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E:\DATA INTELLIGENCE Dropbox\Diseño DATA's\Tablas Madre\Género\Violencia contra Mujer\"/>
    </mc:Choice>
  </mc:AlternateContent>
  <xr:revisionPtr revIDLastSave="0" documentId="13_ncr:1_{E49AA1B6-677E-4E68-8718-B7B9E1E50DB2}" xr6:coauthVersionLast="47" xr6:coauthVersionMax="47" xr10:uidLastSave="{00000000-0000-0000-0000-000000000000}"/>
  <bookViews>
    <workbookView xWindow="-110" yWindow="-110" windowWidth="19420" windowHeight="10300" xr2:uid="{FE5E2C69-330B-43A2-AB91-270594E6FDC2}"/>
  </bookViews>
  <sheets>
    <sheet name="Femicidios" sheetId="1" r:id="rId1"/>
    <sheet name="tablas" sheetId="2" r:id="rId2"/>
    <sheet name="paso" sheetId="3" r:id="rId3"/>
  </sheet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 i="3" l="1"/>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4" i="3"/>
  <c r="A670" i="3"/>
  <c r="A671" i="3"/>
  <c r="A672" i="3"/>
  <c r="A673" i="3"/>
  <c r="A674" i="3"/>
  <c r="A675" i="3"/>
  <c r="A676" i="3"/>
  <c r="A677" i="3"/>
  <c r="A678" i="3"/>
  <c r="A679" i="3"/>
  <c r="A659" i="3"/>
  <c r="A660" i="3"/>
  <c r="A661" i="3"/>
  <c r="A662" i="3"/>
  <c r="A663" i="3"/>
  <c r="A664" i="3"/>
  <c r="A665" i="3"/>
  <c r="A666" i="3"/>
  <c r="A667" i="3"/>
  <c r="A668" i="3"/>
  <c r="A669" i="3"/>
  <c r="A643" i="3"/>
  <c r="A644" i="3"/>
  <c r="A645" i="3"/>
  <c r="A646" i="3"/>
  <c r="A647" i="3"/>
  <c r="A648" i="3"/>
  <c r="A649" i="3"/>
  <c r="A650" i="3"/>
  <c r="A651" i="3"/>
  <c r="A652" i="3"/>
  <c r="A653" i="3"/>
  <c r="A654" i="3"/>
  <c r="A655" i="3"/>
  <c r="A656" i="3"/>
  <c r="A657" i="3"/>
  <c r="A658" i="3"/>
  <c r="A640" i="3"/>
  <c r="A641" i="3"/>
  <c r="A642"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4" i="3"/>
</calcChain>
</file>

<file path=xl/sharedStrings.xml><?xml version="1.0" encoding="utf-8"?>
<sst xmlns="http://schemas.openxmlformats.org/spreadsheetml/2006/main" count="32176" uniqueCount="4269">
  <si>
    <t>Tipo</t>
  </si>
  <si>
    <t>Fecha</t>
  </si>
  <si>
    <t>Codreg</t>
  </si>
  <si>
    <t>Codcom</t>
  </si>
  <si>
    <t>Comuna</t>
  </si>
  <si>
    <t>Región</t>
  </si>
  <si>
    <t>Nombre víctima</t>
  </si>
  <si>
    <t>Edad Víctima</t>
  </si>
  <si>
    <t>Nacionalidad Víctima</t>
  </si>
  <si>
    <t>Ocupación Víctima</t>
  </si>
  <si>
    <t>Información sobre el hecho</t>
  </si>
  <si>
    <t>Violencia sexual</t>
  </si>
  <si>
    <t>Relación víctima-femicida</t>
  </si>
  <si>
    <t>Categoría Red Chilena</t>
  </si>
  <si>
    <t>Nombre femicida</t>
  </si>
  <si>
    <t>Edad Femicida</t>
  </si>
  <si>
    <t>Nacionalidad Femicida</t>
  </si>
  <si>
    <t>Ocupación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</si>
  <si>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</si>
  <si>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</si>
  <si>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</si>
  <si>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</si>
  <si>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</si>
  <si>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</si>
  <si>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</si>
  <si>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</si>
  <si>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</si>
  <si>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</si>
  <si>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</si>
  <si>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</si>
  <si>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</si>
  <si>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</si>
  <si>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</si>
  <si>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RED</t>
  </si>
  <si>
    <t>MINISTERIO</t>
  </si>
  <si>
    <t>Femicidios</t>
  </si>
  <si>
    <t>La Granja</t>
  </si>
  <si>
    <t>Metropolitana</t>
  </si>
  <si>
    <t>Adalita Beatriz Ojeda Leiva</t>
  </si>
  <si>
    <t>Chilena</t>
  </si>
  <si>
    <t>Dueña de casa</t>
  </si>
  <si>
    <t>Estaban donde un amigo cuando él la agrede con un cuchillo. Al volver, amigo descubre el femicidio</t>
  </si>
  <si>
    <t>No</t>
  </si>
  <si>
    <t>Conviviente</t>
  </si>
  <si>
    <t>Femicidio íntimo</t>
  </si>
  <si>
    <t>Ricardo Segundo Andrade Ascencio</t>
  </si>
  <si>
    <t>No Informada</t>
  </si>
  <si>
    <t>Llevaban 10 años juntos</t>
  </si>
  <si>
    <t>No Informados</t>
  </si>
  <si>
    <t>Sí</t>
  </si>
  <si>
    <t>Femicidio</t>
  </si>
  <si>
    <t>Finalizada</t>
  </si>
  <si>
    <t>Privado de libertad</t>
  </si>
  <si>
    <t>12vo Tribunal de Juicio Oral en lo Penal de Santiago</t>
  </si>
  <si>
    <t>15 años</t>
  </si>
  <si>
    <t>Sin Información</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</si>
  <si>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</si>
  <si>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</si>
  <si>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SI</t>
  </si>
  <si>
    <t>Nueva Imperial</t>
  </si>
  <si>
    <t>Araucanía</t>
  </si>
  <si>
    <t>Adela Rucalaf Coliñir</t>
  </si>
  <si>
    <t>Sin Informacion</t>
  </si>
  <si>
    <t>Golpes</t>
  </si>
  <si>
    <t>conviviente</t>
  </si>
  <si>
    <t>Intimo</t>
  </si>
  <si>
    <t>Remigio Meliqueo Rapimán</t>
  </si>
  <si>
    <t>No Informado</t>
  </si>
  <si>
    <t>Tenía 7 causas de VIF por amenazas, ataque con cuchillo, desacato.</t>
  </si>
  <si>
    <t/>
  </si>
  <si>
    <t>Paine</t>
  </si>
  <si>
    <t>Aída del Carmen Jara Carreño</t>
  </si>
  <si>
    <t>Temporera</t>
  </si>
  <si>
    <t>Apuñalada</t>
  </si>
  <si>
    <t>Cónyuge</t>
  </si>
  <si>
    <t>Juan Carlos Campos Ramírez</t>
  </si>
  <si>
    <t>Ayudante de maquinista</t>
  </si>
  <si>
    <t>Tribunal de Juicio Oral en lo Penal de San Bernardo</t>
  </si>
  <si>
    <t>18 años</t>
  </si>
  <si>
    <t>http://www.adnradio.cl/noticias/nacional/en-paine-se-registro-el-sexto-femicidio-de-2015/20150216/nota/2634264.aspx</t>
  </si>
  <si>
    <t>https://www.biobiochile.cl/noticias/2015/02/14/este-lunes-formalizaran-a-hombre-acusado-de-femicidio-en-paine.shtml</t>
  </si>
  <si>
    <t>Pudahuel</t>
  </si>
  <si>
    <t>Aida Rosa Ahumada Zamora</t>
  </si>
  <si>
    <t>Femicida le dispara a su hija Susana Godoy y luego la ataca con cuchillo, posteriormente se suicida. Aída fue trasladada al hospital, donde fallece</t>
  </si>
  <si>
    <t>Ex conviviente de su hija</t>
  </si>
  <si>
    <t>Castigo femicida</t>
  </si>
  <si>
    <t>Mario Enrique San Martín Peña</t>
  </si>
  <si>
    <t>Si</t>
  </si>
  <si>
    <t>Su hija habia denunciado al agresor, habia una cautelar vigente</t>
  </si>
  <si>
    <t>Homicidio</t>
  </si>
  <si>
    <t>Sobreseída</t>
  </si>
  <si>
    <t>Deceso</t>
  </si>
  <si>
    <t>https://www.24horas.cl/nacional/macabro-crimen-en-pudahuel-hombre-mata-a-ex-conviviente-y-a-su-suegra-1426215</t>
  </si>
  <si>
    <t>https://www.emol.com/noticias/nacional/2014/09/24/681762/hombre-habria-asesinado-a-tiros-a-su-ex-pareja-y-acuchillado-a-su-suegra-antes-de-quitarse-la-vida.html</t>
  </si>
  <si>
    <t>NO</t>
  </si>
  <si>
    <t>Arica</t>
  </si>
  <si>
    <t>Arica y Parinacota</t>
  </si>
  <si>
    <t>Alejandra Campos Carvajal</t>
  </si>
  <si>
    <t>Cajera</t>
  </si>
  <si>
    <t>Ex Esposo</t>
  </si>
  <si>
    <t>Carlos Cortes Barrera</t>
  </si>
  <si>
    <t>La decisión de la mujer, de terminar de una vez por todas la relación entre ambos, habría motivado el asesinato por parte del parricida, junto a quien tenía dos hijos pequeños</t>
  </si>
  <si>
    <t>Separada hace 2 meses</t>
  </si>
  <si>
    <t>Parricidio</t>
  </si>
  <si>
    <t>Requínoa</t>
  </si>
  <si>
    <t>O'Higgins</t>
  </si>
  <si>
    <t>Alejandra Macarena Castro Barahona</t>
  </si>
  <si>
    <t>Fue a visitar a su hijo mayor a la casa de su ex conyuge. Estaba en el patio cuando su actual pareja la atacó con un cuchillo. Tras el ataque intentó suicidarse</t>
  </si>
  <si>
    <t>Íntimo</t>
  </si>
  <si>
    <t>Nelson Alejandro Aravena López</t>
  </si>
  <si>
    <t>Intento</t>
  </si>
  <si>
    <t>Mantenian una relación hace pocos meses. El femicida tiene antecedentes penales por violencia intrafamiliar con otra mujer y una condena por homicidio (2013)</t>
  </si>
  <si>
    <t>En curso</t>
  </si>
  <si>
    <t>Detenido</t>
  </si>
  <si>
    <t>https://www.emol.com/noticias/Nacional/2020/01/11/973116/PDI-femicidio-Requinoa-segundo-2020.html</t>
  </si>
  <si>
    <t>https://m.cooperativa.cl/noticias/pais/region-de-ohiggins/pdi-investiga-femicidio-en-requinoa-es-el-segundo-caso-del-2020/2020-01-10/232131.html</t>
  </si>
  <si>
    <t>Puente Alto</t>
  </si>
  <si>
    <t>Alejandra Noemi Campos Sandoval</t>
  </si>
  <si>
    <t>Kevin Leandro Rodríguez Abarca</t>
  </si>
  <si>
    <t>Tribunal de Juicio Oral en lo Penal de Puente Alto</t>
  </si>
  <si>
    <t>http://www.portalpuentealto.cl/hombre-es-condenado-a-15-anos-por-femicidio-en-puente-alto/</t>
  </si>
  <si>
    <t>https://www.biobiochile.cl/noticias/nacional/region-metropolitana/2018/07/30/tribunal-condena-a-hombre-a-15-anos-de-carcel-femicidio-en-puente-alto.shtml</t>
  </si>
  <si>
    <t>Lumaco</t>
  </si>
  <si>
    <t>Alejandra R.</t>
  </si>
  <si>
    <t>Apuñalada en cuello y tórax</t>
  </si>
  <si>
    <t>Padre</t>
  </si>
  <si>
    <t>por conexión</t>
  </si>
  <si>
    <t>Guillermo Raín Raín</t>
  </si>
  <si>
    <t>La Pintana</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</si>
  <si>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</si>
  <si>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</si>
  <si>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Cuñada</t>
  </si>
  <si>
    <t>Femicidio íntimo familiar</t>
  </si>
  <si>
    <t>Laura Dinka Kurte Saldías</t>
  </si>
  <si>
    <t>Estudiante enseñanza media</t>
  </si>
  <si>
    <t>Compartian domicilio</t>
  </si>
  <si>
    <t>VIF no denunciada</t>
  </si>
  <si>
    <t>Homicidio calificado</t>
  </si>
  <si>
    <t>Internada en SENAME</t>
  </si>
  <si>
    <t>10 años</t>
  </si>
  <si>
    <t>http://www.biobiochile.cl/noticias/nacional/region-metropolitana/2018/03/21/autor-confeso-del-homicidio-de-joven-descuartizada-se-entrega-a-carabineros-es-su-hermano.shtml</t>
  </si>
  <si>
    <t>https://puentealtoaldia.cl/2019/08/15/por-homicidio-calificado-condenan-a-pareja-que-descuartizo-a-adolescente/</t>
  </si>
  <si>
    <t>Coquimbo</t>
  </si>
  <si>
    <t>Alicia Lourdes Cepeda Rojas</t>
  </si>
  <si>
    <t>Durante una discusión, la agrede y luego suicida con arma blanca, vecinos dan aviso a Carabineros</t>
  </si>
  <si>
    <t>Cosme Damián Villalba Ramírez</t>
  </si>
  <si>
    <t>Paraguaya</t>
  </si>
  <si>
    <t>Denuncia por VIF</t>
  </si>
  <si>
    <t>https://www.eldesconcierto.cl/2017/05/06/nuevo-femicidio-con-posterior-suicidio-remece-a-la-region-de-coquimbo/</t>
  </si>
  <si>
    <t>http://www.cbnoticias.cl/site/portal/index.php/policial/2973-pdi-investiga-femicidio-en-contra-de-mujer-en-tierras-blancas-en-coquimbo</t>
  </si>
  <si>
    <t>San Felipe</t>
  </si>
  <si>
    <t>Valparaíso</t>
  </si>
  <si>
    <t>Alicia Silva González</t>
  </si>
  <si>
    <t>ex conviviente</t>
  </si>
  <si>
    <t>Hugo Palacios Parra</t>
  </si>
  <si>
    <t>una denuncia por amenazas</t>
  </si>
  <si>
    <t>cadena perpetua</t>
  </si>
  <si>
    <t>El Bosque</t>
  </si>
  <si>
    <t>Alison Calderon</t>
  </si>
  <si>
    <t>Estudiante de enseñanza media</t>
  </si>
  <si>
    <t>Se juntaron para venta. La mata y la entierra en el patio del colegio en el que estudiaba. Después de estar desaparecida por 5 días, amiga de la víctima encuentra sus restos gracias a llamada de ex polola de Julio. Agresor es arrestado en Puerto Montt</t>
  </si>
  <si>
    <t>Conocido</t>
  </si>
  <si>
    <t>Femicidio no íntimo</t>
  </si>
  <si>
    <t>Julio Miranda Herrera</t>
  </si>
  <si>
    <t>Homicidio simple</t>
  </si>
  <si>
    <t>6to Tribunal de Juicio Oral en lo Penal de Santiago</t>
  </si>
  <si>
    <t>Presidio perpetuo calificado</t>
  </si>
  <si>
    <t>https://www.soychile.cl/Santiago/Sociedad/2016/03/27/383497/Detalles-del-homicidio-en-El-Bosque-Me-dijeron-esta-muerta-y-enterrada-en-el-patio-del-liceo-detras-de-una-camioneta-buscala.aspx</t>
  </si>
  <si>
    <t>https://www.latercera.com/nacional/noticia/presidio-perpetuo-hombre-asesino-enterro-joven-colegio-bosque/333558/</t>
  </si>
  <si>
    <t>La Florida</t>
  </si>
  <si>
    <t>Almendra</t>
  </si>
  <si>
    <t>Estando a cargo de ella, el padrastro la abusó sexualmente, la intentó ahogar en la tina y luego la golpeó reiteradamente hasta causarle la muerte</t>
  </si>
  <si>
    <t>Pareja de la madre</t>
  </si>
  <si>
    <t>Sebastián Balbontín Valdés</t>
  </si>
  <si>
    <t>Comerciante</t>
  </si>
  <si>
    <t>Abuso sexual agravado</t>
  </si>
  <si>
    <t>Prisión preventiva</t>
  </si>
  <si>
    <t>13° Juzgado de Garantía de Santiago</t>
  </si>
  <si>
    <t>http://www.soychile.cl/Santiago/Policial/2018/07/11/544284/Detuvieron-a-hombre-por-la-violacion-y-homicidio-de-la-hija-de-su-pareja.aspx</t>
  </si>
  <si>
    <t>http://www.t13.cl/noticia/nacional/detienen-hombre-acusado-violar-y-matar-nina-tres-anos</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</si>
  <si>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</si>
  <si>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</si>
  <si>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</si>
  <si>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</si>
  <si>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</si>
  <si>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</si>
  <si>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</si>
  <si>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Llanquihue</t>
  </si>
  <si>
    <t>Los Lagos</t>
  </si>
  <si>
    <t>Amada Andrade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</si>
  <si>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</si>
  <si>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Hijo</t>
  </si>
  <si>
    <t>Familiar</t>
  </si>
  <si>
    <t>Percy Iván Navarro Andrade (presunto)</t>
  </si>
  <si>
    <t>Se investiga participación</t>
  </si>
  <si>
    <t>Presunto autor se suicidó</t>
  </si>
  <si>
    <t>https://www.biobiochile.cl/noticias/nacional/region-de-los-lagos/2020/12/29/encuentran-muerto-a-hombre-que-era-investigado-por-deceso-de-su-madre-en-llanquihue.shtml</t>
  </si>
  <si>
    <t>https://www.facebook.com/112128280535230/videos/1641119422756841</t>
  </si>
  <si>
    <t>Antofagasta</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</si>
  <si>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</si>
  <si>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</si>
  <si>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</si>
  <si>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Yonathan Luis Sánchez Rifo</t>
  </si>
  <si>
    <t>Tenían relación laboral hace años</t>
  </si>
  <si>
    <t>Violación con homicidio</t>
  </si>
  <si>
    <t>Robo en lugar habitado</t>
  </si>
  <si>
    <t>Tribunal de Juicio Oral en lo Penal de Antofagasta</t>
  </si>
  <si>
    <t>https://www.soychile.cl/Antofagasta/Policial/2016/01/01/367376/Investigan-los-dos-primeros-homicidios-del-2016-en-Antofagasta.aspx</t>
  </si>
  <si>
    <t>https://www.latercera.com/noticia/condenan-presidio-perpetuo-autor-violacion-homicidio-calama/</t>
  </si>
  <si>
    <t>Petorca</t>
  </si>
  <si>
    <t>Amanda Montserrat López Inostroza</t>
  </si>
  <si>
    <t>asfixiada junto a su madre por su padre, quien luego se suicidó</t>
  </si>
  <si>
    <t>Edison Alexis López Martínez</t>
  </si>
  <si>
    <t>chofer</t>
  </si>
  <si>
    <t>tenía denuncia anterior y era usuaria de Sernam, pero ministra indica que había retirado denuncia</t>
  </si>
  <si>
    <t>https://www.biobiochile.cl/noticias/nacional/region-de-valparaiso/2019/08/06/hallan-3-cadaveres-al-interior-de-casa-hombre-habria-matado-a-mujer-y-su-bebe-para-luego-suicidarse.shtml</t>
  </si>
  <si>
    <t>http://web.observador.cl/petorca-hombre-habria-asesinado-a-mujer-y-bebe-para-luego-suicidarse/</t>
  </si>
  <si>
    <t>Villa Alemana</t>
  </si>
  <si>
    <t>Ámbar Denisse Cornejo Llanos</t>
  </si>
  <si>
    <t>Asesinada por la pareja de su madre, quien tenía antecedentes por femicidio y parricidio de menor de edad en 2005 y había sido dejado en libertad mediante indulto en 2016.</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</si>
  <si>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</si>
  <si>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</si>
  <si>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</si>
  <si>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</si>
  <si>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</si>
  <si>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</si>
  <si>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</si>
  <si>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Los Andes</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</si>
  <si>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</si>
  <si>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</si>
  <si>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</si>
  <si>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</si>
  <si>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</si>
  <si>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Tribunal de Juicio Oral en lo Penal de Los Andes</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</si>
  <si>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</si>
  <si>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</si>
  <si>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Paredones</t>
  </si>
  <si>
    <t>Amelia del Carmen García Correa</t>
  </si>
  <si>
    <t>Asesora del hogar</t>
  </si>
  <si>
    <t>Lo había denunciado ese mismo día a Carabineros. Ella va donde unas amigas y el llega a la casa, allí la acuchilla reiteradas veces</t>
  </si>
  <si>
    <t>Juan Humberto Cornejo González</t>
  </si>
  <si>
    <t>Juzgado de Garantía de Perailillo</t>
  </si>
  <si>
    <t>https://www.emol.com/noticias/Nacional/2016/10/19/827249/Los-casos-de-femicidio-que-han-causado-indignacion-ciudadana-este-2016.html</t>
  </si>
  <si>
    <t>http://www.diarioelmarino.cl/2016/04/06/sernam-interpone-querella-criminal-femicidio-paredones/</t>
  </si>
  <si>
    <t>Suicidios femicidas</t>
  </si>
  <si>
    <t>Amira Belén Godoy Guerrero</t>
  </si>
  <si>
    <t>Se quita la vida ante la constante angustia que vivía por el abuso, maltrato y manipulación de su ex pareja</t>
  </si>
  <si>
    <t>Pareja</t>
  </si>
  <si>
    <t>Suicidio femicida</t>
  </si>
  <si>
    <t>M.C.</t>
  </si>
  <si>
    <t>Ámparo De Lourdes Lagos Martínez</t>
  </si>
  <si>
    <t>La agrede y se ahorca, una de las hijas encuentra los cuerpos en el domicilio</t>
  </si>
  <si>
    <t>Ex conviviente</t>
  </si>
  <si>
    <t>Francisco Raul Mallea</t>
  </si>
  <si>
    <t>Tenían 2 hijos comunes y se habían separado hace unos meses</t>
  </si>
  <si>
    <t>Sobreseida</t>
  </si>
  <si>
    <t>http://www.chvnoticias.cl/policial/nuevo-femicidio-hombre-mato-a-su-pareja-y-luego-se-suicido/2017-03-29/212300.html</t>
  </si>
  <si>
    <t>http://www.tropezon.cl/2017/03/lamentable-caso-de-femicidio-mujer-es-asesinada-por-su-ex-pareja-en-pudahuel/</t>
  </si>
  <si>
    <t>Puerto Montt</t>
  </si>
  <si>
    <t>Situación de calle</t>
  </si>
  <si>
    <t>Lesión cervical. Victor Manuel realiza denuncia por hallazgo de cadáver, posteriormente se confirma su participación en el delito. La mujer presenta más de 30 lesiones en el cuerpo (antiguas y recientes), se confirma VIF</t>
  </si>
  <si>
    <t>Víctor Manuel Muñoz Vargas</t>
  </si>
  <si>
    <t>situación de calle</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</si>
  <si>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</si>
  <si>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</si>
  <si>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</si>
  <si>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Illapel</t>
  </si>
  <si>
    <t>Ana Lorena Acosta Esquivel</t>
  </si>
  <si>
    <t>Educadora de párvulos</t>
  </si>
  <si>
    <t>Es agredida junto a su abuelo de 78 años, N.E., quien es atacado con arma cortante y sobrevive. Días después el agresor se ahorca, mientras es buscado por la policía</t>
  </si>
  <si>
    <t>Ex pareja</t>
  </si>
  <si>
    <t>Amable Eliseo Larrondo Pérez</t>
  </si>
  <si>
    <t>Medida cautelar</t>
  </si>
  <si>
    <t>http://www.diarioeldia.cl/policial/confuso-incidente-deja-mujer-fallecida-adulto-mayor-herido-en-illapel</t>
  </si>
  <si>
    <t>http://www.diarioeldia.cl/policial/hombre-acusado-dar-muerte-mujer-en-illapel-se-quito-vida</t>
  </si>
  <si>
    <t>Penco</t>
  </si>
  <si>
    <t>Biobío</t>
  </si>
  <si>
    <t>Ana Luisa García</t>
  </si>
  <si>
    <t>La estrangula con una corbata, luego llamó a uno de sus hijos para avisarle que había matado a Ana Luisa y que se quitaría la vida</t>
  </si>
  <si>
    <t>Ex Conviviente</t>
  </si>
  <si>
    <t>Juan Carlos Zambrano</t>
  </si>
  <si>
    <t>https://www.biobiochile.cl/noticias/2015/01/18/hombre-se-suicida-tras-matar-a-su-pareja-en-hualpen.shtml</t>
  </si>
  <si>
    <t>https://www.chvnoticias.cl/sucesos/mujer-fue-asesinada-en-penco-y-se-sospecha-de-su-ex-pareja_20150118/</t>
  </si>
  <si>
    <t>Yumbel</t>
  </si>
  <si>
    <t>Ana Margarita Figueroa Benavides</t>
  </si>
  <si>
    <t>apuñalada</t>
  </si>
  <si>
    <t>Esposo</t>
  </si>
  <si>
    <t>Juan Bautistas Fica Escobar</t>
  </si>
  <si>
    <t>Punta Arenas</t>
  </si>
  <si>
    <t>Magallanes</t>
  </si>
  <si>
    <t>Ana María Arancibia Palma</t>
  </si>
  <si>
    <t>Cantante de Rap</t>
  </si>
  <si>
    <t>La agrede con un cuchillo y huye, dejandola desangrandose. Su cuerpo fue lanzado al río Las minas</t>
  </si>
  <si>
    <t>Edgard Robinson Ortega Silva</t>
  </si>
  <si>
    <t>Ana María Arancibia tenía un hijo de 8 años</t>
  </si>
  <si>
    <t>Tribunal de Juicio Oral en lo Penal de Punta Arenas</t>
  </si>
  <si>
    <t>https://laprensaaustral.cl/cronica/ana-maria-arancibia-palma-era-intervenida-de-urgencia-esta-madrugada-joven-de-25-anos-se-debatia-entre-la-vida-y-la-muerte-tras-ser-apunalada-en-costanera-del-rio/</t>
  </si>
  <si>
    <t>http://www.elmagallanews.cl/noticia/sociedad/condenan-10-anos-de-carcel-al-autor-del-homicidio-de-venus-rap</t>
  </si>
  <si>
    <t>Los Angeles</t>
  </si>
  <si>
    <t>Ana María Castillo Ibañez</t>
  </si>
  <si>
    <t>Baleada</t>
  </si>
  <si>
    <t>íntimo</t>
  </si>
  <si>
    <t>Cristian Giachino Panizza</t>
  </si>
  <si>
    <t>si</t>
  </si>
  <si>
    <t>San Pedro de la Paz</t>
  </si>
  <si>
    <t>Ana María Guerra Castañeda</t>
  </si>
  <si>
    <t>Atacada con un hacha por su marido</t>
  </si>
  <si>
    <t>Carlos González</t>
  </si>
  <si>
    <t>Mujer tenía denuncias previas e inclusive teléfono de emergencia que no alcanzó a utilizar</t>
  </si>
  <si>
    <t>Formalizado</t>
  </si>
  <si>
    <t>https://www.cooperativa.cl/noticias/pais/region-del-biobio/victima-de-femicidio-en-san-pedro-de-la-paz-tenia-un-telefono-directo/2020-12-16/164052.html</t>
  </si>
  <si>
    <t>https://sabes.cl/2020/12/16/victima-de-femicidio-en-michaihue-habia-denunciado-y-tenia-telefono-de-emergencia-que-no-alcanzo-a-usar/</t>
  </si>
  <si>
    <t>Ana María Ibarra Alcaíno</t>
  </si>
  <si>
    <t>Juan Segundo Herrera</t>
  </si>
  <si>
    <t>antecedentes por robo con fuerza e infracción a la ley de armas. Dos causas anteriores de vif: lesiones mg y desacato</t>
  </si>
  <si>
    <t>Dos causas anteriores de vif: lesiones mg y desacato</t>
  </si>
  <si>
    <t>Ana María Saavedra</t>
  </si>
  <si>
    <t>En el domicilio se encontraba la mujer junto a su actual pareja, Dennis Durán, a quienes apuñaló en reiteradas ocasiones para luego prender fuego a la vivienda. El femicida intenta suicidarse, finalmente se entrega a Carabineros</t>
  </si>
  <si>
    <t>Óscar Valenzuela Celedón</t>
  </si>
  <si>
    <t>Maestro mueblista</t>
  </si>
  <si>
    <t>Medida cautelar - prohibición de acercarse</t>
  </si>
  <si>
    <t>Homicidio calificado, Incendio consumado</t>
  </si>
  <si>
    <t>https://www.cooperativa.cl/noticias/pais/policial/femicidio/autor-confeso-de-femicidio-en-puente-alto-quedo-en-prision-preventiva/2015-02-16/160604.html</t>
  </si>
  <si>
    <t>http://puentealtoaldia.cl/ultimas-noticias/de-veinticuatro-punaladas-acabo-con-la-vida-de-su-ex-pareja/</t>
  </si>
  <si>
    <t>Ana María Teuquil Barría</t>
  </si>
  <si>
    <t>Disparo</t>
  </si>
  <si>
    <t>Sergio Cárcamo Martínez</t>
  </si>
  <si>
    <t>El femicida le disparó en la cabeza a Ana María Teuquil Barría y después denunció un suicidio</t>
  </si>
  <si>
    <t>Ana María Velásquez Muñoz</t>
  </si>
  <si>
    <t>guardia de seguridad</t>
  </si>
  <si>
    <t>ahogada al ser lanzado vehículo al mar por esposo, quien trató de simular accidente de tránsito lanzando vehículo en sector Río Maullín, asegurando puertas del vehículo salvo la del conductor para escapar mientras ella se ahogaba</t>
  </si>
  <si>
    <t>Elías Salas Molina</t>
  </si>
  <si>
    <t>buzo</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</si>
  <si>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</si>
  <si>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</si>
  <si>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</si>
  <si>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Providencia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</si>
  <si>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</si>
  <si>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</si>
  <si>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</si>
  <si>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Sin imputado</t>
  </si>
  <si>
    <t>Sin imputados</t>
  </si>
  <si>
    <t>8° Juzgado de Garantía de Santiago</t>
  </si>
  <si>
    <t>https://www.biobiochile.cl/noticias/nacional/region-metropolitana/2019/09/27/madre-clama-justicia-por-violacion-y-crimen-de-su-hija-dj-a-mas-de-2-anos-aun-no-hay-detenidos.shtml</t>
  </si>
  <si>
    <t>Fresia</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</si>
  <si>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</si>
  <si>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</si>
  <si>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Hermano</t>
  </si>
  <si>
    <t>E.E.S</t>
  </si>
  <si>
    <t>Homicidio frustrado, Homicidio frustrado</t>
  </si>
  <si>
    <t>Internado en SENAME</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</si>
  <si>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</si>
  <si>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</si>
  <si>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</si>
  <si>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Mulchén</t>
  </si>
  <si>
    <t>Ana Viveros Echeverría</t>
  </si>
  <si>
    <t>Degollada junto a actual conviviente por ex conviviente, quien luego se autoinfligió herida cortante e incendió el domicilio, resultando los tres muertos</t>
  </si>
  <si>
    <t>Medios protegen su identidad</t>
  </si>
  <si>
    <t>Cautelar vigente pues víctima había denunciado amenazas y acoso</t>
  </si>
  <si>
    <t>https://www.t13.cl/noticia/nacional/femicidio-chile-mulchen-denuncia-17-02-2020</t>
  </si>
  <si>
    <t>https://www.latribuna.cl/noticias/2020/02/17/tragedia-en-mulchen-mujer-y-su-conviviente-fueron-asesinados-por-hombre-que-luego-se-suicido.html</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</si>
  <si>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</si>
  <si>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</si>
  <si>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</si>
  <si>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Amigo</t>
  </si>
  <si>
    <t>Daniel Pedro Soto Vargas</t>
  </si>
  <si>
    <t>Impune</t>
  </si>
  <si>
    <t>https://www.facebook.com/1259125880904417/photos/a.1270791563071182/1671059716377696</t>
  </si>
  <si>
    <t>https://lavozdelosquesobran.cl/el-recuerdo-insistente-de-anais-godoy/</t>
  </si>
  <si>
    <t>Coihueco</t>
  </si>
  <si>
    <t>Ñuble</t>
  </si>
  <si>
    <t>Analía Isabel Pino Sepúlveda</t>
  </si>
  <si>
    <t>Familia habria puesto denuncia de presunta desgracia el viernes pasado cuando salió con ex pololo pero no regresó. Ambos cuerpos son encontrados a orillas del río</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</si>
  <si>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</si>
  <si>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</si>
  <si>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</si>
  <si>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</si>
  <si>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Pemuco</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</si>
  <si>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</si>
  <si>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</si>
  <si>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Ex Cónguye</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</si>
  <si>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</si>
  <si>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</si>
  <si>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</si>
  <si>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</si>
  <si>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</si>
  <si>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</si>
  <si>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Placilla</t>
  </si>
  <si>
    <t>Andrea Guape Pinto</t>
  </si>
  <si>
    <t>En busca de trabajo</t>
  </si>
  <si>
    <t>estrangulada</t>
  </si>
  <si>
    <t>Desconocido</t>
  </si>
  <si>
    <t>No Intimo</t>
  </si>
  <si>
    <t>Erasmo Molina Pinto</t>
  </si>
  <si>
    <t>Condenado a 18 años x violación</t>
  </si>
  <si>
    <t>Quinta Normal</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</si>
  <si>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</si>
  <si>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</si>
  <si>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Steve Andriu Sánchez Cayazo</t>
  </si>
  <si>
    <t>Peruana</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</si>
  <si>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</si>
  <si>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</si>
  <si>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</si>
  <si>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</si>
  <si>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Andrea Paola Ugarte Hernández</t>
  </si>
  <si>
    <t>Luego de cometer el femicidio, Chávez acudió a Carabineros para denunciar el hallazgo del cuerpo sin vida de su ex conviviente y, al cabo de un largo interrogatorio, terminó por reconocer el crimen</t>
  </si>
  <si>
    <t>Cristian Rrodrigo Chavez Sandoval</t>
  </si>
  <si>
    <t>Pescador artesanal</t>
  </si>
  <si>
    <t>Presidio perpetuo simple</t>
  </si>
  <si>
    <t>https://www.soychile.cl/Chiloe/Policial/2014/06/19/256627/Brutal-Femicidio-una-joven-chilota-fue-asesinada-por-su-pareja-en-Punta-Arenas.aspx</t>
  </si>
  <si>
    <t>https://www.biobiochile.cl/noticias/2015/07/27/condenan-a-presidio-perpetuo-a-femicida-en-punta-arenas.shtml</t>
  </si>
  <si>
    <t>Angol</t>
  </si>
  <si>
    <t>Andrea Viveros Bustos</t>
  </si>
  <si>
    <t>Juan Cea Iturra</t>
  </si>
  <si>
    <t>Dos denuncias anteriores, pasaron 6 meses entre ultima denuncia y femicidio</t>
  </si>
  <si>
    <t>Angélica Sepúlveda Cid</t>
  </si>
  <si>
    <t>Orlando Cuevas Cuevas</t>
  </si>
  <si>
    <t>agricultor</t>
  </si>
  <si>
    <t>La Cisterna</t>
  </si>
  <si>
    <t>Anilett Carolina Soto Cabrera</t>
  </si>
  <si>
    <t>Venezolana</t>
  </si>
  <si>
    <t>Dentro del domicilio que compartían, es apuñalada y asfixiada con cable sintético. El agresor huyó del lugar, luego se intenta suicidar cuando es detenido por PDI</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</si>
  <si>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</si>
  <si>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</si>
  <si>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</si>
  <si>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</si>
  <si>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Temuco</t>
  </si>
  <si>
    <t>Antonia Barra Parra</t>
  </si>
  <si>
    <t>Estudiante</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</si>
  <si>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</si>
  <si>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</si>
  <si>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</si>
  <si>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</si>
  <si>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</si>
  <si>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Concepción</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</si>
  <si>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</si>
  <si>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</si>
  <si>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</si>
  <si>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</si>
  <si>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</si>
  <si>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</si>
  <si>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No penalizado</t>
  </si>
  <si>
    <t>Lesiones graves; Lesiones menos graves</t>
  </si>
  <si>
    <t>Libre</t>
  </si>
  <si>
    <t>Juzgado de Garantía de Chiguayante</t>
  </si>
  <si>
    <t>http://www.paula.cl/reportajes-y-entrevistas/la-historia-antonia/</t>
  </si>
  <si>
    <t xml:space="preserve">https://www.diarioconcepcion.cl/ciudad/2018/01/13/justicia-decreto-cierre-de-investigacion-por-la-muerte-de-antonia-garros.html </t>
  </si>
  <si>
    <t>Huara</t>
  </si>
  <si>
    <t>Tarapacá</t>
  </si>
  <si>
    <t>Ariana Maritza Bravo Aracena</t>
  </si>
  <si>
    <t>Agricultora</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</si>
  <si>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</si>
  <si>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Ángelo Vargas</t>
  </si>
  <si>
    <t>Agricultor</t>
  </si>
  <si>
    <t>Se amplía detención 10-01-2021</t>
  </si>
  <si>
    <t>https://elsoldeiquique.cl/conmocion-en-el-poblado-de-sibaya-hombre-asesina-a-su-mujer-y-un-hijo/</t>
  </si>
  <si>
    <t>https://www.diariopopular.cl/2021/01/10/detienen-hombre-acusado-de-matar-con-un-rifle-a-su-pareja-e-hijo-de-4-anos-en-la-comuna-de-huara/</t>
  </si>
  <si>
    <t>Talca</t>
  </si>
  <si>
    <t>Maule</t>
  </si>
  <si>
    <t>Aylin Fuentes Álvarez</t>
  </si>
  <si>
    <t>Atada de manos y golpeada es hallada flotando en el Río Claro. Semanas más tarde queda claro que murió antes de ser lanzada al río y hay indicios de violación</t>
  </si>
  <si>
    <t>María José Campos</t>
  </si>
  <si>
    <t>los varones tendrían antecedentes delictuales, no así la mujer</t>
  </si>
  <si>
    <t>secuestro con violación y homicidio</t>
  </si>
  <si>
    <t>Arresto domiciliario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</si>
  <si>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</si>
  <si>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</si>
  <si>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Talagante</t>
  </si>
  <si>
    <t>Bartolita del Carmen Paredes Castillo</t>
  </si>
  <si>
    <t>Golpeada en la cabeza con objeto contundente por su esposo, quien intentó escapar a Rapel y llamó a hijo de ambos para confesar el hecho</t>
  </si>
  <si>
    <t>Jaime Álvaro Chacón Mateluna</t>
  </si>
  <si>
    <t>https://www.cooperativa.cl/noticias/pais/policial/femicidio/femicidio-en-talagante-detenido-esposo-acusado-de-asesinar-a-mujer-a/2021-01-20/172847.html</t>
  </si>
  <si>
    <t>https://www.chvnoticias.cl/sucesos/femicidio-talagante-mato-esposa-conto-hijo_20210120/</t>
  </si>
  <si>
    <t>Rengo</t>
  </si>
  <si>
    <t>Beatriz Esperanza Rosa González Vilches</t>
  </si>
  <si>
    <t>Asesinada de un disparo por ex pareja. Tras el asesinato, él cambio la versión de los hechos e intento hacerlo pasar por un accidente</t>
  </si>
  <si>
    <t>Nelson Elgueta</t>
  </si>
  <si>
    <t>http://www.rengoenlanoticia.cl/not/2020/02/27/pdi-esclarece-homicidio-de-una-menor-en-rengo-imputado-relato-historia-distinta-a-lo-que-ocurrio/</t>
  </si>
  <si>
    <t>Beatriz Solange López Álvarez</t>
  </si>
  <si>
    <t>Negocio de comida de trabajadores</t>
  </si>
  <si>
    <t>Ella decide cortar la relación definitivamente y la asesina en la bodega de su negocio, dejándola tapada con tablas. Hija la encuentra 3 días después. Femicida es detenido en Isla de Maipo</t>
  </si>
  <si>
    <t>Oscar Díaz Ortiz</t>
  </si>
  <si>
    <t>Camionero</t>
  </si>
  <si>
    <t>Estuvieron juntos 8 años, pero terminaron por celos de él. Estaban separados hace un año pero seguían viéndose, el quería volver pero la mujer se negaba. Había amenazado con matar a la hija y destruir su casa</t>
  </si>
  <si>
    <t>1er Tribunal de Juicio Oral en lo Penal de Santiago</t>
  </si>
  <si>
    <t>https://www.24horas.cl/nacional/encuentran-cuerpo-de-victima-de-femicidio-oculto-en-el-local-donde-trabajaba-2014982</t>
  </si>
  <si>
    <t>http://www.tropezon.cl/2018/07/homicida-mujer-pudahuel-condenado-20-anos-carcel/</t>
  </si>
  <si>
    <t>San Nicolas</t>
  </si>
  <si>
    <t>Bernarda Fernández Fuentes</t>
  </si>
  <si>
    <t>temporera agricola</t>
  </si>
  <si>
    <t>Degollada</t>
  </si>
  <si>
    <t>César Gajardo Concha</t>
  </si>
  <si>
    <t>Trabajador Agricola</t>
  </si>
  <si>
    <t>Denuncia por violencia sicológica (dato de prensa)</t>
  </si>
  <si>
    <t>Bernardita de Lourdes Martínez Soto</t>
  </si>
  <si>
    <t>La apuñala nueve veces, luego se autoinfiere heridas en el cuello. El ataque es presenciado por el hijo (23), quien denuncia a Carabineros. El femicida es internado en el hospital, sobrevive.</t>
  </si>
  <si>
    <t>Claudio Patricio Marín Huenchumán</t>
  </si>
  <si>
    <t>Maestro carpintero</t>
  </si>
  <si>
    <t>Convivian hace 24 años y tenían 4 hijos comunes</t>
  </si>
  <si>
    <t>Tribunal de Juicio Oral en lo Penal de Puerto Montt</t>
  </si>
  <si>
    <t>https://www.soychile.cl/Puerto-Montt/Policial/2016/10/20/424864/Decretan-prision-preventiva-para-gasfiter-imputado-por-femicidio-en-Puerto-Montt.aspx</t>
  </si>
  <si>
    <t>http://lanacion.cl/2017/12/27/femicida-de-puerto-montt-recibio-dura-condena-por-crimen-de-2016/</t>
  </si>
  <si>
    <t>Treguaco</t>
  </si>
  <si>
    <t>Bernardita del Pilar Pedraza Gutiérrez</t>
  </si>
  <si>
    <t>escopetazo frente a dos de sus cuatro hijos</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</si>
  <si>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</si>
  <si>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</si>
  <si>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</si>
  <si>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Bernardita Valderrama Huenulef</t>
  </si>
  <si>
    <t>La apuñala múltiples veces y luego se suicida. El crimen es descubierto por hermano del agresor, ya que este le habia mandado un whatsapp pidiendole perdón por lo que iba a hacer</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</si>
  <si>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</si>
  <si>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</si>
  <si>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</si>
  <si>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</si>
  <si>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Maipú</t>
  </si>
  <si>
    <t>Berta Lidia Fabres Olivero</t>
  </si>
  <si>
    <t>Domingo Muñoz Hernández</t>
  </si>
  <si>
    <t>4 Denuncias anteriores por lesione smenos grave sy porte ilegal de armas</t>
  </si>
  <si>
    <t>Berta Vargas Quilodrán</t>
  </si>
  <si>
    <t>Fue asesinada de un disparo dentro del domicilio que ambos compartían. Femicida estuvo prófugo, finalmente se entrega a Carabineros</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</si>
  <si>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</si>
  <si>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</si>
  <si>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</si>
  <si>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</si>
  <si>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Los Sauces</t>
  </si>
  <si>
    <t>Betsabé Solar Vergara</t>
  </si>
  <si>
    <t>Golpes con un combo metálico</t>
  </si>
  <si>
    <t>ex Conviviente</t>
  </si>
  <si>
    <t>José Pardo Muñoz</t>
  </si>
  <si>
    <t>Viña del Mar</t>
  </si>
  <si>
    <t>Betty del Carmen Torres Villarroel</t>
  </si>
  <si>
    <t>Baleada por conviviente en Reñaca Alto. Había denuncias de VIF y el sujeto, quien se dio a la fuga, tenía antecedentes por otros delitos. Agresor es detenido por no portar mascarilla y confiesa delito</t>
  </si>
  <si>
    <t>Patricio Germán Ibaceta Castillo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</si>
  <si>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</si>
  <si>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</si>
  <si>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</si>
  <si>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Padre las Casas</t>
  </si>
  <si>
    <t>Bexzabed Lucelinda Castro Bravo</t>
  </si>
  <si>
    <t>Agresor la asesina junto a su madre Roxana Evelyn Bravo Inostroza (36) y su hermano Juan Nicolás Molina Bravo (14), luego provoca un incendio</t>
  </si>
  <si>
    <t>Ex padrastro</t>
  </si>
  <si>
    <t>Luis Alejandro Torres Cañoles</t>
  </si>
  <si>
    <t>Gásfiter</t>
  </si>
  <si>
    <t>El agresor había intentado agredirla sexualmente antes</t>
  </si>
  <si>
    <t>Femicidio, Homicidio simple, Desacato a medida cautelar</t>
  </si>
  <si>
    <t>Juzgado de Garantía de Temuco</t>
  </si>
  <si>
    <t>5 años</t>
  </si>
  <si>
    <t>http://www.biobiochile.cl/noticias/nacional/region-de-la-araucania/2017/06/07/investigan-a-hombre-que-habria-asesinado-y-quemado-a-mujer-con-sus-hijos-en-la-araucania.shtml</t>
  </si>
  <si>
    <t>Porvenir</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</si>
  <si>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</si>
  <si>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</si>
  <si>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</si>
  <si>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Luis Eduardo Ojeda Ojeda</t>
  </si>
  <si>
    <t>https://elmagallanico.com/2021/01/detienen-a-sospechoso-de-asesinar-a-mujer-en-porvenir</t>
  </si>
  <si>
    <t>https://www.meganoticias.cl/nacional/325431-femicidio-porvenir-brenda-cartes-cgx02.html</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</si>
  <si>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</si>
  <si>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</si>
  <si>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</si>
  <si>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</si>
  <si>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</si>
  <si>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</si>
  <si>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Camila Alejandra Díaz Álvarez</t>
  </si>
  <si>
    <t xml:space="preserve">Acuchillada con tijeras y asfixiada. Sujeto huye a Valdivia, donde es detenido </t>
  </si>
  <si>
    <t>Cristpher Sainz Beltrán</t>
  </si>
  <si>
    <t>no Informado</t>
  </si>
  <si>
    <t>detenido y formalizado</t>
  </si>
  <si>
    <t>https://www.biobiochile.cl/noticias/nacional/region-metropolitana/2020/09/05/principal-sospechoso-de-femicidio-en-la-pintana-fue-capturado-en-valdivia.shtml</t>
  </si>
  <si>
    <t>https://www.trendsmap.com/twitter/tweet/1302661031433560064</t>
  </si>
  <si>
    <t>Camila Constanza Oviedo Morales</t>
  </si>
  <si>
    <t>Trabajadora Telepizza</t>
  </si>
  <si>
    <t>Asesinada por ex pololo y compañero de trabajo, quien oculta su cuerpo en casa deshabitada</t>
  </si>
  <si>
    <t>Nicolás Aguilera Mella</t>
  </si>
  <si>
    <t>Trabajador Telepizza</t>
  </si>
  <si>
    <t>Tribunal de Juicio Oral en lo Penal de Los Ángeles</t>
  </si>
  <si>
    <t>https://www.emol.com/noticias/nacional/2014/07/24/671470/detienen-a-sospechoso-por-crimen-de-joven-de-20-anos-en-los-angeles.html</t>
  </si>
  <si>
    <t>https://www.biobiochile.cl/noticias/2015/06/16/familia-de-joven-asesinada-en-los-angeles-espera-alta-sentencia-para-homicida.shtml</t>
  </si>
  <si>
    <t>Camila Daniela Peralta Tank</t>
  </si>
  <si>
    <t>Promotora, modelo</t>
  </si>
  <si>
    <t>Le propina 28 puñaladas, la víctima es llevada al Hospital donde fallece. La hija pequeña de ambos presenció el asesinato.</t>
  </si>
  <si>
    <t>Kurt Westerhout Rivera</t>
  </si>
  <si>
    <t>Obrero de la construcción</t>
  </si>
  <si>
    <t>Tenian una hija en común. Camila habia denunciado por VIF, pero la retiró por temor a las consecuencias.</t>
  </si>
  <si>
    <t>Denuncia retirada</t>
  </si>
  <si>
    <t>Tribunal de Juicio Oral en lo Penal de Valparaíso</t>
  </si>
  <si>
    <t>https://www.cooperativa.cl/noticias/pais/policial/femicidio/femicida-de-valparaiso-se-mostro-absolutamente-arrepentido-por-su/2016-04-28/173819.html</t>
  </si>
  <si>
    <t>https://www.biobiochile.cl/noticias/2016/04/29/declaran-culpable-de-femicidio-consumado-a-hombre-que-apunalo-a-su-expareja-en-valparaiso.shtml</t>
  </si>
  <si>
    <t>Camila Yáñez Briceño</t>
  </si>
  <si>
    <t>Encontrada en la tina de su casa. Ex pareja llama a la PDI y se da a la fuga, es el principal sospechoso por tener orden de alejamiento. Ya concluyó el plazo máximo de investigación</t>
  </si>
  <si>
    <t>Medios no informan</t>
  </si>
  <si>
    <t>Prófugo</t>
  </si>
  <si>
    <t>http://www.adnradio.cl/noticias/nacional/mujer-fue-encontrada-muerta-al-interior-de-una-casa-en-maipu/20170117/nota/3358121.aspx</t>
  </si>
  <si>
    <t>https://www.cooperativa.cl/noticias/pais/policial/pdi-investiga-muerte-de-una-mujer-al-interior-de-su-casa-en-maipu/2017-01-16/220959.html</t>
  </si>
  <si>
    <t>Colina</t>
  </si>
  <si>
    <t>Camille Elena Sánchez Palma</t>
  </si>
  <si>
    <t>Estrangulada</t>
  </si>
  <si>
    <t>Ex Pololo</t>
  </si>
  <si>
    <t>Daniel Coria Peralta</t>
  </si>
  <si>
    <t>Tenia denuncia por amenaza de muerte</t>
  </si>
  <si>
    <t>Cañete</t>
  </si>
  <si>
    <t>Carla Alejandra Fonseca Añiñir</t>
  </si>
  <si>
    <t>Se presume premeditación en el hecho, pues ella se encontraba sola en su casa al momento del ataque. El agresor ingresó a su habitación y la golpeó con un palo en el rostro para violarla y después matarla</t>
  </si>
  <si>
    <t>Hermanastro</t>
  </si>
  <si>
    <t>Vladimir Miranda Durán</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</si>
  <si>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</si>
  <si>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</si>
  <si>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</si>
  <si>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Carla Andrea Adam Muñoz</t>
  </si>
  <si>
    <t>estudiante</t>
  </si>
  <si>
    <t>Sebastian Daniel Sanhueza Tapia</t>
  </si>
  <si>
    <t>Sucedió en Cerro Barón, tienen un hijo en común. El femicida se encuantra prófugo</t>
  </si>
  <si>
    <t>Carla Cristal Escobar Ramírez</t>
  </si>
  <si>
    <t>ex Pareja</t>
  </si>
  <si>
    <t>Juan Carlos Ovalle</t>
  </si>
  <si>
    <t>Cometió el crimen frente a los hijos de la mujer, quienes pidieron auxilio mientras su madre era agredida. "confesó que esta agresión la cometió por el término de la relación de tres años y una supuesta infidelidad"</t>
  </si>
  <si>
    <t>Los Ríos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</si>
  <si>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</si>
  <si>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</si>
  <si>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</si>
  <si>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</si>
  <si>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</si>
  <si>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Buín</t>
  </si>
  <si>
    <t>Carla Jara Tapia</t>
  </si>
  <si>
    <t>Víctima se encontraba desaparecida hace 10 días, tenía un embarazo de 8 meses. Fue asesinada y lanzada al río.</t>
  </si>
  <si>
    <t>Pablo Ortiz Liberona</t>
  </si>
  <si>
    <t>Aborto violento</t>
  </si>
  <si>
    <t>https://www.soychile.cl/Santiago/Policial/2015/05/31/325571/Mato-a-su-ex-pareja-embarazada-la-estrangulo-y-la-arrojo-al-rio-en-Buin.aspx</t>
  </si>
  <si>
    <t>http://lanacion.cl/2017/12/26/dictan-20-anos-de-prision-para-hombre-que-mato-a-su-polola-embarazada/</t>
  </si>
  <si>
    <t>Carla Vanesa Medina Meza</t>
  </si>
  <si>
    <t>Colombiana</t>
  </si>
  <si>
    <t>Empresa cámaras de vigilancia</t>
  </si>
  <si>
    <t>Vivían hace un año en Chile. Es asesinada dentro de una notaría en el centro de Puerto Montt, mientras estaba con su hijo de 9 meses. Ella quería permiso notarial para irse del país con sus hijos/as</t>
  </si>
  <si>
    <t>Juan Carlos Tovar Palma</t>
  </si>
  <si>
    <t>Contratista</t>
  </si>
  <si>
    <t>Se conocieron cuando ella era menor de edad. Separados de hecho</t>
  </si>
  <si>
    <t>https://noticiaspuertomontt.cl/2018/04/12/en-puerto-montt-condena-a-presidio-perpetuo-a-autor-de-femicidio-al-interior-de-una-notaria/</t>
  </si>
  <si>
    <t>Valdivia</t>
  </si>
  <si>
    <t>Carmen Altamirano Ibarra</t>
  </si>
  <si>
    <t>Boliviana</t>
  </si>
  <si>
    <t>Trabajadora sexual</t>
  </si>
  <si>
    <t>El agresor la contacta por servicios sexuales y la invita a su departamento, lugar donde la mata</t>
  </si>
  <si>
    <t>Cliente sexual</t>
  </si>
  <si>
    <t>Alejandro Damián Aravena Rosas</t>
  </si>
  <si>
    <t>Tribunal de Juicio Oral en lo Penal de Valdivia</t>
  </si>
  <si>
    <t>http://www.losriosaldia.cl/?p=37954</t>
  </si>
  <si>
    <t>https://www.biobiochile.cl/noticias/nacional/region-de-los-rios/2018/04/26/condenan-a-15-anos-de-carcel-a-joven-que-mato-a-una-mujer-a-golpes-con-una-mancuerna.shtml</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</si>
  <si>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</si>
  <si>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</si>
  <si>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</si>
  <si>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</si>
  <si>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SE INVESTIGA</t>
  </si>
  <si>
    <t>Violación con femicidio</t>
  </si>
  <si>
    <t>https://sabes.cl/2020/05/23/adulta-mayor-murio-tras-presunta-violacion-en-coronel-su-familia-exige-justicia/</t>
  </si>
  <si>
    <t>https://www.24horas.cl/regiones/biobio/mujer-de-68-fallece-tras-ser-golpeada-y-abusada-en-su-casa-por-desconocidos-4198479</t>
  </si>
  <si>
    <t>Carmen Gloria Vásquez</t>
  </si>
  <si>
    <t>ex pareja</t>
  </si>
  <si>
    <t>Ives Veloso Martínez</t>
  </si>
  <si>
    <t>En 2009 y 2012 la mujer presentó denuncias contra su ex pareja y desde el 9 de diciembre, éste tenía prohibición de acercarse a la víctima, medida que venció a mediados de febrero</t>
  </si>
  <si>
    <t>San Javier</t>
  </si>
  <si>
    <t>Carmen Mónica Vásquez Contreras</t>
  </si>
  <si>
    <t>Da aviso a la familia de la agresión y se suicida. La víctima es trasladada al hospital, posteriormente fallece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</si>
  <si>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</si>
  <si>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</si>
  <si>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</si>
  <si>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</si>
  <si>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Lanco</t>
  </si>
  <si>
    <t>Carmina Veronica Echeñique Salinas</t>
  </si>
  <si>
    <t>baleada</t>
  </si>
  <si>
    <t>Robin Grollmus Oberreuter</t>
  </si>
  <si>
    <t>Carol González Cortes</t>
  </si>
  <si>
    <t>Degollada y quem</t>
  </si>
  <si>
    <t>Ricardo García Guzmán</t>
  </si>
  <si>
    <t>hijo de familia empresaria de viña del mar</t>
  </si>
  <si>
    <t>Carol Martínez Múñoz</t>
  </si>
  <si>
    <t>Es asesinada junto a su hijo L.A.M.M. y su abuela Juana María del Carmen Carvajal</t>
  </si>
  <si>
    <t>Sabino Madariaga Pereira</t>
  </si>
  <si>
    <t>Parricidio, Homicidio simple</t>
  </si>
  <si>
    <t>https://www.lacuarta.com/cronica/noticia/prision-preventiva-para-triple-homicida-de-la-granja/67774/</t>
  </si>
  <si>
    <t>https://www.soychile.cl/Santiago/Policial/2015/06/28/331195/Degollo-a-su-pareja-a-su-hijo-y-a-su-suegra-en-La-Granja.aspx</t>
  </si>
  <si>
    <t>Chimbarongo</t>
  </si>
  <si>
    <t>Carola Ariztía Fuenzalida</t>
  </si>
  <si>
    <t>Durante una discusión la ataca y se ahorca, familiares de ella denuncian a carabineros. Agresor estaba en tratamiento psiquiatrico tras condena por VIF</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</si>
  <si>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</si>
  <si>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</si>
  <si>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</si>
  <si>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</si>
  <si>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</si>
  <si>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Carola Cecilia Cortés González</t>
  </si>
  <si>
    <t>Funcionaria municipal</t>
  </si>
  <si>
    <t>Hugo Acevedo Manzano</t>
  </si>
  <si>
    <t>funcionario municipal</t>
  </si>
  <si>
    <t>una denuncia por sustraccion de menores y por lesiones leves</t>
  </si>
  <si>
    <t>San Bernardo</t>
  </si>
  <si>
    <t>Carolina Andrea Ramirez Véliz</t>
  </si>
  <si>
    <t>Pareja en situación de vulnerabilidad social, vivian juntos en una casa hecha de materiales ligeros. Él la mata en el domicilio.</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</si>
  <si>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</si>
  <si>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</si>
  <si>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</si>
  <si>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</si>
  <si>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Carolina Andrea Velásquez Jacobsen</t>
  </si>
  <si>
    <t>La agrede y se da a la fuga. Aparentemente sigue prófugo, poca información en medios</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</si>
  <si>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</si>
  <si>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</si>
  <si>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</si>
  <si>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</si>
  <si>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Copiapó</t>
  </si>
  <si>
    <t>Atacama</t>
  </si>
  <si>
    <t>Carolina Contreras Cordero</t>
  </si>
  <si>
    <t>Leonardo Rodríguez Olmos</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</si>
  <si>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</si>
  <si>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</si>
  <si>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</si>
  <si>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Ex Pareja</t>
  </si>
  <si>
    <t>Ricardo Neira</t>
  </si>
  <si>
    <t>https://www.meganoticias.cl/nacional/315507-hallazgo-cuerpo-nuble-carolina-fuentes-bustos-cgx02.html</t>
  </si>
  <si>
    <t>https://www.24horas.cl/regiones/nuble/tras-100-dias-de-busqueda-que-delato-al-presunto-autor-del-crimen-de-carolina-4482840</t>
  </si>
  <si>
    <t>Rancagua</t>
  </si>
  <si>
    <t>Carolina Ignacia Lecaros Lorca</t>
  </si>
  <si>
    <t>Estudiante técnico en minas</t>
  </si>
  <si>
    <t>Ella fue a visitar al agresor a su casa, donde la apuñala múltiples veces y luego se ahorca, un familiar da aviso a Carabineros que hace días no veian a la mujer</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</si>
  <si>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</si>
  <si>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</si>
  <si>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</si>
  <si>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</si>
  <si>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</si>
  <si>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</si>
  <si>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</si>
  <si>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</si>
  <si>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Fabián Cáceres Aravena</t>
  </si>
  <si>
    <t>9° Juzgado de Garantía de Santiago</t>
  </si>
  <si>
    <t>http://lanacion.cl/2018/06/12/brutal-asesinato-de-madre-e-hija-en-maipu/</t>
  </si>
  <si>
    <t>http://www.24horas.cl/nacional/crimen-de-madre-e-hija-en-maipu-ex-pololo-de-joven-confiesa-y-da-detalles-del-crimen-2738738</t>
  </si>
  <si>
    <t>Coyhaique</t>
  </si>
  <si>
    <t>Aysén</t>
  </si>
  <si>
    <t>Carolina Legue Chiguay</t>
  </si>
  <si>
    <t>Fernando Ignacio Almonacid Comigual</t>
  </si>
  <si>
    <t>3 denuncias previas, 2 por amenazas y una por lesiones leves. La medida cautelar aparece en la prensa y no en el minpub.</t>
  </si>
  <si>
    <t>14 años de presidio</t>
  </si>
  <si>
    <t>Renca</t>
  </si>
  <si>
    <t>Carolina Lincán Villegas Viveros</t>
  </si>
  <si>
    <t>apuñalada por conviviente, se encontraba embarazade de 5 meses</t>
  </si>
  <si>
    <t>José Miguel Aguilera Poblete</t>
  </si>
  <si>
    <t>Aborto</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</si>
  <si>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</si>
  <si>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</si>
  <si>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Carolina Lisset Arias González</t>
  </si>
  <si>
    <t>Jimmy Miranda Ortega</t>
  </si>
  <si>
    <t>Quintero</t>
  </si>
  <si>
    <t>Carolina Muñoz Rebolledo</t>
  </si>
  <si>
    <t>disparo en la cabeza en presencia de la hija y en plena vía pública</t>
  </si>
  <si>
    <t>Raúl González Pardo</t>
  </si>
  <si>
    <t>denuncias previas por VIF, ella lo había dejado una semana antes</t>
  </si>
  <si>
    <t>https://www.ahoranoticias.cl/noticias/nacional/253246-disparo-hombre-mata-a-una-mujer-comuna-quintero-femicidio-expareja.html</t>
  </si>
  <si>
    <t>Arauco</t>
  </si>
  <si>
    <t>Carolina Olate Aguayo</t>
  </si>
  <si>
    <t>Carlos Muñoz Toledo</t>
  </si>
  <si>
    <t>Se estaban separando, tenían una hija de 13 años</t>
  </si>
  <si>
    <t>Doñihue</t>
  </si>
  <si>
    <t>Carolina Pardo González</t>
  </si>
  <si>
    <t>Daniel Esteban Valenzuela Armijo</t>
  </si>
  <si>
    <t>llevaban separados 3 días ya que la celaba constantemente, entró a una fiesta en la que estaba Carolina y le disparó, también baleó al hermano de Carolina cuando trató de defenderla. La familia dijo que la había amenazado, tenían 2 hijos de 12 y 15 años</t>
  </si>
  <si>
    <t>Femicidio y homicidio frustrado</t>
  </si>
  <si>
    <t>detenido</t>
  </si>
  <si>
    <t>Garantía de Rancagua</t>
  </si>
  <si>
    <t>Melipilla</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</si>
  <si>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</si>
  <si>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</si>
  <si>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</si>
  <si>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Javier Sepúlveda Muñoz</t>
  </si>
  <si>
    <t>Sin tipificar</t>
  </si>
  <si>
    <t>http://elproa.cl/web/detallenoticia.asp?id=18216</t>
  </si>
  <si>
    <t>https://www.latercera.com/noticia/identifican-a-mujer-que-fue-encontrada-calcinada-al-interior-de-un-vehiculo/</t>
  </si>
  <si>
    <t>Carolina Vega Henríquez</t>
  </si>
  <si>
    <t>El agresor la golpeó en intentó violarla, luego la ahogó en un canal de regadío, donde posteriormente fue encontrada</t>
  </si>
  <si>
    <t>Rómulo Astudillo Salazar</t>
  </si>
  <si>
    <t>Temporero</t>
  </si>
  <si>
    <t>Violación tentada</t>
  </si>
  <si>
    <t>Tribunal de Juicio Oral en Lo Penal de La Serena</t>
  </si>
  <si>
    <t>http://www.diariolaregion.cl/hoy-se-cumplen-tres-anos-del-homicidio-de-carolina-vega/</t>
  </si>
  <si>
    <t>http://www.elobservatodo.cl/noticia/sociedad/tribunal-oral-condena-15-anos-autor-de-homicidio-de-joven-de-vicuna</t>
  </si>
  <si>
    <t>Quilicura</t>
  </si>
  <si>
    <t>Caroline Giselle Venegas Aguilar</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</si>
  <si>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</si>
  <si>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Se presume</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</si>
  <si>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</si>
  <si>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</si>
  <si>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</si>
  <si>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Catalina (C.E.V.U.)</t>
  </si>
  <si>
    <t>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t>
  </si>
  <si>
    <t>Arrendatario</t>
  </si>
  <si>
    <t>Fernando César Behm Del Campo</t>
  </si>
  <si>
    <t>Chileno</t>
  </si>
  <si>
    <t>https://www.biobiochile.cl/noticias/nacional/region-metropolitana/2021/05/18/justicia-para-ruben-y-catalina-vecinos-de-hermanos-asesinados-en-el-bosque-realizan-velaton.shtml</t>
  </si>
  <si>
    <t>https://m.facebook.com/story.php?story_fbid=141547324657202&amp;id=100064058065075</t>
  </si>
  <si>
    <t>Catalina Álvarez Godoy</t>
  </si>
  <si>
    <t>Asesinada por Hugo Pastén, quien la violó y asesinó. Se encontró parte de su ropa en domicilio del sujeto. Está imputado por otros dos femicidios ocurridos en 2019. Se investiga al menos otra desapación de joven en Copiapó</t>
  </si>
  <si>
    <t>Hugo Paolo Pastén Espinoza</t>
  </si>
  <si>
    <t>taxista</t>
  </si>
  <si>
    <t>condenado en 2005 por dos robos con violación</t>
  </si>
  <si>
    <t>https://www.pudahuel.cl/noticias/2019/07/confiesa-el-unico-sospechoso-de-la-muerte-de-tres-mujeres-en-copiapo/</t>
  </si>
  <si>
    <t>https://www.ahoranoticias.cl/noticias/nacional/267924-joven-desaparecida-en-copiapo-pdi-diligencias-pericias-tres-desaparecidas.html</t>
  </si>
  <si>
    <t>Catalina Contreras Toledo</t>
  </si>
  <si>
    <t>Gabriel Uribe Vejar</t>
  </si>
  <si>
    <t>Catalina Salazar León</t>
  </si>
  <si>
    <t>En el domicilio que compartían, le dispara en la cabeza mientras ella esta recostada en la cama, finalmente fallece en el hospital</t>
  </si>
  <si>
    <t>Nelson Zepeda Antilef</t>
  </si>
  <si>
    <t>Tenencia ilegal de arma de fuego</t>
  </si>
  <si>
    <t>Juzgado de Garantía de Colina</t>
  </si>
  <si>
    <t>https://www.radioagricultura.cl/nacional/2018/11/28/decretan-prision-preventiva-para-detenido-por-femicidio-de-conviviente-en-colina.html</t>
  </si>
  <si>
    <t>Longaví</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</si>
  <si>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</si>
  <si>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</si>
  <si>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</si>
  <si>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En investigación</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</si>
  <si>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</si>
  <si>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</si>
  <si>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</si>
  <si>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Cecilia Concha Iturra</t>
  </si>
  <si>
    <t>Comerciante ambulante</t>
  </si>
  <si>
    <t>El femicida al asesinar tanto a Cecilia como Rocío, las envuelve en una manta y una frazada respectivamente, las entierra bajo el piso de su inmueble, del cual ambas vitimas eran arrendatarias. Intenta disimular el olor de los cuerpos con cal.</t>
  </si>
  <si>
    <t>Jonathan Canales González</t>
  </si>
  <si>
    <t>Inhumación ilegal</t>
  </si>
  <si>
    <t>20 años</t>
  </si>
  <si>
    <t>https://www.emol.com/noticias/nacional/2014/04/28/657574/en-prision-preventiva-imputado-por-doble-homicidio-del-cerro-ramaditas.html</t>
  </si>
  <si>
    <t>https://www.biobiochile.cl/noticias/2015/02/03/familia-de-victimas-de-doble-homicidio-en-cerro-ramaditas-expresa-satisfaccion-tras-condena.shtml</t>
  </si>
  <si>
    <t>La Reina</t>
  </si>
  <si>
    <t>Cecilia Gallardo</t>
  </si>
  <si>
    <t>Agredida y violada por su vecino el 23/12/2014, lo cual agudiza su neurofibramatosis. Fallece en el hospital.</t>
  </si>
  <si>
    <t>Patricio Aliaga Tarifeño</t>
  </si>
  <si>
    <t>https://www.chvnoticias.cl/sucesos/fallecio-joven-discapacitada-que-fue-violada-y-golpeada-en-visperas-de-navidad_20150209/</t>
  </si>
  <si>
    <t>Cecilia Julio Bolados</t>
  </si>
  <si>
    <t>Estudiante de Enfermería</t>
  </si>
  <si>
    <t>golpes</t>
  </si>
  <si>
    <t>Daniel Rojas Pool</t>
  </si>
  <si>
    <t>Chofer</t>
  </si>
  <si>
    <t>antecedentes por 2 violaciones anteriores</t>
  </si>
  <si>
    <t>Pitrufquén</t>
  </si>
  <si>
    <t>Cecilia Muñoz Saavedra</t>
  </si>
  <si>
    <t>25 puñaladas</t>
  </si>
  <si>
    <t>pareja</t>
  </si>
  <si>
    <t>Juan Marcelo Muñoz Aceitón</t>
  </si>
  <si>
    <t>madre de dos hijos y se encontraba embarazada. Femicida tenía antecedentes policiales por los ilícitos de estafa, violación de correspondencia y apropiación indebida.</t>
  </si>
  <si>
    <t>Garantía Pitrufquen</t>
  </si>
  <si>
    <t>Cecilia Valenzuela Castañeda</t>
  </si>
  <si>
    <t>Luis Reyes Barahona</t>
  </si>
  <si>
    <t>Otros asesinatos por Violencia Femicida</t>
  </si>
  <si>
    <t>Lo Espejo</t>
  </si>
  <si>
    <t>Chico Leslie Velásquez</t>
  </si>
  <si>
    <t>Apuñala por conocido al tratar de defender a compañera de ataque sexual</t>
  </si>
  <si>
    <t>Crimen Transfóbico</t>
  </si>
  <si>
    <t>Iván Poblete Arévalo</t>
  </si>
  <si>
    <t>Violación frustrada</t>
  </si>
  <si>
    <t>https://www.instagram.com/p/CDzjmrvpOXU/?igshid=34lf0dmi76uz</t>
  </si>
  <si>
    <t>https://www.instagram.com/p/CDz5R68pW4c/?igshid=13opmt827xn3t</t>
  </si>
  <si>
    <t>San Antonio</t>
  </si>
  <si>
    <t>Christianne Villard</t>
  </si>
  <si>
    <t>Haitiana</t>
  </si>
  <si>
    <t>apuñalada por esposo, quien luego se entrega a la policía</t>
  </si>
  <si>
    <t>D.J. (MEDIOS PROTEGEN SU IDENTIDAD)</t>
  </si>
  <si>
    <t>confeso</t>
  </si>
  <si>
    <t>https://www.puranoticia.cl/noticias/regiones/san-antonio-ciudadana-haitiana-se-transformo-en-la-victima-39-de/2019-11-11/201540.html</t>
  </si>
  <si>
    <t>http://elproa.cl/web/detallenoticia.asp?id=29190</t>
  </si>
  <si>
    <t>Pedro Aguirre Cerda</t>
  </si>
  <si>
    <t>Cinthia del Carmen Collao Candia</t>
  </si>
  <si>
    <t>Vivían con un hermano de ella. En la madrugada, este sale de la casa y él apuñala a Cynthia, dándose a la fuga. Ella fallece en el hospital. Días después, Leiva se entrega a Carabineros</t>
  </si>
  <si>
    <t>Sebastián Leiva Faúndez</t>
  </si>
  <si>
    <t>Vivian juntos hace 3 meses</t>
  </si>
  <si>
    <t>https://www.cooperativa.cl/noticias/pais/policial/femicidio/nuevo-femicidio-se-registro-en-poblacion-la-victoria/2014-09-03/103935.html</t>
  </si>
  <si>
    <t>https://www.cooperativa.cl/noticias/pais/policial/femicidio/carabineros-detuvo-a-presunto-autor-de-femicidio-ocurrido-en-la-victoria/2014-09-04/063800.html</t>
  </si>
  <si>
    <t>Purranque</t>
  </si>
  <si>
    <t>Cinthya Catrilef Cabrero</t>
  </si>
  <si>
    <t>Estudiante de enseñanza básica</t>
  </si>
  <si>
    <t>Asesina a su madre y luego la mata a ella. El femicida se suicida, dejó una carta en la que pidió perdón y justificó el haber dado muerte a la menor para que no quedara sola</t>
  </si>
  <si>
    <t>Juan Catrilef Flores</t>
  </si>
  <si>
    <t>https://www.puranoticia.cl/noticias/regiones/horroroso-hombre-asesino-a-su-mujer-y-a-su-hija-y-se-suicido/2015-07-29/101654.html</t>
  </si>
  <si>
    <t>https://www.minmujeryeg.cl/prensa/noticias-prensa/noticias-nacionales/la-violencia-contra-las-mujeres-es-un-tema-pais-que-debemos-abordar-sin-demora/</t>
  </si>
  <si>
    <t>Quillota</t>
  </si>
  <si>
    <t>Cinthya Sepùlveda Silva</t>
  </si>
  <si>
    <t>Estanislao Carrasco</t>
  </si>
  <si>
    <t>Curicó</t>
  </si>
  <si>
    <t>Clara de las Mercedes Rodríguez Osses</t>
  </si>
  <si>
    <t>Es asesinada por su pareja en su casa</t>
  </si>
  <si>
    <t>Raúl Aliro Montero Catalán</t>
  </si>
  <si>
    <t>Juzgado de Garantía de Curicó</t>
  </si>
  <si>
    <t>4 años</t>
  </si>
  <si>
    <t>https://www.diariolaprensa.cl/curico/mujer-muere-en-manos-de-su-pareja-en-curico/</t>
  </si>
  <si>
    <t>https://www.biobiochile.cl/noticias/2014/09/10/identifican-al-hombre-que-asesino-a-su-pareja-mediante-ahorcamiento-en-curico.shtml</t>
  </si>
  <si>
    <t>Laja</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</si>
  <si>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</si>
  <si>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</si>
  <si>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</si>
  <si>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Jose Raúl Lillo Carrasco</t>
  </si>
  <si>
    <t>Conocía a la víctima porque lo había contratado para hacer arreglos en su casa</t>
  </si>
  <si>
    <t>Hurto simple</t>
  </si>
  <si>
    <t>12 años</t>
  </si>
  <si>
    <t>https://www.latribuna.cl/policial/2016/10/21/mujer-asesinada-fue-encontrada-enterrada-a-un-metro-y-medio-en-laja.html</t>
  </si>
  <si>
    <t>https://www.lajino.cl/2017/10/en-fallo-unanime-condenan-a-12-anos-de-presidio-efectivo-a-autor-de-homicidio-de-claudia-cruzat/</t>
  </si>
  <si>
    <t>Claudia Andrea Muñoz González</t>
  </si>
  <si>
    <t>Cocinera</t>
  </si>
  <si>
    <t>Apuñalada mientras dormia</t>
  </si>
  <si>
    <t>Jorge Andrés Molina Garrido</t>
  </si>
  <si>
    <t>Vendedor en tienda Easy</t>
  </si>
  <si>
    <t>Había terminado la relación hace 6 meses</t>
  </si>
  <si>
    <t>Tribunal de Juicio Oral en lo Penal de Talca</t>
  </si>
  <si>
    <t>https://www.diariolaprensa.cl/policial/por-celos-joven-mujer-fue-asesinada-por-conviviente/</t>
  </si>
  <si>
    <t>https://www.cooperativa.cl/noticias/pais/region-del-maule/prision-preventiva-para-autor-confeso-de-femicidio-en-talca/2014-11-22/105102.html</t>
  </si>
  <si>
    <t>El Monte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</si>
  <si>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</si>
  <si>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</si>
  <si>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</si>
  <si>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Felipe Andrés Salas Henríquez</t>
  </si>
  <si>
    <t>Mecánico automotriz</t>
  </si>
  <si>
    <t>Relación de amantes</t>
  </si>
  <si>
    <t>Tribunal de Juicio Oral en lo Penal de Talagante</t>
  </si>
  <si>
    <t>http://www.chilevision.cl/matinal/reportajes/la-historia-de-la-mujer-asesinada-y-ocultada-en-un-tambor/2017-03-10/115909.html</t>
  </si>
  <si>
    <t>http://www.diariolabrador.cl/v2/?p=10247</t>
  </si>
  <si>
    <t>Lo Prado</t>
  </si>
  <si>
    <t>Claudia Andrea Zúñiga Mancilla</t>
  </si>
  <si>
    <t>Cocinera en casino nocturno</t>
  </si>
  <si>
    <t>Apuñaló 20 veces a la mujer y también atacó al padre y a la hija de la víctima, quienes resultaron con heridas graves y fueron trasladados al hospital. Intenta suicidarse con el arma pero no lo logra</t>
  </si>
  <si>
    <t>Cecil Navarro Guíñez</t>
  </si>
  <si>
    <t>https://www.emol.com/noticias/nacional/2014/10/31/687727/sangriento-femicidio-en.html</t>
  </si>
  <si>
    <t>https://www.biobiochile.cl/noticias/nacional/region-metropolitana/2017/05/24/condenan-a-18-anos-de-carcel-a-autor-de-femicidio-en-lo-prado.shtml</t>
  </si>
  <si>
    <t>Lago Ranco</t>
  </si>
  <si>
    <t>Claudia Barrientos Oporto</t>
  </si>
  <si>
    <t>Asesina a su esposa frente a hijo (26), luego se suicida. Ella es llevada al hospital, fallece a las 3 horas</t>
  </si>
  <si>
    <t>René Carvajal Dasan</t>
  </si>
  <si>
    <t>https://www.radiosago.cl/hombre-disparo-a-su-mujer-y-luego-se-quito-la-vida-en-lago-ranco/</t>
  </si>
  <si>
    <t>https://redmaule.com/mujer-que-fue-asesinada-de-un-disparo-por-su-pareja-se-convirtio-en-la-cuarta-victima-de-femicidio_14564145530orDA.html</t>
  </si>
  <si>
    <t>Teno</t>
  </si>
  <si>
    <t>Claudia Castro González</t>
  </si>
  <si>
    <t>Embarazada de 8 meses, es asesinada por encargo de su ex pareja. Ingresan a su domicidio tres personas: una mujer, un hombre y un menor</t>
  </si>
  <si>
    <t>http://lanacion.cl/2014/01/27/detencion-ampliada-para-el-supuesto-trio-que-asesino-a-mujer-en-curico/</t>
  </si>
  <si>
    <t>https://www.chvnoticias.cl/sucesos/amplian-detencion-de-trio-acusado-por-la-muerte-de-mujer-embarazada-en-teno_20140127/</t>
  </si>
  <si>
    <t>Calama</t>
  </si>
  <si>
    <t>Claudia Cristel Martel Torres</t>
  </si>
  <si>
    <t>Llevaba 5 meses en Chile, tras la agresión el femicida avisa a conocida del hecho y esta denuncia a carabineros. Intenta suicidarse, pero fracasa. Primer juicio es anulado por supuesto trastorno psicológico, se realiza segundo juicio</t>
  </si>
  <si>
    <t>Eliut Gustavo Martel Claudio</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</si>
  <si>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</si>
  <si>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</si>
  <si>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</si>
  <si>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Recoleta</t>
  </si>
  <si>
    <t>Claudia González Ovalle</t>
  </si>
  <si>
    <t>La agrede durante discusión, hijo (8) estaba presente y avisa a vecinos. Se desconoce el paradero del femicida, se sabe que su alias es "perro maldito"</t>
  </si>
  <si>
    <t>https://www.chvnoticias.cl/sucesos/hombre-asesino-a-su-pareja-por-celos-en-independencia_20160102/</t>
  </si>
  <si>
    <t>https://www.cooperativa.cl/noticias/pais/policial/femicidio/el-primer-caso-de-femicidio-de-2016/2016-01-02/122326.html</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</si>
  <si>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</si>
  <si>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</si>
  <si>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</si>
  <si>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</si>
  <si>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</si>
  <si>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</si>
  <si>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</si>
  <si>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Cerro Navia</t>
  </si>
  <si>
    <t>Claudia Lorena Carrasco Madariaga</t>
  </si>
  <si>
    <t>Roberto Ramirez Cabrera</t>
  </si>
  <si>
    <t>antecedentes por robo, hurto y receptación</t>
  </si>
  <si>
    <t>La Union</t>
  </si>
  <si>
    <t>Claudia Marcela Yañez Méndez</t>
  </si>
  <si>
    <t>Embarazada 3 meses</t>
  </si>
  <si>
    <t>apuñalada y enterrada</t>
  </si>
  <si>
    <t>Dustin Casanova Torrijos</t>
  </si>
  <si>
    <t>Func. Inspecc. Del Trabajo, dirigente DC</t>
  </si>
  <si>
    <t>Claudia Muñoz Contreras</t>
  </si>
  <si>
    <t>Tenían relación secreta. La agrede a ella y a la hija (2 meses), luego se suicida</t>
  </si>
  <si>
    <t>Héctor Vilchez Quinteros</t>
  </si>
  <si>
    <t>Tenían una relación sentimental desde hace 5 años, sin embargo él la mantenía en secreto debido a que era casado. A pesar de esto, tenian una hija común</t>
  </si>
  <si>
    <t>http://www.elamaule.cl/noticia/sociedad/talca-encuentran-cuerpos-de-mujer-desaparecida-y-su-bebe</t>
  </si>
  <si>
    <t>https://www.cooperativa.cl/noticias/pais/policial/exhuman-cuerpo-de-sospechoso-del-crimen-de-mujer-y-menor-en-talca/2014-02-11/152401.html</t>
  </si>
  <si>
    <t>Claudia Reyes Cabrera</t>
  </si>
  <si>
    <t>Auxiliar de aseo</t>
  </si>
  <si>
    <t>La agrede estando en la casa, luego oculta su cuerpo bajo la cama</t>
  </si>
  <si>
    <t>Patricio González Espinoza</t>
  </si>
  <si>
    <t>Llevaban 20 años casados y tenían dos hijos, uno menor de edad. Según familiares, había maltrato psicológico</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</si>
  <si>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</si>
  <si>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</si>
  <si>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</si>
  <si>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Las Condes</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</si>
  <si>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</si>
  <si>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</si>
  <si>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Cristian Ignacio Uribe Neira</t>
  </si>
  <si>
    <t>Ex cadete de la Armada</t>
  </si>
  <si>
    <t>Incendio con resultado de muerte</t>
  </si>
  <si>
    <t>3er Tribunal de Juicio Oral en lo Penal de Santiago</t>
  </si>
  <si>
    <t>17 años</t>
  </si>
  <si>
    <t>https://www.theclinic.cl/2017/08/20/el-crimen-de-constanza-carreno/</t>
  </si>
  <si>
    <t>https://www.cooperativa.cl/noticias/pais/policial/ex-cadete-naval-condenado-a-17-anos-de-carcel-por-muerte-de-mujer-en/2017-04-23/154925.html</t>
  </si>
  <si>
    <t>Constanza Chandía Rivera</t>
  </si>
  <si>
    <t>es golpeada y enterrada en sector rural, luego pareja preseta denuncia por desaparición. A los 6 días confiesa el crimen</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</si>
  <si>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</si>
  <si>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</si>
  <si>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</si>
  <si>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Corina Pozas Pozas</t>
  </si>
  <si>
    <t>Estrangulada y apuñalada</t>
  </si>
  <si>
    <t>Marcos Rafael González Cárcamo</t>
  </si>
  <si>
    <t>antecedentes por VIF/Casa Acogida Rebeca Ergas</t>
  </si>
  <si>
    <t>antecedentes por VIF</t>
  </si>
  <si>
    <t>Cristal Alejandra Muñoz Ampuero</t>
  </si>
  <si>
    <t>La visita en su domicilio y la apuñala 35 veces, también agrede a su mamá Juana Ampuero. La hija estaba presente. Femicida se intenta suicidar en su casa pero fracasa. Sobreviven él y Juana en el hospital</t>
  </si>
  <si>
    <t>Franco Eduardo Zamora Hurtado</t>
  </si>
  <si>
    <t>Jardinero</t>
  </si>
  <si>
    <t>Se habían separado hace 5 meses por VIF, él la siguió acosando después de eso</t>
  </si>
  <si>
    <t>Homicidio frustrado</t>
  </si>
  <si>
    <t>Tribunal de Juicio Oral en lo Penal de Colina</t>
  </si>
  <si>
    <t>https://www.cooperativa.cl/noticias/pais/policial/femicidio/nuevo-femicidio-hombre-mato-a-su-ex-pareja-en-colina/2016-10-09/124724.html</t>
  </si>
  <si>
    <t>http://www.fiscaliadechile.cl/Fiscalia/fiscalias_metroCentroNorte/noticias_det.do?id=15300</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</si>
  <si>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</si>
  <si>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</si>
  <si>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</si>
  <si>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</si>
  <si>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</si>
  <si>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</si>
  <si>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</si>
  <si>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</si>
  <si>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</si>
  <si>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</si>
  <si>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No íntimo</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</si>
  <si>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</si>
  <si>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</si>
  <si>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</si>
  <si>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La Serena</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</si>
  <si>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</si>
  <si>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</si>
  <si>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José Miguel Pereda Pérez</t>
  </si>
  <si>
    <t>Vivian en el mismo barrio</t>
  </si>
  <si>
    <t>Juzgado de Garantía de La Serena</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</si>
  <si>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</si>
  <si>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</si>
  <si>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Mariquina</t>
  </si>
  <si>
    <t>Danae Millaray Marianela Benavides Matus</t>
  </si>
  <si>
    <t>apuñalada por ex pareja de su hermana; la ex pareja del agresor y el padre de ésta se encuentran en riesgo vital</t>
  </si>
  <si>
    <t>Ex cuñado</t>
  </si>
  <si>
    <t>MEDIOS PROTEGEN SU IDENTIDAD</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</si>
  <si>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</si>
  <si>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</si>
  <si>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</si>
  <si>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Daniel</t>
  </si>
  <si>
    <t>Calcinado junto a su madre, Brenda Vidal. En agosto, familiares de Brenda denuncian que el incendio fue provocado por ex pareja de ella y que la investigación ha sido negligente</t>
  </si>
  <si>
    <t>Parricidio por conexión</t>
  </si>
  <si>
    <t>Daniela</t>
  </si>
  <si>
    <t>Calcinada junto a su madre, Brenda Vidal. En agosto, familiares de Brenda denuncian que el incendio fue provocado por ex pareja de ella y que la investigación ha sido negligente</t>
  </si>
  <si>
    <t>https://www.facebook.com/105440261274363/posts/118509726634083/</t>
  </si>
  <si>
    <t>Daniela Andrea Mardones Alvares</t>
  </si>
  <si>
    <t>Vendedora</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</si>
  <si>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</si>
  <si>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</si>
  <si>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</si>
  <si>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</si>
  <si>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</si>
  <si>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Daniela Ayala Cabezas</t>
  </si>
  <si>
    <t>Disparo en la cabeza</t>
  </si>
  <si>
    <t>Pablo Arriaza Romo</t>
  </si>
  <si>
    <t>recibió el disparo, cuando, según vecinos, discutía con su pareja</t>
  </si>
  <si>
    <t>Daniela Cruz</t>
  </si>
  <si>
    <t>Violada y golpeada por amigo de la familia</t>
  </si>
  <si>
    <t>Amigo de la familia</t>
  </si>
  <si>
    <t>no íntimo</t>
  </si>
  <si>
    <t>Sergio Alcapán</t>
  </si>
  <si>
    <t>Garantia de Talca</t>
  </si>
  <si>
    <t>Quellon</t>
  </si>
  <si>
    <t>Daniela Estefani Vivar Nauto</t>
  </si>
  <si>
    <t>apuñalada por su ex pareja en la vía pública; esfuerzos por estabilizarla no dieron resultados</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</si>
  <si>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</si>
  <si>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</si>
  <si>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</si>
  <si>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</si>
  <si>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Daniela Mejías Gonzàlez</t>
  </si>
  <si>
    <t>Jorge Angulo Quintana</t>
  </si>
  <si>
    <t>Ingeniero Elèctrico</t>
  </si>
  <si>
    <t>condenado a 14 años por parricidio</t>
  </si>
  <si>
    <t>Padre Hurtado</t>
  </si>
  <si>
    <t>Daniela Pérez Alegría</t>
  </si>
  <si>
    <t>El femicida fue hasta el domicilio de Daniela, esperó a que los padres de ésta se fueran a trabajar y que dejara a su hijo en el colegio, y encontrándose sola, hace ingresó a la casa. Estando ella agonizante, le roba un celular, notebook, zapatillas y joyas</t>
  </si>
  <si>
    <t>Alejandro Ponce Cabezas</t>
  </si>
  <si>
    <t>Maestro pintor</t>
  </si>
  <si>
    <t>Habían terminado la relación hace un par de semanas</t>
  </si>
  <si>
    <t>https://www.cooperativa.cl/noticias/pais/policial/pdi-capturo-a-presunto-homicida-de-ex-pareja-en-padre-hurtado/2014-04-04/104450.html</t>
  </si>
  <si>
    <t>http://www.gobernaciontalagante.gov.cl/noticias/gobernadora-de-talagante-presento-querella-en-contra-de-presunto-autor-de-femicidio-ocurrido-en-comuna-de-padre-hurtado/</t>
  </si>
  <si>
    <t>Daniela Valentina Reyes Espejo</t>
  </si>
  <si>
    <t>Estudiante de enseñanza media en 2x1</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</si>
  <si>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</si>
  <si>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David Alfredo Espinoza Geraldo</t>
  </si>
  <si>
    <t>Llevaban 8 meses conviviendo en la casa de él, junto a su mamá. Eran vecinos con la familia de ella</t>
  </si>
  <si>
    <t>http://www.diarioeldia.cl/region/lucha-madre-por-esclarecer-verdadera-causa-muerte-su-hija</t>
  </si>
  <si>
    <t>http://www.diarioeldia.cl/policial/madre-exige-justicia-para-muerte-su-hija-manos-su-pololo</t>
  </si>
  <si>
    <t>Gorbea</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</si>
  <si>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</si>
  <si>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</si>
  <si>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</si>
  <si>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Richard Estaban Sepúlveda Cumian</t>
  </si>
  <si>
    <t>Obrero</t>
  </si>
  <si>
    <t>No se conocían tanto, era amigo de familiar de la víctima</t>
  </si>
  <si>
    <t>Tribunal de Juicio Oral en lo Penal de Temuco</t>
  </si>
  <si>
    <t>https://www.eldesconcierto.cl/2017/09/04/joven-de-quitratue-habria-sido-quemada-y-asesinada-por-hombre-que-cumplia-condena-por-violacion-en-libertad/</t>
  </si>
  <si>
    <t>https://www.soychile.cl/Temuco/Policial/2018/09/27/558445/Declaran-culpable-a-hombre-por-crimen-de-una-joven-en-Quitratue-arriesga-presidio-perpetuo.aspx</t>
  </si>
  <si>
    <t>Dayanara Constanza Martínez Cárcamo</t>
  </si>
  <si>
    <t>Durante la madrugada y en la vía pública le dispara a Dayanara, quien fallece en el lugar</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</si>
  <si>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</si>
  <si>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</si>
  <si>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</si>
  <si>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</si>
  <si>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Deiny Julisa Torres Laura</t>
  </si>
  <si>
    <t>Deisy Alejandra Inostroza Araya</t>
  </si>
  <si>
    <t>secretaria</t>
  </si>
  <si>
    <t>axfixiada junto a su hija de 1 año por conviviente, quien luego se suicidó</t>
  </si>
  <si>
    <t>https://www.elmostrador.cl/braga/2019/08/06/femicidio-y-parricidio-en-petorca-hombre-se-suicido-luego-de-matar-a-su-pareja-e-hija/</t>
  </si>
  <si>
    <t>https://laliguachile.cl/policial/femicidio-y-parricidio-en-petorca-hombre-se-quito-la-vida-tras-matar-a-su-pareja-e-hija-en-pedegua/</t>
  </si>
  <si>
    <t>Deisy Cabrero</t>
  </si>
  <si>
    <t>La agrede con un hacha y mata a la hija, luego se suicida ahorcándose. Dejó una carta en la que pidió perdón y justificó el haber dado muerte a la menor para que no quedara sola</t>
  </si>
  <si>
    <t>Deisy Maulén Gamboa</t>
  </si>
  <si>
    <t>Calcinada</t>
  </si>
  <si>
    <t>Cristian Juica Ossandón</t>
  </si>
  <si>
    <t>Tenia dos causas vif por lesiones</t>
  </si>
  <si>
    <t>Condena por 4 homicidios simples</t>
  </si>
  <si>
    <t>La Ligua</t>
  </si>
  <si>
    <t>Deyanira Marte</t>
  </si>
  <si>
    <t>Dominicana</t>
  </si>
  <si>
    <t>Su cuerpo es encontrado junto al de su pareja, quien le disparó al interior de un vehículo y luego se suicida</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</si>
  <si>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</si>
  <si>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</si>
  <si>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</si>
  <si>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</si>
  <si>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Hualaihué</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</si>
  <si>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</si>
  <si>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</si>
  <si>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</si>
  <si>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</si>
  <si>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</si>
  <si>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Peñalolén</t>
  </si>
  <si>
    <t>Diana Rosa López Yallico</t>
  </si>
  <si>
    <t>La apuñaló al menos 4 veces con arma blanca. El crimen había sido catalogado inicialmente como suicidio, por manipulación del sitio del suceso, pero luego el autor confesó</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</si>
  <si>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</si>
  <si>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</si>
  <si>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</si>
  <si>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Doris Muriel Andaur Hidalgo</t>
  </si>
  <si>
    <t>Asesinada por su pareja de un disparo. Él es dejado en libertad supuestamente por falta de pruebas y continua siendo funcionario de la PDI. El caso se cierra sin imputados.</t>
  </si>
  <si>
    <t>Bastián Guzmán Retamal</t>
  </si>
  <si>
    <t>Subinspector PDI</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</si>
  <si>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</si>
  <si>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</si>
  <si>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</si>
  <si>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Salamanca</t>
  </si>
  <si>
    <t>E.C.A.T. (MEDIOS NO INFORMAN)</t>
  </si>
  <si>
    <t>violada y asfixiada por sobrino</t>
  </si>
  <si>
    <t>Sobrino</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</si>
  <si>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</si>
  <si>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</si>
  <si>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</si>
  <si>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Elba Inés de las Mercedes Escárate Arenas</t>
  </si>
  <si>
    <t>Es asesinada por su marido, luego el se suicida. Pareja es encontrada por su hija, quien fue a visitarlos</t>
  </si>
  <si>
    <t>Luis Arturo Reyes Espinoza</t>
  </si>
  <si>
    <t>https://www.minmujeryeg.gob.cl/prensa/noticias-prensa/noticias-destacadas/ministra-pascual-por-tercer-femicidio-del-ano-no-podemos-seguir-tolerando-la-violencia-contra-las-mujeres/</t>
  </si>
  <si>
    <t>Elba Magdalena Roa Fica</t>
  </si>
  <si>
    <t>Fue golpeada con elementos contundentes y descuartizada. El agresor escondió los restos en distintos sectores. Se evalúa salud mental del imputado dada su edad</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</si>
  <si>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</si>
  <si>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</si>
  <si>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</si>
  <si>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</si>
  <si>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Eliana Bustos Carvajal</t>
  </si>
  <si>
    <t>Feriante</t>
  </si>
  <si>
    <t>La agrede en su casa. Si bien el femicida se entrega a Carabineros, horas más tarde se suicida tirándose del tercer piso del cuartel donde se encontraba detenido</t>
  </si>
  <si>
    <t>Francisco Molina Gutiérrez</t>
  </si>
  <si>
    <t>http://www.adnradio.cl/noticias/nacional/un-hombre-se-suicido-en-cuartel-policial-tras-ser-detenido-por-asesinar-a-su-esposa/20140302/nota/2107263.aspx</t>
  </si>
  <si>
    <t>http://www.cronicalibre.cl/2014/03/01/femicidio-en-puerto-montt-hombre-clavo-cuchillo-en-el-corazon-de-su-mujer-y-luego-se-entrego-a-la-policia/</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</si>
  <si>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</si>
  <si>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</si>
  <si>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</si>
  <si>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</si>
  <si>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</si>
  <si>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</si>
  <si>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</si>
  <si>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</si>
  <si>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Elizabeth Carmona Zurita</t>
  </si>
  <si>
    <t>obrera agricola</t>
  </si>
  <si>
    <t>Pololo</t>
  </si>
  <si>
    <t>Carlos Vásquez</t>
  </si>
  <si>
    <t>obrero agricola</t>
  </si>
  <si>
    <t>denuncia por amenazas</t>
  </si>
  <si>
    <t>Elizabeth Gutiérrez López</t>
  </si>
  <si>
    <t>la encontraron ahogada en un canal</t>
  </si>
  <si>
    <t>Richard Vizcarra</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</si>
  <si>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</si>
  <si>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Elizabeth Noemí Mella Cárcamo</t>
  </si>
  <si>
    <t>Apuñalada en su cama por desconocido, quien inició incendio. Su hijo indica que las heridas que presenta son propias de un femicidio</t>
  </si>
  <si>
    <t>Presunta</t>
  </si>
  <si>
    <t>https://elpinguino.com/noticia/2020/03/09/-mi-mama-no-merecia-morir-asi-por-los-detalles-que-nos-dieron-fue-un-femicidio</t>
  </si>
  <si>
    <t>https://elmagallanico.com/2020/03/mujer-encontrada-en-vivienda-tras-principio-de-incendio-habria-sido-asesinada</t>
  </si>
  <si>
    <t>Osorno</t>
  </si>
  <si>
    <t>Elizabeth Parra Márquez</t>
  </si>
  <si>
    <t>estragulada y apuñalada</t>
  </si>
  <si>
    <t>Jorge Seguel Cárdenas</t>
  </si>
  <si>
    <t>obrero</t>
  </si>
  <si>
    <t>4 causas anteriores: amenazas de muerte, lesiones menos graves. La mató despues de siete dias de la ultima denuncia.</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</si>
  <si>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</si>
  <si>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</si>
  <si>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</si>
  <si>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Alan Jorge Ulises Velásquez Lorca</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</si>
  <si>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</si>
  <si>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</si>
  <si>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</si>
  <si>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</si>
  <si>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Elizabeth Zenteno Alvárez</t>
  </si>
  <si>
    <t>Juan Pávez Palma</t>
  </si>
  <si>
    <t>Se investiga si hay denuncias</t>
  </si>
  <si>
    <t>15 años de presidio mayor en su grado medio</t>
  </si>
  <si>
    <t>Conchalí</t>
  </si>
  <si>
    <t>Elsa Ayala Cortéz</t>
  </si>
  <si>
    <t>En el domicilio que compartían, el agresor le dispara y luego se suicida. Elsa tenía una enfermedad terminal e iba a ser trasladada al día siguiente a un asilo</t>
  </si>
  <si>
    <t>Jorge Olivares</t>
  </si>
  <si>
    <t>Llevaban casados 55 años</t>
  </si>
  <si>
    <t>https://www.latercera.com/opinion/noticia/contra-los-viejos/522070/</t>
  </si>
  <si>
    <t>Elsa Curihuanca</t>
  </si>
  <si>
    <t>Carlos Iturrieta Curihuanca</t>
  </si>
  <si>
    <t>Habia salido hace 6 meses de la carcel</t>
  </si>
  <si>
    <t>Independencia</t>
  </si>
  <si>
    <t>Elsa del Carmen Avendaño Pino</t>
  </si>
  <si>
    <t>Golpes con un fierro</t>
  </si>
  <si>
    <t>Ella ciudadana colombiana y su Esposo, chileno. La encontró fallecida su hija. El agresor se encuentra prófugo</t>
  </si>
  <si>
    <t>prófugo</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</si>
  <si>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</si>
  <si>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</si>
  <si>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Iván Eduardo Yáñez Sepúlveda</t>
  </si>
  <si>
    <t>Elsa había denunciado el persistente acoso de su ex pareja. Había medida cautelar con rondas de Carabineros. Elsa había llamado el 24 de diciembre para denunciar, pero el sujeto fue puesto el libertad.</t>
  </si>
  <si>
    <t>Incendio, violación</t>
  </si>
  <si>
    <t>https://www.eldesconcierto.cl/nacional/2020/12/25/investigan-macabro-femicidio-en-navidad-sujeto-asesino-y-calcino-cuerpo-de-mujer.html</t>
  </si>
  <si>
    <t>https://www.youtube.com/watch?v=wQyjwaWpeLQ</t>
  </si>
  <si>
    <t>Elsa Maria Bernales Tobar</t>
  </si>
  <si>
    <t>Josè Ramirez Ugalde</t>
  </si>
  <si>
    <t>la mató por celos de un Vecino</t>
  </si>
  <si>
    <t>antecedentes por femicidio con su anterior pareja</t>
  </si>
  <si>
    <t>Elvira Rodríguez López</t>
  </si>
  <si>
    <t>Brasileña</t>
  </si>
  <si>
    <t>La estrangula hasta asfixiarla</t>
  </si>
  <si>
    <t>Américo Cisternas León</t>
  </si>
  <si>
    <t>Ecuatoriano</t>
  </si>
  <si>
    <t>Labores de gastronomía</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</si>
  <si>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</si>
  <si>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</si>
  <si>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</si>
  <si>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Enriqueta Fierro Castro</t>
  </si>
  <si>
    <t>hijo</t>
  </si>
  <si>
    <t>Javier Morales Fierro</t>
  </si>
  <si>
    <t>condenado por parricidio</t>
  </si>
  <si>
    <t>Ercilla Gladys Salgado Yáñez</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</si>
  <si>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</si>
  <si>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Lindorfo José Salgado Silva</t>
  </si>
  <si>
    <t>Antecedentes por porte de arma</t>
  </si>
  <si>
    <t>Violación y Homicidio</t>
  </si>
  <si>
    <t>https://web.observador.cl/en-prision-quedo-hombre-por-violacion-con-homicidio-de-mujer-de-63-anos-en-valparaiso/</t>
  </si>
  <si>
    <t>Erica Hagan</t>
  </si>
  <si>
    <t>Estadounidense</t>
  </si>
  <si>
    <t>Pasantía en colegio</t>
  </si>
  <si>
    <t>Erica se preparaba para tomar un baño de tina y fue sorprendida por un sujeto que la golpeó, la arrastro sangrando hasta el living y luego la sumergió en la tina. A la fecha aun no hay culpables</t>
  </si>
  <si>
    <t>Ericka Rosa Vera Vera</t>
  </si>
  <si>
    <t>Juan Godoy Vera</t>
  </si>
  <si>
    <t>mueblista</t>
  </si>
  <si>
    <t>condenado a 5 años y 1 dia por parricidio</t>
  </si>
  <si>
    <t>Erika Romina Rivera Tagle</t>
  </si>
  <si>
    <t>Asesinada a golpes de pies y puños</t>
  </si>
  <si>
    <t>Sergio Tranamil Bustamante</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</si>
  <si>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</si>
  <si>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Esperanza Érika Aguilar Olivares</t>
  </si>
  <si>
    <t>Acuchillada junto a su hija menor por su hijo. Sujeto se autoinfirió heridas y dejó llave del gas abierta; más tarde confiesa. Se denuncia violencia sexual, la que el Ministerio Público no ha considerado. No se utiliza nuevo concepto de femicidio de Ley Gabriela</t>
  </si>
  <si>
    <t>Carlos Venegas Aguilar</t>
  </si>
  <si>
    <t>https://www.eldinamo.cl/nacional/2020/09/15/joven-acusado-parricidio-homicidio-quilicura-mato-madre-hermana/</t>
  </si>
  <si>
    <t>Santiago</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</si>
  <si>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</si>
  <si>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</si>
  <si>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</si>
  <si>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Joseph Acosta</t>
  </si>
  <si>
    <t>Vecinos llamaron a Carabineros por VIF</t>
  </si>
  <si>
    <t>Autor se suicidó</t>
  </si>
  <si>
    <t>https://www.biobiochile.cl/noticias/nacional/region-metropolitana/2020/08/08/tres-muertos-departamento-santiago-hombre-habria-atacado-esposa-suegra.shtml</t>
  </si>
  <si>
    <t>Estefanía Alfaro González</t>
  </si>
  <si>
    <t>Embarazada 8 meses</t>
  </si>
  <si>
    <t>Eduardo Navarrete</t>
  </si>
  <si>
    <t>Teniente de Carabineros</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</si>
  <si>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</si>
  <si>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</si>
  <si>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</si>
  <si>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</si>
  <si>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</si>
  <si>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Estefanía Fernândez Fernândez</t>
  </si>
  <si>
    <t>Alfonso Salas Guajardo</t>
  </si>
  <si>
    <t>Tenía dos causas anteriores, por amenaza y LMG.</t>
  </si>
  <si>
    <t>Estrella Farias</t>
  </si>
  <si>
    <t>José Váldes</t>
  </si>
  <si>
    <t>Detenido por denuncia VIF</t>
  </si>
  <si>
    <t>Estrella Manríquez Carrera</t>
  </si>
  <si>
    <t>Etelvina Crucilda Huentequeo Vidal</t>
  </si>
  <si>
    <t>Es golpeada con un hacha en la cabeza, luego su esposo la arrastra a la vivienda donde también la golpeó</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</si>
  <si>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</si>
  <si>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</si>
  <si>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</si>
  <si>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</si>
  <si>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Ethel Liseth Chevez Sánchez</t>
  </si>
  <si>
    <t>peruana</t>
  </si>
  <si>
    <t>apuñalada por ex conviviente y actual vecino luego de, al parecer, encuentro sexual; éste se autoinfirió heridas graves</t>
  </si>
  <si>
    <t>José Ramón Velásquez Pantaleón</t>
  </si>
  <si>
    <t>https://www.pagina7.cl/notas/actualidad/2019/08/12/mujer-muere-apunalada-en-la-florida-podria-tratarse-de-un-femicidio.shtml</t>
  </si>
  <si>
    <t>https://peru21.pe/mundo/chile-joven-peruana-muere-luego-discutir-venezolano-496209</t>
  </si>
  <si>
    <t>Fahime Andrea Díaz Dervich</t>
  </si>
  <si>
    <t>Secretaria</t>
  </si>
  <si>
    <t>apuñalada por ex conviviente, quien intentó suicidarse y se encuentra en riesgo vital; Fahime intentó pedir ayuda a su actual pareja, quien no alcanzó a llegar a su domicilio</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</si>
  <si>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</si>
  <si>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</si>
  <si>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</si>
  <si>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</si>
  <si>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</si>
  <si>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Cabildo</t>
  </si>
  <si>
    <t>Felisa Altamirano Peralta</t>
  </si>
  <si>
    <t>En el domicilio que compartían, él le dispara en la cabeza con una escopeta, luego se suicida con la misma arma. Son encontrados muertos por familiares</t>
  </si>
  <si>
    <t>Abelardo Torrealba Aliaga</t>
  </si>
  <si>
    <t>https://web.observador.cl/tragedia-en-cabildo-matrimonio-de-ancianos-fue-encontrado-sin-vida-en-su-domicilio/</t>
  </si>
  <si>
    <t>Villarrica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</si>
  <si>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</si>
  <si>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</si>
  <si>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</si>
  <si>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</si>
  <si>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</si>
  <si>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</si>
  <si>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</si>
  <si>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</si>
  <si>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Felipe Andrés Rojas Lobos</t>
  </si>
  <si>
    <t>Inhumación ilegal, Aborto</t>
  </si>
  <si>
    <t>2° Juzgado de Garantía de Santiago</t>
  </si>
  <si>
    <t>https://www.theclinic.cl/2019/10/14/pero-no-acepto-lanzan-ultimo-dato-sobre-el-caso-fernanda-maciel/</t>
  </si>
  <si>
    <t>https://www.theclinic.cl/2019/10/02/el-ultimo-datito-que-se-maneja-en-el-caso-de-fernanda-maciel/</t>
  </si>
  <si>
    <t>Fernanda Lisette Rivas Lavín</t>
  </si>
  <si>
    <t>Trabaja local nocturno y trabajadora sexual</t>
  </si>
  <si>
    <t>Estrangulamiento</t>
  </si>
  <si>
    <t>Cliente</t>
  </si>
  <si>
    <t>Christián Lorenzo Maya Veas</t>
  </si>
  <si>
    <t>Fidelina del Carmén Robledo Villalobos</t>
  </si>
  <si>
    <t>La asfixia y llama al cuñado, notificandole que mató a su hermana. Sujeto intenta suicidarse en el lugar sin éxito, es trasladado al hospital. Se ahorca en prisión preventiva</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</si>
  <si>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</si>
  <si>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</si>
  <si>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</si>
  <si>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</si>
  <si>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Flor del Carmen Nahuel Villagrán</t>
  </si>
  <si>
    <t>La madre se niega a darle dinero para drogas. La mata cuando estan solos, propinándole 17 puñaladas. El cóyuge de la víctima llega al domicilio después y hace la denuncia a Carabineros</t>
  </si>
  <si>
    <t>Octavio Alejandro Tapia Nahuel</t>
  </si>
  <si>
    <t>Cesante</t>
  </si>
  <si>
    <t>El agresor tenia probleas con el consumo de drogas, ya la había intento matar</t>
  </si>
  <si>
    <t>Internado en psiquiátrico</t>
  </si>
  <si>
    <t>7mo Tribunal de Juicio Oral en lo Penal de Santiago</t>
  </si>
  <si>
    <t>https://www.biobiochile.cl/noticias/nacional/region-metropolitana/2016/10/29/hombre-habria-matado-a-su-madre-tras-propinarle-17-punaladas-en-la-florida.shtml</t>
  </si>
  <si>
    <t>Flor Nuñez Valdés</t>
  </si>
  <si>
    <t>José Leiva Hernández</t>
  </si>
  <si>
    <t>15 años y 1 dia de internación en el régimen del sistema para las personas enajenadas mentales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</si>
  <si>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</si>
  <si>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</si>
  <si>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Cristián Celestino Soto García</t>
  </si>
  <si>
    <t>Es el conviviente de su mamá, tenían 2 hijos juntos</t>
  </si>
  <si>
    <t>Tribunal de Juicio Oral en lo Penal de Coyhaique</t>
  </si>
  <si>
    <t>https://www.mqltv.com/coyhaique-el-escabroso-relato-de-como-florencia-aguirre-fue-asesinada-por-su-padrastro/</t>
  </si>
  <si>
    <t>https://www.biobiochile.cl/noticias/nacional/region-de-aysen/2017/11/29/condenan-a-20-anos-de-carcel-a-hombre-que-mato-quemo-y-enterro-a-su-hijastra-en-coyhaique.shtml</t>
  </si>
  <si>
    <t>Florencia Bella Ester Araya</t>
  </si>
  <si>
    <t>Murió a golpes</t>
  </si>
  <si>
    <t>Eduardo Andrés Ramírez Cáceres</t>
  </si>
  <si>
    <t>El año pasado hubo tres denuncias de la última víctima por amenazas de violencia psicológica y lesiones leves. Condenado por agresión de otra mujer en el año 2005-2006</t>
  </si>
  <si>
    <t>Juzgado de garantía de Talca</t>
  </si>
  <si>
    <t>Francis Aguilar Marín</t>
  </si>
  <si>
    <t>Durante una discusión con ex conviviente de su hija, es agredida y trasladada al hospital, donde fallece</t>
  </si>
  <si>
    <t>Ex yerno</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</si>
  <si>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</si>
  <si>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</si>
  <si>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</si>
  <si>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</si>
  <si>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</si>
  <si>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</si>
  <si>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</si>
  <si>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</si>
  <si>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</si>
  <si>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</si>
  <si>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</si>
  <si>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</si>
  <si>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Francisca Ignacia Kustmann Rojas</t>
  </si>
  <si>
    <t>Asfixiada por conviviente mientras pernoctaban en Colín. Francisca Ignacia era de Talca. Defensa alega esquizofrenia del sujeto</t>
  </si>
  <si>
    <t>Bernardo Enrique Grrido Véliz</t>
  </si>
  <si>
    <t>https://www.fmes.cl/2020/12/12/encuentran-a-mujer-fallecida-en-colin/</t>
  </si>
  <si>
    <t>https://vivimoslanoticia.cl/noticias/policial/2020/12/16/tribunal-decreto-prision-preventiva-para-imputado-por-femicidio-en-maule/amp/</t>
  </si>
  <si>
    <t>Chillán</t>
  </si>
  <si>
    <t>Francisca Janet Torres Salazar</t>
  </si>
  <si>
    <t>José Contreras Rámirez</t>
  </si>
  <si>
    <t>cargador de camiones</t>
  </si>
  <si>
    <t>Denuncias reiteradas. Según minpub no tenía antecedentes, pero sí según la prensa.</t>
  </si>
  <si>
    <t>Francisca Pilar Astudillo Ávila</t>
  </si>
  <si>
    <t>La golpeó y luego la apuñalo. Femicida estuvo prófugo un año</t>
  </si>
  <si>
    <t>Mario Henríquez Rivadeneira</t>
  </si>
  <si>
    <t>Carpintero</t>
  </si>
  <si>
    <t>Tribunal de Juicio Oral en lo Penal de Ovalle</t>
  </si>
  <si>
    <t>http://www.elobservatodo.cl/noticia/sociedad/mujer-muere-degollada-por-su-pareja-en-illapel</t>
  </si>
  <si>
    <t>http://www.elobservatodo.cl/noticia/sociedad/15-anos-de-carcel-para-sujeto-que-degollo-mujer-en-region-de-coquimbo</t>
  </si>
  <si>
    <t>Frauleín Alfaro Díaz</t>
  </si>
  <si>
    <t>Trabajadora social</t>
  </si>
  <si>
    <t>Femicida la agrede a ella y a sus dos hijas (2, 7). Dejó una carta confesando los asesinatos y se dio a la fuga. Posteriormente es detenido por Carabineros</t>
  </si>
  <si>
    <t>Miguel Santiago Donoso</t>
  </si>
  <si>
    <t>Contador auditor</t>
  </si>
  <si>
    <t>Separados de hecho hace dos meses</t>
  </si>
  <si>
    <t>Parricidio, Parricidio</t>
  </si>
  <si>
    <t>7° Tribunal de Juicio Oral en lo Penal de Santiago</t>
  </si>
  <si>
    <t>https://www.cooperativa.cl/noticias/pais/policial/femicidio/femicida-y-doble-parricida-de-la-florida-es-narcisista-frio-y/2015-05-27/142431.html</t>
  </si>
  <si>
    <t>https://www.publimetro.cl/cl/nacional/2015/12/29/presidio-perpetuo-hombre-que-estrangulo-esposa-hijas-florida.html</t>
  </si>
  <si>
    <t>Fresia Llanquitrù Ortìz</t>
  </si>
  <si>
    <t>desconocido</t>
  </si>
  <si>
    <t>no se sabe</t>
  </si>
  <si>
    <t>Gabriela Andrea Pérez Urzúa</t>
  </si>
  <si>
    <t>La víctima fue encontrada al interior de un vehículo en el patio de la casa que compartían hasta hace un mes. El femicida se suicida.</t>
  </si>
  <si>
    <t>Miguel Toledo Meza</t>
  </si>
  <si>
    <t>Llevaban 20 días separados y ella se habia mudado donde su madre</t>
  </si>
  <si>
    <t>https://eltipografo.cl/2015/08/ministra-del-sernam-condeno-nuevo-femicidio-en-rancagua/</t>
  </si>
  <si>
    <t>https://cronicanoticiosa.com/2015/08/23/nuevo-femicidio-y-posterior-suicidio-estremese-a-la-capital-regional-esposo-extrangulo-a-su-conyuge-y-luego-se-ahorco-en-villa-bosques-san-francisco/</t>
  </si>
  <si>
    <t>Gabriela Estefanía Contreras Uribe</t>
  </si>
  <si>
    <t>secretaria y estudiante</t>
  </si>
  <si>
    <t>apuñalada en reiteradas ocasiones por ex pareja en la vía publica</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</si>
  <si>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</si>
  <si>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</si>
  <si>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</si>
  <si>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</si>
  <si>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</si>
  <si>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</si>
  <si>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</si>
  <si>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</si>
  <si>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</si>
  <si>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</si>
  <si>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Genoveva del Carmen Reyes Olea</t>
  </si>
  <si>
    <t>degollada por ex pareja, quien intentó hacer lo mismo con hija de ambos de 1 año y luego se suicidó; la bebé se encuentra grave</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</si>
  <si>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</si>
  <si>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</si>
  <si>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</si>
  <si>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Georgina Berroa Hernández</t>
  </si>
  <si>
    <t>Trabajadora en café con piernas</t>
  </si>
  <si>
    <t>Ella tenía documentación colombiana falsa (su nombre falso era Marisol Vásquez). En el domicilio que compartían, la apuñaló y se dió a la fuga. El femicida habría huido a Ecuador</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</si>
  <si>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</si>
  <si>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</si>
  <si>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</si>
  <si>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</si>
  <si>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Calle Larga</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</si>
  <si>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</si>
  <si>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</si>
  <si>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</si>
  <si>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</si>
  <si>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</si>
  <si>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</si>
  <si>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Molina</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</si>
  <si>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</si>
  <si>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</si>
  <si>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</si>
  <si>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</si>
  <si>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</si>
  <si>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</si>
  <si>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</si>
  <si>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Tribunal de Juicio Oral en lo Penal de Curicó</t>
  </si>
  <si>
    <t>http://www.diarioelcentro.cl/noticias/cronica/femicidio-en-molina-familia-de-victima-exige-un-castigo-ejemplar</t>
  </si>
  <si>
    <t>http://lanacion.cl/2018/04/15/hombre-que-estrangulo-a-su-ex-mujer-pasara-20-anos-en-la-carcel/</t>
  </si>
  <si>
    <t>Macul</t>
  </si>
  <si>
    <t>Gilda Patricia Calvanese Catalán</t>
  </si>
  <si>
    <t>La agrede en plena vía pública y se da a la fuga. Aparece dos días más tarde muerto en cercanías de un río de Angol, región de la Araucanía, con signos de haber cometido suicidio</t>
  </si>
  <si>
    <t>Manuel Víctor Muñoz Olivares</t>
  </si>
  <si>
    <t>https://www.cooperativa.cl/noticias/pais/policial/femicidio/pdi-busca-a-presunto-autor-de-femicidio-en-la-comuna-de-macul/2014-02-01/213655.html</t>
  </si>
  <si>
    <t>https://www.biobiochile.cl/noticias/2014/02/03/buscado-por-femicidio-en-macul-aparecio-muerto-en-un-rio-de-angol.shtml</t>
  </si>
  <si>
    <t>Giovanna Andrea Marambio Miranda</t>
  </si>
  <si>
    <t>La agrede en el dormitorio matrimonial y se suicida con la misma arma.</t>
  </si>
  <si>
    <t>Ramón Eduardo Jara Aguayo</t>
  </si>
  <si>
    <t>Estuvieron juntos 7 años</t>
  </si>
  <si>
    <t>https://www.emol.com/noticias/Nacional/2015/12/21/764803/Encuentran-a-pareja-baleada-en-la-cabeza-en-domicilio-de-Pudahuel.html</t>
  </si>
  <si>
    <t>https://www.publimetro.cl/cl/nacional/2015/12/21/femicidio-pudahuel-papa-dj-black-le-disparo-mujer-se-suicido.html?page=1&amp;word=nota&amp;blog=cl&amp;kind=category</t>
  </si>
  <si>
    <t>Cochrane</t>
  </si>
  <si>
    <t>Giselle Solange Olivares Tiznado</t>
  </si>
  <si>
    <t>La agrede mientras duerme, hija (4) estaba a su lado. Padre de Giselle la encuentra muerta y denuncia a Carabineros</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</si>
  <si>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</si>
  <si>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</si>
  <si>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</si>
  <si>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</si>
  <si>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Tomé</t>
  </si>
  <si>
    <t>Gladys Adriana González Osorio</t>
  </si>
  <si>
    <t>Agresión ocurre cuando la mujer lo echa de la casa por abusar de la hija de 20 años desde los 12, esta en investigación. Femicida declara estar enamorado de su hija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</si>
  <si>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</si>
  <si>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</si>
  <si>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</si>
  <si>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</si>
  <si>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Gladys Donaire Luco</t>
  </si>
  <si>
    <t>Socia cruz roja</t>
  </si>
  <si>
    <t>Se encuentra a ambas personas muertas, se cuestiona si la decisión de atentar contra sus vidas fue de mutuo acuerdo</t>
  </si>
  <si>
    <t>Ricardo Villarroel Bernejo</t>
  </si>
  <si>
    <t>http://putaendouno.cl/?p=17371</t>
  </si>
  <si>
    <t>http://www.eltrabajo.cl/portal/policia-confirma-tres-impactos-de-bala-sobre-el-cuerpo-de-gladys-donaire/</t>
  </si>
  <si>
    <t>La Calera</t>
  </si>
  <si>
    <t>Gladys Margarita Escalona Garcés</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</si>
  <si>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</si>
  <si>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</si>
  <si>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</si>
  <si>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</si>
  <si>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Gladys Gallegos Insunza</t>
  </si>
  <si>
    <t>Asesinada por su pareja, en la casa que compartían en Valdivia. El femicida fue detenido en la ciudad de Antofagasta el 4 de marzo</t>
  </si>
  <si>
    <t>David Vargas Sepúlveda</t>
  </si>
  <si>
    <t>El femicida fue condenado en 2012 a cumplir 10 años por doble homicidio, habia recuperado la libertad recientemente</t>
  </si>
  <si>
    <t>https://www.rioenlinea.cl/mujer-fue-asesinada-en-su-vivienda-en-valdivia-se-investiga-un-presunto-femicidio/</t>
  </si>
  <si>
    <t>https://www.24horas.cl/regiones/los-rios/primer-femicidio-del-2020-en-chile-mujer-fue-encontrada-muerta-en-su-casa-de-valdivia-3834729</t>
  </si>
  <si>
    <t>Gladys Quezada Rojas</t>
  </si>
  <si>
    <t>Baleada por conviviente en cerro Las Cañas, él mismo llama a Carabineros y se da a la fuga. Estuvo oculto en un cerro y fue detenido una semana después</t>
  </si>
  <si>
    <t>M.U.C.D. (medios protegen su identidad)</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</si>
  <si>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</si>
  <si>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</si>
  <si>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</si>
  <si>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Gladys Videla Jara</t>
  </si>
  <si>
    <t>Víctor Hugo Valdés Salazar</t>
  </si>
  <si>
    <t>10 causas anteriores, por amenazas, maltrato habitual, lesiones leves, lesiones MG, desacato</t>
  </si>
  <si>
    <t>San Joaquín</t>
  </si>
  <si>
    <t>Gladys Zuloaga Silva</t>
  </si>
  <si>
    <t>Estaba en la casa de una amiga, donde también estaba este conocido. En medio del encuentro hubo una discusión que culminó cuando el sujeto supuestamente tomó un cuchillo y agredió a las dos mujeres. En enero de 2019 sale en libertad con la condena cumplida</t>
  </si>
  <si>
    <t>Erick Nieto Alarcón</t>
  </si>
  <si>
    <t>Tribunal de Garantía de Santiago</t>
  </si>
  <si>
    <t>https://www.publimetro.cl/cl/nacional/2014/06/04/grave-sujeto-acusado-matar-mujer-dejar-otra-grave.html</t>
  </si>
  <si>
    <t>https://www.ahoranoticias.cl/noticias/nacional/hombre-mato-a-una-mujer-y-dejo-herida-a-otra-en-san-joaquin.html</t>
  </si>
  <si>
    <t>Glenda Delgado Cárdenas</t>
  </si>
  <si>
    <t>Hallada muerta en estadio fiscal; en las inmediaciones se encuentra a ex pareja, quien tenía prohibición de acercamiento</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</si>
  <si>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</si>
  <si>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</si>
  <si>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</si>
  <si>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</si>
  <si>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</si>
  <si>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Panguipulli</t>
  </si>
  <si>
    <t>Gloria del Carmen Lagos Huenullán</t>
  </si>
  <si>
    <t>apuñalada 4 veces en el tórax por conviviente</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</si>
  <si>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</si>
  <si>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</si>
  <si>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</si>
  <si>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</si>
  <si>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Gloria Edita Hueramán Lincopi</t>
  </si>
  <si>
    <t>La agrede con un hacha en su domicilio, luego se suicida por ahorcamiento</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</si>
  <si>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</si>
  <si>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</si>
  <si>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</si>
  <si>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</si>
  <si>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Gloria Ester Saldías Huenchul</t>
  </si>
  <si>
    <t>La agrede en su casa que compartían en zona rural</t>
  </si>
  <si>
    <t>José Aurelio Flores Martínez</t>
  </si>
  <si>
    <t>Trabajador agrícola</t>
  </si>
  <si>
    <t>No existía una denuncia formal, pero familiares corroboran que existía VIF. Tenían una hija de 6 años en común, que estaba en programa residencial</t>
  </si>
  <si>
    <t>Tribunal de Juicio Oral en lo Penal de Osorno</t>
  </si>
  <si>
    <t>13 años</t>
  </si>
  <si>
    <t>https://www.radiosago.cl/9137-2/</t>
  </si>
  <si>
    <t>http://www.elvacanudo.cl/noticia/sociedad/13-anos-de-carcel-para-autor-de-femicidio-en-osorno</t>
  </si>
  <si>
    <t>Collipulli</t>
  </si>
  <si>
    <t>Gloria Juana Labrín Orellana</t>
  </si>
  <si>
    <t>Modista</t>
  </si>
  <si>
    <t>Familiares llevaban varios días sin poder comunicarse con ella, por lo que informaron a Carabineros. Agresor huye al llegar la policía, encuentran el cuerpo en el dormitorio</t>
  </si>
  <si>
    <t>Sergio Acuña Orellana</t>
  </si>
  <si>
    <t>Tribunal de Juicio Oral en lo Penal de Angol</t>
  </si>
  <si>
    <t>https://www.24horas.cl/nacional/collipulli-encuentran-cadaver-de-mujer-victima-de-presunto-femicidio-1872334</t>
  </si>
  <si>
    <t>https://www.biobiochile.cl/noticias/2015/12/16/amplian-detencion-de-hombre-acusado-de-femicidio-en-collipulli.shtml</t>
  </si>
  <si>
    <t>Carahue</t>
  </si>
  <si>
    <t>Graciela Martínez Ramírez</t>
  </si>
  <si>
    <t>El 30-04-2017 es agredida por joven mientras dormía, su salud se deteriora y es ingresada al hospital, donde fallece. Agresor confiesa el delito, prensa protege su identidad</t>
  </si>
  <si>
    <t>Medios no lo informan</t>
  </si>
  <si>
    <t>Juzgado de Letras y Garantía de Carahue</t>
  </si>
  <si>
    <t>http://www.elciudadano.cl/chile/fallecio-anciana-que-fue-violada-y-golpeada-en-carahue/06/03/</t>
  </si>
  <si>
    <t>Gregoria Veizaga Puma</t>
  </si>
  <si>
    <t>Ella es Boliviana y el Femicida Colombiano</t>
  </si>
  <si>
    <t>Grisela Mariana Vargas Cayo</t>
  </si>
  <si>
    <t>Técnico Paramédico</t>
  </si>
  <si>
    <t>La asfixia con una almohada en la cama, luego se ahorca. Hijo (10) encuentra los cuerpos, tras abrir con un martillo la puerta del dormitorio principal de la casa, que se encontraba con pestillo</t>
  </si>
  <si>
    <t>Raúl Carrillo Herrera</t>
  </si>
  <si>
    <t>https://www.biobiochile.cl/noticias/2015/12/22/presunto-femicidio-y-suicidio-nino-de-10-anos-paso-dos-dias-junto-a-sus-padres-muertos.shtml</t>
  </si>
  <si>
    <t>https://www.cooperativa.cl/noticias/pais/policial/femicidio/nino-de-10-anos-descubrio-presunto-femicidio-y-suicidio-en-rancagua/2015-12-23/080911.html</t>
  </si>
  <si>
    <t>Perquenco</t>
  </si>
  <si>
    <t>Guillermina del Carmen Huenul Marín</t>
  </si>
  <si>
    <t>El femicida fue a la casa de Guillermina, donde la golpeo y estranguló hasta la muerte. Agresor se entrega a Carabineros y confiesa</t>
  </si>
  <si>
    <t>Cristian Elías Soto Niefergolt</t>
  </si>
  <si>
    <t>Hecho de VIF ocurrido a finales de 2017, cautelar estaba vigente</t>
  </si>
  <si>
    <t>Lesiones menos graves en contexto de VIF, Desacato</t>
  </si>
  <si>
    <t>http://www.eldesconcierto.cl/2018/05/22/mujer-de-65-anos-fue-estrangulada-por-su-conviviente-en-comuna-de-lautaro/</t>
  </si>
  <si>
    <t>https://www.cooperativa.cl/noticias/pais/region-de-la-araucania/fiscalia-pide-cadena-perpetua-para-sujeto-acusado-de-estrangular-a-su-ex/2019-05-13/183058.html</t>
  </si>
  <si>
    <t>Cauquenes</t>
  </si>
  <si>
    <t>Guillermina Pérez Yañez</t>
  </si>
  <si>
    <t>Oscar Carrasco Norambuena</t>
  </si>
  <si>
    <t>H.G.M.B</t>
  </si>
  <si>
    <t>M.H.M</t>
  </si>
  <si>
    <t>Hellen Barra Ortega</t>
  </si>
  <si>
    <t>apuñalada 53 veces por ex pareja</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</si>
  <si>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</si>
  <si>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</si>
  <si>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</si>
  <si>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</si>
  <si>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Alto Hospicio</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</si>
  <si>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</si>
  <si>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</si>
  <si>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Jimmy Espinoza</t>
  </si>
  <si>
    <t>https://www.biobiochile.cl/noticias/nacional/region-de-tarapaca/2021/02/16/hallan-cadaver-de-mujer-quemado-al-interior-de-vivienda-en-alto-hospicio.shtml</t>
  </si>
  <si>
    <t>https://www.meganoticias.cl/nacional/327434-presunto-femicidio-alto-hospicio-mujer-colombiana-muerta-jrx07.html</t>
  </si>
  <si>
    <t>Hermandína Díaz</t>
  </si>
  <si>
    <t>Abdías Ávila Brunel</t>
  </si>
  <si>
    <t>Herminda Yanet Núñez Niclouse</t>
  </si>
  <si>
    <t>Trabajaba en la cocina del fundo</t>
  </si>
  <si>
    <t>Dentro de la vivienda que compartían en el fundo "Las Palmas de Peñaflor", la estrangula hasta la muerte y luego se suicida por ahorcamiento</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</si>
  <si>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</si>
  <si>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</si>
  <si>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</si>
  <si>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</si>
  <si>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Estación Central</t>
  </si>
  <si>
    <t>Hilda ester Farfán Chávez</t>
  </si>
  <si>
    <t>lex Guerra Lozano</t>
  </si>
  <si>
    <t>tenían un hijo de 1 año, eran de nacionalidad Peruana. Existían varias denuncias por VIF</t>
  </si>
  <si>
    <t>Castro</t>
  </si>
  <si>
    <t>Ide Mercedes Ruiz Vargas</t>
  </si>
  <si>
    <t>Agrede a la víctima y se fuga, es detenido por Carabineros. Fallece el 11/11/15 en prisión preventiva, por paro cardiorespiratorio</t>
  </si>
  <si>
    <t>Eliecer Alejandro Álvarez Antiñanco</t>
  </si>
  <si>
    <t>http://lanacion.cl/2014/02/21/formalizan-a-hombre-por-asfixiar-a-su-mujer-en-chiloe/</t>
  </si>
  <si>
    <t>https://opinionchiloe.wixsite.com/inicio/single-post/2016/04/05/Castro-aclaran-muerte-de-acusado-por-eventual-femicidio</t>
  </si>
  <si>
    <t>Ingrid Del Carmen Fernandez Vasquez</t>
  </si>
  <si>
    <t>Moisés David Núñez Medina</t>
  </si>
  <si>
    <t>una denuncia por amenaza</t>
  </si>
  <si>
    <t>Cartagena</t>
  </si>
  <si>
    <t>Ingrid Rosales Muñoz</t>
  </si>
  <si>
    <t>Erwin Hernández Velasquez</t>
  </si>
  <si>
    <t>También apuñaló a la hija de ambos de 6 años de edad</t>
  </si>
  <si>
    <t>Iris de las Mercedes Peralta Moraga</t>
  </si>
  <si>
    <t>La agrede y se ahorca, uno de los hijos encuentra los cuerpos en el domicilio</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</si>
  <si>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</si>
  <si>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</si>
  <si>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</si>
  <si>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</si>
  <si>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Iris Del Carmen Maldonado Quezada</t>
  </si>
  <si>
    <t>Manuel Herrera Oliva</t>
  </si>
  <si>
    <t>Muerte y hallazgo de cadaver</t>
  </si>
  <si>
    <t>Punitaqui</t>
  </si>
  <si>
    <t>Iris Soledad Romero Arriagada</t>
  </si>
  <si>
    <t>Disparo de escopeta</t>
  </si>
  <si>
    <t>Daniel Edgardo Alarcón Fernández</t>
  </si>
  <si>
    <t>Tenían un hijo de 1 año y medio</t>
  </si>
  <si>
    <t>Irma Pacheco Riquelme</t>
  </si>
  <si>
    <t>8 puñaladas</t>
  </si>
  <si>
    <t>yerno</t>
  </si>
  <si>
    <t>Cristian Céspedes Chacón</t>
  </si>
  <si>
    <t>La hija de la víctima y ex pareja del hombre, Erna Pimentel Pacheco (28) estaban separados, se encontraron y la apuñaló, ella arrancó y en venganza mató a la mamá. existían denuncias por VIF de parte de su ex pareja e hija de Hilda</t>
  </si>
  <si>
    <t>Isabel Margarita Álvarez Solís</t>
  </si>
  <si>
    <t>Desaparecida desde el 14 de noviembre, es encontrada en sector Cuesta Barriga en Maipú</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</si>
  <si>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</si>
  <si>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</si>
  <si>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</si>
  <si>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</si>
  <si>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</si>
  <si>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</si>
  <si>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</si>
  <si>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</si>
  <si>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</si>
  <si>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Traiguén</t>
  </si>
  <si>
    <t>Ismenia Jerez Valenzuela</t>
  </si>
  <si>
    <t>Cuidadora de adultos mayores</t>
  </si>
  <si>
    <t>La agrede dentro de un vehículo, luego se suicida</t>
  </si>
  <si>
    <t>Juan Guillermo Jelves</t>
  </si>
  <si>
    <t>Tenian 3 hijas, una menor de edad. Ya no vivian juntos y tenia medida cautelar</t>
  </si>
  <si>
    <t>https://www.biobiochile.cl/noticias/2014/07/26/policia-busca-a-sujeto-que-habria-dado-muerte-a-mujer-en-la-comuna-de-traiguen.shtml</t>
  </si>
  <si>
    <t>https://www.traiguencity.cl/un-femicidio-y-posible-suicidio-se-registro-la-noche-del-viernes-en-traiguen/</t>
  </si>
  <si>
    <t>Calera de Tango</t>
  </si>
  <si>
    <t>Ivonne Lazo Aldea</t>
  </si>
  <si>
    <t>Guardia de seguridad</t>
  </si>
  <si>
    <t>El femicida mató primero a su hijo de 7 años, luego a Yvonne y finalmente se suicida, también provoca un incendio en el domicilio familiar, presuntamente para borrar evidencia</t>
  </si>
  <si>
    <t>Mauricio Jiménez Cádiz</t>
  </si>
  <si>
    <t>Hace dos meses la pareja había tenido una ruptura tras ocho años conviviendo. Existía una denuncia previa por VIF de parte de él</t>
  </si>
  <si>
    <t>https://www.cooperativa.cl/noticias/pais/policial/pdi-investiga-posible-parricidio-femicidio-y-suicidio-en-calera-de-tango/2014-05-29/133641.html</t>
  </si>
  <si>
    <t>https://www.emol.com/noticias/nacional/2014/05/29/662620/identifican-a-familia-encontrada-muerta-en-casa-incendiada-en-calera-de-tango.html</t>
  </si>
  <si>
    <t>Chonchi</t>
  </si>
  <si>
    <t>Jacqueline Carmen Oliva Carrillo</t>
  </si>
  <si>
    <t>Dirigenta social y activista por los derechos de las mujeres</t>
  </si>
  <si>
    <t>Fue encontrada muerta en la habitación que arrendaba al jóven, quien se dió a la fuga. Fue capturado en Puerto Montt el 22 de octubre</t>
  </si>
  <si>
    <t>B.A.C.C.</t>
  </si>
  <si>
    <t>Jóven arrendaba una pieza en casa de Jaqceline</t>
  </si>
  <si>
    <t>Hurto</t>
  </si>
  <si>
    <t>Tribunal de Juicio Oral en lo Penal de Castro</t>
  </si>
  <si>
    <t>8 años</t>
  </si>
  <si>
    <t>http://laopiniondechiloe.cl/chonchi-adolescente-de-puqueldon-que-violo-y-asesino-a-dirigenta-ira-al-sename-por-8-anos/</t>
  </si>
  <si>
    <t>Jacqueline del Tránsito Soto Fuentes</t>
  </si>
  <si>
    <t>El femicida continuo viviendo en la casa, siendo Jaqueline y sus hijos quienes tuvieron que trasladarse. Se reunen por regimen de visitas, la asesina de un disparo en la vía pública y luego se suicida</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</si>
  <si>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</si>
  <si>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</si>
  <si>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</si>
  <si>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</si>
  <si>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</si>
  <si>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San Miguel</t>
  </si>
  <si>
    <t>Jacqueline Hernández Morales</t>
  </si>
  <si>
    <t>Muere tras caída de 5to piso. Familia asegura fue femicidio, sospechoso, pareja de Jacqueline, indica fue accidente o suicidio. Fiscalía está investigando presunto femicidio</t>
  </si>
  <si>
    <t>José Tapia (Presunto)</t>
  </si>
  <si>
    <t>Amigas indican Jacqueline quería dejar a su conviviente por ser extremadamente controlador y celoso</t>
  </si>
  <si>
    <t>Suicidio, presunto Femicidio íntimo</t>
  </si>
  <si>
    <t>https://www.chvnoticias.cl/reportajes/fiscalia-posible-femicidio-mujer-cayo-5-piso-san-miguel_20201120/</t>
  </si>
  <si>
    <t>https://www.pagina7.cl/notas/actualidad/2020/11/20/la-enigmatica-muerte-de-mujer-que-cayo-desde-un-quinto-piso-familia-asegura-que-su-pareja-la-empujo.shtml</t>
  </si>
  <si>
    <t>Alhué</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</si>
  <si>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</si>
  <si>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</si>
  <si>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</si>
  <si>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José Abraham Pérez Corona</t>
  </si>
  <si>
    <t>La familia sostiene que la investigación no ha sido suficientemente detallada</t>
  </si>
  <si>
    <t>http://www.doble-espacio.uchile.cl/2020/07/08/los-12-femicidios-cometidos-durante-la-crisis-de-covid-19/</t>
  </si>
  <si>
    <t>Janett González Capellán</t>
  </si>
  <si>
    <t>Jorge González Rodríguez</t>
  </si>
  <si>
    <t>Jaritza Figueroa Vargas</t>
  </si>
  <si>
    <t>El agresor le habia pagado el pasaje para que viaje a Santiago y esten juntos el 14 de febrero. La asesina de un balazo y se suicida</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</si>
  <si>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</si>
  <si>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</si>
  <si>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</si>
  <si>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</si>
  <si>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Jasmina Faúndez Castañeda</t>
  </si>
  <si>
    <t>Durante reunión familiar, la víctima discute con el femicida. Ante esto, el hijo de Jasmina se interpone y agrede a Maturana con un cuchillo. Este le quita el cuchillo y apuñala 7 veces a la víctima</t>
  </si>
  <si>
    <t>Elías Maturana Flores</t>
  </si>
  <si>
    <t>Pareja de hija menor de edad de la víctima</t>
  </si>
  <si>
    <t>Absuelto</t>
  </si>
  <si>
    <t>http://www.diarioelranco.cl/2014/10/28/pdi-investiga-homicidio-de-mujer-y-lesiones-graves-en-hombre-que-permanece-internado-en-hospital-base/</t>
  </si>
  <si>
    <t>https://www.biobiochile.cl/noticias/2014/10/30/en-prision-preventiva-quedo-hombre-que-mato-a-punaladas-a-su-suegra-e-hirio-a-su-cunado-en-valdivia.shtml</t>
  </si>
  <si>
    <t>San Clemente</t>
  </si>
  <si>
    <t>Javiera Jesús Méndez Méndez</t>
  </si>
  <si>
    <t>Leonardo Figueroa Adasme</t>
  </si>
  <si>
    <t>Antecedentes por Abuso Sexual</t>
  </si>
  <si>
    <t>Jeanette Vargas Vargas</t>
  </si>
  <si>
    <t>secretaria del Departamento de Acción Sanitaria de la Seremi de Salud</t>
  </si>
  <si>
    <t>Sergio Vergara Quiroz</t>
  </si>
  <si>
    <t>Existían tres causas anteriores por VIF. El año 1998 fue investigado por un caso de abuso sexual, del cual habría sido víctima la hija mayor de Jeannette Vargas e hijastra de Vergara.</t>
  </si>
  <si>
    <t>Existían tres causas anteriores por VIF.</t>
  </si>
  <si>
    <t>Jelen Joana Jory Angulo</t>
  </si>
  <si>
    <t>Femicida ataca a la actual pareja de Jelen, quien se interpone y recibe la puñalada que le causó la muerte</t>
  </si>
  <si>
    <t>Diego Tenorio Montano</t>
  </si>
  <si>
    <t>Técnico en celulares</t>
  </si>
  <si>
    <t>No aplica</t>
  </si>
  <si>
    <t>http://www.elnortero.cl/noticia/sociedad/antofagasta-autor-de-femicidio-fue-condenado-13-anos-de-carcel</t>
  </si>
  <si>
    <t>https://www.publimetro.cl/cl/nacional/2016/04/01/antofagasta-condenan-hombre-que-asesino-ex-conviviente-2015.html</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</si>
  <si>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</si>
  <si>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</si>
  <si>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Mauricio Andrés García Mora</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</si>
  <si>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</si>
  <si>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</si>
  <si>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</si>
  <si>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Jennifer Herrera Carroza</t>
  </si>
  <si>
    <t>10 puñaladas</t>
  </si>
  <si>
    <t>intimo</t>
  </si>
  <si>
    <t>John Manuel Conus Bustos</t>
  </si>
  <si>
    <t>El sujeto acuchilló a Jennifer en presencia de su hijo de 2 años y de la mamá de esta. En el año 2012 le otorgaron orden de protección de no acercamiento por 1 año, en 2011 hizo denuncia y se desistió/ Femicida con antecedentes por hurto</t>
  </si>
  <si>
    <t>Fiscalía Oriente</t>
  </si>
  <si>
    <t>Jennifer Rojas Rojas</t>
  </si>
  <si>
    <t>Fue encontrada muerta y semidesnuda en sitio eriazo, cerca de su domicilio, con signos de haber sido golpeada y agredida sexualmente.</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</si>
  <si>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</si>
  <si>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</si>
  <si>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</si>
  <si>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</si>
  <si>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Jessica Laguna Maliqueo</t>
  </si>
  <si>
    <t>La agrede y luego se suicida. Uno de los hijos encuentra los cuerpos</t>
  </si>
  <si>
    <t>José Sáez Cancino</t>
  </si>
  <si>
    <t>Desde 2006 que habían denuncias por VIF</t>
  </si>
  <si>
    <t>https://www.chvnoticias.cl/sucesos/hombre-que-se-suicido-tras-matar-a-su-esposa-habria-actuado-por-celos_20140827/</t>
  </si>
  <si>
    <t>https://www.publimetro.cl/cl/nacional/2014/08/27/femicidio-renca-apunalo-mujer-presencia-hijos-luego-se-suicida.html</t>
  </si>
  <si>
    <t>Jéssica Vivanco Cossio</t>
  </si>
  <si>
    <t>temporera</t>
  </si>
  <si>
    <t>Descuartizada</t>
  </si>
  <si>
    <t>Miguel Angel Ahumada Correa</t>
  </si>
  <si>
    <t>antecedentes por violación y denuncias VIF</t>
  </si>
  <si>
    <t>Diego de Almagro</t>
  </si>
  <si>
    <t>Joaquín Mallea</t>
  </si>
  <si>
    <t>Apuñalado junto a su madre por pareja de ésta, quien luego prendió fuego al inmueble y se suicidó.</t>
  </si>
  <si>
    <t>Adolfo Andrés Echeverria Soza</t>
  </si>
  <si>
    <t>Se suicidó</t>
  </si>
  <si>
    <t>https://www.elmostrador.cl/braga/2020/06/22/mas-que-un-numero-las-21-mujeres-cuyas-vidas-han-sido-arrebatadas-por-femicidas-en-lo-que-va-del-2020/</t>
  </si>
  <si>
    <t>https://www.eldinamo.cl/nacional/2020/03/24/confirman-decimo-femicidio-en-chile-sujeto-mato-a-ex-pareja-e-hijo-en-atacama/</t>
  </si>
  <si>
    <t>Jocelyn Dinamarca</t>
  </si>
  <si>
    <t>trabajadora sexual</t>
  </si>
  <si>
    <t>Juan Carlos Ñancuñeo Mercado y Juan Angel Inostroza Ramirez</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</si>
  <si>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</si>
  <si>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Jocelyn Hernández Jara</t>
  </si>
  <si>
    <t>Apuñalada por conviviente, quien se esconde luego en casa de familiares</t>
  </si>
  <si>
    <t>Álvaro Exequiel Seguel González</t>
  </si>
  <si>
    <t>Antedentes por homicidio</t>
  </si>
  <si>
    <t>https://cooperativa.cl/noticias/pais/policial/femicidio/carabineros-detuvo-a-sospechoso-del-femicidio-de-una-joven-de-penalolen/2020-12-05/203002.html</t>
  </si>
  <si>
    <t>https://www.meganoticias.cl/nacional/320901-femicidio-penalolen-joven-agresor-cuchillo-detenido-fiscalia-emx01.html</t>
  </si>
  <si>
    <t>Loncoche</t>
  </si>
  <si>
    <t>Jocelyn San Martín Muñoz</t>
  </si>
  <si>
    <t>Manuel Sandoval</t>
  </si>
  <si>
    <t>Condenado a 15 años y 1 dias de presidio</t>
  </si>
  <si>
    <t>Jocelyn Vargas Muñoz</t>
  </si>
  <si>
    <t>Alex Raín Pérez</t>
  </si>
  <si>
    <t>denuncia anterior por lesiones menos graves</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</si>
  <si>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</si>
  <si>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</si>
  <si>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Johnny Aaron Jorquera Sanchez</t>
  </si>
  <si>
    <t>Maestro albañil</t>
  </si>
  <si>
    <t>Él agresor era violento y la alejaba de su famila. Cese reciente de la conviviencia</t>
  </si>
  <si>
    <t>Tribunal de Juicio Oral en lo Penal de Quillota</t>
  </si>
  <si>
    <t>16 años</t>
  </si>
  <si>
    <t>http://web.observador.cl/comienza-juicio-oral-por-el-femicidio-de-johana-soto-alarcon-en-quillota/</t>
  </si>
  <si>
    <t>https://www.cooperativa.cl/noticias/pais/policial/femicidio/femicida-de-quillota-fue-condenado-a-16-anos-de-prision/2018-04-18/170036.html</t>
  </si>
  <si>
    <t>Freire</t>
  </si>
  <si>
    <t>Josefina Allilef Huenchumil</t>
  </si>
  <si>
    <t>La pareja y un vecino estaban bebiendo en la casa, entre ambos agreden a la víctima. La hija denuncia, el cuerpo es encontrado afuera del domicilio</t>
  </si>
  <si>
    <t>José Edmundo Sandoval Muñoz</t>
  </si>
  <si>
    <t>Juzgado de Garantía de Pitrufquen</t>
  </si>
  <si>
    <t>http://www.cnnchile.com/noticia/2017/05/26/dos-hombres-fueron-formalizados-tras-calcinar-una-mujer-en-freire</t>
  </si>
  <si>
    <t>https://www.24horas.cl/nacional/pareja-y-su-amigo-fueron-autores-de-femicidio-de-mujer-calcinada-en-freire-2397631</t>
  </si>
  <si>
    <t>Joselin Andrea Riquelme González</t>
  </si>
  <si>
    <t>La apuñala 86. Se entrega a la policía por requerimiento de su madre</t>
  </si>
  <si>
    <t>Arturo Andrés Valenzuela Villanueva</t>
  </si>
  <si>
    <t>Tenían un hijo en común</t>
  </si>
  <si>
    <t>Tribunal de Juicio Oral en lo Penal de Copiapó</t>
  </si>
  <si>
    <t>http://www.atacamaenlinea.cl/2016/12/24/conformidad-en-sernameg-atacama-tras-audiencia-de-preparacion-de-juicio-oral-por-caso-de-femicidio-de-jocelyn-riquelme-gonzalez/</t>
  </si>
  <si>
    <t>http://www.chanarcillo.cl/articulos_ver.php?id=112641</t>
  </si>
  <si>
    <t>Joseline Camberes Cuevas</t>
  </si>
  <si>
    <t>Colisión provocada por agresor</t>
  </si>
  <si>
    <t>Manuel Valdivia Cisterna</t>
  </si>
  <si>
    <t>no</t>
  </si>
  <si>
    <t>Condenado a 15 años y un día en 2014</t>
  </si>
  <si>
    <t>Joyce Yanette Tello Avilés</t>
  </si>
  <si>
    <t>apuñalada; se encontraban separados</t>
  </si>
  <si>
    <t>Jaime Moisés Jiménez Jorquera</t>
  </si>
  <si>
    <t>https://www.soychile.cl/Arica/Policial/2019/04/20/591784/Mujer-murio-apunalada-en-pleno-centro-de-Arica.aspx</t>
  </si>
  <si>
    <t>Juana Cortéz Rubilar</t>
  </si>
  <si>
    <t>El femicida solicita sevicios sexuales. Fueron hasta un terreno emplazado en el centro de Los Ángeles donde la agrede. El hecho quedó registrado por cámaras de seguridad</t>
  </si>
  <si>
    <t>Francisco Ignacio Gallegos Gallegos</t>
  </si>
  <si>
    <t>https://www.biobiochile.cl/noticias/2015/04/28/formalizan-por-homicidio-calificado-a-imputado-de-brutal-crimen-de-mujer-de-69-anos-en-los-angeles.shtml</t>
  </si>
  <si>
    <t>http://latribuna.cl/noticia.php?id=MTk5Mg==</t>
  </si>
  <si>
    <t>Retiro</t>
  </si>
  <si>
    <t>Juana de las Mercedes Vargas</t>
  </si>
  <si>
    <t>Zelaya utilizó una escopeta para cometer el femicidio y posterior suicidio.</t>
  </si>
  <si>
    <t>Ricardo Antonio Zelaya Carvajal</t>
  </si>
  <si>
    <t>https://www.cooperativa.cl/noticias/pais/policial/femicidio/pdi-investiga-femicidio-y-posterior-suicidio-en-linares/2015-03-18/224154.html</t>
  </si>
  <si>
    <t>https://www.soychile.cl/Concepcion/Sociedad/2015/03/19/311203/Femicidio-en-Retiro-un-hombre-mato-a-su-mujer-con-un-disparo-en-el-pecho-y-otro-en-la-cabeza.aspx</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</si>
  <si>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</si>
  <si>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</si>
  <si>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Daniel Ignacio Saldivia Saldivia</t>
  </si>
  <si>
    <t>Obrero en faena maderera</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</si>
  <si>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</si>
  <si>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</si>
  <si>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</si>
  <si>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</si>
  <si>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Juana María del Carmen Carvajal</t>
  </si>
  <si>
    <t>Es asesinada por la pareja de su nieta, Carol Martínez Muñoz, junto a esta y su hijo L.A.M.M.</t>
  </si>
  <si>
    <t>Conviviente de su nieta</t>
  </si>
  <si>
    <t>Femicidio, Parricidio</t>
  </si>
  <si>
    <t>Juana María Troncoso Leiva</t>
  </si>
  <si>
    <t>Es quemada por su conviviente en la mediagua que compartían, ambos eran usuarios de programa de acogida del Hogar de Cristo por encontrarse en indigencia extrema</t>
  </si>
  <si>
    <t>José Óscar Provoste Gallegos</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</si>
  <si>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</si>
  <si>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</si>
  <si>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</si>
  <si>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</si>
  <si>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</si>
  <si>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</si>
  <si>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</si>
  <si>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Argentina</t>
  </si>
  <si>
    <t>https://www.riscoaysen.cl/2020/10/01/investigan-agresion-sexual-y-homicidio-de-mujer-de-21-anos-en-coyhaique/</t>
  </si>
  <si>
    <t>https://cooperativa.cl/noticias/pais/region-de-aysen/pdi-investiga-asesinato-de-mujer-de-21-anos-en-coyhaique/2020-10-01/113044.html</t>
  </si>
  <si>
    <t>Olivar</t>
  </si>
  <si>
    <t>Julia Castillo Figueroa</t>
  </si>
  <si>
    <t>El agresor la visita en su domicilio, donde le propina diversas heridas cortantes. Hijos estaban presentes. La mujer fallece mientras es llevada al hospital</t>
  </si>
  <si>
    <t>Luis Humberto Carrasco Díaz</t>
  </si>
  <si>
    <t>Julia había interpuesto dos denuncias por VIF. Un mes antes de asesinarla, el agresor desacato la medida cautelar, delito del cual fue finalmente absuelto</t>
  </si>
  <si>
    <t>Tribunal de Juicio Oral en lo Penal de Rancagua</t>
  </si>
  <si>
    <t>https://www.cooperativa.cl/noticias/pais/policial/femicidio/hombre-que-degollo-a-su-esposa-fue-condenado-a-15-anos-de-carcel/2016-12-05/155735.html</t>
  </si>
  <si>
    <t>http://www.diarioelmarino.cl/2016/12/06/femicida-olivar-pasara-15-anos-tras-las-rejas/</t>
  </si>
  <si>
    <t>Vallenar</t>
  </si>
  <si>
    <t>Julia Poblete Ramírez</t>
  </si>
  <si>
    <t>El sujeto dio muerte a su pareja tras apuñalarla en 6 ocasiones en el domicilio que ambos compartían. El ataque fue cometido en la presencia del hijo de ambos, de 4 años en ese momento.</t>
  </si>
  <si>
    <t>Jorge Yamir Flores Poblete</t>
  </si>
  <si>
    <t>Desacato</t>
  </si>
  <si>
    <t>Tribunal de Juicio Oral en lo Penal Copiapó</t>
  </si>
  <si>
    <t>3 años</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</si>
  <si>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</si>
  <si>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</si>
  <si>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</si>
  <si>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</si>
  <si>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</si>
  <si>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Edwin Mauricio Vásquez Ortiz</t>
  </si>
  <si>
    <t>Mantienian una relación desde agosto de 2015 y en noviembre llegaron a Chile juntos. Vecinos aseguran que discutían constantemente, pero no hicieron denuncia</t>
  </si>
  <si>
    <t>4to Tribunal de Juicio Oral en lo Penal de Santiago</t>
  </si>
  <si>
    <t>14 años</t>
  </si>
  <si>
    <t>https://90minutos.co/carcel-colombiano-descuartizo-novia-chile-yuliana-acevedo-26-07-2017/</t>
  </si>
  <si>
    <t>https://www.biobiochile.cl/noticias/2016/03/09/la-historia-del-descuartizamiento-de-joven-colombiana-y-como-la-pdi-descubrio-al-culpable.shtml</t>
  </si>
  <si>
    <t>Karen Andrea Pinilla Beltrán</t>
  </si>
  <si>
    <t>degollada</t>
  </si>
  <si>
    <t>conocido</t>
  </si>
  <si>
    <t>Rolando Orlando Cuell Ruiz</t>
  </si>
  <si>
    <t>La madrugada del 26.02.2010 estuvo compartiendo con dos jóvenes identificados como Miguel Angel Matamala Gómez y Roland Orlando Cuell Ruiz, con quienes se retiró desde el restaurante "La Recalada" en horas de la madrugada.</t>
  </si>
  <si>
    <t>Karen Andrea Wilson Villagrán</t>
  </si>
  <si>
    <t>Tras una discusión porque ella le pidió que abandonara el hogar, la estrangula. Pasea su cuerpo sin vida por distintos sectores de la ciudad en el asiento de copiloto del auto, al día siguiente se entrega en la comisaría</t>
  </si>
  <si>
    <t>Ricardo Osvaldo Huerta Ávalos</t>
  </si>
  <si>
    <t>Mecánico en faenas mineras</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</si>
  <si>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</si>
  <si>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</si>
  <si>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</si>
  <si>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Mostazal</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</si>
  <si>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</si>
  <si>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</si>
  <si>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</si>
  <si>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</si>
  <si>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</si>
  <si>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</si>
  <si>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Parricidio, Aborto violento, Lesiones menos graves, Maltrato a carabinero en servicio</t>
  </si>
  <si>
    <t>http://lanacion.cl/2017/05/14/nuevo-caso-de-femicidio-y-parricidio-en-san-francisco-de-mostazal/</t>
  </si>
  <si>
    <t>https://www.elciudadano.cl/justicia/condenan-a-dos-presidios-perpetuos-a-sujeto-por-femicidio-aborto-violento-y-parricidio/09/10/</t>
  </si>
  <si>
    <t>Karen Ramírez Salinas</t>
  </si>
  <si>
    <t>Apuñalada con martillo y taladro por su conviviente. Tras el asesinato intentó suicidarse, siendo trasladado al Hospital regional de O'Higgins</t>
  </si>
  <si>
    <t>Bernardo Zamorano González</t>
  </si>
  <si>
    <t>https://www.biobiochile.cl/noticias/nacional/region-de-ohiggins/2020/01/31/investigan-presunto-femicidio-en-ohiggins-hombre-habria-matado-a-su-pareja-con-martillo-y-taladro.shtml</t>
  </si>
  <si>
    <t>https://www.t13.cl/noticia/nacional/investigan-presunto-femicidio-rengo-agresor-hirio-victima-taladro-y-martillo</t>
  </si>
  <si>
    <t>Karen Soto Farías</t>
  </si>
  <si>
    <t>Ricardo Gajardo Amigo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</si>
  <si>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</si>
  <si>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Karina Alejandra Barría Muñoz</t>
  </si>
  <si>
    <t>Esa noche salen por separado y concurren al mismo lugar. Él se va. Karina llega entre las 6 y 8 de la mañana. Discuten y termina en el deceso de la mujer.</t>
  </si>
  <si>
    <t>Yonatan Esteban Cárdenas Nahuelquin</t>
  </si>
  <si>
    <t>Ayudante de electricista</t>
  </si>
  <si>
    <t>Amigas y familiares de Karina dan cuenta de la dinámica de violencia que estaba internalizada en esta pareja. Tenían un hijo en común de 7 años.</t>
  </si>
  <si>
    <t>http://www.vientopatagon.cl/2016/05/20-anos-para-femicida-de-karina-barria-munoz/</t>
  </si>
  <si>
    <t>http://www.eldivisadero.cl/noticia-37941</t>
  </si>
  <si>
    <t>Karina Benavides Novoa</t>
  </si>
  <si>
    <t>dueña de casa</t>
  </si>
  <si>
    <t>Ricardo Arévalo Vidal</t>
  </si>
  <si>
    <t>Karina Elizabeth Uribe Uribe</t>
  </si>
  <si>
    <t>Agresor en libertad condicional, la víctima va a la casa de Manuel a pedirle que deje de amenazarla, ya que eran vecinos. La agrede e intenta suicidarse, pero fracasa</t>
  </si>
  <si>
    <t>Manuel Jesús Pineda Catricheo</t>
  </si>
  <si>
    <t>Condena por VIF</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</si>
  <si>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</si>
  <si>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</si>
  <si>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Ñiquén</t>
  </si>
  <si>
    <t>Karina Isabel Cea Cea</t>
  </si>
  <si>
    <t>disparo en el pecho</t>
  </si>
  <si>
    <t>Haroldo Antonio Ceroni Castillo</t>
  </si>
  <si>
    <t>trabajaba en la Municipalidad de Parral</t>
  </si>
  <si>
    <t>Katherine Andrea Ayala Ayala</t>
  </si>
  <si>
    <t>Asesinada por conviviente. Medios no indican cómo.</t>
  </si>
  <si>
    <t>https://web.observador.cl/nuevo-femicidio-en-la-region-mujer-de-38-anos-fue-asesinada-por-su-conviviente-en-valparaiso/</t>
  </si>
  <si>
    <t>https://margamargatv.cl/un-femicidio-se-registro-en-valparaiso-victima-numero-36-de-violencia-de-genero/</t>
  </si>
  <si>
    <t>Katherine Droguett</t>
  </si>
  <si>
    <t>no intimo</t>
  </si>
  <si>
    <t>La agredió mientras ejercía comercio sexual</t>
  </si>
  <si>
    <t>Katherine Fernández Quintero</t>
  </si>
  <si>
    <t>dos cuchilladas en el tórax; en el lugar se encontraban los dos hijos de la víctima, vecinos alertaron a policía; sujeto es detenido y niños en custodia de arrendador del inmueble por el momento</t>
  </si>
  <si>
    <t>Jonathan Áñez Morales</t>
  </si>
  <si>
    <t>https://www.adnradio.cl/noticias/nacional/femicidio-ciudadano-venezolano-asesino-a-su-esposa-con-arma-blanca-en-puente-alto/20191124/nota/3982856.aspx</t>
  </si>
  <si>
    <t>https://www.24horas.cl/nacional/femicidio-en-puente-alto-hombre-mata-a-su-esposa-con-un-arma-blanca-3747894</t>
  </si>
  <si>
    <t>Katherine Rosales Sandoval</t>
  </si>
  <si>
    <t>Violada, Golpeada y ahorcada</t>
  </si>
  <si>
    <t>Francisco Javier Castro González</t>
  </si>
  <si>
    <t>Se drogaban juntos, le exigió tener relaciones sexuales, al negarse la golpeó, la violó y luego la estranguló</t>
  </si>
  <si>
    <t>Kimberly Ugalde Palma</t>
  </si>
  <si>
    <t>Baleada por su pareja en su domicilio</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</si>
  <si>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</si>
  <si>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</si>
  <si>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</si>
  <si>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Kleibell Luciana Morales Graterol</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</si>
  <si>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</si>
  <si>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https://www.24horas.cl/nacional/se-investiga-femicidio-y-rina-familiar-hombre-su-esposa-y-suegra-son-encontrados-muertos-en-departamento-de-santiago-centro-4376946</t>
  </si>
  <si>
    <t>https://www.meganoticias.cl/nacional/310042-femicidio-sujeto-asesino-a-su-mujer-y-a-su-suegra-santiago-suicidio-crx12.html</t>
  </si>
  <si>
    <t>Apuñalada por su conviviente. Fue encontrada en la calle</t>
  </si>
  <si>
    <t>Kevin Lerma Daza</t>
  </si>
  <si>
    <t>https://www.biobiochile.cl/noticias/nacional/region-de-atacama/2020/10/11/femicidio-en-copiapo-mujer-muere-apunalada-y-su-conviviente-esta-profugo.shtml</t>
  </si>
  <si>
    <t>https://amp.sabes.cl/2020/10/11/indagan-presunto-femicidio-en-copiapo-victima-recibio-estocada-en-zona-clavicular/</t>
  </si>
  <si>
    <t>Laura Beatriz Gálvez Videla</t>
  </si>
  <si>
    <t>Golpe en la cabeza. Conviviente después de asesinarla dejó carta y se ahorcó, dejando el gas dado</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</si>
  <si>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</si>
  <si>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</si>
  <si>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</si>
  <si>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</si>
  <si>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Laura Sonia Buendía Aguilar</t>
  </si>
  <si>
    <t>lesiones atribuibles a terceros; hijo avisó que la había encontrado envuelta en sábana y atada en bodega de la casa; luego se descubrió que fue él mismo quien la habría matado</t>
  </si>
  <si>
    <t>A.G.V.B.</t>
  </si>
  <si>
    <t>https://www.chvnoticias.cl/sucesos/parricidio-madre-hijo-puente-alto_20190228/</t>
  </si>
  <si>
    <t>https://www.elperiscopio.cl/noticias/la-pdi-detiene-a-joven-por-el-asesinato-de-su-madre/</t>
  </si>
  <si>
    <t>Leidy Lorena Saavedra Santa</t>
  </si>
  <si>
    <t>apuñalada; familiares la encuentran al ir a buscarla para celebración</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</si>
  <si>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</si>
  <si>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</si>
  <si>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</si>
  <si>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</si>
  <si>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Leongina Del Carmen Sandoval Rámirez</t>
  </si>
  <si>
    <t>Marco Antonio Araya Poblete</t>
  </si>
  <si>
    <t>presenta antecedentes por robo y estafa</t>
  </si>
  <si>
    <t>Leonor Rojas González</t>
  </si>
  <si>
    <t>El agresor la apuñala en la vivienda que compartían en El Salvador, junto a su hijo Francisco Villalobos Rojas (7). Posteriormente el agresor se suicidó</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</si>
  <si>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</si>
  <si>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</si>
  <si>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</si>
  <si>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</si>
  <si>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Tal Tal</t>
  </si>
  <si>
    <t>Leyla Sosa Lobos</t>
  </si>
  <si>
    <t>La amenazó con un cuchillo cocinero, para luego violarla y matarla</t>
  </si>
  <si>
    <t>Julio Aracena Pizarro</t>
  </si>
  <si>
    <t>http://fmplus.cl/2015/03/17/detienen-a-autor-de-homicidio-y-violacion-en-taltal/</t>
  </si>
  <si>
    <t>http://www.elnortero.cl/noticia/sociedad/individuo-que-violo-y-mato-mujer-en-taltal-fue-sentenciado-cadena-perpetua</t>
  </si>
  <si>
    <t>Lhysbet Ureta Méndez</t>
  </si>
  <si>
    <t>Golpes con elemento contundente; el sujeto trató de ocultar el femicidio limpiando el lugar, por lo que inicialmente se investigaba homicidio sin identificar al autor</t>
  </si>
  <si>
    <t>Manuel Ávila González</t>
  </si>
  <si>
    <t>https://www.24horas.cl/regiones/maule/vuelco-en-muerte-de-joven-en-talca-sujeto-mato-a-pareja-y-limpio-lugar-del-crimen-4514078</t>
  </si>
  <si>
    <t>https://www.facebook.com/watch/live/?v=353704045735082&amp;ref=watch_permalink</t>
  </si>
  <si>
    <t>Lidia Parra Montiel</t>
  </si>
  <si>
    <t>Femicida la rocía con bencina y la quema en la casa de acogida en que ambos estaban. Incendia todo el lugar, produciendo la muerte de Lidia y otra persona</t>
  </si>
  <si>
    <t>Pedro Bravo</t>
  </si>
  <si>
    <t>Lila Arancibia Diaz de Valdes</t>
  </si>
  <si>
    <t>Patricio Antonio Escala Ariztia</t>
  </si>
  <si>
    <t>Las Cabras</t>
  </si>
  <si>
    <t>Liliana Aurora Gutiérrez Soto</t>
  </si>
  <si>
    <t>Fue asesinada en la vía pública por sector Las Cabras, fallece en el Cesfam. El sujeto le disparó y luego se quitó la vida</t>
  </si>
  <si>
    <t>L.T.T. (MEDIOS PROTEGEN SU IDENTIDAD)</t>
  </si>
  <si>
    <t>http://eltipografo.cl/2018/05/region-de-ohiggins-pdi-investiga-presunto-femicidio-y-posterior-suicidio-del-agresor/</t>
  </si>
  <si>
    <t>https://www.elrancaguino.cl/2018/05/26/presunto-femicidio-habria-terminado-con-suicidio/</t>
  </si>
  <si>
    <t>San Ramón</t>
  </si>
  <si>
    <t>Liliana Hurtado Echeverry</t>
  </si>
  <si>
    <t>Después de la agresión, el femicida intenta quitarse la vida y es hospitalizado. Los medios no informan el caso, sólo se sabe por periodista que llama a la Red y página Colombianos Berracos en Chile</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</si>
  <si>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</si>
  <si>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</si>
  <si>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</si>
  <si>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</si>
  <si>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</si>
  <si>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Liliana Olmos Vargas</t>
  </si>
  <si>
    <t>Es atacada mientras camina en la calle, siendo golpeada, violada y atropellada. Abandonada en la calle, vecina del lugar la encuentra aún viva, muere antes de que llegue ambulancia</t>
  </si>
  <si>
    <t>Jonathan Aravena Fuentes</t>
  </si>
  <si>
    <t>https://www.biobiochile.cl/noticias/nacional/region-metropolitana/2018/11/24/encuentran-cadaver-de-mujer-desnuda-golpeada-y-con-signos-de-haber-sido-atropellada-en-la-pintana.shtml</t>
  </si>
  <si>
    <t>http://diariocomunitario.cl/detienen-a-dos-sujetos-acusados-de-violar-golpear-y-atropellar-a-una-mujer-en-la-pintana/</t>
  </si>
  <si>
    <t>El Quisco</t>
  </si>
  <si>
    <t>Lindsay Elizabeth Betancur Torres</t>
  </si>
  <si>
    <t>Tras una discusión, la amenazó de muerte con un revólver y la mata en plaza de El Quisco</t>
  </si>
  <si>
    <t>Rodolfo Velozo Oyarce</t>
  </si>
  <si>
    <t>Él tenía orden judicial de no acercarse pues ella lo había denunciado previamente por abuso sexual y amenazas</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</si>
  <si>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</si>
  <si>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</si>
  <si>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</si>
  <si>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Lisbeth Apurani Paniagua</t>
  </si>
  <si>
    <t>estrangulada con polerón de su bebé de tres años; femicida trató de simular suicidio cortándole los brazos; habían migrado pocas semanas atrás a Chile</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</si>
  <si>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</si>
  <si>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</si>
  <si>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</si>
  <si>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Lisette Valentina Paz Ramos Vásquez</t>
  </si>
  <si>
    <t>Discutían en la vía pública, cuando el extrae una pistola y la asesina</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</si>
  <si>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</si>
  <si>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</si>
  <si>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</si>
  <si>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</si>
  <si>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Lebu</t>
  </si>
  <si>
    <t>Lissete Dayana Riffo Cayupan</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</si>
  <si>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</si>
  <si>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</si>
  <si>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</si>
  <si>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Lissette López Rodríguez</t>
  </si>
  <si>
    <t>trabajaba en motel</t>
  </si>
  <si>
    <t>Jorge Delgado Delgado</t>
  </si>
  <si>
    <t>Dos denuncias anteriores, por amenazas y por lesiones menos graves</t>
  </si>
  <si>
    <t>Litzi Odalis Parrales</t>
  </si>
  <si>
    <t>Ecuatoriana</t>
  </si>
  <si>
    <t>Residente en Chile hace 4 años. Femicida la trasladaba en taxi cuando acordaron servicios sexuales. Él se rehusa a pagarle y la apuñala, huyendo del lugar</t>
  </si>
  <si>
    <t>Transfemicidio</t>
  </si>
  <si>
    <t>Marco Arenas Fariña</t>
  </si>
  <si>
    <t>Taxista</t>
  </si>
  <si>
    <t>7mo Juzgado de Garantía de Santiago</t>
  </si>
  <si>
    <t>https://www.theclinic.cl/2017/06/04/la-fatal-esquina-odalis-parrales/</t>
  </si>
  <si>
    <t>https://www.movilh.cl/condenan-a-11-anos-a-taxista-que-asesino-a-mujer-transexual-en-santiago-centro/</t>
  </si>
  <si>
    <t>Lorena Baeza Celis</t>
  </si>
  <si>
    <t>Trabajadora en hospital</t>
  </si>
  <si>
    <t>Es apuñalada en su casa por ex pareja</t>
  </si>
  <si>
    <t>Sergio Lucero Rivas</t>
  </si>
  <si>
    <t>Medida cautelar estaba vigente desde febrero</t>
  </si>
  <si>
    <t>https://www.minmujeryeg.cl/prensa/noticias-prensa/noticias-regionales/sernam-presentara-querella-contra-presunto-autor-del-femicidio-de-lorena-baeza-5/</t>
  </si>
  <si>
    <t>https://www.cooperativa.cl/noticias/pais/policial/femicidio/undecimo-femicidio-del-ano-se-registro-en-calera-de-tango/2014-03-17/080029.html</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</si>
  <si>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</si>
  <si>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</si>
  <si>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</si>
  <si>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</si>
  <si>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</si>
  <si>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</si>
  <si>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</si>
  <si>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</si>
  <si>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Lorena Elizabeth Pineda Vargas</t>
  </si>
  <si>
    <t>golpeada y estrangulada</t>
  </si>
  <si>
    <t>Pedro Muñoz Salgado</t>
  </si>
  <si>
    <t>Lorena Jara Letelier</t>
  </si>
  <si>
    <t>Durante la madrugada, después de una fiesta de 18 de septiembre en el departamento del femicida, discuten y él la ahorca con una cuerda. Se da a la fuga. Sentencia se resuelve en audiecia abreviada.</t>
  </si>
  <si>
    <t>Patricio Osvaldo Osorio Osorio</t>
  </si>
  <si>
    <t>Juzgado de Garantía de Villa Alemana</t>
  </si>
  <si>
    <t>https://www.soychile.cl/Valparaiso/Policial/2016/09/21/419176/Detienen-a-presunto-responsable-de-la-muerte-de-una-mujer-en-Villa-Alemana.aspx</t>
  </si>
  <si>
    <t>https://www.lacuarta.com/cronica/noticia/cayo-acusado-asesinato-mujer-villa-alemana/174757/</t>
  </si>
  <si>
    <t>Calbuco</t>
  </si>
  <si>
    <t>Lorena Navarro Díaz</t>
  </si>
  <si>
    <t>Víctor Mansilla Díaz</t>
  </si>
  <si>
    <t>Tenia dos denuncias, por lesiones y amenazas. Medida cautelar: contacto prioritario con Carabineros. Hace 15 dias le habia dado una golpiza en la calle, dejandola inconsciente y hospitalizada.</t>
  </si>
  <si>
    <t>Lorena Patricia Quidenao Gallardo</t>
  </si>
  <si>
    <t>disparo en la cabeza; se consignó como casual hasta quede entregaron resultados de autopsia el 9 de mayo</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</si>
  <si>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</si>
  <si>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</si>
  <si>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</si>
  <si>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Lorena Yañez del Río</t>
  </si>
  <si>
    <t>Octavio Vargas Caucamán</t>
  </si>
  <si>
    <t>Desde el 2010 en adelante fue condenado por lesiones menos graves y maltrato habitual.</t>
  </si>
  <si>
    <t>Condena</t>
  </si>
  <si>
    <t>Loreto De Los Angeles López</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</si>
  <si>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</si>
  <si>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</si>
  <si>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Patricio Alejandro Garrido Jara</t>
  </si>
  <si>
    <t>Estuvieron juntos por 2 años y tenían un hijo cómun. Se habían separado hace 15 días</t>
  </si>
  <si>
    <t>Tribunal de Juicio Oral en lo Penal de Concepción</t>
  </si>
  <si>
    <t>https://www.losandes.com.ar/article/mendocina-asesinada-en-chile-su-ex-fue-imputado</t>
  </si>
  <si>
    <t>https://www.biobiochile.cl/noticias/nacional/region-del-bio-bio/2018/01/12/condenan-a-15-anos-de-carcel-a-hombre-que-en-2016-estrangulo-a-su-expareja-en-concepcion.shtml</t>
  </si>
  <si>
    <t>Lucía Chicchi Leandro</t>
  </si>
  <si>
    <t>Hallada muerta en basural del sector Limón Verde. Se encontraba desaparecida desde el 14 de octubre de 2020. Esposo, quien hizo la denuncia, es luego detenido y confiesa el crimen</t>
  </si>
  <si>
    <t>David Alderete Menacho</t>
  </si>
  <si>
    <t>https://portalindigena.cl/esposo-de-mujer-encontrada-muerta-confiesa-haber-cometido-femicidio/</t>
  </si>
  <si>
    <t>https://www.google.com/amp/s/www.latercera.com/nacional/noticia/tribunal-amplia-detencion-de-exconviviente-de-mujer-asesinada-en-calama/PXQR4Y5IIBA6RDYB72DKRBGLV4/%3foutputType=amp</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</si>
  <si>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</si>
  <si>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</si>
  <si>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</si>
  <si>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</si>
  <si>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</si>
  <si>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</si>
  <si>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Pelarco</t>
  </si>
  <si>
    <t>Lucia Ràmirez Aguilar</t>
  </si>
  <si>
    <t>José Aguilar Jara</t>
  </si>
  <si>
    <t>Denuncia por lesiones menos graves en junio de 2010. Según minpub no tenia medidas cautelares, pero según la prensa sí.</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</si>
  <si>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</si>
  <si>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</si>
  <si>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</si>
  <si>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Luis Díaz Espinoza</t>
  </si>
  <si>
    <t>https://www.lacuarta.com/cronica/noticia/mama-nino-asesinado-panelistas/470051/</t>
  </si>
  <si>
    <t>https://www.latercera.com/nacional/noticia/padre-acusado-de-matar-a-su-hijo-de-11-anos-queda-en-prision-preventiva/MIQNHOTONZGU7LWTDWV5UGEK2M/</t>
  </si>
  <si>
    <t>Luisa Ana María Alvarez</t>
  </si>
  <si>
    <t>Golpeada en la cabeza con barra de metal. Menor huye del hogar, hermana alerta a Carabineros. Es detenido deambulando por La Florida</t>
  </si>
  <si>
    <t>No se puede informar identidad</t>
  </si>
  <si>
    <t>https://www.biobiochile.cl/noticias/nacional/region-metropolitana/2018/11/04/internacion-provisoria-para-adolescente-acusado-de-matar-a-su-madre-golpeandola-con-barra-de-metal.shtml</t>
  </si>
  <si>
    <t>Luisa Hortencia Santander</t>
  </si>
  <si>
    <t>Postrada</t>
  </si>
  <si>
    <t>Eduardo Dueñas Valencia</t>
  </si>
  <si>
    <t>Luz Marina Amaya Fuica</t>
  </si>
  <si>
    <t>Vendedora en zapatería</t>
  </si>
  <si>
    <t>Manuel Muñoz Jorquera</t>
  </si>
  <si>
    <t>Curanilahue</t>
  </si>
  <si>
    <t>Luz Marlen Durán Roa</t>
  </si>
  <si>
    <t>Gonzalo Figueroa Lagos</t>
  </si>
  <si>
    <t>Obrero Forestal</t>
  </si>
  <si>
    <t>Quilpué</t>
  </si>
  <si>
    <t>Luz Patricia Marchione García</t>
  </si>
  <si>
    <t>trabajadora sexual del protíbulo "casa azul"</t>
  </si>
  <si>
    <t>Francisco Rene Bazaes Justiniano</t>
  </si>
  <si>
    <t>Chanco</t>
  </si>
  <si>
    <t>Luzminalda Pereira</t>
  </si>
  <si>
    <t>apuñalada 3 veces en el abdomen frente a hijo menor de edad (quien luego queda al cuidado de hermanos mayores); femicida se suicida posteriormente</t>
  </si>
  <si>
    <t>Tomás Pérez</t>
  </si>
  <si>
    <t>no había antecedentes previos</t>
  </si>
  <si>
    <t>https://www.eldesconcierto.cl/2019/12/07/femicidio-en-el-maule-asesino-apunalo-a-su-pareja-y-luego-se-suicido/</t>
  </si>
  <si>
    <t>https://www.adnradio.cl/noticias/nacional/investigan-femicidio-en-la-comuna-de-chanco/20191207/nota/3988480.aspx</t>
  </si>
  <si>
    <t>Ma Jesús Donoso Díaz</t>
  </si>
  <si>
    <t>Sus padres se encontraban separados hace dos meses. Femicida dejó una carta confesando los asesinatos y se dio a la fuga</t>
  </si>
  <si>
    <t>Macarena Moraga Altamirano</t>
  </si>
  <si>
    <t>Vecino</t>
  </si>
  <si>
    <t>José Cid Molina</t>
  </si>
  <si>
    <t>drogadicto</t>
  </si>
  <si>
    <t>presidio perpetuo calificado</t>
  </si>
  <si>
    <t>Madeline Pichuhuinca Pulgar</t>
  </si>
  <si>
    <t>Lanzada Barranco</t>
  </si>
  <si>
    <t>Josué Miranda Bustos</t>
  </si>
  <si>
    <t>cadena perpetua calificada</t>
  </si>
  <si>
    <t>Talcahuano</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</si>
  <si>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</si>
  <si>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</si>
  <si>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Carlos Delgado Delgado</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</si>
  <si>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</si>
  <si>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</si>
  <si>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</si>
  <si>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Magaly Parra Guzmán</t>
  </si>
  <si>
    <t>Asesora del Hogar</t>
  </si>
  <si>
    <t>Femicida la asfixia con un pañuelo, luego se suicida en el patio</t>
  </si>
  <si>
    <t>Rodrigo Castillo Villanueva</t>
  </si>
  <si>
    <t>Estaban separados pero trabajaban en el mismo condominio</t>
  </si>
  <si>
    <t>https://www.chvnoticias.cl/sucesos/femicidio-asesora-del-hogar-es-asfixiada-por-su-ex-pareja_20141103/</t>
  </si>
  <si>
    <t>https://www.soychile.cl/Santiago/Policial/2014/11/03/284729/Femicidio-un-hombre-estrangulo-a-su-pareja-mientras-trabajaba-en-La-Florida.aspx</t>
  </si>
  <si>
    <t>Magdalena De Las Mercedes Moraga Peñaloza</t>
  </si>
  <si>
    <t>Gustavo Monsalve Stuardo</t>
  </si>
  <si>
    <t>Denuncia violencia sicológica 20 de mayo 2010</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</si>
  <si>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</si>
  <si>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</si>
  <si>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</si>
  <si>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Luis Rolando Rosales Oporto</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</si>
  <si>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</si>
  <si>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</si>
  <si>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</si>
  <si>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Magdalena Maribel Reyes Castro</t>
  </si>
  <si>
    <t>amante</t>
  </si>
  <si>
    <t>Eduardo Rivas López</t>
  </si>
  <si>
    <t>Antecedentes anteriores por VIF en contra de pareja anterior (hermana de la mujer asesinada)</t>
  </si>
  <si>
    <t>Magdalena Rodríguez Ruminot</t>
  </si>
  <si>
    <t>Nelson Mella Mardones</t>
  </si>
  <si>
    <t>2 denuncias por lesiones leves, año 2010 y 2011, por esta ultima tenía medida cautelar.</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</si>
  <si>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</si>
  <si>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</si>
  <si>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</si>
  <si>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</si>
  <si>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</si>
  <si>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</si>
  <si>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https://www.eldesconcierto.cl/2018/05/11/el-silenciado-caso-de-magyory-ponce-una-historia-de-discriminacion-y-abusos-que-termino-en-femicidio/</t>
  </si>
  <si>
    <t>Marcela Acevedo García</t>
  </si>
  <si>
    <t>Eugenio Luciano Lazcano Ramírez</t>
  </si>
  <si>
    <t>Tenian un hijo de 11 años</t>
  </si>
  <si>
    <t>https://www.biobiochile.cl/noticias/2015/11/03/indagan-muerte-de-mujer-de-45-anos-en-maipu-y-no-se-descarta-un-presunto-femicidio.shtml</t>
  </si>
  <si>
    <t>https://www.publimetro.cl/cl/nacional/2015/11/04/femicidio-maipu-mariachis-asesino-recomponer-turbulenta-relacion.html</t>
  </si>
  <si>
    <t>Marcela Escobar Morales</t>
  </si>
  <si>
    <t>Hugo Mauna Olivares</t>
  </si>
  <si>
    <t>Linares</t>
  </si>
  <si>
    <t>Marcela Salazar Quintana</t>
  </si>
  <si>
    <t>El femicida extrae un arma de fuego desde su vestimenta y le dispara en plena vía pública. Se suicida esa misma noche</t>
  </si>
  <si>
    <t>Iván Sánchez Salinas</t>
  </si>
  <si>
    <t>La hostigaba y amenazaba constantemente después de haber terminado la relación</t>
  </si>
  <si>
    <t>http://tvmaulinos.com/directora-del-sernam-senalo-que-nada-justifica-la-violencia-y-menos-un-femicidio-frustrado/</t>
  </si>
  <si>
    <t>https://www.musicaynoticias.cl/maule/2319-femicidio-frustrado-mujer-en-estado-grave-y-agresor-con-peligro-de-muerte</t>
  </si>
  <si>
    <t>Lota</t>
  </si>
  <si>
    <t>Margarita Angélica Henríquez Beltrán</t>
  </si>
  <si>
    <t>Recepcionista hotel/motel</t>
  </si>
  <si>
    <t>Agresor pide hospedaje en el motel que trabajaba la víctima, en una de las habitaciones la agrede. Confesó homicidio pero no violación.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</si>
  <si>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</si>
  <si>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</si>
  <si>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</si>
  <si>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Contulmo</t>
  </si>
  <si>
    <t>Margarita Inés Zambrano Cea</t>
  </si>
  <si>
    <t>La agrede con un hacha dentro del domicilio que compartían</t>
  </si>
  <si>
    <t>Orlando Castro Navarrete</t>
  </si>
  <si>
    <t>Juzgado de Garantía de Cañete</t>
  </si>
  <si>
    <t>https://www.latercera.com/noticia/mujer-de-63-anos-es-la-vigesima-victima-de-femicidio-este-ano/</t>
  </si>
  <si>
    <t>https://www.biobiochile.cl/noticias/2015/06/12/trasladan-a-servicio-de-psiquiatria-a-hombre-acusado-de-matar-con-un-hacha-a-su-esposa-en-contulmo.shtml</t>
  </si>
  <si>
    <t>Margarita Paredes Santana</t>
  </si>
  <si>
    <t>Apuñalada por hijo. Se menciona en prensa que tanto él como su tío (no se indica si es hermano o cuñado de la mujer) habría despertado borrachos con sangre en sus ropas y la madre muerta en el jardín. Sólo se ha formalizado al hijo de la mujer.</t>
  </si>
  <si>
    <t>Miguel Lagos Paredes</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</si>
  <si>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</si>
  <si>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</si>
  <si>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Victoria</t>
  </si>
  <si>
    <t>Margoth Elizabeth Parada Caro</t>
  </si>
  <si>
    <t>La apuñaló 30 veces dentro del domicilio que ambos compartían</t>
  </si>
  <si>
    <t>Hector Juan Espinoza Olivares</t>
  </si>
  <si>
    <t>Jubilado</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</si>
  <si>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</si>
  <si>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</si>
  <si>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María Alejandra Olguín Barraza</t>
  </si>
  <si>
    <t>Suceso ocurre frente a su hijo (14)</t>
  </si>
  <si>
    <t>Fernando Alejandro Delgado Sandaño</t>
  </si>
  <si>
    <t>Mecánico</t>
  </si>
  <si>
    <t>http://cartagenafm.cl/?p=62802</t>
  </si>
  <si>
    <t>https://www.adprensa.cl/cronica/top-de-san-antonio-condena-a-20-anos-de-presidio-efectivo-a-autor-de-femicidio-de-expareja/</t>
  </si>
  <si>
    <t>San Ignacio</t>
  </si>
  <si>
    <t>María Angélica Sandoval Sandoval</t>
  </si>
  <si>
    <t>Hombre dispara desde afuera del domicilio de la víctima y se suicida. Deja carta suicida justificando su agresión por celos</t>
  </si>
  <si>
    <t>Miguel Ángel Sandoval Sandoval</t>
  </si>
  <si>
    <t>Obrero agrícola</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</si>
  <si>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</si>
  <si>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</si>
  <si>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</si>
  <si>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María Angélica Varela Vivero</t>
  </si>
  <si>
    <t>Agresor había presentado una denuncia por presunta desgracia en agosto del 2015. En diciembre confiesa que tras una discusión en su domicilio la estranguló y trasladó hasta un pozo con agua.</t>
  </si>
  <si>
    <t>Oscar Amulef Traillanca</t>
  </si>
  <si>
    <t>Tribunal del Juicio Oral en lo
Penal de Temuco</t>
  </si>
  <si>
    <t>https://www.biobiochile.cl/noticias/2015/12/16/queda-al-descubierto-femicidio-ocurrido-hace-mas-de-3-meses-en-pitrufquen.shtml</t>
  </si>
  <si>
    <t>https://www.araucaniacuenta.cl/es-condenado-a-8-anos-de-presidio-efectivo-autor-del-delito-de-femicidio-de-su-conyuge-en-pitrufquen/</t>
  </si>
  <si>
    <t>Entre Lagos</t>
  </si>
  <si>
    <t>María Ascencio Reyes</t>
  </si>
  <si>
    <t>cuidadora de campo</t>
  </si>
  <si>
    <t>Héctor Calderón Campos</t>
  </si>
  <si>
    <t>15 años y un día</t>
  </si>
  <si>
    <t>Maria Avalos Manqui</t>
  </si>
  <si>
    <t>Juan Palma Tordecilla</t>
  </si>
  <si>
    <t>Tenía 5 causas por VIF anteriores con la mujer</t>
  </si>
  <si>
    <t>Lo Barnechea</t>
  </si>
  <si>
    <t>María Basoalto Peralta</t>
  </si>
  <si>
    <t>Carlos Almendras Almendras</t>
  </si>
  <si>
    <t>Antecedentes penales por homicidio, salida domin.</t>
  </si>
  <si>
    <t>Romeral</t>
  </si>
  <si>
    <t>María Bernarda Cuevas Sandoval</t>
  </si>
  <si>
    <t>Es atacada mientras regresaba a su casa, siendo degollada en plena vía pública. Juicio oral planificado para el primer trimestre de 2020</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</si>
  <si>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</si>
  <si>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</si>
  <si>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</si>
  <si>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</si>
  <si>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Coltauco</t>
  </si>
  <si>
    <t>María Cristina Jiménez Orellana</t>
  </si>
  <si>
    <t>Escopetazo</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</si>
  <si>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</si>
  <si>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</si>
  <si>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</si>
  <si>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</si>
  <si>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María de la Cruz Cisterna</t>
  </si>
  <si>
    <t>Eduardo Herrera Cifuentes</t>
  </si>
  <si>
    <t>María de los Angeles Rodriguez</t>
  </si>
  <si>
    <t>Edgar Rosado</t>
  </si>
  <si>
    <t>María de Lourdes Donoso Díaz</t>
  </si>
  <si>
    <t>María Edita Nilo Henríquez</t>
  </si>
  <si>
    <t>Cuidado de adultos mayores</t>
  </si>
  <si>
    <t>Vivían en un pieza, en la casa de la hermana del femicida y su familia. La noche en que la mató habían discutido previamente y la hermana llamó a Carabineros, pero estos no respondieron.</t>
  </si>
  <si>
    <t>Manuel Sergio Campos Navarro</t>
  </si>
  <si>
    <t>Tuvieron una relación de un año y medio, la cual era intermitente por la violencia que ejercía el agresor</t>
  </si>
  <si>
    <t>https://www.biobiochile.cl/noticias/nacional/region-metropolitana/2018/04/26/condenan-a-15-anos-de-carcel-a-autor-de-femicidio-ocurrido-en-cerro-navia-en-2016.shtml</t>
  </si>
  <si>
    <t>María Edith Barría Mansilla</t>
  </si>
  <si>
    <t>Microempresaria</t>
  </si>
  <si>
    <t>Asesinada en su casa por cónyuge tras celebración de año nuevo. Este huye del lugar y se suicida</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</si>
  <si>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</si>
  <si>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</si>
  <si>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</si>
  <si>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</si>
  <si>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María Elena Cárdenas Mancilla</t>
  </si>
  <si>
    <t>Agrede a su madre en la casa con cuchillo prestado por la vecina, estando solos. Posteriormente llega la pareja de la mamá y denuncia a Carabineros</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</si>
  <si>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</si>
  <si>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</si>
  <si>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</si>
  <si>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</si>
  <si>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María Elena Droguett Aguilar</t>
  </si>
  <si>
    <t>La agrede y se suicida con arma blanca, vecinos dan aviso a Carabineros. Deja nota en que explica que tenía depresión y temía que ella lo dejara</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</si>
  <si>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</si>
  <si>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</si>
  <si>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</si>
  <si>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Paillaco</t>
  </si>
  <si>
    <t>María Elena Fuentealba Aravena</t>
  </si>
  <si>
    <t>Trabajadora agrícola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</si>
  <si>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</si>
  <si>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Luis Raúl González</t>
  </si>
  <si>
    <t>Habían dos denuncias previas, una de 2013 y otra de 2014. Cautelar había expirado en noviembre de 2013</t>
  </si>
  <si>
    <t>https://www.diariolaguino.cl/noticia/policia-y-bomberos/2014/02/la-horrible-y-evitable-muerte-de-maria-elena-fuentealba-en-el-llolly</t>
  </si>
  <si>
    <t>http://www.elnaveghable.cl/noticia/sociedad/consternacion-por-brutal-muerte-que-sufrio-mujer-en-paillaco</t>
  </si>
  <si>
    <t>María Elena Sánchez Soto</t>
  </si>
  <si>
    <t>13 martillazos en la cabeza; tras hallazgo de cadáver de cónyuge en río por suicidio, policía encuentra cuerpo asesinado de María Elena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</si>
  <si>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</si>
  <si>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</si>
  <si>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</si>
  <si>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María Elizabeth Lorca Mateluna</t>
  </si>
  <si>
    <t>José Antonio Durban</t>
  </si>
  <si>
    <t>empresario</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</si>
  <si>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</si>
  <si>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</si>
  <si>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</si>
  <si>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José Patricio Gaete Gaete</t>
  </si>
  <si>
    <t>Repartidor de pan</t>
  </si>
  <si>
    <t>Secuestro a menor de edad en Panguipulli</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</si>
  <si>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</si>
  <si>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</si>
  <si>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</si>
  <si>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</si>
  <si>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Mauricio Vásquez Hidalgo</t>
  </si>
  <si>
    <t>https://www.cooperativa.cl/noticias/pais/policial/pdi-detuvo-a-presunto-autor-del-asesinato-de-una-menor-de-13-anos-en-san/2017-11-09/214248.html</t>
  </si>
  <si>
    <t>http://www.chvnoticias.cl/policial/la-pdi-detuvo-a-presunto-autor-del-homicidio-de-nina-de-13-anos/2017-11-09/223104.html</t>
  </si>
  <si>
    <t>Iquique</t>
  </si>
  <si>
    <t>María Evelyn Saavedra Mondocorro</t>
  </si>
  <si>
    <t>apuñalada por ex conviviente, a quien actualmente arrendaba una pieza (información Basta Contra la Violencia de Género)</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</si>
  <si>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</si>
  <si>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</si>
  <si>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</si>
  <si>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María Godoy Labbé</t>
  </si>
  <si>
    <t>La asesina de un balazo y se suicida, dejando una carta que explica sus motivaciones</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</si>
  <si>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</si>
  <si>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</si>
  <si>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</si>
  <si>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</si>
  <si>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</si>
  <si>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María Graciela García</t>
  </si>
  <si>
    <t>Asfixiada</t>
  </si>
  <si>
    <t>José Lara Lara</t>
  </si>
  <si>
    <t>jubilado empresa de telecomunicaciones</t>
  </si>
  <si>
    <t>Femicidio y parricidio</t>
  </si>
  <si>
    <t>María Graciela Vidal</t>
  </si>
  <si>
    <t>Golpes de martillo</t>
  </si>
  <si>
    <t>Jorge Alamiro Díaz</t>
  </si>
  <si>
    <t>fue encontrada muerta con heridas en su cabeza aparentemente propinadas por un martillo.</t>
  </si>
  <si>
    <t>María Honoria Calbucura Calbucura</t>
  </si>
  <si>
    <t>Sergio Villegas Barría</t>
  </si>
  <si>
    <t>condenado a 15 años y 1 dia por femicidio</t>
  </si>
  <si>
    <t>María Huerañanco Huenán</t>
  </si>
  <si>
    <t>Osvaldo Trecañanco Trecañanco</t>
  </si>
  <si>
    <t>era investigado por otra causa de violencia.</t>
  </si>
  <si>
    <t>7 años de cárcel</t>
  </si>
  <si>
    <t>Puerto Varas</t>
  </si>
  <si>
    <t>María Inés Jiménez Paillán</t>
  </si>
  <si>
    <t>falleció producto de las lesiones</t>
  </si>
  <si>
    <t>José Erasmo Almonacid Pacheco</t>
  </si>
  <si>
    <t>Quemaduras en la zona vaginal y diferentes traumatismos en su cuerpo que finalmente desencadenaron la muerte. En junio de 2012 la víctima ya había denunciado a su pareja por lesiones menos graves en contexto de violencia intrafamiliar</t>
  </si>
  <si>
    <t>Oral en lo penal Puerto Montt</t>
  </si>
  <si>
    <t>María Inés Olmeño Gaete</t>
  </si>
  <si>
    <t>profesora jubilada</t>
  </si>
  <si>
    <t>Patricio Tapia Gutiérrez</t>
  </si>
  <si>
    <t>condena anterior por el delito de contrabando</t>
  </si>
  <si>
    <t>María Isabel Pavez Zamora</t>
  </si>
  <si>
    <t>Apuñalada por ex pololo. Desaparece el 17 de diciembre. A madre le dijo que se reuniría con ex pareja, y a amigas que tenía cita de Tinder. Tras triangulación de teléfono, PDI encuentra su cuerpo en departamento de ex pareja.</t>
  </si>
  <si>
    <t>Carlos Humberto Méndez González (alias Igor Yaroslac González González)</t>
  </si>
  <si>
    <t>Mexicana</t>
  </si>
  <si>
    <t>Femicida en México en 2009, de donde escapó para ingresar a Chile con nombre falso</t>
  </si>
  <si>
    <t>Orden de detención</t>
  </si>
  <si>
    <t>https://www.eldesconcierto.cl/nacional/2020/12/25/muerte-de-maria-isabel-pavez-fiscal-ordena-la-detencion-de-ex-pareja-de-la-joven.html</t>
  </si>
  <si>
    <t>https://m.facebook.com/story.php?story_fbid=4214996525182533&amp;id=269117940456042</t>
  </si>
  <si>
    <t>Maria Jose Castillo</t>
  </si>
  <si>
    <t>Rodrigo Cancino Cancino</t>
  </si>
  <si>
    <t>chofer de locomoción colectiva</t>
  </si>
  <si>
    <t>Ñuñoa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</si>
  <si>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</si>
  <si>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</si>
  <si>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</si>
  <si>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</si>
  <si>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</si>
  <si>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</si>
  <si>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María José Ortiz Salinas</t>
  </si>
  <si>
    <t>Roberto Álvarez Carrera</t>
  </si>
  <si>
    <t>María José Zambra Cortés</t>
  </si>
  <si>
    <t>desaparecida desde el 29 de agosto; fue encontrada descuartizada en río Elqui, se confirma violencia sexual. Familia critica trabajo investigativo de la policía para encontrarla, realizan manifestaciones exigendo justicia</t>
  </si>
  <si>
    <t>se investiga</t>
  </si>
  <si>
    <t>http://www.diarioeldia.cl/region/emotivo-adios-familiar-maria-jose-zambra-joven-madre-asesinada-en-serena</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</si>
  <si>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</si>
  <si>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</si>
  <si>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</si>
  <si>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</si>
  <si>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</si>
  <si>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</si>
  <si>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2° Tribunal de Juicio Oral en lo Penal de Santiago</t>
  </si>
  <si>
    <t>https://elcomercio.pe/peru/peruana-asesinada-pareja-santiago-chile-432706</t>
  </si>
  <si>
    <t>https://www.elciudadano.cl/chile/condenan-a-15-anos-de-carcel-a-ciudadano-peruano-autor-de-femicidio-en-recoleta/07/03/</t>
  </si>
  <si>
    <t>María Loreto Zenteno Arellano</t>
  </si>
  <si>
    <t>Llega a domicilio de ella a pesar de cautelar, donde la apuñala. Luego se entrega a Carabineros</t>
  </si>
  <si>
    <t>Segundo Ferreira Rodríguez</t>
  </si>
  <si>
    <t>Estuvo en Centro de la Mujer en 2013, tras recibir atención psicosocial y jurídica, termina la relación e interpone la denuncia. Estaban separados hace 3 meses</t>
  </si>
  <si>
    <t>https://www.soychile.cl/Coronel/Policial/2014/05/11/248396/Lota-una-mujer-murio-tras-se-apunalada-por-su-esposo.aspx</t>
  </si>
  <si>
    <t>http://www.elconcecuente.cl/noticia/sociedad/10-anos-de-presidio-autor-de-femicidio-ocurrido-en-lota</t>
  </si>
  <si>
    <t>Florida</t>
  </si>
  <si>
    <t>María Luz Insunza Correa</t>
  </si>
  <si>
    <t>Estando donde unos vecinos, discuten y ella regresa a casa con su hijo. El agresor vuelve más tarde y, al prohibirle la entrada, ingresa rompiendo la ventana. Le dispara con una escopeta frente a su hijo (7)</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</si>
  <si>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</si>
  <si>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</si>
  <si>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</si>
  <si>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</si>
  <si>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María Magdalena Antivil Quintriqueo</t>
  </si>
  <si>
    <t>Voluntaria de bomberos</t>
  </si>
  <si>
    <t>La agrede y es trasladada al Hospital de Curicó, donde fallece. La hija de ambos intentó defender a su madre y pidió auxilio a los vecinos.</t>
  </si>
  <si>
    <t>Andrés Jofré Morales</t>
  </si>
  <si>
    <t>Soldador y carpintero</t>
  </si>
  <si>
    <t>Separados hace 3 años por VIF</t>
  </si>
  <si>
    <t>https://www.24horas.cl/nacional/femicidio-mujer-fue-apunalada-por-su-ex-pareja-en-lontue-1589993</t>
  </si>
  <si>
    <t>https://elpinguino.com/noticia/2015/02/24/en-curico-un-sujeto-asesino-a-su-ex-mujer-incluso-teniendo-orden-de-no-acercarse-a-ella</t>
  </si>
  <si>
    <t>María Magdalena Nuñez Araya</t>
  </si>
  <si>
    <t>Manuel Huerta Nuñez</t>
  </si>
  <si>
    <t>2 denuncias por amenazas</t>
  </si>
  <si>
    <t>13 años de cárcel. Defensa presentó recursos de nulidad.</t>
  </si>
  <si>
    <t>María Magdalena Ortega Becerra</t>
  </si>
  <si>
    <t>Dirigenta deportiva</t>
  </si>
  <si>
    <t>Fue apuñalada en su auto, luego el femicida intenta suicidarse y la abandona. Fue encontrada en el asiento de copiloto de su propio vehículo en el sector rural de Quinquehua</t>
  </si>
  <si>
    <t>Cristian Javier Acuña Acuña</t>
  </si>
  <si>
    <t>Relación había terminado hace dos meses y hubo una convivencia de dos años entre ambos</t>
  </si>
  <si>
    <t>Tribunal de Juicio Oral en lo Penal de Chillán</t>
  </si>
  <si>
    <t>https://www.cooperativa.cl/noticias/pais/policial/femicidio/prision-preventiva-para-autor-confeso-de-femicidio-en-chillan/2015-08-07/072116.html</t>
  </si>
  <si>
    <t>https://www.biobiochile.cl/noticias/2015/08/22/familia-de-mujer-asesinada-por-ex-pareja-presenta-querella-junto-a-serman-en-juzgado-de-chillan.shtml</t>
  </si>
  <si>
    <t>María Marta Millan Levipani</t>
  </si>
  <si>
    <t>Hacha</t>
  </si>
  <si>
    <t>Cristian Rodrigo Osses Silva</t>
  </si>
  <si>
    <t>"amplio prontuario policial"</t>
  </si>
  <si>
    <t>María Mondaca</t>
  </si>
  <si>
    <t>Quemada</t>
  </si>
  <si>
    <t>Jonathán Calderón</t>
  </si>
  <si>
    <t>María Navarrete Torres</t>
  </si>
  <si>
    <t>Jaime Caniuqueo Navarrete</t>
  </si>
  <si>
    <t>Marìa Orfelina Neguipan Quintuman</t>
  </si>
  <si>
    <t>golpes y estrangulamiento</t>
  </si>
  <si>
    <t>Octavio Bernardo Quizulef Queupumill</t>
  </si>
  <si>
    <t>Estuvo condenado por un delito de lesiones menos graves en 2007</t>
  </si>
  <si>
    <t>San Pedro de Atacama</t>
  </si>
  <si>
    <t>María Pablo García</t>
  </si>
  <si>
    <t>Fue encontrada en terreno baldío, con signos de haber sido agredida sexualmente y luego apuñalada</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</si>
  <si>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</si>
  <si>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</si>
  <si>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</si>
  <si>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</si>
  <si>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</si>
  <si>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</si>
  <si>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</si>
  <si>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</si>
  <si>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</si>
  <si>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María Ruckoldt</t>
  </si>
  <si>
    <t>Ella se había mudado de la casa, volvió a buscar pertenencias que le quedaban. Su papá le disparó a ella, quien falleció camino al hospital, y a su esposo Juan Olivares (65)</t>
  </si>
  <si>
    <t>Alfredo Ruckoldt Utreras</t>
  </si>
  <si>
    <t>Ex marino</t>
  </si>
  <si>
    <t>https://www.soychile.cl/Valparaiso/Policial/2014/08/06/266576/Ex-uniformado-de-88-anos-disparo-y-mato-a-su-hija-su-yerno-quedo-herido.aspx</t>
  </si>
  <si>
    <t>https://www.biobiochile.cl/noticias/2014/08/07/establecen-prision-preventiva-para-adulto-mayor-que-asesino-a-su-hija-en-region-de-valparaiso.shtml</t>
  </si>
  <si>
    <t>María Sebastiana Fernandez Cort</t>
  </si>
  <si>
    <t>La apuñala y se autoinfiere cortes en el cuerpo, es trasladado a Hospital Salvador. Asesora del hogar es quien hace la denuncia.</t>
  </si>
  <si>
    <t>José Muñoz Martín</t>
  </si>
  <si>
    <t>Desconocida</t>
  </si>
  <si>
    <t>https://www.24horas.cl/nacional/mujer-es-asesinada-por-su-pareja-en-nunoa-2199325</t>
  </si>
  <si>
    <t>https://www.biobiochile.cl/noticias/nacional/region-metropolitana/2016/11/22/nuevo-femicidio-en-nunoa-hombre-de-85-anos-acuchillo-a-su-mujer-de-78.shtml</t>
  </si>
  <si>
    <t>María Teresa Caballero Arancibia</t>
  </si>
  <si>
    <t>trabajadora de fuente de soda y trabajadora sexual</t>
  </si>
  <si>
    <t>cliente</t>
  </si>
  <si>
    <t>Aurelio Fica Rubilar</t>
  </si>
  <si>
    <t>Tenía 3 condenas anteriores: hurto, violación y suplantacion de identidad</t>
  </si>
  <si>
    <t>10 años por delito mayor en su grado mínimo</t>
  </si>
  <si>
    <t>María Teresa Sepúlveda Smith</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</si>
  <si>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</si>
  <si>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</si>
  <si>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</si>
  <si>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</si>
  <si>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Mariana Ariela Milla Nuñez</t>
  </si>
  <si>
    <t>Atacada con un cuchillo por su ex pareja en el estacionamiento de un supermercado. El agresor también apuñaló a su hermano Jorge Milla Núñez (55), quien la acompañaba en ese momento</t>
  </si>
  <si>
    <t>Mario Acuña Riquelme</t>
  </si>
  <si>
    <t>Desde el 10 de enero que estaba vigente la medida cautelar</t>
  </si>
  <si>
    <t>Prohibición de acercarse</t>
  </si>
  <si>
    <t>http://www.ladiscusion.cl/femicida-de-nublensina-asesinada-en-santiago-arriesga-presidio-perpetuo/</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</si>
  <si>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</si>
  <si>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</si>
  <si>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</si>
  <si>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</si>
  <si>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</si>
  <si>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</si>
  <si>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</si>
  <si>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</si>
  <si>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</si>
  <si>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</si>
  <si>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</si>
  <si>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</si>
  <si>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</si>
  <si>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</si>
  <si>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Maribel Soledad Mallea Quinzacara</t>
  </si>
  <si>
    <t>Apuñalada junto a su hijo de 7 años por exconviviente, quien luego prendió fuego al inmueble y se suicidó</t>
  </si>
  <si>
    <t>https://www.24horas.cl/regiones/atacama/gobierno-confirma-femicidio-en-atacama-hombre-mato-a-ex-pareja-e-hijo-de-7-anos--4045320</t>
  </si>
  <si>
    <t>San Vicente</t>
  </si>
  <si>
    <t>Mariela de las Mercedes Fuentes Lucero</t>
  </si>
  <si>
    <t>Apuñalada por su marido al interior de automóvil estacionado en motel. El sujeto se autoinfligió heridas cortopunzantes en la garganta y se encuentra en riesgo vital</t>
  </si>
  <si>
    <t>Roberto Armando Ramírez Maturana</t>
  </si>
  <si>
    <t>Llevaban 3 meses separados y, de acuerdo a familiares, la amenazaba de muerte constantemente</t>
  </si>
  <si>
    <t>https://eltipografo.cl/2020/03/sujeto-mato-a-su-pareja-al-interior-de-un-motel-luego-intento-suicidarse/</t>
  </si>
  <si>
    <t>https://www.youtube.com/watch?v=0Ms5pEo__og</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</si>
  <si>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</si>
  <si>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</si>
  <si>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</si>
  <si>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Patricio Cruz Sepúlveda</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</si>
  <si>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</si>
  <si>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</si>
  <si>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</si>
  <si>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Hualqui</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</si>
  <si>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</si>
  <si>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</si>
  <si>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Jorge Adrián Elgueta Durán</t>
  </si>
  <si>
    <t>Recolector de basura</t>
  </si>
  <si>
    <t>https://www.lanacion.com.ar/sociedad/mariela-del-carmen-fernandez-chile-muerte-femicidio-nid1935721</t>
  </si>
  <si>
    <t>https://www.diarioconcepcion.cl/ciudad/2017/12/20/hombre-fue-condenado-a-17-anos-de-carcel-por-asesinar-a-su-pareja-en-hualqui.html</t>
  </si>
  <si>
    <t>Mariela García Vera</t>
  </si>
  <si>
    <t>Mariela permaneció 5 días en riesgo vital con posterioridad al ataque</t>
  </si>
  <si>
    <t>Empedrado</t>
  </si>
  <si>
    <t>Mariela González Valderrama</t>
  </si>
  <si>
    <t>golpes de hacha</t>
  </si>
  <si>
    <t>Eduardo Jaque Letelier</t>
  </si>
  <si>
    <t>Mariela estaba desaparecida, familia hizo denuncia por presunta desgracia y la encontraron enterrada en predio de su pareja</t>
  </si>
  <si>
    <t>Juzgado Garantía Constitución</t>
  </si>
  <si>
    <t>San Juan de la Costa</t>
  </si>
  <si>
    <t>Mariela Naigual Pinol</t>
  </si>
  <si>
    <t>asfixiada por convivente delante de su hija de 7 años; víctima había denunciado días atrás pero policía no envió antecedentes a fiscalía</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</si>
  <si>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</si>
  <si>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</si>
  <si>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</si>
  <si>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</si>
  <si>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Marina Cabrera Almendras</t>
  </si>
  <si>
    <t>Asesinada por Hugo Pastén, quien la violó, mató y enterró en un pique. Está imputado por otros dos femicidios ocurridos en 2019. Se investiga al menos otra desaparición de joven en Copiapó</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</si>
  <si>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</si>
  <si>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</si>
  <si>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Marisol Antonieta Estay Olivares</t>
  </si>
  <si>
    <t>mayor de gendarmería</t>
  </si>
  <si>
    <t>Luis Ardiles Constanzo</t>
  </si>
  <si>
    <t>suboficial de gendarmeria</t>
  </si>
  <si>
    <t>Marisol Briceño Ríos</t>
  </si>
  <si>
    <t>Golpes con fierro</t>
  </si>
  <si>
    <t>Clarence León Rojas</t>
  </si>
  <si>
    <t>Denuncia anterior por lesiones leves otras personas</t>
  </si>
  <si>
    <t>Marisol Cuello Rabanal</t>
  </si>
  <si>
    <t>Ramón Barraza Arancibia</t>
  </si>
  <si>
    <t>Luego de dispararle, se dinamitó</t>
  </si>
  <si>
    <t>Marisol Del Carmen Balcázar Navarro</t>
  </si>
  <si>
    <t>Violada y golpeada por vecino</t>
  </si>
  <si>
    <t>Javier Salfate Pacheco</t>
  </si>
  <si>
    <t>adicto a las drogas</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</si>
  <si>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</si>
  <si>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</si>
  <si>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</si>
  <si>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</si>
  <si>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</si>
  <si>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</si>
  <si>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Marisol Solange Figueroa Sepùlveda</t>
  </si>
  <si>
    <t>Alfonso San Martín Grandón</t>
  </si>
  <si>
    <t>Guardia de Seguridad</t>
  </si>
  <si>
    <t>Denuncia por Vif-tribunal autoriza visita a hijo</t>
  </si>
  <si>
    <t>Marisol Vergara Vergara</t>
  </si>
  <si>
    <t>Profesora de educación física</t>
  </si>
  <si>
    <t>La aborda en su domicilio, donde la agrede sexualmente y le propina 43 puñaladas en el cuerpo. Esposo la encuentra desnuda, 7 días después se detiene al agresor</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</si>
  <si>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</si>
  <si>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</si>
  <si>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</si>
  <si>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</si>
  <si>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</si>
  <si>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</si>
  <si>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Marita Ortega Sánchez</t>
  </si>
  <si>
    <t>Asesinada junto a su esposo Martín del Río del Río (67) por ex yerno, al intentar defender a su hija (22), que fue apuñalada. Agresor se suicida en prisión preventiva</t>
  </si>
  <si>
    <t>Oscar Ponce Ponce</t>
  </si>
  <si>
    <t>La relación con la hija de la víctima terminó porque el era celoso y tenía problemas con el consumo de alcohol, había orden de restricción</t>
  </si>
  <si>
    <t>Homicidio calificado, Lesiones, Violación violenta de morada, Conducción en estado de ebriedad</t>
  </si>
  <si>
    <t>https://www.theclinic.cl/2017/05/27/hombre-asesina-a-sus-suegros-en-el-sur-de-chile/</t>
  </si>
  <si>
    <t>http://www.elrepuertero.cl/noticia/sociedad/hombre-que-mato-sus-suegros-se-suicido-al-interior-de-carcel-de-puerto-montt</t>
  </si>
  <si>
    <t>Maritza Cleopatra Pérez Santander</t>
  </si>
  <si>
    <t>Rodrigo Muñoz Saavedra</t>
  </si>
  <si>
    <t>Maritza Pávez Peña</t>
  </si>
  <si>
    <t>comerciante. Sabía karate</t>
  </si>
  <si>
    <t>Pedro Castro Sánchez</t>
  </si>
  <si>
    <t>comerciante</t>
  </si>
  <si>
    <t>2 Denuncias Juzg.Familia y Fiscalía (por amenazas de muerte), sólo según prensa</t>
  </si>
  <si>
    <t>Marjorie Ayala Farías</t>
  </si>
  <si>
    <t>En el domicilio de ella, la apuñala múltiples veces y luego se suicida con la misma arma. Hija (23) presencia el hecho y hace la denuncia a Carabineros</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</si>
  <si>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</si>
  <si>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</si>
  <si>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</si>
  <si>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</si>
  <si>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</si>
  <si>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Llay Llay</t>
  </si>
  <si>
    <t>Marjorie Solange Varas Cataldo</t>
  </si>
  <si>
    <t>Agresor estaba casado con otra mujer e iba a tener un hijo con ella, la víctima decide terminar la relación por eso y él la ataca. Tras 10 meses de investigación es capturado y confiesa el crimen</t>
  </si>
  <si>
    <t>Sebastián Godoy Godoy</t>
  </si>
  <si>
    <t>Eran amantes, el agresor estaba casado con otra mujer</t>
  </si>
  <si>
    <t>Juzgado de Garantía de San Felipe</t>
  </si>
  <si>
    <t>http://web.observador.cl/los-escabrosos-detalles-que-marcaron-el-asesinato-de-marjorie-varas-en-llay-llay/</t>
  </si>
  <si>
    <t>http://www.eltrabajo.cl/2017/?p=85471</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</si>
  <si>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</si>
  <si>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</si>
  <si>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Luis Alfonso Veloso Pardo</t>
  </si>
  <si>
    <t>https://www.cooperativa.cl/noticias/pais/policial/concepcion-condenan-a-hombre-que-apunalo-24-veces-a-una-joven/2017-11-08/115701.html</t>
  </si>
  <si>
    <t>https://www.biobiochile.cl/noticias/2016/04/14/los-violentos-antecedentes-del-imputado-por-el-asesinato-de-marlen-matamala.shtml</t>
  </si>
  <si>
    <t>Huasco</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</si>
  <si>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</si>
  <si>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</si>
  <si>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</si>
  <si>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(presunto) Felipe Santana</t>
  </si>
  <si>
    <t>https://www.elciudadano.com/chile/sml-confirmo-participacion-de-terceros-en-2017-exigen-justicia-por-muerte-de-marta-bustos/01/02/</t>
  </si>
  <si>
    <t>https://www.tvn.cl/programas/muybuenosdias/actualidad/estremecedor-relato-mama-busca-justicia-tras-la-muerte-de-su-hija-marta-bustos--3536838</t>
  </si>
  <si>
    <t>Ancud</t>
  </si>
  <si>
    <t>Marta Del Tránsito Ruíz Vargas</t>
  </si>
  <si>
    <t>Saúl Navarro Ojeda</t>
  </si>
  <si>
    <t>el 13 de diciembre de 2011, había realizado una denuncia en el Tribunal de Familia</t>
  </si>
  <si>
    <t>Veinte años de presidio menor en su grado máximo</t>
  </si>
  <si>
    <t>Marta Elena Ramírez Palavecino</t>
  </si>
  <si>
    <t>Llegó al domicilio, mandó a su hija a comprar algo y, una vez solos, le disparó con una escopeta. Intentó suicidarse con la misma arma pero fracasó</t>
  </si>
  <si>
    <t>José Ricardo Palavecino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</si>
  <si>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</si>
  <si>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</si>
  <si>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Marta Evelyn Peña Zamorano</t>
  </si>
  <si>
    <t>Estranguladad, mutilidad y quemada</t>
  </si>
  <si>
    <t>'Crimen pasional' (femicidio) o supuesta venganza entre reos.</t>
  </si>
  <si>
    <t>Fiscalia Metropolitana Centro Norte</t>
  </si>
  <si>
    <t>Marta Hernandez</t>
  </si>
  <si>
    <t>Tomás Quiñones</t>
  </si>
  <si>
    <t>Habian dos denuncias previas</t>
  </si>
  <si>
    <t>Marta Monica Jiménez Jimenez</t>
  </si>
  <si>
    <t>labores de aseo en empresa contratista de minera</t>
  </si>
  <si>
    <t>Juan Miranda Hormazábal</t>
  </si>
  <si>
    <t>condenado a 15 años por parricidio</t>
  </si>
  <si>
    <t>Marta Norambuena Cárdenas</t>
  </si>
  <si>
    <t>apuñalada 6 ó 7 veces en zona cervical y tórax</t>
  </si>
  <si>
    <t>(presunto) MEDIOS PROTEGEN SU IDENTIDAD</t>
  </si>
  <si>
    <t>denuncias previas por VIF</t>
  </si>
  <si>
    <t>https://www.cooperativa.cl/noticias/pais/region-del-biobio/mujer-asesinada-en-laja-habia-denunciado-violencia-intrafamiliar/2019-03-23/152945.html</t>
  </si>
  <si>
    <t>https://www.eldesconcierto.cl/2019/03/25/mujer-asesinada-en-laja-habia-denunciado-con-anterioridad-maltrato-psicologico-de-su-pareja/</t>
  </si>
  <si>
    <t>Marta Rivera Millas</t>
  </si>
  <si>
    <t>La apuñala 20 veces con cuchillo cocinero</t>
  </si>
  <si>
    <t>Hijastro</t>
  </si>
  <si>
    <t>Pedro Bustos Calderón</t>
  </si>
  <si>
    <t>Hubo amenazas del imputado a la víctima y su hija</t>
  </si>
  <si>
    <t>https://www.chvnoticias.cl/sucesos/joven-mato-a-punaladas-a-su-madrastra-en-la-pintana_20141201/</t>
  </si>
  <si>
    <t>Martina Contreras Arias</t>
  </si>
  <si>
    <t>Nieto</t>
  </si>
  <si>
    <t>Jose Caceres Cid</t>
  </si>
  <si>
    <t>Licantén</t>
  </si>
  <si>
    <t>Martina Parada Seguel</t>
  </si>
  <si>
    <t>José M.Parada de la Hoz</t>
  </si>
  <si>
    <t>Maruti Martínez Illesca</t>
  </si>
  <si>
    <t>Golpes con martillo</t>
  </si>
  <si>
    <t>Roberto Silva Gallegos</t>
  </si>
  <si>
    <t>Matilda Rayún Contardo Vallejos (5 meses)</t>
  </si>
  <si>
    <t>Mientras estaba cuidándola, sacude a la niña provocándole "síndrome del niño sacudido". La lleva al hospital, donde dice que se cayó de la cuna. Posteriormente se prueba que fue él, finalmente el tribunal lo exculpa de parricidio</t>
  </si>
  <si>
    <t>Francisco Contardo Soto</t>
  </si>
  <si>
    <t>Cuasidelito de homicidio</t>
  </si>
  <si>
    <t>https://www.biobiochile.cl/noticias/2016/03/14/justicia-y-sename-se-querellan-por-muerte-de-lactante-presuntamente-agredida-en-concepcion.shtml</t>
  </si>
  <si>
    <t>https://sabes.cl/2017/08/25/joven-causo-la-muerte-bebe-tras-zamarrear-hija-fue-exculpado-parricidio/</t>
  </si>
  <si>
    <t>MEDIOS NO INFORMAN</t>
  </si>
  <si>
    <t>Patricio Escobar</t>
  </si>
  <si>
    <t>Concón</t>
  </si>
  <si>
    <t>escopetazo en la cabeza por cliente sexual, quien intentó simular se había encontrado con la mujer muerta en su propio domicilio</t>
  </si>
  <si>
    <t>https://www.emol.com/noticias/Nacional/2019/01/27/935785/Mujer-es-asesinada-en-un-domicilio-de-Concon-y-el-presunto-autor-del-crimen-sera-formalizado.html</t>
  </si>
  <si>
    <t>https://www.biobiochile.cl/noticias/nacional/region-de-valparaiso/2019/01/27/detienen-a-presunto-autor-del-homicidio-de-una-mujer-en-concon.shtml</t>
  </si>
  <si>
    <t>Haitiano</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</si>
  <si>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</si>
  <si>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</si>
  <si>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Víctima colateral</t>
  </si>
  <si>
    <t>Marc-Henry Desrosiers</t>
  </si>
  <si>
    <t>https://www.biobiochile.cl/noticias/nacional/region-metropolitana/2021/04/29/nuevo-femicidio-en-menos-de-24-horas-hombre-mato-a-expareja-en-san-joaquin.shtml</t>
  </si>
  <si>
    <t>https://www.latercera.com/nacional/noticia/pdi-investiga-femicidio-y-homicidio-ocurrido-en-san-joaquin/JASQCDBHFZBLNJH3JXGSSUGYMA/</t>
  </si>
  <si>
    <t>Constitución</t>
  </si>
  <si>
    <t>Melania Barrera Otárola</t>
  </si>
  <si>
    <t>Eduardo Constela Chamorro</t>
  </si>
  <si>
    <t>dos denuncias previas por amenazas</t>
  </si>
  <si>
    <t>Melva Rosa Morales Donayre</t>
  </si>
  <si>
    <t>Comerciante peruana</t>
  </si>
  <si>
    <t>johnny julio carranza vargas</t>
  </si>
  <si>
    <t>Peruano</t>
  </si>
  <si>
    <t>Fue detenido y aprobada solicitud de extradición a Chile</t>
  </si>
  <si>
    <t>Mercedes Del Carmen Vera Arévalo</t>
  </si>
  <si>
    <t>Es agredida con arma blanca en una bodega aledaña al domicilio del femicida, ubicado en la localidad de Trovolhue. José Rifo estuvo prófugo 5 días, es encontrado muerto en un bosque</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</si>
  <si>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</si>
  <si>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</si>
  <si>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</si>
  <si>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</si>
  <si>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Graneros</t>
  </si>
  <si>
    <t>Mercedes Frías Rojas</t>
  </si>
  <si>
    <t>La agrede y se entrega a Carabineros. Tribunal lo declara inimputable</t>
  </si>
  <si>
    <t>Washington Maldonado Ubilla</t>
  </si>
  <si>
    <t>Profesor jubilado</t>
  </si>
  <si>
    <t>Tenían un hijo y dos nietos a su cuidado al momento del crímen</t>
  </si>
  <si>
    <t>https://www.biobiochile.cl/noticias/2015/02/01/amplian-investigacion-por-caso-de-hombre-que-habria-asesinado-a-su-esposa-con-un-hacha-en-graneros.shtml</t>
  </si>
  <si>
    <t>https://eltipografo.cl/2015/02/hoy-formalizan-a-jubilado-que-habria-asesinado-a-hachazos-a-su-mujer-en-graneros/</t>
  </si>
  <si>
    <t>Mia Palma Espinoza</t>
  </si>
  <si>
    <t>apuñalada; el agresor también resultó herido pero en menor medida</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</si>
  <si>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</si>
  <si>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</si>
  <si>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</si>
  <si>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</si>
  <si>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Michelle</t>
  </si>
  <si>
    <t>El padre la asesina junto a su hermana menor  en venganza contra su mamá Alejandra (23), quien había decidido separarse de él, y luego se suicida. La noche anterior Carabineros tenía la órden de llevarse a las niñas con su mamá pero no cumplieron la órden</t>
  </si>
  <si>
    <t>Castigo Femicida</t>
  </si>
  <si>
    <t>Luciano Andrés Jaque Araneda</t>
  </si>
  <si>
    <t>El agresor embarazó a la madre de Michelle cuando ella tenía 11 años y él 30, siendo él un pedófilo y violador</t>
  </si>
  <si>
    <t>Tucapel</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</si>
  <si>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</si>
  <si>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</si>
  <si>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</si>
  <si>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</si>
  <si>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</si>
  <si>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</si>
  <si>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</si>
  <si>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Minerva Altragracia Zorrilla Durán</t>
  </si>
  <si>
    <t>Eddy Enrique Rodriguez Zapata (dominicano)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</si>
  <si>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</si>
  <si>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Miralda Moise</t>
  </si>
  <si>
    <t>La apuñaló en el domicilio donde ambos arrendaban una habitación, la propietaria fue quien alertó a Carabineros del hecho. El femicida fue detenido deambulando por el barrio, descalzo y con la ropa ensangrentada</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</si>
  <si>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</si>
  <si>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</si>
  <si>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</si>
  <si>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</si>
  <si>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Mireya del Carmen Martínez Maldonado</t>
  </si>
  <si>
    <t>golpe en la cabeza; la encuentra hija en cocina de su casa, donde había rastros de sangre; se sospecha de hijo drogadicto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</si>
  <si>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</si>
  <si>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</si>
  <si>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</si>
  <si>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Mireya Del Carmen Salas Gumero</t>
  </si>
  <si>
    <t>José Domingo Ugarte Ugarte</t>
  </si>
  <si>
    <t>dos denuncias por amenazas</t>
  </si>
  <si>
    <t>Mireya Milillanca Milillanca</t>
  </si>
  <si>
    <t>Lanzada de 9º piso</t>
  </si>
  <si>
    <t>Mario Parra Rojas</t>
  </si>
  <si>
    <t>Mireya Paredes García</t>
  </si>
  <si>
    <t>Alfredo Retamal Paredes</t>
  </si>
  <si>
    <t>Miriam Hernández Guerrero</t>
  </si>
  <si>
    <t>Luis Guerrero</t>
  </si>
  <si>
    <t>Tres causas anteriores por lesiones y amenazas</t>
  </si>
  <si>
    <t>Miriam Luz Rojas Valencia</t>
  </si>
  <si>
    <t>Amante</t>
  </si>
  <si>
    <t>Roberto Méndez</t>
  </si>
  <si>
    <t>Miriam Parada López</t>
  </si>
  <si>
    <t>Después de asesinarla, el femicida se suicida. Además, los detectives encontraron el cadáver de la mascota de la víctima, la cual habría sido apuñalada.</t>
  </si>
  <si>
    <t>Ricardo Vargas Espinoza</t>
  </si>
  <si>
    <t>https://www.cooperativa.cl/noticias/pais/policial/pdi-investiga-posible-femicidio-y-suicidio-en-centro-de-santiago/2015-03-17/000040.html</t>
  </si>
  <si>
    <t>https://www.publimetro.cl/cl/nacional/2015/03/17/femicidio-o-doble-homicidio-pdi-investiga-muerte-mujer-hombre-santiago-centro.html</t>
  </si>
  <si>
    <t>Miriam Rosalva Gómez Bejarano</t>
  </si>
  <si>
    <t>Manicurista</t>
  </si>
  <si>
    <t>Encontrada atada de pies y manos con signos de tortura en un camino. Asesinada por banda de narcotraficantes en represalia a su pareja.</t>
  </si>
  <si>
    <t>Huber Alegría Riascos</t>
  </si>
  <si>
    <t>Narcotraficante</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</si>
  <si>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</si>
  <si>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</si>
  <si>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</si>
  <si>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</si>
  <si>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Modesta Mercedes Rojas Bravo</t>
  </si>
  <si>
    <t>Dueña de casa, feriante</t>
  </si>
  <si>
    <t>La golpea y ahorca con una panty. Hubo intento de suicidio por parte de femicida</t>
  </si>
  <si>
    <t>Luis Eugenio Núñez Saavedra</t>
  </si>
  <si>
    <t>Juntos hace siete años, su convivencia era intermitente. Él ya la habia amenazado de muerte si lo abandonaba</t>
  </si>
  <si>
    <t>https://www.emol.com/noticias/Nacional/2015/12/26/765544/Mujer-de-53-anos-fue-victima-de-presunto-femicidio-en-Talca.html</t>
  </si>
  <si>
    <t>https://www.biobiochile.cl/noticias/2015/12/26/encuentran-a-mujer-desaparecida-en-talca-fue-asesinada-con-un-hacha.shtml</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</si>
  <si>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</si>
  <si>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</si>
  <si>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</si>
  <si>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</si>
  <si>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</si>
  <si>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</si>
  <si>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</si>
  <si>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</si>
  <si>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Mónica Andrea Cerda Pino</t>
  </si>
  <si>
    <t>Golpeada por pareja</t>
  </si>
  <si>
    <t>Marcelo Gonzalez Castro</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</si>
  <si>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</si>
  <si>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Garantia San Antonio</t>
  </si>
  <si>
    <t>Quinchao</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</si>
  <si>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</si>
  <si>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</si>
  <si>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Carlos Iván Vivar Vivar; Patricia del Carmen Levín Peranchiguay</t>
  </si>
  <si>
    <t>electricista</t>
  </si>
  <si>
    <t>Vecinos informan acoso por parte del femicida</t>
  </si>
  <si>
    <t>Femicidio; homicidio</t>
  </si>
  <si>
    <t>https://laopiniondechiloe.cl/quinchao-informe-revela-un-sospechoso-en-homicidio-de-isla-caguach-esta-vigilado/</t>
  </si>
  <si>
    <t>http://laopiniondechiloe.cl/femicidio-en-isla-caguach-quinchao-detienen-a-2-personas-entre-ellos-funcionario-de-saesa/</t>
  </si>
  <si>
    <t>Mónica del Carmen Paillacar Paillacar</t>
  </si>
  <si>
    <t>asfixiada</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</si>
  <si>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</si>
  <si>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</si>
  <si>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</si>
  <si>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</si>
  <si>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Mónica Jérez Henríquez</t>
  </si>
  <si>
    <t>Embarazada de 5 meses</t>
  </si>
  <si>
    <t>Jorge González Calderón</t>
  </si>
  <si>
    <t>Soldador y Jardinero</t>
  </si>
  <si>
    <t>Era drogadicta, le habría robado dinero por lo cual él la asfixió y luego la mutiló. No se sabe si había relación sentimental. Le sacó el útero con el embrion.</t>
  </si>
  <si>
    <t>Mónica Patricia Soldado Quiloqueo</t>
  </si>
  <si>
    <t>estrangulada y apuñalada</t>
  </si>
  <si>
    <t>Patricio Carrillo González</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</si>
  <si>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</si>
  <si>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Robo con homicidio</t>
  </si>
  <si>
    <t>Juzgado de garantía de San Javier</t>
  </si>
  <si>
    <t>Mónica R.</t>
  </si>
  <si>
    <t>Gutiérrez (Fiscal) señaló que existen antecedentes respecto de celos que tendría el victimario, el cual se encontraba separado de su mujer y ya se habían interpuesto denuncias por violencia sicológica.</t>
  </si>
  <si>
    <t>Muriel Francisca Mazuelos Valenzuela</t>
  </si>
  <si>
    <t>Estudiante en 2x1</t>
  </si>
  <si>
    <t>La agrede e intenta suicidarse, pero fracasa</t>
  </si>
  <si>
    <t>Cristian Silva Vásquez</t>
  </si>
  <si>
    <t>http://www.cooperativa.cl/noticias/pais/policial/carabineros-detuvo-a-hombre-acusado-de-femicidio-en-puente-alto/2017-10-30/033815.html</t>
  </si>
  <si>
    <t>https://www.youtube.com/watch?v=HHc3mhvsO-I</t>
  </si>
  <si>
    <t>Myriam Fuentes Blanco</t>
  </si>
  <si>
    <t>Alexis Mora Álvarez</t>
  </si>
  <si>
    <t>4 denuncias previas (amenazas, desacato, lesiones). La mató delante de sus hijos.</t>
  </si>
  <si>
    <t>Peñaflor</t>
  </si>
  <si>
    <t>Nadia Valeska Pardo Cabezas</t>
  </si>
  <si>
    <t>La agrede en su restaurante durante la madrugada, según él por confundirla con un ladrón. La familia de la víctima desconfia de su versión. Fiscalía solicita exámenes pisquiátricos.</t>
  </si>
  <si>
    <t>Luis Eugenio Orellana Marchant</t>
  </si>
  <si>
    <t>Dueño de restaurante</t>
  </si>
  <si>
    <t>Habían retomado su relación hace 6 meses, tenían dos hijas que se encontraban internadas en SENAME previo al delito</t>
  </si>
  <si>
    <t>Porte ilegal de arma, Receptación</t>
  </si>
  <si>
    <t>https://www.24horas.cl/nacional/muerte-en-restaurante-la-carreta-femicidio-o-crimen-por-error-2111347</t>
  </si>
  <si>
    <t>https://www.publimetro.cl/cl/nacional/2016/08/22/prision-preventiva-dueno-restoran-que-mato-pareja-padre-hurtado.html</t>
  </si>
  <si>
    <t>Nadia Varas Cuevas</t>
  </si>
  <si>
    <t>Estrangulada por esposo</t>
  </si>
  <si>
    <t>esposo</t>
  </si>
  <si>
    <t>Pablo Enrique Pérez González</t>
  </si>
  <si>
    <t>Asesinó a su esposa e hijastra delante de sus hijas de 6 y 3 años</t>
  </si>
  <si>
    <t>Nancy Araya Ruiz</t>
  </si>
  <si>
    <t>Agresor le disparó dentro de un furgón escolar y luego se suicida. Son encontrados por transeúntes camino a Colliguay, 10 horas después</t>
  </si>
  <si>
    <t>https://www.publimetro.cl/cl/noticias/2018/08/12/quilpue-femicidio-furgon.html</t>
  </si>
  <si>
    <t>https://www.puranoticia.cl/noticias/regiones/quilpue-hombre-y-mujer-son-encontrados-muertos-al-interior-de-un-furgon/2018-08-11/210603.html</t>
  </si>
  <si>
    <t>Nancy del Carmen Torres Aravena</t>
  </si>
  <si>
    <t>Carlos Raúl Bañares Campos</t>
  </si>
  <si>
    <t>Había denuncia, el femicida pasó todo el día con Nancy, le prometió que iba a cambiar y que estaba arrepentido</t>
  </si>
  <si>
    <t>Nancy Donatela Arenas Astudillo</t>
  </si>
  <si>
    <t>Discutieron en la madrugada y ella llama a su hijo para decirle que quería irse de la casa. Posteriormente el la agrede y se suicida. Cuidador del fundo da aviso a la policía</t>
  </si>
  <si>
    <t>Fernando Octavio Gómez Muñoz</t>
  </si>
  <si>
    <t>Administrador de fundo</t>
  </si>
  <si>
    <t>Eran del sur, hace 5 años que vivían en el fundo</t>
  </si>
  <si>
    <t>http://www.elandino.cl/2016/03/11/consternacion-por-femicidio-y-suicidio-de-matrimonio-de-rinconada/</t>
  </si>
  <si>
    <t>http://soyaconcagua.cl/2016/03/11/femicidio-en-rinconada-eleva-a-11-el-numero-de-victimas-en-lo-que-va-del-ano-en-el-pais/</t>
  </si>
  <si>
    <t>Nancy Gloria Rojas Arenas</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</si>
  <si>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</si>
  <si>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</si>
  <si>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</si>
  <si>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</si>
  <si>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</si>
  <si>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</si>
  <si>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Lautaro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</si>
  <si>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</si>
  <si>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</si>
  <si>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Patricio Alfonso Valdebenito Cheuqueñir</t>
  </si>
  <si>
    <t>https://www.soychile.cl/Temuco/Policial/2016/11/08/428283/Incendio-en-Lautaro-dejo-una-mujer-fallecida.aspx</t>
  </si>
  <si>
    <t>https://www.biobiochile.cl/noticias/nacional/region-de-la-araucania/2018/04/23/a-10-anos-de-carcel-fue-condenado-joven-que-mato-a-golpes-a-su-tia-en-la-araucania.shtml</t>
  </si>
  <si>
    <t>Nancy Iris Silva Nuñez</t>
  </si>
  <si>
    <t>Estando embarazada de 8 meses, es encontrada muerta en sitio eriazo. PDI detuvo a dos sospechosos, pero tribunales rechaza prisión preventiva</t>
  </si>
  <si>
    <t>Mauricio Sandoval Ríos</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</si>
  <si>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</si>
  <si>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</si>
  <si>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</si>
  <si>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Nancy Muñoz Villalobos</t>
  </si>
  <si>
    <t>Sujeto la invita a su casa en sector rural. Allí la amarra y golpea, abusa sexualmente de ella y ejerce otro tipo de torturas. Cuerpo fue exhumado a principios de 2019, en octubre de 2019 el agresor es reformalizado</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</si>
  <si>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</si>
  <si>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</si>
  <si>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</si>
  <si>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</si>
  <si>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Nancy Riquelme Morales</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</si>
  <si>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</si>
  <si>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</si>
  <si>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</si>
  <si>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</si>
  <si>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Natalia Scarleth Mella Rodríguez</t>
  </si>
  <si>
    <t>apuñalada en la espalda y el cuello por pololo en la vía pública; a éste su propia madre lo entrega</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</si>
  <si>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</si>
  <si>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</si>
  <si>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</si>
  <si>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Natalia Zuñiga Medel</t>
  </si>
  <si>
    <t>Parvularia</t>
  </si>
  <si>
    <t>apuñalada y quemada</t>
  </si>
  <si>
    <t>Víctor Manuel Navarrete Cid</t>
  </si>
  <si>
    <t>Delincuente</t>
  </si>
  <si>
    <t>Conden.x Violencia Familiar y comete homicidio 16 antes de asesinar a Natalia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</si>
  <si>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</si>
  <si>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</si>
  <si>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</si>
  <si>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</si>
  <si>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</si>
  <si>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</si>
  <si>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</si>
  <si>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</si>
  <si>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</si>
  <si>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</si>
  <si>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</si>
  <si>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</si>
  <si>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Nataly Vilma Escobar Jara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</si>
  <si>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</si>
  <si>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</si>
  <si>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</si>
  <si>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</si>
  <si>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Natividad Barcaza Faúndez</t>
  </si>
  <si>
    <t>dos disparos en la cabeza; sujeto escapa y se suicida dos días después</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</si>
  <si>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</si>
  <si>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</si>
  <si>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</si>
  <si>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Nelly Angela Ortíz Barrera</t>
  </si>
  <si>
    <t>Jaime Quiroz Sepúlveda</t>
  </si>
  <si>
    <t>Peluquero</t>
  </si>
  <si>
    <t>Registra antecedentes penales y una condena por el delito de violación. Estuvo 36 años en prisión.</t>
  </si>
  <si>
    <t>Nelly Castillo Soto</t>
  </si>
  <si>
    <t>disparo con arma de fuego artesanal</t>
  </si>
  <si>
    <t>Joel Mariqueo Castro</t>
  </si>
  <si>
    <t>Dejó herida a la hermana de Nelly de 16 años</t>
  </si>
  <si>
    <t>Renaico</t>
  </si>
  <si>
    <t>Nelly del Carmen Leighton Salazar</t>
  </si>
  <si>
    <t>La agrede, siendo su hijo (9) testigo. Familiares la trasladan al Cesfam, donde fallece. Femicida huye en su camioneta, es encontrado ahorcado en las cercanías del lugar</t>
  </si>
  <si>
    <t>José Rolando Arriagada Baeza</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</si>
  <si>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</si>
  <si>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</si>
  <si>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</si>
  <si>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Nelly Isabel Malo Ascencio</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</si>
  <si>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</si>
  <si>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</si>
  <si>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</si>
  <si>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</si>
  <si>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</si>
  <si>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</si>
  <si>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</si>
  <si>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Lonquimay</t>
  </si>
  <si>
    <t>Nelyda Anet Álvarez Burgos</t>
  </si>
  <si>
    <t xml:space="preserve">La mujer fue asfixiada con un cable eléctrico, el femicida posteriormente se suicidó con un disparo de escopeta. 
</t>
  </si>
  <si>
    <t>Sergio Riquelme González</t>
  </si>
  <si>
    <t>Ya la había amenazado con un cuchillo, por eso tenia medida cautelar</t>
  </si>
  <si>
    <t>https://www.biobiochile.cl/noticias/2015/11/03/hombre-asesino-a-su-pareja-y-posteriormente-se-suicido-en-lonquimay.shtml</t>
  </si>
  <si>
    <t>https://www.soychile.cl/Temuco/Policial/2015/11/03/355685/Un-hombre-habria-asesinado-a-su-pareja-y-luego-se-suicido-en-Lonquimay.aspx</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</si>
  <si>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</si>
  <si>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</si>
  <si>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</si>
  <si>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Alejandro Navarro Sepúlveda</t>
  </si>
  <si>
    <t>Médico</t>
  </si>
  <si>
    <t>https://www.latercera.com/nacional/noticia/suicidio-se-transformo-femicidio/61044/</t>
  </si>
  <si>
    <t>https://www.eldesconcierto.cl/2018/12/06/nicole-casilla-el-femicidio-que-se-disfrazo-de-suicidio/</t>
  </si>
  <si>
    <t>Limache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</si>
  <si>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</si>
  <si>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</si>
  <si>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</si>
  <si>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Lesbofemicidio</t>
  </si>
  <si>
    <t>Víctor Alejandro Pulgar Vidal</t>
  </si>
  <si>
    <t>https://www.cnnchile.com/pais/la-lucha-de-la-familia-de-nicole-saavedra-la-joven-lesbiana-asesinada-en-2016_20190625/</t>
  </si>
  <si>
    <t>https://www.google.com/search?q=nicole+saavedra&amp;oq=nicol&amp;aqs=chrome.0.69i59l2j69i57j35i39j0j69i60.2028j0j7&amp;sourceid=chrome&amp;ie=UTF-8</t>
  </si>
  <si>
    <t>Nicole Villablanca Lemus</t>
  </si>
  <si>
    <t>Jorge Valdivia</t>
  </si>
  <si>
    <t>Una denuncia previa por lesiones leves y medida cautelar de llamada prioritaria</t>
  </si>
  <si>
    <t>condena a 12 años</t>
  </si>
  <si>
    <t>Puerto Cisnes</t>
  </si>
  <si>
    <t>NN</t>
  </si>
  <si>
    <t>2 disparos</t>
  </si>
  <si>
    <t>René Cárdenas Fuentes</t>
  </si>
  <si>
    <t>homicidio calificado y porte ilegal de arma de fuego</t>
  </si>
  <si>
    <t>Garantía Puerto cisnes</t>
  </si>
  <si>
    <t>Violada y asesinada</t>
  </si>
  <si>
    <t>La policía investiga un hallazgo del cuerpo de una mujer (55) en una casa abandonada en Conchalí, se presume que puede haber sido violada y asesinada. Vecinos señalan que ese inmueble era usado como una guarida de delincuentes</t>
  </si>
  <si>
    <t>Noemí Emelina Medina Torres</t>
  </si>
  <si>
    <t>Extra Marital</t>
  </si>
  <si>
    <t>Juan Carlos Molina</t>
  </si>
  <si>
    <t>Fue baleada ella y su amiga, saliendo de un bar donde compartían cervezas. La amiga, Catalina Alarcón fue herida en un hombro.Causa por homicidio calificado.</t>
  </si>
  <si>
    <t>Norma Bañados Vásquez</t>
  </si>
  <si>
    <t>Asesinada con golpes de hacha</t>
  </si>
  <si>
    <t>Juan Rodríguez Llancapán</t>
  </si>
  <si>
    <t>Además mató a sus hijos Dilan, de 2 años,, Aymer ,4, y Emerson ,12, quienes también fallecieron producto de golpes de hacha y heridas con un objeto punzante</t>
  </si>
  <si>
    <t>Femicidio y Parricidio</t>
  </si>
  <si>
    <t>Garantía Carahue</t>
  </si>
  <si>
    <t>Norma Isabel Vásquez Soto</t>
  </si>
  <si>
    <t>Carabinera</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</si>
  <si>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</si>
  <si>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</si>
  <si>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Gary Aarón Valenzuela Ramos</t>
  </si>
  <si>
    <t>Carabinero (subteniente)</t>
  </si>
  <si>
    <t xml:space="preserve">Compañeras indican que al terminar Norma con Gary, éste la violó y por esto ella lo denunció </t>
  </si>
  <si>
    <t>Violación, Secuestro</t>
  </si>
  <si>
    <t>Se entrega</t>
  </si>
  <si>
    <t>https://www.facebook.com/lilibette.vasquezloyola/posts/3208146625932375</t>
  </si>
  <si>
    <t>https://www.meganoticias.cl/nacional/311362-cadaver-de-mujer-maletero-auto-motel-linares-carabinera-jdx14.html</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</si>
  <si>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</si>
  <si>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</si>
  <si>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</si>
  <si>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</si>
  <si>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</si>
  <si>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</si>
  <si>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Huechuraba</t>
  </si>
  <si>
    <t>Nury Briones Torrealba</t>
  </si>
  <si>
    <t>En el domicilio que compartían, le dispara y luego se suicida con la misma arma. Antes del suceso, la mujer llamó a vecino para despedirse, vecino alerta a Carabineros</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</si>
  <si>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</si>
  <si>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</si>
  <si>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</si>
  <si>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</si>
  <si>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</si>
  <si>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Olga Manríquez Jorquera</t>
  </si>
  <si>
    <t>El sujeto, luego de asesinar a su sobrina, se autoinfirió heridas antes de ser detenido, por lo que estuvo internado en el Hospital Regional de Talca.</t>
  </si>
  <si>
    <t>Tío</t>
  </si>
  <si>
    <t>Segundo Prosperino Jorquera Tontín</t>
  </si>
  <si>
    <t>https://www.enlineamaule.cl/archivo/3362</t>
  </si>
  <si>
    <t>http://tvmaulinos.com/hombre-asesino-a-punaladas-a-su-sobrina-en-talca/</t>
  </si>
  <si>
    <t>Orfelina Ramona Paulino Tatis</t>
  </si>
  <si>
    <t>Dominicana/Club Nocturno</t>
  </si>
  <si>
    <t>Marcelo Gutièrrez Gutiérrez</t>
  </si>
  <si>
    <t>antecedentes por delito de robo con fuerza, receptación y hurto</t>
  </si>
  <si>
    <t>Oriana García Quezada</t>
  </si>
  <si>
    <t>Mauricio Pinto Cañas</t>
  </si>
  <si>
    <t>3 denuncias por amenazas y tenía otros antecedentes delictuales.</t>
  </si>
  <si>
    <t>Oriana Tamara Soledad Jofré Rojas</t>
  </si>
  <si>
    <t>Universitaria</t>
  </si>
  <si>
    <t>Rodrigo Rodríguez Zamarca</t>
  </si>
  <si>
    <t>Denuncia por amenazas en enero 2012. Formalizado por homicidio simple.</t>
  </si>
  <si>
    <t>Cabrero</t>
  </si>
  <si>
    <t>Orieta Contreras Aguilera</t>
  </si>
  <si>
    <t>Recaudadora en fundación de beneficencia</t>
  </si>
  <si>
    <t>El cuerpo es encontrado en un saco envuelto con bolsas de basuras y tenía diversas lesiones. En diciembre de 2017 el agresor fue condenado por abuso sexual a su hija, cuando esta tenía 7 años</t>
  </si>
  <si>
    <t>Jorge Melo Acuña</t>
  </si>
  <si>
    <t>Operador de grúa horquilla</t>
  </si>
  <si>
    <t>https://www.biobiochile.cl/noticias/2015/01/14/condenan-a-15-anos-de-presidio-al-hombre-que-asesino-a-su-pareja-en-cabrero.shtml</t>
  </si>
  <si>
    <t>https://www.minmujeryeg.cl/prensa/noticias-prensa/noticias-regionales/imputado-por-femicidio-en-cabrero-es-declarado-culpable/</t>
  </si>
  <si>
    <t>Orión Vargas Bravo</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</si>
  <si>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</si>
  <si>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Ornella Carolina Moroni Beltrán</t>
  </si>
  <si>
    <t>Walter Romero</t>
  </si>
  <si>
    <t>la PDI llegó hasta el domicilio del acusado y se encontró el cadáver de la mujer en una de las habitaciones de la vivienda. Ella también presentaba varias heridas cortantes en el cuerpo. Según contaron los vecinos, la pareja protagonizaba constantes peleas.</t>
  </si>
  <si>
    <t>Pamela del Rosario Lagos Mora</t>
  </si>
  <si>
    <t>Desconocidos</t>
  </si>
  <si>
    <t>Pamela Fonseca</t>
  </si>
  <si>
    <t>Quemada por tío de su pareja, quien incendió carrito en que Pamela estaba viviendo en situación de calle. Vecinos señalan que autor está impune. Municipalidad presentó querella</t>
  </si>
  <si>
    <t>Tío de su pareja</t>
  </si>
  <si>
    <t>https://www.msn.com/es-cl/noticias/chile/qui%C3%A9n-mat%C3%B3-a-pamela-mujer-muri%C3%B3-quemada-en-la-casa-rodante-en-que-viv%C3%ADa/ar-BB1d5pw5</t>
  </si>
  <si>
    <t>https://www.t13.cl/noticia/nacional/mujer-situacion-calle-lo-espejo-muere-quemada-bencina-tio-pareja-familiar-25-01-2021</t>
  </si>
  <si>
    <t>Pamela Soledad Díaz Guzmán</t>
  </si>
  <si>
    <t>Tripulante de cabina</t>
  </si>
  <si>
    <t>Fue dopada y quemada en su domicilio. El agresor es llevado al hospital por lesiones respiratorias causadas en el incendio</t>
  </si>
  <si>
    <t>Alfredo Pozo Valdivia</t>
  </si>
  <si>
    <t>Funcionario de la Municipalidad de Lo Barnechea</t>
  </si>
  <si>
    <t>Estuvieron casados 20 años, se habían separado hace unos meses. Familiares indican que la amenazaba y que ya había intentado matarla</t>
  </si>
  <si>
    <t>4° Juzgado de Garantía de Santiago</t>
  </si>
  <si>
    <t>https://www.emol.com/noticias/nacional/2014/11/04/688359/pdi-revela-que-mujerfallecida-este-mediodia-en-incendio-en-lo-barnechea-fue-victima-de-femicidio.html</t>
  </si>
  <si>
    <t>https://www.ahoranoticias.cl/noticias/nacional/mujer-encontrada-muerta-tras-incendio-de-su-vivienda-habia-sido-asesinada-por-su-esposo.html</t>
  </si>
  <si>
    <t>Pamela Villanueva</t>
  </si>
  <si>
    <t>Carabinero</t>
  </si>
  <si>
    <t>Jonathan Gallegos</t>
  </si>
  <si>
    <t>Femicida se suicidó</t>
  </si>
  <si>
    <t>Paola Aguilera Muñoz</t>
  </si>
  <si>
    <t>Paola recibió un impacto de bala en el tórax en la casa que habitaba con su pareja, por el cual falleció al instante.</t>
  </si>
  <si>
    <t>Luis Olave Norambuena</t>
  </si>
  <si>
    <t>https://www.cooperativa.cl/noticias/pais/region-del-maule/pdi-investiga-presunto-femicidio-en-talca/2015-03-12/175921.html</t>
  </si>
  <si>
    <t>https://www.diariolaprensa.cl/region/mujer-muere-baleada-en-confuso-incidente-dentro-de-su-vivienda/</t>
  </si>
  <si>
    <t>Curacautín</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</si>
  <si>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</si>
  <si>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</si>
  <si>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</si>
  <si>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</si>
  <si>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</si>
  <si>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</si>
  <si>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</si>
  <si>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Paola Andrea Vega Quezada</t>
  </si>
  <si>
    <t>Técnico en gastronomía</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</si>
  <si>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</si>
  <si>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Cristián Barría Inostroza</t>
  </si>
  <si>
    <t>Tribunal Oral en lo Penal de Puerto Montt</t>
  </si>
  <si>
    <t>https://www.biobiochile.cl/noticias/2015/10/01/dictan-presidio-perpetuo-para-hombre-que-mato-a-profesora-de-inacap-en-puerto-montt.shtml</t>
  </si>
  <si>
    <t>https://www.cooperativa.cl/noticias/pais/policial/puerto-montt-justicia-declaro-culpable-a-ex-pareja-por-asesinato-de/2015-09-26/153431.html</t>
  </si>
  <si>
    <t>Dalcahue</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</si>
  <si>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</si>
  <si>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</si>
  <si>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</si>
  <si>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Michael Hernán Villanueva Aguilar</t>
  </si>
  <si>
    <t>Garzón</t>
  </si>
  <si>
    <t>La hermana de la víctima lo había denunciado por redes sociales, pero borró la publicación</t>
  </si>
  <si>
    <t>Medida cautelar - abandono del hogar y prohibición de acercarse</t>
  </si>
  <si>
    <t>https://laopiniondechiloe.cl/la-violenta-historia-de-oriundos-de-osorno-tras-virtual-femicidio-en-dalcahue/</t>
  </si>
  <si>
    <t>https://laopiniondechiloe.cl/dalcahue-dictan-20-anos-de-carcel-para-oriundo-de-osorno-por-brutal-femicidio/</t>
  </si>
  <si>
    <t>Paola Jessica Ferrada Avendaño</t>
  </si>
  <si>
    <t>Empleada Tèxtil</t>
  </si>
  <si>
    <t>Raúl Zuñiga</t>
  </si>
  <si>
    <t>Separados + de 5 años</t>
  </si>
  <si>
    <t>Patricia Cáceres Aravena</t>
  </si>
  <si>
    <t>Jaime Zurita Castillo</t>
  </si>
  <si>
    <t>Había vuelto a vivir en la casa</t>
  </si>
  <si>
    <t>Patricia Chailán Ibacache</t>
  </si>
  <si>
    <t>Ella fue a su antiguo domicilio a buscar algunas pertenencias, lugar donde es estrangulada. Agresor huye a Mulchen (Bíobío), un tío lo denuncia a carabineros</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</si>
  <si>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</si>
  <si>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</si>
  <si>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</si>
  <si>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</si>
  <si>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Patricia del Carmen Bustos Pincheira</t>
  </si>
  <si>
    <t>Golpeó y extranguló hasta dar muerte a su conviviente. Fue sobreseído el 2016 en base a un informe siquiátrico efectuado por SML de Temuco</t>
  </si>
  <si>
    <t>Hernán Jara Cid</t>
  </si>
  <si>
    <t>La pareja tenía dos hijos de relaciones anteriores</t>
  </si>
  <si>
    <t>Juzgado de Garantía de Villarrica</t>
  </si>
  <si>
    <t>http://www.adnradio.cl/noticias/nacional/hombre-de-65-anos-mato-a-su-pareja-tras-discutir-por-dinero/20150812/nota/2890289.aspx</t>
  </si>
  <si>
    <t>http://www.redinformativa.cl/portada/2015/08/brutal-femicidio-estremece-a-villarrica/</t>
  </si>
  <si>
    <t>Patricia del Carmen Catrilaf Curipan</t>
  </si>
  <si>
    <t>Propietaria de local de abarrotes</t>
  </si>
  <si>
    <t>En el domicilio que compartían, el agresor la apuñala 20 veces, luego se suicida inflingiendose heridas con el mismo cuchillo</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</si>
  <si>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</si>
  <si>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</si>
  <si>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</si>
  <si>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</si>
  <si>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Patricia Esparza Bustamante</t>
  </si>
  <si>
    <t>Oscar Esparza Bustam.</t>
  </si>
  <si>
    <t>El inculpado habría tenido una discusión con su hermana, que tenía problemas de adicción a las drogas, y la habría golpeado con una mancuerna hasta darle la muerte</t>
  </si>
  <si>
    <t>Patricia Ester Quiroga Letelier</t>
  </si>
  <si>
    <t>Garzona</t>
  </si>
  <si>
    <t>La asesina golpeandola reiteradamente con una botella de vidrio, provocandole múltiples heridas. El cuerpo es encontrado por su hijo 3 días despues, Carabineros detiene al femicida el 15 de noviembre.</t>
  </si>
  <si>
    <t>Juan Carlos Oliveros Guerra</t>
  </si>
  <si>
    <t>Empleado en faenas mineras</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</si>
  <si>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</si>
  <si>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</si>
  <si>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</si>
  <si>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Patricia Raquel Silva Leal</t>
  </si>
  <si>
    <t>apuñalada en el cuello por cónyuge, quien se suicida posteriormente; los encontró una hija alertada por vecinos</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</si>
  <si>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</si>
  <si>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</si>
  <si>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</si>
  <si>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Chile Chico</t>
  </si>
  <si>
    <t>Paula Muñoz Márquez</t>
  </si>
  <si>
    <t>Santos Rindolfo Muñoz Pardo</t>
  </si>
  <si>
    <t>Tenían hija de 4 años que estaba en el patio al momento del femicidio</t>
  </si>
  <si>
    <t>Garantía Chile Chico</t>
  </si>
  <si>
    <t>Paula Quiroz</t>
  </si>
  <si>
    <t>La joven habría muerto por una sobredosis de cocaína, tras consumir junto a su pareja durante la noche. Quiroz tenía un mes y medio de embarazo.</t>
  </si>
  <si>
    <t>David Diaz</t>
  </si>
  <si>
    <t>https://www.cooperativa.cl/noticias/pais/policial/mujer-murio-por-sobredosis-de-drogas-en-valparaiso/2015-06-11/105843.html</t>
  </si>
  <si>
    <t>https://www.puranoticia.cl/noticias/nacional/valparaiso-se-descartaria-femicidio-en-caso-de-embarazada-podria-ser/2015-06-11/154043.html</t>
  </si>
  <si>
    <t>Paulina Alejandra Gatica González</t>
  </si>
  <si>
    <t>cajera</t>
  </si>
  <si>
    <t>Acuchillada por su conviviente, quien luego escapó y chocó su automóvil en Maipú, donde al llegar Carabineros informó del femicidio. Paulina estaba embarazada de 4 meses.</t>
  </si>
  <si>
    <t>José Antonio Rivera Ramírez</t>
  </si>
  <si>
    <t>carnicero</t>
  </si>
  <si>
    <t>Sindicato Walmart informa datos de Paulina y el femicida, pues ambos trabajaban en esa empresa</t>
  </si>
  <si>
    <t>https://www.chvnoticias.cl/sucesos/renca-hombre-confeso-femicidio-accidente_20210508/</t>
  </si>
  <si>
    <t>https://www.facebook.com/573477419839375/posts/1103826640137781/</t>
  </si>
  <si>
    <t>Paulina del Carmen Varela Viedma</t>
  </si>
  <si>
    <t>Jefa de atención a público en Paris</t>
  </si>
  <si>
    <t>El agresor llevaba desaparecido una semana. Regresa al domicilio que compartían, la agrede y roba sus tarjetas de crédito. Sujeto se delató en un control policial de rutina.</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</si>
  <si>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</si>
  <si>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</si>
  <si>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</si>
  <si>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</si>
  <si>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</si>
  <si>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Paulina Iturriaga Aguilera</t>
  </si>
  <si>
    <t>Es apuñalada junto a sus dos hijos, uno sobrevivió y logró llamar a Carabineros</t>
  </si>
  <si>
    <t>Claudio Mella Sáez</t>
  </si>
  <si>
    <t>Parricidio, Parricidio frustrado</t>
  </si>
  <si>
    <t>https://www.adnradio.cl/noticias/nacional/hombre-asesino-a-su-esposa-y-a-su-hijo-menor-en-la-comuna-de-maipu/20141111/nota/2502083.aspx</t>
  </si>
  <si>
    <t>https://www.publimetro.cl/cl/nacional/2014/11/10/macabro-crimen-hombre-asesina-esposa-e-hijo-4-anos-maipu.html</t>
  </si>
  <si>
    <t>Paulina Miranda Leiva</t>
  </si>
  <si>
    <t>estudiante de gastronomía</t>
  </si>
  <si>
    <t>Ismael Castillo Castro</t>
  </si>
  <si>
    <t>carabinero</t>
  </si>
  <si>
    <t>Priscila Morales Lara</t>
  </si>
  <si>
    <t>Puerto Natales</t>
  </si>
  <si>
    <t>Priscila Vera Mansilla</t>
  </si>
  <si>
    <t>Vendedora en almacén</t>
  </si>
  <si>
    <t>Acosador, asesinó a Priscila de 94 puñaladas. Asesino confesó al ser detenido 2 días después</t>
  </si>
  <si>
    <t>Diego Armando Molina Guerrero</t>
  </si>
  <si>
    <t>https://elpinguino.com/noticia/2015/11/01/fiscal-alvaro-perez-confirmo-que-joven-natalina-fue-asesinada-de-varias-punaladas-</t>
  </si>
  <si>
    <t>https://laprensaaustral.cl/titular1/peritaje-revelo-que-joven-natalina-asesinada-recibio-94-punaladas/</t>
  </si>
  <si>
    <t>Raquel Edelmira Einfalt Fiss</t>
  </si>
  <si>
    <t>Dueña de local comercial</t>
  </si>
  <si>
    <t>La agrede y se ahorca. Familia denuncia a Carabineros al no saber de ella, encuentran ambos cuerpos en la casa. Agresor deja carta suicida, confesando el delito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</si>
  <si>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</si>
  <si>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</si>
  <si>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</si>
  <si>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</si>
  <si>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Raquel Guiñez Figueroa</t>
  </si>
  <si>
    <t>Marido la agrede al interior de su casa, apuñalandola varias veces. Hijos (10, 12) presencian el hecho. Luego se suicida colgándose de un árbol</t>
  </si>
  <si>
    <t>Armando Saez Álvarez</t>
  </si>
  <si>
    <t>Separados de hecho, medida cautelar estaba vigente desde el 9 de diciembre</t>
  </si>
  <si>
    <t>https://www.soychile.cl/Temuco/Policial/2015/01/10/298516/El-hombre-que-mato-a-su-esposa-en-Cunco-tenia-orden-de-alejamiento-por-violencia-intrafamiliar.aspx</t>
  </si>
  <si>
    <t>https://www.biobiochile.cl/noticias/2015/01/10/hombre-que-asesino-a-su-esposa-se-suicida-en-la-araucania.shtml</t>
  </si>
  <si>
    <t>Raquel Suazo</t>
  </si>
  <si>
    <t>Alexis Rojas Astorga</t>
  </si>
  <si>
    <t>La hija de Raquel estaba siendo agredida por su pareja, al enterarse de esto, Ella fue a ayudarla, al ver que el yerno le diapararía a su hija, ella se interpuso en medio. Habían antecedentes de constante violencia del yerno contra su pareja</t>
  </si>
  <si>
    <t>Rayen Ignacia Meñaco Martínez</t>
  </si>
  <si>
    <t>Atacada por tres sujetos camino a su casa en sector rural, la inmovilizan y apuñalan 8 veces. Uno de los atancantes se suicida. El cuerpo de ella es encontrado por familiares</t>
  </si>
  <si>
    <t>Belarmino del Tránsito Mansilla Chávez</t>
  </si>
  <si>
    <t>http://www.elrepuertero.cl/noticia/sociedad/caso-rayen-menaco-madre-exige-justicia-y-acusa-estafa-en-medio-de-juicio-oral</t>
  </si>
  <si>
    <t>https://laopiniondechiloe.cl/declaran-culpables-a-asesinos-de-pequena-rayen-en-calbuco/</t>
  </si>
  <si>
    <t>Regina del Carmen Pichún Puebla</t>
  </si>
  <si>
    <t>Estando en el taller de maestranza del femicida, él la estrangula en su oficina. Entierra su cuerpo en terreno de Forestal Arauco, su cuerpo es encontrado 6 meses después (26/03/2018).</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</si>
  <si>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</si>
  <si>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</si>
  <si>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</si>
  <si>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</si>
  <si>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Vilcún</t>
  </si>
  <si>
    <t>Rina del Carmen Rivera</t>
  </si>
  <si>
    <t>Intenta quemar la casa de su ex conviviente, luego vuelve a su domicilio y mata a su madre. Posteriormente se suicida, dejando una carta.</t>
  </si>
  <si>
    <t>Jorge Alfredo Jaluff Rivera</t>
  </si>
  <si>
    <t>https://www.biobiochile.cl/noticias/nacional/region-de-la-araucania/2016/11/03/hombre-mata-a-su-madre-intenta-incendiar-el-domicilio-y-luego-se-suicida-en-vilcun.shtml</t>
  </si>
  <si>
    <t>https://www.24horas.cl/nacional/tragedia-en-vilcun-hombre-se-quita-la-vida-tras-dar-muerte-a-su-madre--2181401</t>
  </si>
  <si>
    <t>Rita Fidelina Machuca Ramírez</t>
  </si>
  <si>
    <t>En el domicilio que compartían, durante la madrugada, la golpea y luego la agrede con un arma blanca. Intenta suicidarse pero sobrevive. Hija (14) presencia el hecho</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</si>
  <si>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</si>
  <si>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</si>
  <si>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</si>
  <si>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</si>
  <si>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Rocío Zuñiga Concha</t>
  </si>
  <si>
    <t>Alto del Carmen</t>
  </si>
  <si>
    <t>Romina Scarlet Campillay Araya</t>
  </si>
  <si>
    <t>Richard Martínez González</t>
  </si>
  <si>
    <t>homicidio calificado y violación</t>
  </si>
  <si>
    <t>Rosa Alejandra Pino Araneda</t>
  </si>
  <si>
    <t>Trabajadora Call Center</t>
  </si>
  <si>
    <t>Jonathan Gómez Guerrero</t>
  </si>
  <si>
    <t>ciudadano Venezolano. Era modelo de una revista en venezuela.</t>
  </si>
  <si>
    <t>Denuncia por Vif</t>
  </si>
  <si>
    <t>Rosa Blanca Martínez Duarte</t>
  </si>
  <si>
    <t>Dentro de la vivienda que compartían, la estrangula con un alambre y luego intenta suicidarse, pero sobrevive</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</si>
  <si>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</si>
  <si>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</si>
  <si>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</si>
  <si>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</si>
  <si>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Rosa Díaz Collao</t>
  </si>
  <si>
    <t>Oscar Carmona Carmona</t>
  </si>
  <si>
    <t>Rosa Dinamarca Astorga</t>
  </si>
  <si>
    <t>Limpiadora de vidrios</t>
  </si>
  <si>
    <t>Vivían juntos en mediagua instalada en sitio eriazo, allí él la asesina propinándole 12 puñaladas. Se suicida en la cárcel</t>
  </si>
  <si>
    <t>Luis Parra Luengo</t>
  </si>
  <si>
    <t>Limpiador de vidrios</t>
  </si>
  <si>
    <t>Existian tres denuncias previas por VIF. Según su madre, el agresor era esquizofrénico</t>
  </si>
  <si>
    <t>http://lanacion.cl/2014/03/03/hombre-mata-a-su-pareja-tras-beber-alcohol-y-discutir-en-san-miguel/</t>
  </si>
  <si>
    <t>https://www.chvnoticias.cl/sucesos/formalizan-a-femicida-que-le-propino-12-punaladas-a-su-pareja_20140303/</t>
  </si>
  <si>
    <t>Rosa Elena Letelier López</t>
  </si>
  <si>
    <t>Tenía una condena</t>
  </si>
  <si>
    <t>San Fernando</t>
  </si>
  <si>
    <t>Rosa Ester Bahamondes Mardones</t>
  </si>
  <si>
    <t>Durante una discusión, la apuñala e intenta suicidarse, es trasladado al hospital en riesgo vital. Un familiar de él es quien alerta a carabineros. Desconocido nombre del agresor y si sigue vivo</t>
  </si>
  <si>
    <t>http://www.eldesconcierto.cl/2017/09/08/gonzalo-justiniano-director-de-cabros-de-mierda-las-criticas-que-vienen-de-la-derecha-me-las-paso-por-el-culo/</t>
  </si>
  <si>
    <t>http://www.biobiochile.cl/noticias/nacional/region-de-ohiggins/2017/09/06/hombre-habria-matado-a-mujer-a-punaladas-tras-discusion-en-san-fernando.shtml</t>
  </si>
  <si>
    <t>Rosa Ester Cañulef Paillamanque</t>
  </si>
  <si>
    <t>Apuñalada. Cuerpo es descubierto por llamada del propio femicida a Carabineros</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</si>
  <si>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</si>
  <si>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</si>
  <si>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</si>
  <si>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</si>
  <si>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</si>
  <si>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</si>
  <si>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</si>
  <si>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</si>
  <si>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</si>
  <si>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</si>
  <si>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</si>
  <si>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Rosa Francisca Millanao Chule</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</si>
  <si>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</si>
  <si>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</si>
  <si>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</si>
  <si>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</si>
  <si>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Rosa Galdames Montenegro</t>
  </si>
  <si>
    <t>La agrede reiteradamente con cuchillo de cocina. Huye del lugar y posteriormente se entrega en comisaría</t>
  </si>
  <si>
    <t>Ricardo Gallardo Fuentes</t>
  </si>
  <si>
    <t>Tribunal Oral en lo Penal de San Felipe</t>
  </si>
  <si>
    <t>http://www.eltrabajo.cl/portal/femicida-de-rosa-galdames-fue-condenado-a-20-anos-de-carcel/</t>
  </si>
  <si>
    <t>http://soyaconcagua.cl/2016/04/04/tribunal-oral-de-san-felipe-encontro-culpable-a-sujeto-que-mato-a-su-pareja-en-llay-llay/</t>
  </si>
  <si>
    <t>Rosa Hernández Marín</t>
  </si>
  <si>
    <t>Golpeada con objeto contundente</t>
  </si>
  <si>
    <t>Arnoldo Caicheo Muñoz</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</si>
  <si>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</si>
  <si>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</si>
  <si>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Carlos Mendoza</t>
  </si>
  <si>
    <t>Rosa Inés Villalobos Álvarez</t>
  </si>
  <si>
    <t>Trabajadora en Teletrak</t>
  </si>
  <si>
    <t>Le propinó 34 puñaladas e intenta asesinar a su hijo (12), quien intentó defender a su madre. El niño logra huir y pide ayuda</t>
  </si>
  <si>
    <t>Arturo Leonardo Tapia Gómez</t>
  </si>
  <si>
    <t>Contratista en pintura</t>
  </si>
  <si>
    <t>Segundo Tribunal Oral en lo Penal de Santiago</t>
  </si>
  <si>
    <t>https://www.biobiochile.cl/noticias/2015/07/01/condenan-a-19-anos-de-carcel-a-sujeto-por-femicidio-y-homicidio-frustrado-ocurrido-en-recoleta.shtml</t>
  </si>
  <si>
    <t>www.fiscaliadechile.cl/Fiscalia/noticiaPdf?noticiaId=8683</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</si>
  <si>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</si>
  <si>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</si>
  <si>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</si>
  <si>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</si>
  <si>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</si>
  <si>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</si>
  <si>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Rosa Seguel</t>
  </si>
  <si>
    <t>Rosa Uribe Saldivia</t>
  </si>
  <si>
    <t>Osvaldo Valdera Cheuquén</t>
  </si>
  <si>
    <t>Rosalía del Carmen Aravena Ortega</t>
  </si>
  <si>
    <t>Mario Enrique González Vásquez</t>
  </si>
  <si>
    <t>Rosario Sandoval Mariano</t>
  </si>
  <si>
    <t>Moisés Mariqueo</t>
  </si>
  <si>
    <t>En mayo habia denuncia por lesiones menos graves. Vigente medida cautelar rondas periodicas</t>
  </si>
  <si>
    <t>10 años y 1 día</t>
  </si>
  <si>
    <t>Rossana López Tenderini</t>
  </si>
  <si>
    <t>Germán Vidal Amonardes</t>
  </si>
  <si>
    <t>ingeniero informático</t>
  </si>
  <si>
    <t>Rossana Nelly Rojas Pacheco</t>
  </si>
  <si>
    <t>Una semana antes del femicidio, ella había retirado una medida cautelar contra su pareja. Según él, se fueron a dormir juntos y ella estaba muerta cuando despertó. En julio 2017 Ricardo Salzar fue sobreseído del delito de femicidio.</t>
  </si>
  <si>
    <t>Ricardo Salazar Méndez</t>
  </si>
  <si>
    <t>Habian denuncias previas por VIF pero sin medidas cautelares vigentes, ya que había sido retirada</t>
  </si>
  <si>
    <t>https://www.biobiochile.cl/noticias/2014/06/18/pdi-detiene-a-imputado-por-femicidio-en-penaflor-hombre-asegura-que-no-recuerda-que-paso.shtml</t>
  </si>
  <si>
    <t>https://www.emol.com/noticias/nacional/2014/06/18/665774/detienen-a-hombre-acusado-de-asfixiar-a-su-esposa-en-penaflor.html</t>
  </si>
  <si>
    <t>Roxana Cisternas Valdés</t>
  </si>
  <si>
    <t>La ataca con una tijera mientras dormía y luego se suicida, ahorcándose</t>
  </si>
  <si>
    <t>Jaime Armijo García</t>
  </si>
  <si>
    <t>Relación había terminado con denuncia por VIF, estaban separados de hecho</t>
  </si>
  <si>
    <t>https://www.cooperativa.cl/noticias/pais/policial/femicidio/autor-de-femicidio-se-quito-la-vida-en-melipilla/2014-03-22/163517.html</t>
  </si>
  <si>
    <t>http://elcomunicador.cl/mujer-de-27-anos-fue-asesinada-por-su-ex-pareja-con-una-tijera-1/</t>
  </si>
  <si>
    <t>Roxana Evelyn Bravo Inostroza</t>
  </si>
  <si>
    <t>Agresor la asesina junto a sus hijos, Bexzabed Castro Bravo (17) y Juan Nicolás Molina Bravo (14), luego provoca un incendio. El día anterior a los hechos se habia llevado a la hija (3) en comun que tenían.</t>
  </si>
  <si>
    <t>Convivieron 3 años y tenian una hija común</t>
  </si>
  <si>
    <t>Homicidio simple, Homicidio simple, Desacato a medida cautelar</t>
  </si>
  <si>
    <t>http://www.chvnoticias.cl/nacional/ex-pareja-seria-responsable-de-femicidio-y-homicidio-en-temuco/2017-06-07/140951.html</t>
  </si>
  <si>
    <t>http://www.redinformativa.cl/portada/tragedia-madre-y-dos-hijos-mueren-en-incendio/</t>
  </si>
  <si>
    <t>Roxana Gutièrrez Farìas</t>
  </si>
  <si>
    <t>Ismael Mori Pinto</t>
  </si>
  <si>
    <t>denuncia por lesiones leves en junio 2011</t>
  </si>
  <si>
    <t>Rubén</t>
  </si>
  <si>
    <t>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</si>
  <si>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Ruth Elizabeth Velasquez Vargas</t>
  </si>
  <si>
    <t>Héctor Leonardo Briones Gatica</t>
  </si>
  <si>
    <t>la estranguló.Luego, envolvió el cadáver con bolsas de basura y una manta. Lo guardó en una pieza y al día siguiente, Pasó a la casa a buscar el cuerpo, lo echó al camión y finalmente lo arrojó al vertedero.</t>
  </si>
  <si>
    <t>Ruth María Erices Aniñir</t>
  </si>
  <si>
    <t>La estrangula y oculta el cuerpo en el patio de la casa. El agresor estuvo simulando a la familia que la víctima seguía viva durante 5 días, ante las sospechas de estos se entrega al quinto día</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</si>
  <si>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</si>
  <si>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</si>
  <si>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</si>
  <si>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</si>
  <si>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Ruth María Salazar Flores</t>
  </si>
  <si>
    <t>Apuñalada y quemada</t>
  </si>
  <si>
    <t>Juan Jiménez Saldivia</t>
  </si>
  <si>
    <t>enía una condena por lesiones menos graves que data de 1991. Formalizado por homicidio calificado e incendio.</t>
  </si>
  <si>
    <t>Ruth Noemí Beroíza Anabalón</t>
  </si>
  <si>
    <t>Técnico en parvulos</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</si>
  <si>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</si>
  <si>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</si>
  <si>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</si>
  <si>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</si>
  <si>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Ruth Tania Mendoza Mamani</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</si>
  <si>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</si>
  <si>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</si>
  <si>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</si>
  <si>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</si>
  <si>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</si>
  <si>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</si>
  <si>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</si>
  <si>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</si>
  <si>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</si>
  <si>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</si>
  <si>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Sajuste Deliseanne</t>
  </si>
  <si>
    <t>Mucama</t>
  </si>
  <si>
    <t>Apuñalada por ex pareja, quien trató de suicidarse con arsénico al ser descubierto. Tenían bebé de 5 meses en común</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</si>
  <si>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</si>
  <si>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</si>
  <si>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</si>
  <si>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</si>
  <si>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Sandra Carolina Pizarro Jeria</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</si>
  <si>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</si>
  <si>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</si>
  <si>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Investigación desformalizada</t>
  </si>
  <si>
    <t>https://www.redvalparaiso.com/regional/muere-profesora-victima-de-brutal-golpiza-en-san-felipe</t>
  </si>
  <si>
    <t>https://www.meganoticias.cl/nacional/319591-sandra-pizarro-muere-profesora-golpeada-valparaiso-jrx07.html</t>
  </si>
  <si>
    <t>Sandra Etelvina Matus Ramírez</t>
  </si>
  <si>
    <t>apuñalada por ex pareja de su hija; la ex pareja del agresor y el padre de ésta se encuentran en riesgo vital</t>
  </si>
  <si>
    <t>https://www.cooperativa.cl/noticias/pais/region-de-los-rios/hombre-apunalo-a-toda-la-familia-de-su-ex-pareja-dos-muertos/2019-05-14/083139.html</t>
  </si>
  <si>
    <t>Sandra Hernández Rivas</t>
  </si>
  <si>
    <t>Los hechos comenzaron a alrededor de las 3 de la tarde en el Motel Rapaval, momento en el cual llegan hasta la cabaña número 6 la cual arriendan por tres horas. El hombre mató a la mujer porque, según averiguaciones, ella pretendía romper la relación amorosa.</t>
  </si>
  <si>
    <t>Juan Ascencio Pérez</t>
  </si>
  <si>
    <t>Colectivero</t>
  </si>
  <si>
    <t>https://www.publimetro.cl/cl/nacional/2014/11/14/conmocion-valdivia-hallazgo-pareja-muerta-motel-seria-crimen-pasional.html</t>
  </si>
  <si>
    <t>http://www.voceroregional.cl/2014/11/14/definitivo-hombre-mato-a-mujer-y-luego-se-suicido-en-motel-valdiviano/</t>
  </si>
  <si>
    <t>Sandra Paine Faúndez</t>
  </si>
  <si>
    <t>Una vez cometido el asesinato, donde le propina 24 puñaladas a Sandra, él intentó suicidarse, siendo trasladado al hospital Las Higueras</t>
  </si>
  <si>
    <t>José Illanes Riquelme</t>
  </si>
  <si>
    <t>Vivian juntos a pesar de medida cautelar</t>
  </si>
  <si>
    <t>https://www.biobiochile.cl/noticias/2014/01/20/investigan-si-victima-de-femicidio-en-talcahuano-habria-estado-embarazada-de-tres-meses.shtml</t>
  </si>
  <si>
    <t>https://www.biobiochile.cl/noticias/2015/09/17/sernam-cuestiona-baja-pena-por-brutal-femicidio-en-talcahuano-y-la-califica-de-absurda.shtml</t>
  </si>
  <si>
    <t>Sandra Pozo Rivas</t>
  </si>
  <si>
    <t>Apuñalada 14 veces por conviviente</t>
  </si>
  <si>
    <t>Mario Valenzuela Garrido</t>
  </si>
  <si>
    <t>https://www.elrancaguino.cl/2019/01/03/primer-femicidio-de-la-region-hombre-se-entrega-luego-de-propinar-14-punalas-a-su-esposa/</t>
  </si>
  <si>
    <t>https://www.elinformadorchile.com/2019/01/segundo-femicidio-2019-hombre-mato-su.html?m=1</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</si>
  <si>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</si>
  <si>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</si>
  <si>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Lucio Vidal López</t>
  </si>
  <si>
    <t>Bolviana</t>
  </si>
  <si>
    <t>Se había separado hace 3 meses de la mamá de la víctima. A pesar de ello vivia en el domicilio, incluso siendo que tenía medida cautelar</t>
  </si>
  <si>
    <t>Femicidio frustrado, Homicidio frustrado, Lesiones graves, Desacato</t>
  </si>
  <si>
    <t>https://social.shorthand.com/diarioeldeber/jCcRH8cQcP/una-historia-de-goles-y-otra-de-crimen-en-la-vida-de-un-futbolista-joven</t>
  </si>
  <si>
    <t>https://www.soychile.cl/Antofagasta/Policial/2016/09/27/420297/Se-mato-el-hombre-que-asesino-a-su-hijastra-e-hirio-a-tres-personas-en-un-campamento-de-Antofagasta.aspx</t>
  </si>
  <si>
    <t>Sara Delfina Gutiérrez Rojas</t>
  </si>
  <si>
    <t>Apuñalda y golpeada con objeto contundente en la cabeza por su pareja, quien denunció hallazgo del cadáver y luego fue indetificado por la PDI como autor del crimen</t>
  </si>
  <si>
    <t>Luis Figueroa Villegas</t>
  </si>
  <si>
    <t>http://www.elaconcagua.cl/2020/03/11/por-femicidio-formalizan-a-detenido-como-presunto-autor-de-la-muerte-de-mujer-encontrada-en-sitio-eriazo-en-los-andes/</t>
  </si>
  <si>
    <t>https://www.aconcaguadigital.cl/confirman-femicidio-en-caso-de-mujer-encontrada-en-sitio-eriazo/</t>
  </si>
  <si>
    <t>Sara Javiera Herrera Varas</t>
  </si>
  <si>
    <t>Estrangulada por padrastro</t>
  </si>
  <si>
    <t>padrastro</t>
  </si>
  <si>
    <t>Pablo Enrique Pérez Gonzalez</t>
  </si>
  <si>
    <t>Sara Luján Jimenez</t>
  </si>
  <si>
    <t>Femicida la asesina junto a su hija de 4 años, luego se suicida</t>
  </si>
  <si>
    <t>Luis Alberto David Candia Álvarez</t>
  </si>
  <si>
    <t>http://www.elnortero.cl/noticia/sociedad/mato-su-mujer-dejo-herida-su-hijastra-y-luego-se-suicido</t>
  </si>
  <si>
    <t>https://www.soychile.cl/Antofagasta/Policial/2015/04/15/316542/Terrible-asesino-a-su-pareja-se-suicido-y-dejo-grave-a-su-hijastra-de-cuatro-anos.aspx</t>
  </si>
  <si>
    <t>Sara Riquelme Avilés</t>
  </si>
  <si>
    <t>Enfermera</t>
  </si>
  <si>
    <t>Apuñalada en el tórax junto a su hijo Miguel Rapiman Riquelme (9). Agresor se suicida por ahorcamiento, dejando carta que explica sus motivos</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</si>
  <si>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</si>
  <si>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</si>
  <si>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</si>
  <si>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</si>
  <si>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Sara Tatiana Muñoz Farías</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</si>
  <si>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</si>
  <si>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Sebastián Soto Bravo</t>
  </si>
  <si>
    <t>https://www.elinformadorchile.cl/2020/09/23/noticias-chile-pdi-detiene-a-asesino-de-sara-se-investiga-tambien-la-violacion/</t>
  </si>
  <si>
    <t>https://www.24horas.cl/regiones/maule/detienen-a-presunto-autor-de-la-muerte-de-mujer-hallada-en-cerro-de-curico--4461074</t>
  </si>
  <si>
    <t>Scarlett Solange Díaz Llaitul</t>
  </si>
  <si>
    <t>asfixiada en agua</t>
  </si>
  <si>
    <t>Javier Millao Cárdenas</t>
  </si>
  <si>
    <t>https://soydeosorno.cl/investigan-femicidio-en-san-juan-de-la-costa/?fbclid=IwAR1ab3qmA-gjvi6XZJC04y3ttqesgwxVYY274SX17723OBfv_DWYs1SXvq4</t>
  </si>
  <si>
    <t>https://www.paislobo.cl/2019/02/investigan-posible-femicidio-de-joven.html</t>
  </si>
  <si>
    <t>Silvana del Carmen Sepúlveda Durán</t>
  </si>
  <si>
    <t>La agrede durante discusión producida por celos de él, luego se suicida. Hijo de tres años estaba presente</t>
  </si>
  <si>
    <t>Francisco Marchant Marchant</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</si>
  <si>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</si>
  <si>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</si>
  <si>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</si>
  <si>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</si>
  <si>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</si>
  <si>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</si>
  <si>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</si>
  <si>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</si>
  <si>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</si>
  <si>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</si>
  <si>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Silvania Andrea Gallegos Gallegos</t>
  </si>
  <si>
    <t>El femicida incendia el auto en que ella se encontraba mientras estaba estacionado, resulta con el 50% de su cuerpo quemado. Fallece el 7 de junio de 2014 producto de las quemaduras</t>
  </si>
  <si>
    <t>Guillermo Barahona Labbé</t>
  </si>
  <si>
    <t>Conductor de buses</t>
  </si>
  <si>
    <t>https://www.biobiochile.cl/noticias/2014/05/27/en-riesgo-vital-permanece-el-acompanante-de-la-mujer-que-murio-calcinada-en-automovil.shtml</t>
  </si>
  <si>
    <t>https://www.minmujeryeg.cl/prensa/noticias-prensa/noticias-regionales/padres-de-victima-de-posible-femicidio-accedieron-a-patrocinio-legal-de-sernam/</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</si>
  <si>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</si>
  <si>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</si>
  <si>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</si>
  <si>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</si>
  <si>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</si>
  <si>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</si>
  <si>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</si>
  <si>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Silvia Paola Díaz Bastidas</t>
  </si>
  <si>
    <t>La asesina en un motel de Melipilla, el cuerpo es encontrado por mucama. Carabineros lo detiene en su domicilio. Había recibido amenazas por su orientación sexual</t>
  </si>
  <si>
    <t>Jose Luis Antipán Neguimán</t>
  </si>
  <si>
    <t>Tractorista en fundo</t>
  </si>
  <si>
    <t>Eran amantes hace dos años, ambos tenian pareja estable</t>
  </si>
  <si>
    <t>Tribunal de Juicio Oral en lo Penal de Melipilla</t>
  </si>
  <si>
    <t>6 años</t>
  </si>
  <si>
    <t>http://www.elvacanudo.cl/noticia/sociedad/hombre-que-asesino-su-amante-en-motel-de-la-region-metropolitana-es-osornino</t>
  </si>
  <si>
    <t>Silvia Roxelia Caro Alarcón</t>
  </si>
  <si>
    <t>En el domicilio que compartían, la golpea y la lanza por las escaleras, desde el segundo piso. Luego la apuñala reiteradas veces e intenta quitarse la vida, pero sobrevive. Hija común (12) es testigo del suceso</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</si>
  <si>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</si>
  <si>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</si>
  <si>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</si>
  <si>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</si>
  <si>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</si>
  <si>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Silvia Susana Adasme Soto</t>
  </si>
  <si>
    <t>dos disparos percutados por su pareja en restaurant de propiedad de éste</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</si>
  <si>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</si>
  <si>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</si>
  <si>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</si>
  <si>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</si>
  <si>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</si>
  <si>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Vitacura</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</si>
  <si>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</si>
  <si>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Sixta Muñoz Retamales</t>
  </si>
  <si>
    <t>Leonardo Azagra Valdivia</t>
  </si>
  <si>
    <t>obrero de la construcción</t>
  </si>
  <si>
    <t>tiene prontuario policial por robo con intimidación, robo en lugar habitado y dos indagaciones no terminadas por casos de delitos sexuales en Santiago y en Pichilemu</t>
  </si>
  <si>
    <t>Soledad Sánchez Carrasco</t>
  </si>
  <si>
    <t>Rigoberto Venegas Ñanco</t>
  </si>
  <si>
    <t>Soledad Valenzuela Valenzuela</t>
  </si>
  <si>
    <t>Apuñalada en tórax y luego quemada por ex cuñado, quien trató de ocultar de esta manera el crimen, que se produjo tras discusión con ex cuñada</t>
  </si>
  <si>
    <t>L.O.A. (medios protegen su identidad)</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</si>
  <si>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</si>
  <si>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</si>
  <si>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</si>
  <si>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Sonia De Lourdes Almonacid Hernández</t>
  </si>
  <si>
    <t>Costurera, labores de peluquería</t>
  </si>
  <si>
    <t>Femicida la estranguló con un cable y luego durmió 3 días con el cadáver</t>
  </si>
  <si>
    <t>Ramón Bernabé Villarroel Díaz</t>
  </si>
  <si>
    <t>Eléctrico</t>
  </si>
  <si>
    <t>https://www.chvnoticias.cl/sucesos/hombre-asesino-a-su-esposa-y-durmio-con-ella-durante-tres-dias-en-puerto-montt_20150925/</t>
  </si>
  <si>
    <t>https://www.radiosago.cl/12-anos-carcel-hombre-estrangulo-conyuge-puertomontt/</t>
  </si>
  <si>
    <t>Frutillar</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</si>
  <si>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</si>
  <si>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</si>
  <si>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</si>
  <si>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</si>
  <si>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</si>
  <si>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</si>
  <si>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</si>
  <si>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Sonia Del Carmen Barrera Bahamondes</t>
  </si>
  <si>
    <t>Eleuterio Rojas Acchiardi</t>
  </si>
  <si>
    <t>Denuncia por amenazas en 2009</t>
  </si>
  <si>
    <t>Sonia Faundez Inostroza</t>
  </si>
  <si>
    <t>Giovanni Patricio Donoso Faúndez</t>
  </si>
  <si>
    <t>La mató luego de exigirle dinero para comprar droga</t>
  </si>
  <si>
    <t>Yerbas Buenas</t>
  </si>
  <si>
    <t>Sonia González Gómez</t>
  </si>
  <si>
    <t>Jorge Sepúlveda</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</si>
  <si>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</si>
  <si>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Sonia Mónica Riquelme Alvarado</t>
  </si>
  <si>
    <t>El agresor se encontraba bajo los efectos del alcohol, después de matarla llama al servicio médico avisando que su madre se había descompensado y se cayó</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</si>
  <si>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</si>
  <si>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</si>
  <si>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</si>
  <si>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</si>
  <si>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Sonia Rodríguez Polanco</t>
  </si>
  <si>
    <t>Dominicana Embarazada. Trabajadora de casa particular.</t>
  </si>
  <si>
    <t>Domingo Jaime Mansilla Rodríguez</t>
  </si>
  <si>
    <t>Se investiga trata de personas</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</si>
  <si>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</si>
  <si>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</si>
  <si>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Francisco Javier Ríos Ríos</t>
  </si>
  <si>
    <t>Lesiones menos graves en contexto de VIF</t>
  </si>
  <si>
    <t>http://laopiniondechiloe.cl/puerto-montt-el-largo-historial-de-perdonazos-al-virtual-asesino-de-sophie/</t>
  </si>
  <si>
    <t>https://www.cooperativa.cl/noticias/pais/region-de-los-lagos/cadena-perpetua-calificada-para-el-padre-de-la-pequena-sophie/2019-10-26/181636.html</t>
  </si>
  <si>
    <t>Soraya Pamela Sepúlveda Riquelme</t>
  </si>
  <si>
    <t>Peluquera</t>
  </si>
  <si>
    <t>Entra armado a la galería donde trabajaba Soraya y le dispara, agrediendo además a su compañera de trabajo. Inmediatamente después se suicida</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</si>
  <si>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</si>
  <si>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</si>
  <si>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</si>
  <si>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</si>
  <si>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Stefanía Constanza Breve Neira</t>
  </si>
  <si>
    <t>Acuchillada junto a su pareja lésbica por joven, ex pareja de una de ellas, que las increpó por ser lesbianas. Pareja de la joven se mantiene en riesgo vital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</si>
  <si>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</si>
  <si>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</si>
  <si>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</si>
  <si>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Stephania Morales Rivera</t>
  </si>
  <si>
    <t>Agredida en playa las Machas, es trasladada al Hospital regional de Copiapó, donde fallece</t>
  </si>
  <si>
    <t>Francisco Marré Peña</t>
  </si>
  <si>
    <t>Soldador</t>
  </si>
  <si>
    <t>https://www.soychile.cl/Copiapo/Policial/2015/01/28/301758/Se-entrego-autor-del-femicidio-de-Stephania-Morales-Rivera.aspx</t>
  </si>
  <si>
    <t>https://atacamanoticias.cl/2015/07/16/tribunal-de-garantia-amplio-plazo-de-investigacion-por-caso-del-femicidio-de-stephania-morales-rivera-acontecido-en-caldera/</t>
  </si>
  <si>
    <t>Stephanie Emilien</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</si>
  <si>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</si>
  <si>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https://www.facebook.com/haitianosenchileconectados/photos/pcb.1350446965354517/1350446882021192/</t>
  </si>
  <si>
    <t>Susana Bustillos Silva</t>
  </si>
  <si>
    <t>Ejecutiva comercial en banco</t>
  </si>
  <si>
    <t>Luego de asesinarla el femicida se da a la fuga</t>
  </si>
  <si>
    <t>Juan Carlos Moraga Aravena</t>
  </si>
  <si>
    <t>Analista de créditos</t>
  </si>
  <si>
    <t>El matrimonio que estuvo durante 20 años se encontraba separado</t>
  </si>
  <si>
    <t>5° Tribunal de Juicio Oral en lo Penal de Santiago</t>
  </si>
  <si>
    <t>https://www.cooperativa.cl/noticias/pais/policial/secuestros/pdi-capturo-a-principal-sospechoso-de-femicidio-en-maipu/2015-05-24/101950.html</t>
  </si>
  <si>
    <t>https://www.biobiochile.cl/noticias/nacional/region-metropolitana/2017/09/27/condenan-a-20-anos-de-carcel-a-autor-de-femicidio-ocurrido-el-2015-en-maipu.shtml</t>
  </si>
  <si>
    <t>Rauco</t>
  </si>
  <si>
    <t>Susana Del Carmen Reyes Espinoza</t>
  </si>
  <si>
    <t>Inspectora de Colegio</t>
  </si>
  <si>
    <t>Ramón Yèvenes Villegas</t>
  </si>
  <si>
    <t>Nochero de colegio</t>
  </si>
  <si>
    <t>Susana del Rosario Ovalle Alfaro</t>
  </si>
  <si>
    <t>Ya habian discutido el día anterior, momento donde uno de los hermanos viene a buscar a la víctima y la ofrece llevarla a su casa, pero esta se niega</t>
  </si>
  <si>
    <t>Victor Núñez Verdejo</t>
  </si>
  <si>
    <t>https://www.cooperativa.cl/noticias/pais/policial/femicidio/mujer-de-37-anos-fue-asesinada-por-su-esposo-en-la-comuna-de-limache/2015-07-13/153307.html</t>
  </si>
  <si>
    <t>http://www.diariocronica.cl/?p=6830</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</si>
  <si>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</si>
  <si>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</si>
  <si>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</si>
  <si>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Cristián Andrés Muñoz Muñoz</t>
  </si>
  <si>
    <t>Estudiante de técnico en minería, empaquetador en supermercado</t>
  </si>
  <si>
    <t>Se conocieron en grupo animalista y se hicieron amigos. El agresor ya no participaba en el grupo pero aun tenía llave del archivero municipal, donde la organización guardaba algunas cosas</t>
  </si>
  <si>
    <t>http://putaendouno.cl/?p=21183</t>
  </si>
  <si>
    <t>https://eluniversal.cl/noticia/642/cristian-munoz-asesino-de-susana-sanhueza-seguira-detenido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</si>
  <si>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</si>
  <si>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</si>
  <si>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</si>
  <si>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</si>
  <si>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</si>
  <si>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</si>
  <si>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Susana Morales Rojas</t>
  </si>
  <si>
    <t>Daniel Armando Henríquez Henriquez</t>
  </si>
  <si>
    <t>habia denunciado por amenzas de muerte.</t>
  </si>
  <si>
    <t>condenado por femicidio a 20 años</t>
  </si>
  <si>
    <t>Susana Moscoso Vásquez</t>
  </si>
  <si>
    <t>empleada en hotel</t>
  </si>
  <si>
    <t>Golpe de Hacha</t>
  </si>
  <si>
    <t>Juan Castro Martínez</t>
  </si>
  <si>
    <t>El agresor se molestó porque ella no quiso acostarse con él, porque no quería dejar su trabajo y por celos (prensa)</t>
  </si>
  <si>
    <t>Susana Paola Godoy Ahumada</t>
  </si>
  <si>
    <t>Femicida le dispara a ella y apuñala a su madre Aída Ahumada, posteriormente se suicida. Aída fue trasladada al hospital, donde fallece</t>
  </si>
  <si>
    <t>Susana Quezada Rojas</t>
  </si>
  <si>
    <t>obrera agrícola</t>
  </si>
  <si>
    <t>Luis Arambuena Rojas</t>
  </si>
  <si>
    <t>Susana Vargas Alegría</t>
  </si>
  <si>
    <t>Dirigenta social, Mecánica dental</t>
  </si>
  <si>
    <t>La apuñala 34 veces y luego se intenta suicidar con el mismo cuchillo. La situación fue descubierta por el hijo de la mujer, quien llama a urgencias, y ambos son trasladados al hospital, donde fallecen</t>
  </si>
  <si>
    <t>Mario Pinto Torrealba</t>
  </si>
  <si>
    <t>http://www.elrancahuaso.cl/noticia/sociedad/tragico-femicidio-y-posterior-suicidio-enluta-rancagua</t>
  </si>
  <si>
    <t>https://www.emol.com/noticias/nacional/2015/03/06/706791/en-rancagua-dos-personas-resultaron-muertas-en-nuevo-caso-de-femicidio.html</t>
  </si>
  <si>
    <t>Susjes de la Chiquinquira Mejías Díaz</t>
  </si>
  <si>
    <t>Habían llegado juntos a Chile en junio. La agrede e intenta suicidarse, pero fracasa</t>
  </si>
  <si>
    <t>Carlos Valera Rodríguez</t>
  </si>
  <si>
    <t>7° Juzgado de Garantía de Santiago</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</si>
  <si>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</si>
  <si>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</si>
  <si>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</si>
  <si>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</si>
  <si>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</si>
  <si>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</si>
  <si>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Tamara Barrios Martínez</t>
  </si>
  <si>
    <t>Víctor Aguirre Alcayaga</t>
  </si>
  <si>
    <t>Tamara Lepe Vargas</t>
  </si>
  <si>
    <t>Nicolás González Aguilera</t>
  </si>
  <si>
    <t>por homicidio simple y aborto violento, condenado a 12 años y 6 meses</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</si>
  <si>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</si>
  <si>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</si>
  <si>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J.L.G.N. (Sospechoso)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</si>
  <si>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</si>
  <si>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</si>
  <si>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</si>
  <si>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</si>
  <si>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</si>
  <si>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</si>
  <si>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</si>
  <si>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Elías Carimán Montiel</t>
  </si>
  <si>
    <t>Tenían una relación de pololeo de 8 meses</t>
  </si>
  <si>
    <t>7 años</t>
  </si>
  <si>
    <t>https://www.biobiochile.cl/noticias/2015/05/31/adolescente-acusado-de-matar-a-su-polola-de-14-anos-en-rio-pescado-queda-en-internacion-provisoria.shtml</t>
  </si>
  <si>
    <t>http://www.elcalbucano.cl/2016/01/27/caso-tania-aguila-a-siete-anos-de-internacion-en-regimen-cerrado-sentencian-a-autor-de-homicidio/</t>
  </si>
  <si>
    <t>Tania Macarena Bustamante Díaz</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</si>
  <si>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</si>
  <si>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</si>
  <si>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</si>
  <si>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</si>
  <si>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</si>
  <si>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</si>
  <si>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Juzgado de Garantía de Paillaco</t>
  </si>
  <si>
    <t>https://www.paislobo.cl/2018/10/homicidio-agredio-mortalmente-la-pareja.html</t>
  </si>
  <si>
    <t>http://www.lavozdepaillaco.cl/un-detenido-por-presunta-participacion-en-muerte-de-tatiana-judith-caniulaf-velasquez-en-sector-rural-de-paillaco/</t>
  </si>
  <si>
    <t>Quirihue</t>
  </si>
  <si>
    <t>Teresa Bustos Escalona</t>
  </si>
  <si>
    <t>Eladio Canto Inostroza</t>
  </si>
  <si>
    <t>29/11/2010 hizo denuncia</t>
  </si>
  <si>
    <t>Teresa González Araya</t>
  </si>
  <si>
    <t>Hugo Gibbs Vilches</t>
  </si>
  <si>
    <t>Ovalle</t>
  </si>
  <si>
    <t>Tiare Castro Cáceres</t>
  </si>
  <si>
    <t>escopetazo en el rostro por pareja</t>
  </si>
  <si>
    <t>Wladimir Rojas Castillo</t>
  </si>
  <si>
    <t>https://www.24horas.cl/regiones/coquimbo/sujeto-confeso-que-mato-a-mujer-de-un-escopetazo-en-la-cara-fue-un-accidente-3518046</t>
  </si>
  <si>
    <t>http://www.elobservatodo.cl/noticia/sociedad/nuevo-femicidio-en-la-region-mujer-muere-por-escopetazo-de-su-pareja-en-pleno-rostr</t>
  </si>
  <si>
    <t>Parral</t>
  </si>
  <si>
    <t>Uberlinda del Carmen Leiva Orellana</t>
  </si>
  <si>
    <t>Golpeada hasta la muerte por su hijo, quien luego la lanzó a canal de regadío y denunció desaparición</t>
  </si>
  <si>
    <t>Raúl Carrasco Leiva</t>
  </si>
  <si>
    <t>Femicida tiene condena previa por homicidios y robo</t>
  </si>
  <si>
    <t>https://www.atentos.cl/2020/01/14/turba-enardecida-trato-de-linchar-a-autor-de-brutal-parricidio-en-parral/</t>
  </si>
  <si>
    <t>https://www.cooperativa.cl/noticias/pais/region-del-maule/parricidio-en-parral-formalizacion-del-sospechoso-se-postergo-a-la/2020-01-14/150316.html</t>
  </si>
  <si>
    <t>Valentina</t>
  </si>
  <si>
    <t>El padre la asesina junto a su hermana mayor en venganza contra su mamá Alejandra (23), quien había decidido separarse de él, y luego se suicida. La noche anterior Carabineros tenía la órden de llevarse a las niñas con su mamá pero no cumplieron la órden</t>
  </si>
  <si>
    <t>Tocopilla</t>
  </si>
  <si>
    <t>Valentina Arriaza</t>
  </si>
  <si>
    <t>Moisés Ledezma Díaz</t>
  </si>
  <si>
    <t>antecedentes penales por abuso y violación</t>
  </si>
  <si>
    <t>Valentina Del Pilar Jofré Carvajal</t>
  </si>
  <si>
    <t>Miguel Lobos Conejeros</t>
  </si>
  <si>
    <t>Valeria González Muñoz</t>
  </si>
  <si>
    <t>Conexión</t>
  </si>
  <si>
    <t>Jonathán Cerda Díaz</t>
  </si>
  <si>
    <t>Valeria Hernández Rain</t>
  </si>
  <si>
    <t>Embarazada 7 meses</t>
  </si>
  <si>
    <t>John Mann Kiefer</t>
  </si>
  <si>
    <t>le dieron sentencia de 8 años por homicidio simple</t>
  </si>
  <si>
    <t>Valeria Ortiz Oyarzún</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</si>
  <si>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</si>
  <si>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</si>
  <si>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</si>
  <si>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</si>
  <si>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Vanessa Allison Gamboa Gutierrez</t>
  </si>
  <si>
    <t>Es agredida por su polola en la madrugada. Vanessa logra llegar a casa de unos primos, acusando a su polola antes de morir. Camila huye</t>
  </si>
  <si>
    <t>Camila Campodonico Cortés</t>
  </si>
  <si>
    <t>https://www.emol.com/noticias/Nacional/2016/05/30/805201/Cae-mujer-acusada-de-asesinar-a-cuchillazos-a-su-polola-en-Santiago.html</t>
  </si>
  <si>
    <t>Vanessa Gálvez López</t>
  </si>
  <si>
    <t>Golpeada en el cráneo y calcinada</t>
  </si>
  <si>
    <t>Testigos del asesinato vieron que discutía con un hombre y avisaron a carabineros</t>
  </si>
  <si>
    <t>Vanessa Leal Escobar</t>
  </si>
  <si>
    <t>Práctica profesional de enfermería</t>
  </si>
  <si>
    <t>Sebastián Vásquez Araneda</t>
  </si>
  <si>
    <t>Denuncia por lesiones leves (le enterró cuchillo cartonero en el cuello (!!). Medida cautelar de diciembre de 2011, no se econtraba vigente.</t>
  </si>
  <si>
    <t>Vanessa Pastenes Maulen</t>
  </si>
  <si>
    <t>Vania Tarkovsky Navarro</t>
  </si>
  <si>
    <t>Química farmacéutica</t>
  </si>
  <si>
    <t>La asesinó propinandole varias puñaladas, también agrede al hijo mayor, que intentó defenderla. Se da a la fuga, finalmente se entrega a Carabineros</t>
  </si>
  <si>
    <t>Luis Reyes Fuentes</t>
  </si>
  <si>
    <t>Médico de Gendarmería</t>
  </si>
  <si>
    <t>https://www.cooperativa.cl/noticias/pais/policial/femicidio/medico-que-apunalo-a-su-pareja-hasta-la-muerte-fue-condenado-a-cadena/2016-12-21/104701.html</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</si>
  <si>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</si>
  <si>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</si>
  <si>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</si>
  <si>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</si>
  <si>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3 delitos por lesiones menos graves, 3 delitos de amenazas, 2 violaciones de morada</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</si>
  <si>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</si>
  <si>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</si>
  <si>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</si>
  <si>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Vannia Monsalves Monsalves</t>
  </si>
  <si>
    <t>Tenía prohibición de acercarse a ella o a sus 5 hijos por amenazas y una acusación de abuso sexual contra una de sus hijas de 10 años.</t>
  </si>
  <si>
    <t>Carlos Campos González</t>
  </si>
  <si>
    <t>https://www.emol.com/noticias/nacional/2014/11/12/689466/nuevo-caso-de-femicidio-en-calama-un-hombre-mato-a-su-pareja-y-luego-se-quito-la-vida.html</t>
  </si>
  <si>
    <t>https://www.cooperativa.cl/noticias/pais/policial/femicidio/femicidio-en-calama-hombre-mato-a-su-pareja-y-luego-se-suicido/2014-11-12/090036.html</t>
  </si>
  <si>
    <t>Velia Manríquez Padilla</t>
  </si>
  <si>
    <t>Mientras transitaban por sector rural, detiene el auto y la golpea. Testigos intentan detenerlo, pero los amenaza con escopeta. Lleva a la mujer hasta una quebrada y le dispara, luego se quita la vida</t>
  </si>
  <si>
    <t>Luis Carmona Valdés</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</si>
  <si>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</si>
  <si>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</si>
  <si>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</si>
  <si>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Verónica Avendaño Albornóz</t>
  </si>
  <si>
    <t>La agrede luego de que advirtió a la hija de que cometería el crímen</t>
  </si>
  <si>
    <t>Darío Naipallán</t>
  </si>
  <si>
    <t>https://www.chvnoticias.cl/sucesos/sujeto-estrangulo-y-dio-muerte-a-su-pareja-en-el-sector-oriente-de-santiago_20150606/</t>
  </si>
  <si>
    <t>https://www.emol.com/noticias/Nacional/2015/06/07/720498/Tribunal-deja-en-prision-a-sospechoso-de-matar-a-su-mujer-en-Lo-Barnechea.html</t>
  </si>
  <si>
    <t>Verónica Castro Fredes</t>
  </si>
  <si>
    <t>Zacarias Rubio González</t>
  </si>
  <si>
    <t>mantenía una orden vigente por un delito sexual en la ciudad de Talca</t>
  </si>
  <si>
    <t>Verónica del Carmen Parra Fuentes</t>
  </si>
  <si>
    <t>Dirigenta vecinal de Coihueco</t>
  </si>
  <si>
    <t>Estando juntos en su casa en sector rural, la agrede y llama a su hijo, contándole lo sucedido. Cuando el hijo llega se había dado a la fuga. Finalmente se entrega a Carabineros</t>
  </si>
  <si>
    <t>Emiliano Antonio Hernández Cofré</t>
  </si>
  <si>
    <t>Tribunal Oral en lo Penal de Chillán</t>
  </si>
  <si>
    <t>https://www.24horas.cl/regiones/biobio/coihueco-mujer-muere-a-manos-de-su-pareja-1308876</t>
  </si>
  <si>
    <t>https://www.biobiochile.cl/noticias/2016/05/03/condenan-por-femicidio-a-hombre-que-propino-15-punaladas-a-su-pareja-en-nuble.shtml</t>
  </si>
  <si>
    <t>Verónica Ester Urrutia Donoso</t>
  </si>
  <si>
    <t>Es trasladada al hospital en riesgo vital con el 90% de su cuerpo quemado, posteriormente fallece</t>
  </si>
  <si>
    <t>Manuel Mauricio Retamal Ampuero</t>
  </si>
  <si>
    <t>http://www.hoyxhoy.cl/2017/11/27/full/cuerpo-principal/8/</t>
  </si>
  <si>
    <t>https://www.publimetro.cl/cl/noticias/2017/11/26/brutal-intento-feticidio-macul-le-prendio-fuego-pareja-dejo-90-del-cuerpo-quemado.html</t>
  </si>
  <si>
    <t>Verónica Villenas Vega</t>
  </si>
  <si>
    <t>Apuñalada en cuatro oportunidades por su hermano. Nuevamente no se usa figura de femicidio de Ley Gabriela</t>
  </si>
  <si>
    <t>Juan Andrés Vera Vega</t>
  </si>
  <si>
    <t>Sujeto tenía antecedentes por homicidio y lesiones previas</t>
  </si>
  <si>
    <t>https://vivimoslanoticia.cl/noticias/policial/2020/11/02/policia-busca-a-hombre-que-mato-a-su-hermana-en-cauquenes/</t>
  </si>
  <si>
    <t>https://www.redmaule.com/policial/capturan-a-hombre-acusado-por-asesinato-de-su-hermana-en-cauquenes</t>
  </si>
  <si>
    <t>Vesna Philbey</t>
  </si>
  <si>
    <t>Inglesa</t>
  </si>
  <si>
    <t>asfixiada con una bolsa; cónyuge la amarró y asfixió, indicando al ser detenido que habían viajado a Chile para completar pacto de suicidio pero que luego de matarla él se arrepintió de suicidarse</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</si>
  <si>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</si>
  <si>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</si>
  <si>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</si>
  <si>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</si>
  <si>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Vicente González Lorca</t>
  </si>
  <si>
    <t>Asfixiado tras sufrir agresión sexual en sitio eriazo; hay antecedentes de asesinato estaría motivado por identificarse como varón trans con violación correctiva</t>
  </si>
  <si>
    <t>Crimen transfóbico</t>
  </si>
  <si>
    <t>Víctor Hugo Abarca Díaz</t>
  </si>
  <si>
    <t>https://www.biobiochile.cl/noticias/nacional/region-de-los-rios/2020/11/01/detienen-a-hombre-por-muerte-de-joven-encontrada-en-sitio-eriazo-de-valdivia.shtml</t>
  </si>
  <si>
    <t>https://www.diariofutrono.cl/noticia/actualidad/2020/11/identifican-cuerpo-de-mujer-hallada-en-sitio-eriazo-de-valdivia</t>
  </si>
  <si>
    <t>Viviana Briceño Briceño</t>
  </si>
  <si>
    <t>Patricio Bugueño Bugueño</t>
  </si>
  <si>
    <t>Denuncia en Noviembre por amenazas de muerte</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</si>
  <si>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</si>
  <si>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</si>
  <si>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</si>
  <si>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</si>
  <si>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</si>
  <si>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</si>
  <si>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Viviana Vilchez Muñoz (2 meses)</t>
  </si>
  <si>
    <t>Es asesinada por su padre, quien también agrede a su mamá. El femicida se suicida</t>
  </si>
  <si>
    <t>Wendy del Carmen González Pérez</t>
  </si>
  <si>
    <t>golpeada y apuñalada</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</si>
  <si>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</si>
  <si>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</si>
  <si>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</si>
  <si>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</si>
  <si>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</si>
  <si>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</si>
  <si>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</si>
  <si>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</si>
  <si>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</si>
  <si>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</si>
  <si>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</si>
  <si>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</si>
  <si>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Ximena Andrea Candia Villaroel</t>
  </si>
  <si>
    <t>Sujeto apuñala a mujer en casa de familiares de ella. Se da a la fuga y se autoinfiere cortes, luego se entrega a Carabineros</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</si>
  <si>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</si>
  <si>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</si>
  <si>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</si>
  <si>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</si>
  <si>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Ximena Fabiola Cortés Rojas</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</si>
  <si>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</si>
  <si>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</si>
  <si>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</si>
  <si>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</si>
  <si>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</si>
  <si>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</si>
  <si>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</si>
  <si>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Xiomara Alarcón Miranda</t>
  </si>
  <si>
    <t>Marcelo Gajardo Corvalán</t>
  </si>
  <si>
    <t>antecedentes penales recién salido de la cárcel. 4 denuncias por lesiones menos graves (en 2009 y 2011)</t>
  </si>
  <si>
    <t>Coelemu</t>
  </si>
  <si>
    <t>Yamile Alarcón Espinoza</t>
  </si>
  <si>
    <t>José Sepúlveda Barrera</t>
  </si>
  <si>
    <t>Yanina Francesca Bravo Benavides</t>
  </si>
  <si>
    <t>Hija alerta a carabineros de la agresión mientras esta ocurre. La víctima es trasladada al hospital, donde fallece</t>
  </si>
  <si>
    <t>Michaelle Nicolás Lillo Manquian</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</si>
  <si>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</si>
  <si>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</si>
  <si>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Yanina Scarlet Paredes Lara</t>
  </si>
  <si>
    <t>Tras agredirla, la lleva a la posta diciendo que se había caído, sin embargo paramédicos se dan cuenta de que fue un homicidio. Además se encontraron restos de sangre en su ropa</t>
  </si>
  <si>
    <t>Gonzalo Rocuand</t>
  </si>
  <si>
    <t>La pareja mantenía una relación al menos dos años antes del hecho y convivía desde hace dos semanas</t>
  </si>
  <si>
    <t>https://www.chvnoticias.cl/sucesos/mujer-de-19-anos-fue-asesinada-por-su-pareja-en-el-lecho-del-rio-alhue_20151029/</t>
  </si>
  <si>
    <t>https://www.cooperativa.cl/noticias/pais/policial/femicidio/se-amplio-detencion-de-sujeto-sospechoso-de-femicidio-en-alhue/2015-10-30/073158.html</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</si>
  <si>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</si>
  <si>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</si>
  <si>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</si>
  <si>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Tenía múltiples denuncias por lesiones, porte de armas y VIF contra otra mujer</t>
  </si>
  <si>
    <t>https://www.paislobo.cl/2020/12/femicidio-vuelco-policial-en-la-muerte.html</t>
  </si>
  <si>
    <t>https://www.radiosago.cl/femicidio-en-puerto-montt-sernameg-presento-querella-contra-imputado-pareja-de-la-victima/</t>
  </si>
  <si>
    <t>Yaricza Cáceres Montesinos</t>
  </si>
  <si>
    <t>trabajadora social</t>
  </si>
  <si>
    <t>asfixiada por conviviente; venían llegando de un viaje y no había denuncias de VIF</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</si>
  <si>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</si>
  <si>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</si>
  <si>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</si>
  <si>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Yasmin Correa Guerrero</t>
  </si>
  <si>
    <t>Funcionaria civil de la armada</t>
  </si>
  <si>
    <t>Ingreso a su domicilio sin autorización y la agrede con arma de fuego</t>
  </si>
  <si>
    <t>Oscar Navarro Oyarce</t>
  </si>
  <si>
    <t>Habían sido pareja cuando estaban en el colegio</t>
  </si>
  <si>
    <t>https://www.cooperativa.cl/noticias/pais/policial/funcionaria-de-la-armada-murio-tras-recibir-disparo-en-constitucion/2014-08-10/010830.html</t>
  </si>
  <si>
    <t>https://cauquenesnet.cl/2015/04/21/fiscalia-del-maule-logra-15-anos-de-carcel-para-hombre-que-mato-a-su-mujer-en-constitucion/</t>
  </si>
  <si>
    <t>Yasna Bustos Muñoz</t>
  </si>
  <si>
    <t>Degollada por conviviente, quien se autoinflingió una herida en el cuello y se encuentra hospitalizado. La madre del agresor dio aviso tras llamada del propio sujeto</t>
  </si>
  <si>
    <t>Paulo César Contreras Catalán</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</si>
  <si>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</si>
  <si>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</si>
  <si>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</si>
  <si>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Yasna Verónica Gonzalez Rozas</t>
  </si>
  <si>
    <t>Winston Rivera Montoya</t>
  </si>
  <si>
    <t>Fue detenido en Ecuador para ser juzgado allá, pues no se aceptó solicitud de extradición</t>
  </si>
  <si>
    <t>Yenny Shirley Ancamilla Collinao</t>
  </si>
  <si>
    <t>Acuchillada por conviviente tenía diversas lesiones en cabeza</t>
  </si>
  <si>
    <t>Alejandro Mauricio Cifuentes Salas</t>
  </si>
  <si>
    <t>Tenía medida cautelar desde septiembre</t>
  </si>
  <si>
    <t>http://www.diarioelranco.cl/2020/11/03/nuevo-femicidio-se-registro-en-panguipulli/</t>
  </si>
  <si>
    <t>https://redpanguipulli.cl/?p=25095</t>
  </si>
  <si>
    <t>Yesenia Durán Castillo</t>
  </si>
  <si>
    <t>Mauricio Vidal Lobos</t>
  </si>
  <si>
    <t>https://www.emol.com/noticias/nacional/2015/03/28/710201/hombre-mata-a-su-pareja-y-luego-se-suicida-en-puente-alto-tenian-dos-hijas-de-3-y-8-anos.html</t>
  </si>
  <si>
    <t>https://www.ahoranoticias.cl/noticias/nacional/nuevo-femicidio-en-puente-alto:-hijas-de-la-victima-pidieron-auxilio-a-vecinos-a-traves-de-una-ventana.html</t>
  </si>
  <si>
    <t>Yessenia Arce</t>
  </si>
  <si>
    <t>Víctor Pizarro Lara</t>
  </si>
  <si>
    <t>Denuncia por VIF año 2008</t>
  </si>
  <si>
    <t>Denuncia por VIF año 2009</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</si>
  <si>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</si>
  <si>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</si>
  <si>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Juan Adrián Reyes Reyes</t>
  </si>
  <si>
    <t>Se habían separado hace 4 meses</t>
  </si>
  <si>
    <t>https://www.cooperativa.cl/noticias/pais/policial/femicidio/en-prision-preventiva-quedo-sospechoso-del-femicidio-de-su-pareja-en/2016-09-04/141439.html</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</si>
  <si>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</si>
  <si>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</si>
  <si>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Claudio Alejandro Toloza Llanquinao</t>
  </si>
  <si>
    <t>El agresor era padre de uno de sus hijos. Después de que se separaron, él la acosaba constantemente</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</si>
  <si>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</si>
  <si>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</si>
  <si>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Marchihue</t>
  </si>
  <si>
    <t>Yocelyn Judit Arrué Romero</t>
  </si>
  <si>
    <t>disparo en la cabeza; ex conviviente, con quien se encontraba separada hace 2 años, fue a buscarla junto a su madre, sacó a los hijos del lugar y volvió a dispararle; inmediatamete se suicidó</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</si>
  <si>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</si>
  <si>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</si>
  <si>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</si>
  <si>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</si>
  <si>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Yolanda Quilapán Cruces</t>
  </si>
  <si>
    <t>Camilo Venegas Urra</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</si>
  <si>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</si>
  <si>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</si>
  <si>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</si>
  <si>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</si>
  <si>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</si>
  <si>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</si>
  <si>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</si>
  <si>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</si>
  <si>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</si>
  <si>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Yorka González Barrera</t>
  </si>
  <si>
    <t>Estando en su domicilio, fue golpeada en la cabeza con un objeto contundente</t>
  </si>
  <si>
    <t>Juan Carlos Palacios Durán</t>
  </si>
  <si>
    <t>Denuncias por VIF en 2009 y 2011</t>
  </si>
  <si>
    <t>https://www.cooperativa.cl/noticias/pais/policial/femicidio/mujer-asesinada-en-puente-alto-sufrio-violencia-intrafamiliar-por-anos/2021-02-16/142559.html</t>
  </si>
  <si>
    <t xml:space="preserve">Yulisa Belén Cerda Aguilera
</t>
  </si>
  <si>
    <t>Baleada por su pareja en el domicilio de ella. El femicida huyó tras abandonarla en las afueras de un Cesfam en La Serena. A los dos días se entrega a la justicia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</si>
  <si>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</si>
  <si>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</si>
  <si>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</si>
  <si>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</si>
  <si>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</si>
  <si>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Quillón</t>
  </si>
  <si>
    <t>Yuri Haydee Alvarez Valderrama</t>
  </si>
  <si>
    <t>Vendedora ambulante</t>
  </si>
  <si>
    <t>La golpea con martillo en la cara</t>
  </si>
  <si>
    <t>Ángelo Iturra Morales</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</si>
  <si>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</si>
  <si>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</si>
  <si>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</si>
  <si>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Blanca Rosa Sáez Herníquez</t>
  </si>
  <si>
    <t>En la comuna de El Bosque, región Metropolitana, Blanca Rosa Sáez Henríquez, de 85 años, fue asesinada por su esposo de 94 años, quien tras el hecho se suicidó.</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</si>
  <si>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</si>
  <si>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</si>
  <si>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</si>
  <si>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</si>
  <si>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Sonia Vásquez Rojas</t>
  </si>
  <si>
    <t>Sonia Vásquez Rojas de 59 años, fue asesinada por un conocido, quien la golpeó brutalmente hasta darle muerte en la comuna de Constitución, Región del Maule. Este caso fue calificado como femicidio consumado el 6 de febrero de 2018</t>
  </si>
  <si>
    <t>Etiquetas de fila</t>
  </si>
  <si>
    <t>(en blanco)</t>
  </si>
  <si>
    <t>Total general</t>
  </si>
  <si>
    <t>Se Investiga</t>
  </si>
  <si>
    <t>Costurera</t>
  </si>
  <si>
    <t>Dueña de Casa</t>
  </si>
  <si>
    <t>Funcionaria</t>
  </si>
  <si>
    <t>Médica</t>
  </si>
  <si>
    <t>Situación Calle</t>
  </si>
  <si>
    <t>Cuidado Autos</t>
  </si>
  <si>
    <t>Cuidado Campo</t>
  </si>
  <si>
    <t>Cuidado Adulto Mayor</t>
  </si>
  <si>
    <t>Educadora</t>
  </si>
  <si>
    <t>Embarazada</t>
  </si>
  <si>
    <t>Dirigenta Deportiva</t>
  </si>
  <si>
    <t>Trabajadora Sexual</t>
  </si>
  <si>
    <t>Trabajadora Social</t>
  </si>
  <si>
    <t>Dirigenta Social</t>
  </si>
  <si>
    <t>Dirigenta Vecinal</t>
  </si>
  <si>
    <t>Empleada</t>
  </si>
  <si>
    <t>Auxiliar de Aseo</t>
  </si>
  <si>
    <t>Estudiante en Práctica</t>
  </si>
  <si>
    <t>Promotora</t>
  </si>
  <si>
    <t>Recaudadora</t>
  </si>
  <si>
    <t>Recepcionista</t>
  </si>
  <si>
    <t>Técnico</t>
  </si>
  <si>
    <t>Ejecutiva Banco</t>
  </si>
  <si>
    <t>Arriendo Vehículos</t>
  </si>
  <si>
    <t>En Busca de Trabajo</t>
  </si>
  <si>
    <t>Guardia Seguridad</t>
  </si>
  <si>
    <t>Limpiadora Vidrios</t>
  </si>
  <si>
    <t>Gerdarme</t>
  </si>
  <si>
    <t>Obrera Agrícola</t>
  </si>
  <si>
    <t>Cantante</t>
  </si>
  <si>
    <t>Ejército</t>
  </si>
  <si>
    <t>Cocinera, Ayudante</t>
  </si>
  <si>
    <t>Tripulante de Cabina</t>
  </si>
  <si>
    <t>Bombera</t>
  </si>
  <si>
    <t>Conviviente de la Abuela</t>
  </si>
  <si>
    <t>Conviviente de su Nieta</t>
  </si>
  <si>
    <t>Ex Conviviente de su hija</t>
  </si>
  <si>
    <t>Ex Conviviente de su novia</t>
  </si>
  <si>
    <t>Ex Cuñado</t>
  </si>
  <si>
    <t>Ex Pareja de la hija</t>
  </si>
  <si>
    <t>Ex Pareja de su sobrina</t>
  </si>
  <si>
    <t>Ex Padrastro</t>
  </si>
  <si>
    <t>Por Conexión</t>
  </si>
  <si>
    <t>Femicidio Íntimo</t>
  </si>
  <si>
    <t>Femicidio No Íntimo</t>
  </si>
  <si>
    <t>Femicidio Íntimo Familiar</t>
  </si>
  <si>
    <t>Trabajador Agrícola</t>
  </si>
  <si>
    <t>Profesor</t>
  </si>
  <si>
    <t>Repartidor</t>
  </si>
  <si>
    <t>Vendedor</t>
  </si>
  <si>
    <t>PDI</t>
  </si>
  <si>
    <t>Gendarme</t>
  </si>
  <si>
    <t>Pescador</t>
  </si>
  <si>
    <t>Obrero Construcción</t>
  </si>
  <si>
    <t>Ingeniero</t>
  </si>
  <si>
    <t>Maestro</t>
  </si>
  <si>
    <t>Mueblista</t>
  </si>
  <si>
    <t>Funcionario Municipal</t>
  </si>
  <si>
    <t>Conductor</t>
  </si>
  <si>
    <t>Contador</t>
  </si>
  <si>
    <t>Cuidador</t>
  </si>
  <si>
    <t>Modelo</t>
  </si>
  <si>
    <t>Confiesa</t>
  </si>
  <si>
    <t>Suicidio?</t>
  </si>
  <si>
    <t>SERNAM?</t>
  </si>
  <si>
    <t>Violación con Femicidio</t>
  </si>
  <si>
    <t>Secuestro con Violación y Homicidio</t>
  </si>
  <si>
    <t>Femicidio - Homicidio</t>
  </si>
  <si>
    <t>Femicidio - Parricidio</t>
  </si>
  <si>
    <t>Femicidio y Homicidio frustrado</t>
  </si>
  <si>
    <t>Violación y Homicidio calificado</t>
  </si>
  <si>
    <t>Homicidio calificado y Porte Ilegal Armas</t>
  </si>
  <si>
    <t>Tipificación Penal</t>
  </si>
  <si>
    <t>Muerte y hallazgo de cadáver</t>
  </si>
  <si>
    <t>Tipificación Penal Adicional</t>
  </si>
  <si>
    <t>Estado Causa</t>
  </si>
  <si>
    <t>Confeso</t>
  </si>
  <si>
    <t>Sospechoso</t>
  </si>
  <si>
    <t>Orden de Detención</t>
  </si>
  <si>
    <t>Internado Psiquiátrico</t>
  </si>
  <si>
    <t>Cadena Perpétua</t>
  </si>
  <si>
    <t>Postulante Esc. Carabineros</t>
  </si>
  <si>
    <t>Técnica</t>
  </si>
  <si>
    <t>Empleado</t>
  </si>
  <si>
    <t>Fuerza Aérea</t>
  </si>
  <si>
    <t>Recolector Basura</t>
  </si>
  <si>
    <t>Operador Maquinaria</t>
  </si>
  <si>
    <t>Dentista</t>
  </si>
  <si>
    <t>Carnicero</t>
  </si>
  <si>
    <t>Cargador</t>
  </si>
  <si>
    <t>Buzo</t>
  </si>
  <si>
    <t>Bodeguero</t>
  </si>
  <si>
    <t>Cuidador Autos</t>
  </si>
  <si>
    <t>Electricista</t>
  </si>
  <si>
    <t>Empresario</t>
  </si>
  <si>
    <t>Ex Empleado</t>
  </si>
  <si>
    <t>ex Armada</t>
  </si>
  <si>
    <t>Funcionario Público</t>
  </si>
  <si>
    <t>Lavador Autos</t>
  </si>
  <si>
    <t>Limpiador Vidrios</t>
  </si>
  <si>
    <t>Cocinero, Ayudante</t>
  </si>
  <si>
    <t>Cruz Roja</t>
  </si>
  <si>
    <t>Mesera</t>
  </si>
  <si>
    <t>Ex Yerno</t>
  </si>
  <si>
    <t>Nacionalidad de la Víctima</t>
  </si>
  <si>
    <t>Ocupación de la Víctima</t>
  </si>
  <si>
    <t>Violencia Sexual?</t>
  </si>
  <si>
    <t>Relación entre Víctima y Femicida</t>
  </si>
  <si>
    <t>Categoría según Red Chilena</t>
  </si>
  <si>
    <t>Nacionalidad del Femicida</t>
  </si>
  <si>
    <t>Ocupación del Femicida</t>
  </si>
  <si>
    <t>Femicida Confiesa Delito</t>
  </si>
  <si>
    <t>SERNAM</t>
  </si>
  <si>
    <t>Estado Judicial de la Causa</t>
  </si>
  <si>
    <t>Estado Judicial del Femicida</t>
  </si>
  <si>
    <t>Sentencia Dictada</t>
  </si>
  <si>
    <t>Tipificación Penal del Delito</t>
  </si>
  <si>
    <t>SERNAM2</t>
  </si>
  <si>
    <t>Maylin Rachel Guevara Guevara</t>
  </si>
  <si>
    <t>Golpeada por pololo, quien simuló que Maylin se había autoinferido las heridas. El 18 de junio de 2021, fiscalía finalmente lo formaliza por femicidio</t>
  </si>
  <si>
    <t>Eduardo Andrés Quintanilla Guerra</t>
  </si>
  <si>
    <t>Familiares denuncia hubo violencia anterior. Ex pareja del sujeto confirma que ella también sufrió violencia de su parte</t>
  </si>
  <si>
    <t>https://www.biobiochile.cl/noticias/nacional/region-de-valparaiso/2021/06/17/femicidio-de-maylin-guevara-acusado-queda-en-prision-preventiva.shtml</t>
  </si>
  <si>
    <t>https://cooperativa.cl/noticias/pais/region-de-valparaiso/imputado-por-femicidio-de-su-polola-en-quilpue-quedo-en-prision/2021-06-16/180232.html</t>
  </si>
  <si>
    <t>Laura Norma Maldonado Solís</t>
  </si>
  <si>
    <t xml:space="preserve">Tras el hallazgo del cuerpo de una adulta mayor, en su domicilio del sector de Curaco de la comuna de Osorno este domingo en la mañana, se inició una investigación por homicidio luego de establecer que tenía lesiones atribuibles a terceros. Se encontraba ademas con signos de haber sido violada. El agresor era conocido de ella, y vecinos lo ven salir de la casa y se logró su detención. Si bien es formalizado por femicidio no íntimo no se le formaliza por la agresión sexual. </t>
  </si>
  <si>
    <t>José Arcadio Fica Sanzana</t>
  </si>
  <si>
    <t>Chépica</t>
  </si>
  <si>
    <t>Yaritza Navarro González</t>
  </si>
  <si>
    <t>Gloria Labraña Aros</t>
  </si>
  <si>
    <t>Willianyis</t>
  </si>
  <si>
    <t>Baleada por pololo, quien luego se suicidó con la misma arma</t>
  </si>
  <si>
    <t>Ahorcada con cinturón por su pololo, a quien había conocido por redes sociales. El sujeto además le hurtó especies y huyó del lugar.</t>
  </si>
  <si>
    <t>Fue encontrada en la pieza de Hostal muerta, al parecer estaba alli con su pareja, el que se encuentra profugo.</t>
  </si>
  <si>
    <t>Juan Carlos Guajardo</t>
  </si>
  <si>
    <t>José Miguel Ormeño Ormeño</t>
  </si>
  <si>
    <t>La joven se encontraba egresada administrativamente en el sename. Al parecer la defensoría de la niñez va a querellarse en contra del o los responsables de su femicidio.</t>
  </si>
  <si>
    <t>Fiscali de Arica</t>
  </si>
  <si>
    <t>https://soydeosorno.cl/encuentran-adulta-mayor-sin-vida-en-curaco/</t>
  </si>
  <si>
    <t>https://www.soychile.cl/Osorno/Policial/2021/05/30/708132/Investigan-homicidio-en-caso-de-adulta-mayor-hallada-muerta-en-Osorno-tenia-lesiones-atribuibles-a-terceros.aspx</t>
  </si>
  <si>
    <t>https://youtu.be/Uhnd42Q9FYc</t>
  </si>
  <si>
    <t>https://www.biobiochile.cl/noticias/nacional/region-de-la-araucania/2021/06/23/prision-preventiva-para-hombre-que-confeso-femicidio-en-temuco-conocio-a-su-victima-en-facebook.shtml</t>
  </si>
  <si>
    <t>https://radiouniversal.cl/en-prision-preventiva-queda-imputado-confeso-de-femicidio-en-temuco/</t>
  </si>
  <si>
    <t>http://www.fiscaliadechile.cl/Fiscalia/sala_prensa/noticias_regional_det.do?id=19814</t>
  </si>
  <si>
    <t>Verónica Palacios Tapia</t>
  </si>
  <si>
    <t>Cónyuge le dispara tras discusión y luego se suicida. Según conocidos, problemas de salud del marido habrían derivado en discusiones en el último tiempo</t>
  </si>
  <si>
    <t>Eduardo Acevedo Sepúlveda</t>
  </si>
  <si>
    <t>No existían denuncias ni relatos de violencia previa</t>
  </si>
  <si>
    <t>https://www.24horas.cl/nacional/femicidio-hombre-mata-pareja-y-se-quito-la-vida-san-bernardo--4911110</t>
  </si>
  <si>
    <t>https://www.biobiochile.cl/noticias/nacional/region-metropolitana/2021/08/07/pdi-investiga-caso-de-femicidio-con-posterior-suicidio-en-san-bernardo.shtml</t>
  </si>
  <si>
    <t xml:space="preserve">Carolina Ortega Cariqueo </t>
  </si>
  <si>
    <t>En la comuna de Santiago Centro, región Metropolitana, Carolina Ortega Cariqueo de 40 años de edad, fue atacada en plena vía pública por su conviviente quien, con un arma corto punzante, le provocó heridas en su abdomen. La mujer estuvo en coma hasta el 31 de marzo cuando falleció. El imputado fue formalizado en un principio por femicidio  frutrado  y  luego,  el  12  de  julio,  reformalizado  por  el  delito  de  femicidio  en  grado de  consumado. Se  recalifica  el  hecho  por  parte  del  SernamEG</t>
  </si>
  <si>
    <t>A.C.Contreras V. (MEDIOS NO INFORMAN)</t>
  </si>
  <si>
    <t>Apuñalada por su hijo, tras denuncias anteriores por VIF. Sujeto había vuelto al hogar de la madre y hermanas</t>
  </si>
  <si>
    <t>Felipe Andrés Rivera Contreras</t>
  </si>
  <si>
    <t>Tenía denuncias de VIF, con cautelar de 2019 que ya no se encontraba vigente</t>
  </si>
  <si>
    <t>Juzgado de Garantía de Copiapó</t>
  </si>
  <si>
    <t>https://www.t13.cl/noticia/nacional/parricidio-copiapo-detienen-joven-ataque-madre-20-07-201</t>
  </si>
  <si>
    <t>https://www.radiocoquimbo.cl/2021/07/20/se-investiga-posible-parricidio-de-una-mujer-en-copiapo/</t>
  </si>
  <si>
    <t>Pelluhue</t>
  </si>
  <si>
    <t>María de Jesús Bermúdez Fuentes</t>
  </si>
  <si>
    <t>Ex pareja le dispara en diversas ocasiones luego de irrumpir en domicilio de María de Jesús, mientras ella se encontraba con familiares. El sujeto se da a la fuga y horas más tarde es encontrado muerto en su vehículo a pocos kilómetros del lugar.</t>
  </si>
  <si>
    <t>Juan Pablo Díaz Muñoz</t>
  </si>
  <si>
    <t>https://www.latercera.com/nacional/noticia/investigan-femicidio-en-curanipe-sujeto-le-dispara-a-mujer-y-se-da-a-la-fuga/6X72WCHER5G7ZFSP7IUUIPRKGM/</t>
  </si>
  <si>
    <t>https://www.linaresenlinea.cl/2021/09/02/femicidio-en-curanipe-autor/</t>
  </si>
  <si>
    <t>Mónica Astorga Vega</t>
  </si>
  <si>
    <t>Hombre que tuvo relación eventual con hija irrumpe en domicilio y la apuñala a ella, su marido y la hija, quienes sobreviven. El sujeto, tras la relación, estaba acosando a la joven, quien ya lo había denunciado a Fiscalía y tenía una medida cautelar contra su acosador. La joven pidió ayuda a Carabineros y no se la prestaron. Medios de comunicación mencionan al acosador como ex pareja o ex pololo de hija. Ministerio Público en control de detención cataloga el femicidio como homicidio, no utilizando Ley Gabriela</t>
  </si>
  <si>
    <t>Acosador de su hija</t>
  </si>
  <si>
    <t>Guillermo Eduardo López Vargas</t>
  </si>
  <si>
    <t>Existía denuncia y medida cautelar por amenazas. La hija de Mónica denuncia que pidió ayuda a Carabineros, sin obtenerla</t>
  </si>
  <si>
    <t>Lesiones</t>
  </si>
  <si>
    <t>Juzgado de Garantía Viña del Mar</t>
  </si>
  <si>
    <t>https://cooperativa.cl/noticias/pais/region-de-valparaiso/hombre-desato-furia-homicida-contra-ex-polola-y-ex-suegros-tras-fin-de/2021-09-06/111942.html</t>
  </si>
  <si>
    <t>https://www.soychile.cl/Valparaiso/Sociedad/2021/09/07/722077/hombre-matoamama-deexpareja-vina.aspx</t>
  </si>
  <si>
    <t>Franshesca Tamara González Miranda</t>
  </si>
  <si>
    <t>Encontrada asfixiada en casa que compartía con conviviente y la madre de éste. Las pericias indican que se suicidó, pero su madre, padre y amistades cuestionan esa versión debido a los antecedentes de violencia por parte del pololo. Este tenía una medida cautelar por VIF contra Franshesca, pero en junio de 2021, tras la muerte de ella, Ministerio Público decide cerrar la investigación y no perseverar. Tenían audiencia en septiembre. Además, Ministerio Público decidió no perseverar en causa por muerte de Franshesca el día 19 de mayo de 2021. Familia anuncia querella, la que aún no se presenta</t>
  </si>
  <si>
    <t>Matías Ignacio Muente Herrera (presunto)</t>
  </si>
  <si>
    <t>Agresor celaba y controlaba a Franshesca. Ella lo denunció en febrero de 2021 por VIF.</t>
  </si>
  <si>
    <t>Juzgado de Garantía de Quilpué</t>
  </si>
  <si>
    <t>No perseverar</t>
  </si>
  <si>
    <t>https://www.meganoticias.cl/nacional/336303-muerte-franshesca-gonzalez-cgx02.html</t>
  </si>
  <si>
    <t>https://www.soychile.cl/Valparaiso/Sociedad/2021/05/11/705330/Familia-de-joven-hallada-muerta-en-casa-del-pololo-se-niega-a-creer-tesis-de-suicidio.aspx</t>
  </si>
  <si>
    <t>Ex Cónyuge</t>
  </si>
  <si>
    <t xml:space="preserve">Jéssica del Carmen González Toledo </t>
  </si>
  <si>
    <t xml:space="preserve">Jéssica Ortiz Cisternas </t>
  </si>
  <si>
    <t xml:space="preserve">Verónica Cuero Cuero </t>
  </si>
  <si>
    <t>Acuchillada por conviviente. Jessica había desaparecido varios días antes, por lo que su madre y empleador denunciaron una presunta desgracia. PDI concurre a domicilio, donde vecinos indican que hace una semana no ven a Jessica y que han observado montículos de tierra en el jardín. Al ingresar PDI, encuentran a Jessica muerta con cortes en cuello y otras partes del cuello y al agresor bajo la cama, quien confiesa haberla asesinado</t>
  </si>
  <si>
    <t>Acuchillada por pareja en su domicilio, es encontrada por Carabineros. Femicida intenta suicidarse pero sobrevive, se encuentra hospitalizado</t>
  </si>
  <si>
    <t>Apuñalada por su pareja en el domicilio que compartían, fallece producto de la herida inflingida</t>
  </si>
  <si>
    <t>Marco Antonio Pereda Silva</t>
  </si>
  <si>
    <t>Juzgado de Garantía de Los Ángeles</t>
  </si>
  <si>
    <t>https://www.biobiochile.cl/noticias/nacional/region-del-bio-bio/2021/09/14/hallan-muerta-a-mujer-con-denuncia-de-presunta-desgracia-en-los-angeles-hay-un-hombre-detenido.shtml</t>
  </si>
  <si>
    <t xml:space="preserve">https://www.latribuna.cl/noticias/2021/09/16/amplian-la-detencion-de-imputado-por-femicidio-en-los-angeles.html </t>
  </si>
  <si>
    <t>Roberto Montecinos Quinteros</t>
  </si>
  <si>
    <t>https://www.diariotalca.cl/impacto-e-indignacion-por-nuevo-caso-de-femicidio-en-el-maule/</t>
  </si>
  <si>
    <t>Debby Jeffrey Alboreda Peña</t>
  </si>
  <si>
    <t>Colombiano</t>
  </si>
  <si>
    <t>Prision preventiva</t>
  </si>
  <si>
    <t>https://www.t13.cl/noticia/nacional/video-dos-femicidios-dia-hombres-asesinan-sus-parejas-san-clemente-y-santiago</t>
  </si>
  <si>
    <t>https://www.latercera.com/nacional/noticia/prision-preventiva-para-hombre-imputado-por-femicidio-ocurrido-el-sabado-en-santiago-centro/7PQC2XQ2TZEAFK6W56WHC3VBXA/</t>
  </si>
  <si>
    <t>Ana Millán Antileo</t>
  </si>
  <si>
    <t>Lady Paola Arboleda Riascos</t>
  </si>
  <si>
    <t>Madely  Padilla  Martínez</t>
  </si>
  <si>
    <t>Golpeada y apuñalada reiteradamente por su pareja dentro de su domicilio. Tras la agresión es denunciado por otros residentes del lugar, quienes lo entregan a Carabineros</t>
  </si>
  <si>
    <t>J. P. F. P. (MEDIOS PROTEGEN SU IDENTIDAD)</t>
  </si>
  <si>
    <t>Venezolano</t>
  </si>
  <si>
    <t>Madely era madre de tres hijos, dos de ellos en común con el agresor</t>
  </si>
  <si>
    <t>https://www.t13.cl/noticia/nacional/prision-preventiva-imputado-femicidio-antofagasta-29-09-2021</t>
  </si>
  <si>
    <t>Marjorie Caris Aillal</t>
  </si>
  <si>
    <t>En  la  comuna  de  La  Pintana,  región  Metropolitana,  Marjorie  Caris  Aillal,  de 23  años  de  edad  y  madre  de  una  niña  de  7  años,  fue  atacada  con  un  arma  blanca  por  su pololo  de  28  años  quien,  una  vez  cometido  el  crimen,  se  dio  a  la  fuga.  Personal  del  SAMU c onstató  la  muerte  de  la  mujer.  El  presunto  responsable  está  confeso  y  se  entregó  a  la policía, pasará  a  control de  detención  este  lunes  11  de  octubre.</t>
  </si>
  <si>
    <t xml:space="preserve"> Jeanette Sepúlveda Curín</t>
  </si>
  <si>
    <t xml:space="preserve">Rosa Fritis Barraza </t>
  </si>
  <si>
    <t>Mejillones</t>
  </si>
  <si>
    <t>Gabriela Machicado Hurtado</t>
  </si>
  <si>
    <t xml:space="preserve">Carla Ivana Olmedo </t>
  </si>
  <si>
    <t>Arturo Feliciano Valenzuela Varas</t>
  </si>
  <si>
    <t>https://www.biobiochile.cl/noticias/nacional/region-metropolitana/2021/10/24/femicidio-en-conchali-mujer-fue-encontrada-muerta-y-presunto-responsable-fue-detenido.shtml</t>
  </si>
  <si>
    <t>En la comuna de Conchalí, región Metropolitana, Jeanette Sepúlveda Curín de 58 años de edad, fue atacada con un arma blanca por su pareja de 59 años, quien fue encontrado en el sitio del suceso con heridas auto ingeridas. Carabineros detuvo al agresor"</t>
  </si>
  <si>
    <t>En la comuna de Coquimbo, región de Coquimbo, Rosa Fritis Barraza de 46 años de edad, fue encontrada sin vida en su domicilio con heridas en su cuello y rostro. Su conviviente, con quien tenía un hijo en común, habría confesado el crimen a la hija de la mujer para luego darse a la fuga. Carabineros logró su detención horas más tarde y hoy está en prisión preventiva mientras dura la investigación</t>
  </si>
  <si>
    <t>Fue apuñalada reiteradamente y en diversas partes de su cuerpo por su ex pareja. Llega grave a Hospital de Mejillones, donde fallece.</t>
  </si>
  <si>
    <t>El 23 de septiembre, el femicida denunció por presunta desgracia de mujer. El 4 de noviembre confiesa crimen y el cuerpo de la mujer es hallado descuartizado en un sitio eriazo.</t>
  </si>
  <si>
    <t>Aldo José Nilo Contreras</t>
  </si>
  <si>
    <t>Wilson Esteban Navarrete Contreras</t>
  </si>
  <si>
    <t xml:space="preserve">No </t>
  </si>
  <si>
    <t>Juzgado de Garantía de Mejillones</t>
  </si>
  <si>
    <t>https://cooperativa.cl/noticias/pais/region-de-coquimbo/investigan-presunto-femicidio-en-coquimbo-carabineros-detuvo-a-la/2021-10-31/123408.html</t>
  </si>
  <si>
    <t>http://www.diarioeldia.cl/policial/familia-vecinos-despiden-rosa-fritis-primera-victima-femicidio-este-ano-en-region</t>
  </si>
  <si>
    <t>https://antofagastaaldia.cl/carabineros-investiga-femicidio-en-mejillones/</t>
  </si>
  <si>
    <t>https://www.puentealtoaldia.com/investigan-femicidio-con-descuartizamiento-en-puente-alto/</t>
  </si>
  <si>
    <t>https://www.eldesconcierto.cl/nacional/2021/11/04/vuelco-en-caso-de-mujer-desaparecida-pareja-confiesa-femicidio-y-encuentran-su-cuerpo.html</t>
  </si>
  <si>
    <t>Chileno-argentina</t>
  </si>
  <si>
    <t>Pamela Álvarez Soto</t>
  </si>
  <si>
    <t xml:space="preserve"> comuna de Coquimbo, región de Coquimbo, Pamela Álvarez Soto de 55 años de edad, fue encontrada sin vida en su domicilio por personal de Carabineros, lugar donde se tomó la declaración a su conviviente. Las pericias arrojaron muerte por asfixia.</t>
  </si>
  <si>
    <t>C.A.C.H.</t>
  </si>
  <si>
    <t>o Informado</t>
  </si>
  <si>
    <t xml:space="preserve">Carolina Pinilla Aránguiz </t>
  </si>
  <si>
    <t xml:space="preserve">Olga del Tránsito Poblete Campos </t>
  </si>
  <si>
    <t xml:space="preserve">comuna de Rancagua, región de O’Higgins, Carolina del Pilar Pinilla Aránguiz de 37 años de edad, fue encontrada en su domicilio con varias heridas en distintas partes de su cuerpo propiciadas por un arma blanca. Pese a los primeros auxilios del personal del SAMU, la mujer murió en el lugar. Carabineros detuvo a su pareja quien se encontraba en el lugar. </t>
  </si>
  <si>
    <t>comuna de Peñalolén, región Metropolitana, Olga Poblete Campos de 53 años de edad, fue encontrada sin vida en la vía pública. En un principio fue catalogado como un “ajuste de cuentas”, sin embargo, y gracias a las pericias policiales, se determinó que fue agredida por su ex conviviente con golpes de pie y puños, lo cual provocó su muerte. El hombre fue detenido y formalizado por femicidio. SernamEG tiene la representación legal para la presentación de la querella.</t>
  </si>
  <si>
    <t>no Informada</t>
  </si>
  <si>
    <t>C.E.R.M (MEDIOS PROTEGEN SU IDENTIDAD)</t>
  </si>
  <si>
    <t>https://www.biobiochile.cl/noticias/nacional/region-de-ohiggins/2021/11/15/pdi-investiga-femicidio-en-rancagua-victima-habria-sido-apunalada-por-su-conviviente.shtml</t>
  </si>
  <si>
    <t>Pichilemu</t>
  </si>
  <si>
    <t xml:space="preserve">Belén de los Ángeles Bascur Marileo </t>
  </si>
  <si>
    <t xml:space="preserve">comuna de Pichilemu, región de O’Higgins, Belén Bascur Marileo de 22 años de edad, fue asesinada por su conviviente quien, de manera accidental y tras un forcejeo con desconocidos, disparó un arma de fuego que impactó en la mujer. El hombre quedó en prisión preventiva mientras se investigan las causas del femicidio. </t>
  </si>
  <si>
    <t xml:space="preserve">Javiera Rojas Veas </t>
  </si>
  <si>
    <t>comuna de Calama, región de Antofagasta, personal de Carabineros encontró el cuerpo sin vida de Javiera Rojas Veas de 42 años de edad. Se constató en terreno que habría sido agredida, ya que estaba de manos y pies atadas. Según testigos, la mujer habría tenido una discusión días antes con Miguel Lovi Sánchez, venezolano con situación migratoria irregualar, y Jean Pierre Barrios, con antecedentes por ilícitos, quienes fueron detenidos por orden de fiscal de turno.</t>
  </si>
  <si>
    <t>Jean Pierre Barrios Durán / Miguel Alejandro Lovi Sánchez</t>
  </si>
  <si>
    <t>Chileno / Venezolano</t>
  </si>
  <si>
    <t>Por testigos llegaron a dar con el paradero de dos sospechosos, uno de ellos venezolano y el otro Chileno que sería el que tenia vinculación con ella. Ambos imputados.</t>
  </si>
  <si>
    <t>en curso</t>
  </si>
  <si>
    <t>https://www.soychile.cl/Calama/Policial/2021/11/29/734255/homicidio-calama-mujer-femicidio-detenidos.aspx</t>
  </si>
  <si>
    <t>https://www.soychile.cl/Calama/Policial/2021/12/02/734686/asesinato-calama-javierarojas-femicidio-detenidos.aspx</t>
  </si>
  <si>
    <t>No informado</t>
  </si>
  <si>
    <t xml:space="preserve">Silvia del Carmen Medina Monsalve </t>
  </si>
  <si>
    <t>San José de Maipo</t>
  </si>
  <si>
    <t>Corina Bernardita Cabrera Rojas</t>
  </si>
  <si>
    <t>personal de Carabineros acudió a un domicilio para verificar un procedimiento por femicidio. En el lugar, se encontró el cuerpo sin vida de la señora Corina Cabrera Rojas de 64 años de edad, quien fue asesinada con un arma blanca. El imputado quedó detenido a la espera de la formalización y el juicio por femicidio consumado</t>
  </si>
  <si>
    <t>Eugenio Ricardo Olguín Salinas</t>
  </si>
  <si>
    <t>Según se precisó, el detenido presentaría un problema de esquizofrenia, que estaba siendo tratado</t>
  </si>
  <si>
    <t>https://www.t13.cl/noticia/nacional/femicidio-san-jose-maipo-hombre-ataco-esposa-cuchillo-06-12-2021</t>
  </si>
  <si>
    <t>sin Información</t>
  </si>
  <si>
    <t xml:space="preserve">personal de Carabineros detuvo a un hombre de 33 años quien habría dado muerte a su padre de 62 años y la pareja de éste, Silvia Medina Monsalve, de 53 años de edad. De acuerdo a los signos encontrados en el cuerpo de la mujer, la calificación jurídica cambia de homicidio a femicidio en conformidad de normativa vigente. </t>
  </si>
  <si>
    <t>Hijo de su pareja</t>
  </si>
  <si>
    <t>Guillermo Valenzuela Becerra</t>
  </si>
  <si>
    <t>https://www.biobiochile.cl/noticias/nacional/region-de-nuble/2021/12/09/prision-preventiva-para-acusado-de-matar-a-su-padre-y-a-la-conviviente-de-este-en-san-ignacio.shtml</t>
  </si>
  <si>
    <t>Nombre no ha sido informado</t>
  </si>
  <si>
    <t>https://cooperativa.cl/noticias/pais/policial/femicidio/pdi-indaga-presunto-femicidio-en-quinta-normal/2021-12-12/181821.html</t>
  </si>
  <si>
    <t>No informacion</t>
  </si>
  <si>
    <t>Diana Alexandra Orobio Peña</t>
  </si>
  <si>
    <t xml:space="preserve">personal policial encontró el cuerpo sin vida de Diana Orobio Peña, de 32 años de edad, con múltiples heridas de disparos. Testigos señalaron a la ex pareja de la mujer como el autor del crimen, quien se dio a la fuga. </t>
  </si>
  <si>
    <t>Teresita  de  Jesús  Ponce  Rojas</t>
  </si>
  <si>
    <t>personal  de  Carabineros encuentra  el  cuerpo  sin  vida  de  Teresita  Ponce  Rojas,  de  28  años  de  edad,  en  el  maletero de  un  auto.  Momentos  antes,  el  autor del  femicidio  se  negó  a  un  control  policial  iniciándose una  persecución  que  terminó  en  una  colisión  con  otro  automóvil.  El  agresor  falleció  cuando recibía atención  en un  centro  asistencial</t>
  </si>
  <si>
    <t>Roxana  Valeria  López Jara</t>
  </si>
  <si>
    <t xml:space="preserve">Carabineros  acude  a  domicili o por  llamado  de  una  joven quien  afirmó  que,  tras  una  discusión,  su  padre  había asesinado  a su  madre,  Roxana  López  Jara  de  45  años.  En  el  lugar,  personal  policial  constató  el  cuerpo sin  vida  con  heridas  provocadas  con  armas  blanca  y  señales  de  ahorcamiento . </t>
  </si>
  <si>
    <t>Sebastián Andrés Vásquez Araneda</t>
  </si>
  <si>
    <t>Raúl Torres</t>
  </si>
  <si>
    <t>https://www.biobiochile.cl/noticias/nacional/region-metropolitana/2021/12/16/autor-ya-habia-matado-a-otra-expareja-la-cadena-de-hechos-que-derivaron-en-crimen-de-teresita-ponce.shtml</t>
  </si>
  <si>
    <t>Elisoida  Elizabeth  Nova  Dotel</t>
  </si>
  <si>
    <t>comuna  de  Renca,  región  Metropolitana,  Carabineros  acude  a  domicili o por  llamado  de  vecinos.  En  el  lugar,  se  verifica  los  cuerpos  sin  vida  de  Elisoida  Nova  Dotel, de  30  años  de  edad,  junto  al de  dos  hombres,  amigos  de  la víctima. El agresor,  ex  pareja  de la  mujer,  se  entregó  a  la  policía  y  fue  formalizado  por  femicidio  co nsumados  y  doble homicidio  consumado.</t>
  </si>
  <si>
    <t>Angélica  Jacqueline  Ramírez Gracia</t>
  </si>
  <si>
    <t xml:space="preserve">Carabineros al domicilio  de  Angélica  Ramírez  Gracia,  de  46  años  de  edad,  quien,  según  relato  de  su  hija, fue  rociada  con  bencina  por  su  ex  pololo  para  luego  prenderle  fuego.  La  víctima  falleció luego  de  estar 2 meses hospitalizada. En un principio, este  hecho de viol llegó encia  fue tipificado como  el  femicidio  frustrado  nº  135 . Hoy,  se  recalifica  como  el  femicidio  consumado  44  del año. </t>
  </si>
  <si>
    <t>Heyler Gamboa Alegría</t>
  </si>
  <si>
    <t>Pedro Jaime González Gabancho</t>
  </si>
  <si>
    <t>Sujeto había sido denunciado 3 veces por la víctima, y tenía orden de alejamiento</t>
  </si>
  <si>
    <t>Doble homicidio calificado</t>
  </si>
  <si>
    <t>Incendio con resultado de muerte y lesiones / lesiones menos graves / lesiones leves</t>
  </si>
  <si>
    <t>2º Juzgado de Garantía de Santiago</t>
  </si>
  <si>
    <t>3º Juzgado de Garantía de Santiago</t>
  </si>
  <si>
    <t>https://ntelemicro.com/tres-dominicanos-fueron-asesinados-en-manos-de-un-colombiano-chile/</t>
  </si>
  <si>
    <t xml:space="preserve">https://www.facebook.com/meganoticiascl/videos/1832178536979601 https://renca.cl/comunicado-oficial-ante-nuevo-femicidio-en-renca/ </t>
  </si>
  <si>
    <t>https://cooperativa.cl/noticias/pais/policial/femicidio/independencia-detienen-a-sujeto-que-rocio-bencina-y-quemo-a-su-pareja/2021-10-31/132607.html</t>
  </si>
  <si>
    <t>https://www.meganoticias.cl/nacional/362934-noticias-hoy-santiago-muere-mujer-quemada-bencina-expareja-independencia-27-12-2021.html</t>
  </si>
  <si>
    <t>Nataly Andrea Rojas Castillo</t>
  </si>
  <si>
    <t>En situación de calle, fue agredida con dos heridas corto punzantes en su espalda, lo cual le provocó la muerte. El femicida, ex pareja de la mujer, fue detenido por personal de la Policía de Investigaciones y quedó en prisión preventiva por los 120 días quedure la investigación.</t>
  </si>
  <si>
    <t>Gregorio del Carmen Amaya Araya</t>
  </si>
  <si>
    <t>Juzgado de Garantía de Arica</t>
  </si>
  <si>
    <t>https://www.fortinmapocho.cl/2022/01/17/decretan-prision-preventiva-para-involucrado-en-femicidio-en-arica/?fbclid=IwAR15zKB-YcB-88wZPzW6LabY6bc0M-qhN81VstcNZ0eY_xRMsgw4lsppisk</t>
  </si>
  <si>
    <t>https://www.aricaldia.cl/sernameg-arica-y-parinacota-se-querella-por-femicidio-consumado-ocurrido-en-el-terminal-pesquero/</t>
  </si>
  <si>
    <t>Claudia Fernanda Casas-Cordero Rivera</t>
  </si>
  <si>
    <t xml:space="preserve">Fue asesinada al interior de su domicilio por su cónyuge quien la estranguló hasta asfixiarla. El femicida trasladó el cuerpo al interior de un vehículo hasta la localidad de Malloa, región de O’Higgins. Posteriormente, el agresor se suicidó lanzándose a la carretera,el 10/01, contra vehículo en movimiento, en el sector de Pelequén. </t>
  </si>
  <si>
    <t>José Tamayo Jaque</t>
  </si>
  <si>
    <t>No Judicializada</t>
  </si>
  <si>
    <t>https://www.meganoticias.cl/nacional/364464-hallazgo-cuerpo-malloa-maletero-auto-primer-femicidio-11-01-2022.html</t>
  </si>
  <si>
    <t>https://www.t13.cl/noticia/nacional/t13-podcast/encuentran-cuerpo-vida-mujer-al-interior-maletero-09-01-22</t>
  </si>
  <si>
    <t>No judicializada</t>
  </si>
  <si>
    <t>Paula Lorena Martínez Espinoza</t>
  </si>
  <si>
    <t xml:space="preserve">Fue agredida con arma corto punzante por su pareja, lo cual le provocó la muerte. La madre del agresor fue quien denunció lo sucedido al encontrar a su hijo ensangrentado y tendido en el piso de su casa, con claros signos de haber atentado contra su vida luego de haber matado a Paula. No existían denuncias anteriores por violencia intrafamiliar. </t>
  </si>
  <si>
    <t>Iván del Rosario González Saldívar</t>
  </si>
  <si>
    <t>No había denuncias anteriores</t>
  </si>
  <si>
    <t>Juzgado de Garantía de Coquimbo</t>
  </si>
  <si>
    <t>https://www.24horas.cl/regiones/coquimbo/primer-femicidio-en-coquimbo-madre-denuncio-a-hijo-por-crimen-de-su-pareja-5162710</t>
  </si>
  <si>
    <t>https://www.lacuarta.com/cronica/noticia/conmocion-en-coquimbo-por-impactante-femicidio-madre-denuncio-a-su-hijo-por-asesinar-a-su-pareja/AB6BQDO625E3ZLXG54M5BMCVGU/</t>
  </si>
  <si>
    <t>María de los Ángeles Sáez Luengo</t>
  </si>
  <si>
    <t>La Araucanía</t>
  </si>
  <si>
    <t>Fue agredida en plena vía pública con un cuchillo, causándole una grave lesión en el abdomen. El autor de la agresión mantenía una relación sentimental esporádica con la víctima. Además fue formalizado por homicidio frustrado de Manuel Rebolledo Carrasco, joven de 19 años que acudió a intentar rescatar a la víctima. El Juzgado de Garantía de Pitrufquén decretó la medida cautelarde prisión preventiva respecto del imputado y fijo un plazo de investigación de 4 meses.</t>
  </si>
  <si>
    <t>Miguel Rigoberto Gavilán Campos</t>
  </si>
  <si>
    <t>Tenía denuncias por VIF y condenas por otros delitos</t>
  </si>
  <si>
    <t>Homicidio frustrado, lesiones, robo con violencia</t>
  </si>
  <si>
    <t>Juzgado de Garantía de Pitrufquén</t>
  </si>
  <si>
    <t>https://www.chvnoticias.cl/sucesos/femicidio-pitrufquen-arma-blanca_20220124/</t>
  </si>
  <si>
    <t>Pamela Oliva Zavala Villar</t>
  </si>
  <si>
    <t>Personal policial encontró el cuerpo sin vida de Pamela Zavala Villar. En un principio y, según el relato de su pareja, la mujer se había suicidado utilizando un arma de fuego. Sin embargo, y tras las pericias, se determinó la participación de un tercero, por no coincidir la trayectoria de la bala con el relato del sujeto. Se formalizó a Wilson Moyano Flores, pareja de la víctima, como autor de femicidio íntimo en grado de consumado: le dispara en el domiciilio de él, y luego intenta hacer pasar la muerte como suicidio. Quedó en prisión preventiva y se decretó plazo de investigación de 120 días.</t>
  </si>
  <si>
    <t>Wilson Arturo Moyano Flores</t>
  </si>
  <si>
    <t>Tráfico de pequeñas cantidades de estupefaciones; posesión, porte o tenencia de arma de fuego</t>
  </si>
  <si>
    <t>1º Juzgado de Garantía de Santiago</t>
  </si>
  <si>
    <t>https://www.24horas.cl/nacional/detienen-a-hombre-por-femicidio-de-su-pareja-intento-fingir-que-la-mujer-se-habia-suicidado-5165990</t>
  </si>
  <si>
    <t>María Elena Becerra Ulloa</t>
  </si>
  <si>
    <t>https://cooperativa.cl/noticias/pais/region-del-biobio/investigan-femicidio-en-mulchen-esposo-de-la-victima-se-dio-a-la-fuga/2022-02-04/192933.html</t>
  </si>
  <si>
    <t xml:space="preserve">Fue asesinada por su cónyuge, Daniel Saldaña Grandón, quien, luego de dar término a la relación matrimonial de mutuo acuerdo, tomó una escopeta y disparó contra su esposa. El femicida se dio a la fuga y fue encontrado horas después sin vida, con signos de asfixia por ahorcamiento. </t>
  </si>
  <si>
    <t>Daniel Saldaña Grandón</t>
  </si>
  <si>
    <t>https://www.canal9.cl/programas/notas/2022/02/07/hombre-profugo-por-delito-de-femicidio-fue-hallado-muerto-en-mulchen.shtml</t>
  </si>
  <si>
    <t>María Amparo Velásquez Garcés</t>
  </si>
  <si>
    <t>https://www.biobiochile.cl/noticias/nacional/region-metropolitana/2022/01/27/amparo-velasquez-la-mujer-asesinada-que-era-buscada-en-san-antonio-pero-que-nunca-salio-de-la-rm.shtml</t>
  </si>
  <si>
    <t>https://www.24horas.cl/nacional/quien-es-maria-amparo-velasquez-mujer-cuyo-cuerpo-fue-hallado-en-cerro-renca-5162630</t>
  </si>
  <si>
    <t>Desaparecida el 4 de septiembre de 2021, fue encontrado su cuerpo descuartizado el 27 de enero de 2022. Yerno, quien vivía con la víctima, la asesina y descuartiza, acusándola de oultar supuesta relación de su hija. El sujeto, para ocultar el crimen, indicó a la policía y a su cónyuge que su suegra había ido a reunirse a San Antonio, con hombre que conoció por Facebook. Tras solicitar la fiscal que se "triangularan" celulares de la víctima y el yerno, se encontró el cuerpo enterrado en cerro Renca. Es formalizado por homicidio simple.</t>
  </si>
  <si>
    <t>Femicidio familiar</t>
  </si>
  <si>
    <t>Roberto Inail Márquez Torres</t>
  </si>
  <si>
    <t>Femicidio Consumado</t>
  </si>
  <si>
    <t>Femicidio consumado</t>
  </si>
  <si>
    <t>Papudo</t>
  </si>
  <si>
    <t>Claudia Verónica Ortiz Lobo</t>
  </si>
  <si>
    <t xml:space="preserve">Mujer encontrada con 72 puñaladas y signos de agresión sexual en su casa. Al día siguiente se ubica a agresor gracias a cámaras de vigilancia. La prensa destaca que sería femicidio si la víctima tuviera relación con agresor. Fiscal habla de homicidio, no de violación con femicidio ni femicidio. Se formaliza por robo con homicidio, aún se esperan "exámenes corporales". El sujeto tenía claras heridas de defensa, incluyendo corte en su lengua. Se continúa con falta de comprensión de alcances de Ley Gabriela. </t>
  </si>
  <si>
    <t>Cristhofer Aroon Zamorano Montero</t>
  </si>
  <si>
    <t>Juzgado de Garantía de La Ligua</t>
  </si>
  <si>
    <t>https://www.meganoticias.cl/nacional/363621-mujer-muerta-papudo-punaladas-fiscalia-03-01-2022.html</t>
  </si>
  <si>
    <t>https://www.adnradio.cl/regional/2022/01/02/crimen-en-papudo-encuentran-a-mujer-muerta-en-su-domicilio-con-decenas-de-punaladas.html</t>
  </si>
  <si>
    <t>Formailzado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</si>
</sst>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18" x14ac:knownFonts="1">
    <font>
      <sz val="11"/>
      <color theme="1"/>
      <name val="Calibri"/>
      <family val="2"/>
      <scheme val="minor"/>
    </font>
    <font>
      <sz val="10"/>
      <color rgb="FF000000"/>
      <name val="Arial"/>
      <family val="2"/>
    </font>
    <font>
      <sz val="10"/>
      <color theme="1"/>
      <name val="Arial"/>
      <family val="2"/>
    </font>
    <font>
      <sz val="10"/>
      <color theme="1"/>
      <name val="Calibri"/>
      <family val="2"/>
    </font>
    <font>
      <u/>
      <sz val="10"/>
      <color rgb="FF000000"/>
      <name val="Arial"/>
      <family val="2"/>
    </font>
    <font>
      <sz val="10"/>
      <color theme="1"/>
      <name val="Arial"/>
      <family val="2"/>
    </font>
    <font>
      <sz val="8"/>
      <name val="Calibri"/>
      <family val="2"/>
      <scheme val="minor"/>
    </font>
    <font>
      <sz val="10"/>
      <color theme="0"/>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11"/>
      <color theme="1"/>
      <name val="Calibri"/>
      <family val="2"/>
      <scheme val="minor"/>
    </font>
    <font>
      <u/>
      <sz val="11"/>
      <color theme="10"/>
      <name val="Calibri"/>
      <family val="2"/>
      <scheme val="minor"/>
    </font>
    <font>
      <sz val="10"/>
      <color theme="1"/>
      <name val="Arial"/>
    </font>
    <font>
      <b/>
      <sz val="10"/>
      <color rgb="FF000000"/>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2">
    <xf numFmtId="0" fontId="0" fillId="0" borderId="0"/>
    <xf numFmtId="0" fontId="15" fillId="0" borderId="0" applyNumberFormat="0" applyFill="0" applyBorder="0" applyAlignment="0" applyProtection="0"/>
  </cellStyleXfs>
  <cellXfs count="55">
    <xf numFmtId="0" fontId="0" fillId="0" borderId="0" xfId="0"/>
    <xf numFmtId="0" fontId="1" fillId="0" borderId="0" xfId="0" applyFont="1"/>
    <xf numFmtId="14" fontId="0" fillId="0" borderId="0" xfId="0" applyNumberFormat="1"/>
    <xf numFmtId="0" fontId="0" fillId="0" borderId="1" xfId="0" applyBorder="1"/>
    <xf numFmtId="0" fontId="2" fillId="0" borderId="1" xfId="0" applyFont="1" applyBorder="1"/>
    <xf numFmtId="49" fontId="0" fillId="0" borderId="0" xfId="0" applyNumberFormat="1"/>
    <xf numFmtId="0" fontId="3" fillId="0" borderId="0" xfId="0" applyFont="1"/>
    <xf numFmtId="0" fontId="2" fillId="2" borderId="1" xfId="0" applyFont="1" applyFill="1" applyBorder="1"/>
    <xf numFmtId="0" fontId="1" fillId="0" borderId="1" xfId="0" applyFont="1" applyBorder="1"/>
    <xf numFmtId="0" fontId="2" fillId="0" borderId="0" xfId="0" applyFont="1"/>
    <xf numFmtId="14" fontId="2" fillId="0" borderId="0" xfId="0" applyNumberFormat="1" applyFont="1"/>
    <xf numFmtId="0" fontId="4" fillId="0" borderId="0" xfId="0" applyFont="1"/>
    <xf numFmtId="0" fontId="2" fillId="2" borderId="0" xfId="0" applyFont="1" applyFill="1"/>
    <xf numFmtId="0" fontId="0" fillId="3" borderId="0" xfId="0" applyFill="1"/>
    <xf numFmtId="14" fontId="2" fillId="2" borderId="0" xfId="0" applyNumberFormat="1" applyFont="1" applyFill="1"/>
    <xf numFmtId="0" fontId="0" fillId="0" borderId="2" xfId="0" applyBorder="1"/>
    <xf numFmtId="0" fontId="5" fillId="3" borderId="2" xfId="0" applyFont="1" applyFill="1" applyBorder="1"/>
    <xf numFmtId="0" fontId="0" fillId="0" borderId="0" xfId="0" pivotButton="1"/>
    <xf numFmtId="0" fontId="0" fillId="0" borderId="0" xfId="0" applyAlignment="1">
      <alignment horizontal="left"/>
    </xf>
    <xf numFmtId="0" fontId="0" fillId="0" borderId="0" xfId="0" applyAlignment="1">
      <alignment horizontal="center" vertical="top" wrapText="1"/>
    </xf>
    <xf numFmtId="0" fontId="0" fillId="0" borderId="0" xfId="0" applyAlignment="1">
      <alignment horizontal="left" vertical="top" wrapText="1"/>
    </xf>
    <xf numFmtId="0" fontId="7" fillId="0" borderId="0" xfId="0" applyFont="1" applyAlignment="1"/>
    <xf numFmtId="0" fontId="0" fillId="0" borderId="0" xfId="0" applyBorder="1"/>
    <xf numFmtId="0" fontId="2" fillId="0" borderId="2" xfId="0" applyFont="1" applyBorder="1"/>
    <xf numFmtId="14" fontId="0" fillId="0" borderId="0" xfId="0" applyNumberFormat="1" applyBorder="1"/>
    <xf numFmtId="0" fontId="2" fillId="2" borderId="0" xfId="0" applyFont="1" applyFill="1" applyBorder="1"/>
    <xf numFmtId="0" fontId="5" fillId="3" borderId="0" xfId="0" applyFont="1" applyFill="1" applyBorder="1"/>
    <xf numFmtId="0" fontId="0" fillId="0" borderId="0" xfId="0" applyNumberFormat="1"/>
    <xf numFmtId="164" fontId="0" fillId="0" borderId="0" xfId="0" applyNumberFormat="1" applyBorder="1"/>
    <xf numFmtId="0" fontId="8" fillId="0" borderId="2" xfId="0" applyFont="1" applyBorder="1"/>
    <xf numFmtId="164" fontId="0" fillId="0" borderId="0" xfId="0" applyNumberFormat="1"/>
    <xf numFmtId="0" fontId="9" fillId="0" borderId="2" xfId="0" applyFont="1" applyBorder="1"/>
    <xf numFmtId="0" fontId="10" fillId="0" borderId="1" xfId="0" applyFont="1" applyBorder="1"/>
    <xf numFmtId="0" fontId="10" fillId="0" borderId="2" xfId="0" applyFont="1" applyBorder="1"/>
    <xf numFmtId="0" fontId="3" fillId="0" borderId="0" xfId="0" applyFont="1" applyBorder="1"/>
    <xf numFmtId="0" fontId="0" fillId="4" borderId="0" xfId="0" applyFill="1"/>
    <xf numFmtId="0" fontId="7" fillId="4" borderId="0" xfId="0" applyFont="1" applyFill="1"/>
    <xf numFmtId="0" fontId="1" fillId="5" borderId="0" xfId="0" applyFont="1" applyFill="1" applyAlignment="1">
      <alignment horizontal="center"/>
    </xf>
    <xf numFmtId="0" fontId="0" fillId="5" borderId="0" xfId="0" applyFill="1"/>
    <xf numFmtId="0" fontId="1" fillId="5" borderId="0" xfId="0" applyFont="1" applyFill="1" applyBorder="1" applyAlignment="1">
      <alignment horizontal="center"/>
    </xf>
    <xf numFmtId="0" fontId="0" fillId="5" borderId="0" xfId="0" applyFill="1" applyAlignment="1">
      <alignment horizontal="center"/>
    </xf>
    <xf numFmtId="0" fontId="0" fillId="5" borderId="0" xfId="0" applyFill="1" applyBorder="1" applyAlignment="1">
      <alignment horizontal="center"/>
    </xf>
    <xf numFmtId="0" fontId="0" fillId="0" borderId="0" xfId="0" applyFont="1"/>
    <xf numFmtId="0" fontId="11" fillId="0" borderId="2" xfId="0" applyFont="1" applyBorder="1"/>
    <xf numFmtId="0" fontId="12" fillId="0" borderId="2" xfId="0" applyFont="1" applyBorder="1"/>
    <xf numFmtId="0" fontId="13" fillId="0" borderId="2" xfId="0" applyFont="1" applyBorder="1"/>
    <xf numFmtId="0" fontId="0" fillId="0" borderId="0" xfId="0" applyBorder="1" applyAlignment="1"/>
    <xf numFmtId="0" fontId="15" fillId="0" borderId="0" xfId="1"/>
    <xf numFmtId="0" fontId="15" fillId="0" borderId="0" xfId="1" applyBorder="1"/>
    <xf numFmtId="0" fontId="16" fillId="0" borderId="2" xfId="0" applyFont="1" applyBorder="1"/>
    <xf numFmtId="0" fontId="17" fillId="5" borderId="0" xfId="0" applyFont="1" applyFill="1" applyBorder="1" applyAlignment="1">
      <alignment horizontal="center"/>
    </xf>
    <xf numFmtId="0" fontId="14" fillId="5" borderId="0" xfId="0" applyFont="1" applyFill="1" applyBorder="1" applyAlignment="1">
      <alignment horizontal="center"/>
    </xf>
    <xf numFmtId="0" fontId="0" fillId="3" borderId="0" xfId="0" applyFill="1" applyBorder="1"/>
    <xf numFmtId="17" fontId="0" fillId="0" borderId="0" xfId="0" applyNumberFormat="1" applyBorder="1"/>
    <xf numFmtId="0" fontId="15" fillId="5" borderId="0" xfId="1" applyFill="1" applyBorder="1" applyAlignment="1">
      <alignment horizontal="center"/>
    </xf>
  </cellXfs>
  <cellStyles count="2">
    <cellStyle name="Hipervínculo" xfId="1" builtinId="8"/>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64" formatCode="d/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s>
  <tableStyles count="1" defaultTableStyle="TableStyleMedium2" defaultPivotStyle="PivotStyleLight16">
    <tableStyle name="Invisible" pivot="0" table="0" count="0" xr9:uid="{78A419D1-94E8-49E7-B627-37D50C86597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4351.678480439812" createdVersion="7" refreshedVersion="7" minRefreshableVersion="3" recordCount="676" xr:uid="{DF83B554-77D7-4ECF-AE89-AB92DA7EE624}">
  <cacheSource type="worksheet">
    <worksheetSource name="Femicidios"/>
  </cacheSource>
  <cacheFields count="35">
    <cacheField name="Tipo" numFmtId="0">
      <sharedItems/>
    </cacheField>
    <cacheField name="Fecha" numFmtId="14">
      <sharedItems containsSemiMixedTypes="0" containsNonDate="0" containsDate="1" containsString="0" minDate="2010-01-03T00:00:00" maxDate="2021-05-18T00:00:00"/>
    </cacheField>
    <cacheField name="Codreg" numFmtId="0">
      <sharedItems containsMixedTypes="1" containsNumber="1" containsInteger="1" minValue="1" maxValue="16"/>
    </cacheField>
    <cacheField name="Codcom" numFmtId="0">
      <sharedItems containsString="0" containsBlank="1" containsNumber="1" containsInteger="1" minValue="1101" maxValue="16305" count="208">
        <n v="13111"/>
        <n v="9111"/>
        <n v="13404"/>
        <n v="13124"/>
        <n v="15101"/>
        <n v="6116"/>
        <n v="13201"/>
        <n v="9207"/>
        <n v="13112"/>
        <n v="4102"/>
        <n v="5701"/>
        <n v="13105"/>
        <n v="13110"/>
        <n v="13302"/>
        <n v="10107"/>
        <n v="2101"/>
        <n v="5404"/>
        <n v="5804"/>
        <n v="5301"/>
        <n v="6206"/>
        <m/>
        <n v="10101"/>
        <n v="4201"/>
        <n v="8107"/>
        <n v="8313"/>
        <n v="12101"/>
        <n v="8301"/>
        <n v="8108"/>
        <n v="13123"/>
        <n v="10104"/>
        <n v="8305"/>
        <n v="4106"/>
        <n v="16302"/>
        <n v="16105"/>
        <n v="6308"/>
        <n v="13126"/>
        <n v="9201"/>
        <n v="13109"/>
        <n v="9101"/>
        <n v="8101"/>
        <n v="1404"/>
        <n v="7101"/>
        <n v="13601"/>
        <n v="6115"/>
        <n v="16305"/>
        <n v="16207"/>
        <n v="13119"/>
        <n v="9206"/>
        <n v="5109"/>
        <n v="9112"/>
        <n v="12301"/>
        <n v="5101"/>
        <n v="13301"/>
        <n v="8203"/>
        <n v="14104"/>
        <n v="13402"/>
        <n v="14101"/>
        <n v="8102"/>
        <n v="7406"/>
        <n v="14103"/>
        <n v="6303"/>
        <n v="13401"/>
        <n v="3101"/>
        <n v="16205"/>
        <n v="6101"/>
        <n v="11101"/>
        <n v="13128"/>
        <n v="5107"/>
        <n v="8202"/>
        <n v="6105"/>
        <n v="13501"/>
        <n v="13125"/>
        <n v="7403"/>
        <n v="13113"/>
        <n v="9114"/>
        <n v="13116"/>
        <n v="5601"/>
        <n v="13121"/>
        <n v="10303"/>
        <n v="5501"/>
        <n v="7301"/>
        <n v="8304"/>
        <n v="13602"/>
        <n v="13117"/>
        <n v="14203"/>
        <n v="7308"/>
        <n v="2201"/>
        <n v="13127"/>
        <n v="13103"/>
        <n v="14201"/>
        <n v="13114"/>
        <n v="4101"/>
        <n v="14106"/>
        <n v="10208"/>
        <n v="13604"/>
        <n v="9107"/>
        <n v="5401"/>
        <n v="10403"/>
        <n v="13122"/>
        <n v="4204"/>
        <n v="9103"/>
        <n v="10301"/>
        <n v="13104"/>
        <n v="13108"/>
        <n v="13101"/>
        <n v="5402"/>
        <n v="9120"/>
        <n v="7105"/>
        <n v="16101"/>
        <n v="5302"/>
        <n v="7304"/>
        <n v="13118"/>
        <n v="11301"/>
        <n v="8111"/>
        <n v="5502"/>
        <n v="13129"/>
        <n v="14108"/>
        <n v="9202"/>
        <n v="9102"/>
        <n v="9113"/>
        <n v="7201"/>
        <n v="1107"/>
        <n v="13106"/>
        <n v="10201"/>
        <n v="5603"/>
        <n v="4304"/>
        <n v="9210"/>
        <n v="13403"/>
        <n v="10203"/>
        <n v="13130"/>
        <n v="13502"/>
        <n v="7109"/>
        <n v="11201"/>
        <n v="3202"/>
        <n v="9109"/>
        <n v="9105"/>
        <n v="7405"/>
        <n v="6111"/>
        <n v="3301"/>
        <n v="6110"/>
        <n v="16303"/>
        <n v="2104"/>
        <n v="6107"/>
        <n v="13131"/>
        <n v="5604"/>
        <n v="8201"/>
        <n v="10102"/>
        <n v="7106"/>
        <n v="6306"/>
        <n v="8205"/>
        <n v="5801"/>
        <n v="7202"/>
        <n v="8110"/>
        <n v="7401"/>
        <n v="8106"/>
        <n v="8204"/>
        <n v="9211"/>
        <n v="16108"/>
        <n v="10304"/>
        <n v="13115"/>
        <n v="7306"/>
        <n v="6104"/>
        <n v="14107"/>
        <n v="1101"/>
        <n v="10109"/>
        <n v="13120"/>
        <n v="8104"/>
        <n v="2203"/>
        <n v="6205"/>
        <n v="6117"/>
        <n v="8105"/>
        <n v="7104"/>
        <n v="10306"/>
        <n v="5703"/>
        <n v="3304"/>
        <n v="10202"/>
        <n v="7303"/>
        <n v="5103"/>
        <n v="7102"/>
        <n v="6106"/>
        <n v="8312"/>
        <n v="10210"/>
        <n v="13605"/>
        <n v="9108"/>
        <n v="9209"/>
        <n v="9205"/>
        <n v="5802"/>
        <n v="11202"/>
        <n v="13107"/>
        <n v="8303"/>
        <n v="9203"/>
        <n v="10205"/>
        <n v="11401"/>
        <n v="12401"/>
        <n v="9119"/>
        <n v="3302"/>
        <n v="6301"/>
        <n v="13132"/>
        <n v="10105"/>
        <n v="7408"/>
        <n v="7305"/>
        <n v="16201"/>
        <n v="4301"/>
        <n v="7404"/>
        <n v="2301"/>
        <n v="16203"/>
        <n v="6204"/>
        <n v="16107"/>
      </sharedItems>
    </cacheField>
    <cacheField name="Comuna" numFmtId="0">
      <sharedItems containsBlank="1" count="209">
        <s v="La Granja"/>
        <s v="Nueva Imperial"/>
        <s v="Paine"/>
        <s v="Pudahuel"/>
        <s v="Arica"/>
        <s v="Requínoa"/>
        <s v="Puente Alto"/>
        <s v="Lumaco"/>
        <s v="La Pintana"/>
        <s v="Coquimbo"/>
        <s v="San Felipe"/>
        <s v="El Bosque"/>
        <s v="La Florida"/>
        <s v="Lampa"/>
        <s v="Llanquihue"/>
        <s v="Antofagasta"/>
        <s v="Petorca"/>
        <s v="Villa Alemana"/>
        <s v="Los Andes"/>
        <s v="Paredones"/>
        <m/>
        <s v="Puerto Montt"/>
        <s v="Illapel"/>
        <s v="Penco"/>
        <s v="Yumbel"/>
        <s v="Punta Arenas"/>
        <s v="Los Angeles"/>
        <s v="San Pedro de la Paz"/>
        <s v="Providencia"/>
        <s v="Fresia"/>
        <s v="Mulchén"/>
        <s v="Vicuña"/>
        <s v="Coihueco"/>
        <s v="Pemuco"/>
        <s v="Placilla"/>
        <s v="Quinta Normal"/>
        <s v="Angol"/>
        <s v="La Cisterna"/>
        <s v="Temuco"/>
        <s v="Concepción"/>
        <s v="Huara"/>
        <s v="Talca"/>
        <s v="Talagante"/>
        <s v="Rengo"/>
        <s v="San Nicolas"/>
        <s v="Treguaco"/>
        <s v="Maipú"/>
        <s v="Los Sauces"/>
        <s v="Viña del Mar"/>
        <s v="Padre las Casas"/>
        <s v="Porvenir"/>
        <s v="Valparaíso"/>
        <s v="Colina"/>
        <s v="Cañete"/>
        <s v="Batuco"/>
        <s v="Los Lagos"/>
        <s v="Buín"/>
        <s v="Valdivia"/>
        <s v="Coronel"/>
        <s v="San Javier"/>
        <s v="Lanco"/>
        <s v="Chimbarongo"/>
        <s v="San Bernardo"/>
        <s v="Copiapó"/>
        <s v="Portezuelo"/>
        <s v="Rancagua"/>
        <s v="Coyhaique"/>
        <s v="Renca"/>
        <s v="Quintero"/>
        <s v="Arauco"/>
        <s v="Doñihue"/>
        <s v="Melipilla"/>
        <s v="Quilicura"/>
        <s v="Longaví"/>
        <s v="La Reina"/>
        <s v="Pitrufquén"/>
        <s v="Lo Espejo"/>
        <s v="San Antonio"/>
        <s v="Pedro Aguirre Cerda"/>
        <s v="Purranque"/>
        <s v="Quillota"/>
        <s v="Curicó"/>
        <s v="Laja"/>
        <s v="El Monte"/>
        <s v="Lo Prado"/>
        <s v="Lago Ranco"/>
        <s v="Teno"/>
        <s v="Calama"/>
        <s v="Recoleta"/>
        <s v="Cerro Navia"/>
        <s v="La Union"/>
        <s v="Las Condes"/>
        <s v="La Serena"/>
        <s v="Mariquina"/>
        <s v="Quellon"/>
        <s v="Padre Hurtado"/>
        <s v="Gorbea"/>
        <s v="La Ligua"/>
        <s v="Hualaihué"/>
        <s v="Peñalolén"/>
        <s v="Salamanca"/>
        <s v="Cunco"/>
        <s v="Osorno"/>
        <s v="Conchalí"/>
        <s v="Independencia"/>
        <s v="Santiago"/>
        <s v="Cabildo"/>
        <s v="Villarrica"/>
        <s v="Maule"/>
        <s v="Chillán"/>
        <s v="Calle Larga"/>
        <s v="Molina"/>
        <s v="Macul"/>
        <s v="Cochrane"/>
        <s v="Tomé"/>
        <s v="La Calera"/>
        <s v="San Joaquín"/>
        <s v="Panguipulli"/>
        <s v="Collipulli"/>
        <s v="Carahue"/>
        <s v="Perquenco"/>
        <s v="Cauquenes"/>
        <s v="Alto Hospicio"/>
        <s v="Estación Central"/>
        <s v="Castro"/>
        <s v="Cartagena"/>
        <s v="Punitaqui"/>
        <s v="Traiguén"/>
        <s v="Calera de Tango"/>
        <s v="Chonchi"/>
        <s v="San Miguel"/>
        <s v="Alhué"/>
        <s v="San Clemente"/>
        <s v="Aysén"/>
        <s v="Diego de Almagro"/>
        <s v="Loncoche"/>
        <s v="Freire"/>
        <s v="Retiro"/>
        <s v="Olivar"/>
        <s v="Vallenar"/>
        <s v="Mostazal"/>
        <s v="Ñiquén"/>
        <s v="Tal Tal"/>
        <s v="Las Cabras"/>
        <s v="San Ramón"/>
        <s v="El Quisco"/>
        <s v="Lebu"/>
        <s v="Calbuco"/>
        <s v="Pelarco"/>
        <s v="Palmilla"/>
        <s v="Curanilahue"/>
        <s v="Quilpué"/>
        <s v="Chanco"/>
        <s v="Talcahuano"/>
        <s v="Linares"/>
        <s v="Lota"/>
        <s v="Contulmo"/>
        <s v="Victoria"/>
        <s v="San Ignacio"/>
        <s v="Entre Lagos"/>
        <s v="Lo Barnechea"/>
        <s v="Romeral"/>
        <s v="Coltauco"/>
        <s v="Paillaco"/>
        <s v="Iquique"/>
        <s v="Puerto Varas"/>
        <s v="Ñuñoa"/>
        <s v="Florida"/>
        <s v="San Pedro de Atacama"/>
        <s v="Navidad"/>
        <s v="San Vicente"/>
        <s v="Hualqui"/>
        <s v="Empedrado"/>
        <s v="San Juan de la Costa"/>
        <s v="Llay Llay"/>
        <s v="Huasco"/>
        <s v="Ancud"/>
        <s v="Licantén"/>
        <s v="Concón"/>
        <s v="Constitución"/>
        <s v="Graneros"/>
        <s v="Tucapel"/>
        <s v="Quinchao"/>
        <s v="Peñaflor"/>
        <s v="Lautaro"/>
        <s v="Renaico"/>
        <s v="Lonquimay"/>
        <s v="Limache"/>
        <s v="Puerto Cisnes"/>
        <s v="Huechuraba"/>
        <s v="Cabrero"/>
        <s v="Curacautín"/>
        <s v="Dalcahue"/>
        <s v="Chile Chico"/>
        <s v="Puerto Natales"/>
        <s v="Vilcún"/>
        <s v="Alto del Carmen"/>
        <s v="San Fernando"/>
        <s v="Vitacura"/>
        <s v="Frutillar"/>
        <s v="Yerbas Buenas"/>
        <s v="Rauco"/>
        <s v="Quirihue"/>
        <s v="Ovalle"/>
        <s v="Parral"/>
        <s v="Tocopilla"/>
        <s v="Coelemu"/>
        <s v="Marchihue"/>
        <s v="Quillón"/>
      </sharedItems>
    </cacheField>
    <cacheField name="Región" numFmtId="0">
      <sharedItems/>
    </cacheField>
    <cacheField name="Nombre víctima" numFmtId="0">
      <sharedItems/>
    </cacheField>
    <cacheField name="Edad Víctima" numFmtId="0">
      <sharedItems containsString="0" containsBlank="1" containsNumber="1" containsInteger="1" minValue="0" maxValue="95"/>
    </cacheField>
    <cacheField name="Nacionalidad Víctima" numFmtId="0">
      <sharedItems containsBlank="1" count="16">
        <s v="Chilena"/>
        <s v="No Informada"/>
        <s v="Venezolana"/>
        <s v="Colombiana"/>
        <s v="Boliviana"/>
        <s v="Haitiana"/>
        <s v="Peruana"/>
        <s v="Dominicana"/>
        <s v="Brasileña"/>
        <s v="Estadounidense"/>
        <s v="Argentina"/>
        <s v="Ecuatoriana"/>
        <s v="Desconocida"/>
        <s v="Haitiano"/>
        <s v="Inglesa"/>
        <m/>
      </sharedItems>
    </cacheField>
    <cacheField name="Ocupación Víctima" numFmtId="0">
      <sharedItems containsBlank="1" count="138">
        <s v="Dueña de casa"/>
        <s v="Sin Informacion"/>
        <s v="Temporera"/>
        <s v="No Informada"/>
        <s v="Cajera"/>
        <s v="Estudiante de enseñanza media"/>
        <s v="Propietaria de negocio de armado y desarmado de pallets"/>
        <s v="Asesora del hogar"/>
        <s v="Estudiante enseñanza media"/>
        <s v="Situación de calle"/>
        <s v="Educadora de párvulos"/>
        <s v="Cantante de Rap"/>
        <s v="guardia de seguridad"/>
        <s v="DJ"/>
        <s v="En busca de trabajo"/>
        <s v="Estudiante"/>
        <s v="Estudiante de gastronomía"/>
        <s v="Agricultora"/>
        <s v="Comerciante"/>
        <s v="Negocio de comida de trabajadores"/>
        <s v="temporera agricola"/>
        <s v="Trabajadora Telepizza"/>
        <s v="Promotora, modelo"/>
        <s v="Empresa cámaras de vigilancia"/>
        <s v="Trabajadora sexual"/>
        <s v="Funcionaria municipal"/>
        <s v="Estudiante técnico en minas"/>
        <s v="Médica Cesfam Las Lomas"/>
        <s v="Funcionaria Municipalidad de Linares"/>
        <s v="Comerciante ambulante"/>
        <s v="Estudiante de Enfermería"/>
        <s v="Estudiante de enseñanza básica"/>
        <s v="Dueña de local de abarrotes"/>
        <s v="Cocinera"/>
        <s v="Estudiante de contabilidad"/>
        <s v="Cocinera en casino nocturno"/>
        <s v="Embarazada 3 meses"/>
        <s v="Auxiliar de aseo"/>
        <s v="Educadora de parvulos"/>
        <s v="Vendedora"/>
        <s v="Estudiante de enseñanza media en 2x1"/>
        <s v="Postulante a escuela de Carabineros"/>
        <s v="secretaria"/>
        <s v="Feriante"/>
        <s v="obrera agricola"/>
        <s v="Profesora de religión"/>
        <s v="Pasantía en colegio"/>
        <s v="Embarazada 8 meses"/>
        <s v="Trabaja local nocturno y trabajadora sexual"/>
        <s v="Trabajadora social"/>
        <s v="secretaria y estudiante"/>
        <s v="Trabajadora en café con piernas"/>
        <s v="Estudiante de ingeniería en prevención de riesgos; Vendedora en farmacia"/>
        <s v="Socia cruz roja"/>
        <s v="Modista"/>
        <s v="Técnico Paramédico"/>
        <s v="Trabajaba en la cocina del fundo"/>
        <s v="Cuidadora de adultos mayores"/>
        <s v="Dirigenta social y activista por los derechos de las mujeres"/>
        <s v="Arquitecta"/>
        <s v="secretaria del Departamento de Acción Sanitaria de la Seremi de Salud"/>
        <s v="Restaurante en Costanera Center"/>
        <s v="trabajaba en motel"/>
        <s v="Trabajadora en hospital"/>
        <s v="Arrendataria de vehículos"/>
        <s v="Postrada"/>
        <s v="Vendedora en zapatería"/>
        <s v="trabajadora sexual del protíbulo &quot;casa azul&quot;"/>
        <s v="Trabajadora en empresa de aseo"/>
        <s v="Recepcionista hotel/motel"/>
        <s v="cuidadora de campo"/>
        <s v="Cuidado de adultos mayores"/>
        <s v="Microempresaria"/>
        <s v="Trabajadora agrícola"/>
        <s v="Cabo de ejército"/>
        <s v="profesora jubilada"/>
        <s v="Voluntaria de bomberos"/>
        <s v="Dirigenta deportiva"/>
        <s v="trabajadora de fuente de soda y trabajadora sexual"/>
        <s v="Estudiante de cocina en Sence"/>
        <s v="mayor de gendarmería"/>
        <s v="Profesora de educación física"/>
        <s v="comerciante. Sabía karate"/>
        <s v="Profesora"/>
        <s v="labores de aseo en empresa contratista de minera"/>
        <s v="Comerciante peruana"/>
        <s v="Manicurista"/>
        <s v="Dueña de casa, feriante"/>
        <s v="Diseño y venta de artículos de decoración"/>
        <s v="Embarazada de 5 meses"/>
        <s v="Estudiante en 2x1"/>
        <s v="Comerciante feria"/>
        <s v="Parvularia"/>
        <s v="Vendia de forma independiente en la feria"/>
        <s v="Psicóloga"/>
        <s v="Estudiante técnico en prevención de riesgos"/>
        <s v="Carabinera"/>
        <s v="Dominicana/Club Nocturno"/>
        <s v="Universitaria"/>
        <s v="Recaudadora en fundación de beneficencia"/>
        <s v="Tripulante de cabina"/>
        <s v="Carabinero"/>
        <s v="Escort"/>
        <s v="Técnico en gastronomía"/>
        <s v="Ayudante de cocina"/>
        <s v="Empleada Tèxtil"/>
        <s v="Propietaria de local de abarrotes"/>
        <s v="Garzona"/>
        <s v="Jefa de atención a público en Paris"/>
        <s v="Vendedora en almacén"/>
        <s v="Dueña de local comercial"/>
        <s v="Trabajadora Call Center"/>
        <s v="Limpiadora de vidrios"/>
        <s v="Conseción de kiosco en Colegio"/>
        <s v="Trabajadora en Teletrak"/>
        <s v="Técnico en parvulos"/>
        <s v="Mucama"/>
        <s v="Enfermera"/>
        <s v="Maquilladora"/>
        <s v="Costurera, labores de peluquería"/>
        <s v="Dominicana Embarazada. Trabajadora de casa particular."/>
        <s v="Peluquera"/>
        <s v="Ejecutiva comercial en banco"/>
        <s v="Inspectora de Colegio"/>
        <s v="Estudiante repostería"/>
        <s v="cuidadora de autos"/>
        <s v="empleada en hotel"/>
        <s v="obrera agrícola"/>
        <s v="Dirigenta social, Mecánica dental"/>
        <s v="Embarazada 7 meses"/>
        <s v="Práctica profesional de enfermería"/>
        <s v="Química farmacéutica"/>
        <s v="Dirigenta vecinal de Coihueco"/>
        <s v="Estudiante fonoaudiología; Bailarina ballet folcklorico"/>
        <s v="Funcionaria civil de la armada"/>
        <s v="Educadora intercultural"/>
        <s v="Vendedora ambulante"/>
        <m/>
      </sharedItems>
    </cacheField>
    <cacheField name="Información sobre el hecho" numFmtId="0">
      <sharedItems longText="1"/>
    </cacheField>
    <cacheField name="Violencia sexual" numFmtId="0">
      <sharedItems containsBlank="1" count="8">
        <s v="No"/>
        <s v="Sin Información"/>
        <s v="Sí"/>
        <s v="SI"/>
        <s v="Se presume"/>
        <s v="Presunta"/>
        <m/>
        <s v="se investiga"/>
      </sharedItems>
    </cacheField>
    <cacheField name="Relación víctima-femicida" numFmtId="0">
      <sharedItems containsBlank="1" count="49">
        <s v="Conviviente"/>
        <s v="Cónyuge"/>
        <s v="Ex conviviente de su hija"/>
        <s v="Ex Esposo"/>
        <s v="Padre"/>
        <s v="Cuñada"/>
        <s v="ex conviviente"/>
        <s v="Conocido"/>
        <s v="Pareja de la madre"/>
        <s v="Hijo"/>
        <s v="Padrastro"/>
        <s v="Pareja de la tía"/>
        <s v="Pareja"/>
        <s v="Ex pareja"/>
        <s v="Esposo"/>
        <s v="Sin Información"/>
        <s v="Hermano"/>
        <s v="Amigo"/>
        <s v="Ex Cónguye"/>
        <s v="Desconocido"/>
        <s v="Ex padrastro"/>
        <s v="Ex pareja de su sobrina"/>
        <s v="Ex Pololo"/>
        <s v="Hermanastro"/>
        <s v="Cliente sexual"/>
        <s v="Se investiga"/>
        <s v="Ex pareja de la hija"/>
        <s v="Arrendatario"/>
        <s v="Cuñado"/>
        <s v="Ex cuñado"/>
        <s v="Amigo de la familia"/>
        <s v="Sobrino"/>
        <s v="Pololo"/>
        <s v="Yerno"/>
        <s v="Cliente"/>
        <s v="Ex yerno"/>
        <s v="Conviviente de su nieta"/>
        <s v="Primo"/>
        <s v="Vecino"/>
        <s v="amante"/>
        <s v="Hijastro"/>
        <s v="Nieto"/>
        <s v="Ex conviviente de su novia"/>
        <s v="Conviviente de la abuela"/>
        <s v="Extra Marital"/>
        <s v="Ex pololo y compañero de trabajo"/>
        <s v="Tío"/>
        <s v="Tío de su pareja"/>
        <m/>
      </sharedItems>
    </cacheField>
    <cacheField name="Categoría Red Chilena" numFmtId="0">
      <sharedItems containsBlank="1" count="20">
        <s v="Femicidio íntimo"/>
        <s v="Intimo"/>
        <s v="Castigo femicida"/>
        <s v="Íntimo"/>
        <s v="por conexión"/>
        <s v="Femicidio íntimo familiar"/>
        <s v="Femicidio no íntimo"/>
        <s v="Familiar"/>
        <s v="Suicidio femicida"/>
        <s v="Sin Informacion"/>
        <s v="No Intimo"/>
        <s v="Desconocido"/>
        <s v="Crimen Transfóbico"/>
        <s v="No íntimo"/>
        <s v="Parricidio por conexión"/>
        <m/>
        <s v="Transfemicidio"/>
        <s v="Víctima colateral"/>
        <s v="Lesbofemicidio"/>
        <s v="Conexión"/>
      </sharedItems>
    </cacheField>
    <cacheField name="Nombre femicida" numFmtId="0">
      <sharedItems containsBlank="1"/>
    </cacheField>
    <cacheField name="Edad Femicida" numFmtId="0">
      <sharedItems containsString="0" containsBlank="1" containsNumber="1" containsInteger="1" minValue="14" maxValue="93"/>
    </cacheField>
    <cacheField name="Nacionalidad Femicida" numFmtId="0">
      <sharedItems containsBlank="1" count="18">
        <s v="Chilena"/>
        <s v="No Informada"/>
        <s v="Paraguaya"/>
        <s v="Peruana"/>
        <s v="Venezolana"/>
        <s v="Colombiana"/>
        <s v="Chileno"/>
        <s v="Haitiana"/>
        <s v="Ecuatoriano"/>
        <s v="Argentina"/>
        <s v="Dominicana"/>
        <s v="Boliviana"/>
        <s v="Mexicana"/>
        <s v="Haitiano"/>
        <s v="Peruano"/>
        <s v="Bolviana"/>
        <s v="Inglesa"/>
        <m/>
      </sharedItems>
    </cacheField>
    <cacheField name="Ocupación Femicida" numFmtId="0">
      <sharedItems containsBlank="1" count="120">
        <s v="No Informada"/>
        <s v="Ayudante de maquinista"/>
        <s v="La decisión de la mujer, de terminar de una vez por todas la relación entre ambos, habría motivado el asesinato por parte del parricida, junto a quien tenía dos hijos pequeños"/>
        <s v="Estudiante enseñanza media"/>
        <s v="Comerciante"/>
        <s v="chofer"/>
        <s v="situación de calle"/>
        <s v="Maestro mueblista"/>
        <s v="buzo"/>
        <s v="Pescador artesanal"/>
        <s v="agricultor"/>
        <s v="Costructor civil"/>
        <s v="Camionero"/>
        <s v="Trabajador Agricola"/>
        <s v="Maestro carpintero"/>
        <s v="Gásfiter"/>
        <s v="Trabajador Telepizza"/>
        <s v="Obrero de la construcción"/>
        <s v="Contratista"/>
        <s v="Labores agrícolas"/>
        <s v="funcionario municipal"/>
        <s v="Bodeguero en farmacia"/>
        <s v="Temporero"/>
        <s v="taxista"/>
        <s v="Comerciante ambulante"/>
        <s v="Vendedor en tienda Easy"/>
        <s v="Mecánico automotriz"/>
        <s v="Func. Inspecc. Del Trabajo, dirigente DC"/>
        <s v="Ex cadete de la Armada"/>
        <s v="Jardinero"/>
        <s v="Chofer del Ministerio de Obras Públicas"/>
        <s v="Ingeniero Elèctrico"/>
        <s v="Maestro pintor"/>
        <s v="Obrero"/>
        <s v="Subinspector PDI"/>
        <s v="obrero agricola"/>
        <s v="la mató por celos de un Vecino"/>
        <s v="Labores de gastronomía"/>
        <s v="mueblista"/>
        <s v="Teniente de Carabineros"/>
        <s v="cirujano dentista"/>
        <s v="Cesante"/>
        <s v="cargador de camiones"/>
        <s v="Carpintero"/>
        <s v="Contador auditor"/>
        <s v="Temporero agrícola"/>
        <s v="Trabajador agrícola"/>
        <s v="Jardinero del fundo"/>
        <s v="Guardia de seguridad"/>
        <s v="Mecánico de motos; Vendedor de leña"/>
        <s v="Técnico en celulares"/>
        <s v="Maestro albañil"/>
        <s v="Obrero en faena maderera"/>
        <s v="Restaurante en Costanera Center"/>
        <s v="Mecánico en faenas mineras"/>
        <s v="Manejo de maquinaria agrícola"/>
        <s v="Ayudante de electricista"/>
        <s v="trabajaba en la Municipalidad de Parral"/>
        <s v="Técnico oftalmólogo"/>
        <s v="Obrero Forestal"/>
        <s v="Jubilado"/>
        <s v="Mecánico"/>
        <s v="Obrero agrícola"/>
        <s v="Micro empresario"/>
        <s v="empresario"/>
        <s v="Repartidor de pan"/>
        <s v="Suboficial en retiro de Carabineros"/>
        <s v="jubilado empresa de telecomunicaciones"/>
        <s v="chofer de locomoción colectiva"/>
        <s v="Lavador de automoviles"/>
        <s v="Soldador y carpintero"/>
        <s v="Ex marino"/>
        <s v="Recolector de basura"/>
        <s v="suboficial de gendarmeria"/>
        <s v="Cuidador de autos en hospital"/>
        <s v="Conserje"/>
        <s v="Profesor jubilado"/>
        <s v="Narcotraficante"/>
        <s v="Propietario de tienda online de videojuegos"/>
        <s v="electricista"/>
        <s v="Soldador y Jardinero"/>
        <s v="Dueño de restaurante"/>
        <s v="Administrador de fundo"/>
        <s v="estudiante"/>
        <s v="Delincuente"/>
        <s v="Peluquero"/>
        <s v="Médico"/>
        <s v="Carabinero (subteniente)"/>
        <s v="Suboficial de Carabineros en retiro"/>
        <s v="Operador de grúa horquilla"/>
        <s v="Funcionario de la Municipalidad de Lo Barnechea"/>
        <s v="Carabinero"/>
        <s v="Capataz de fundo en Curacautín"/>
        <s v="Garzón"/>
        <s v="Propietario de local de abarrotes"/>
        <s v="El inculpado habría tenido una discusión con su hermana, que tenía problemas de adicción a las drogas, y la habría golpeado con una mancuerna hasta darle la muerte"/>
        <s v="Empleado en faenas mineras"/>
        <s v="carnicero"/>
        <s v="Área de ventas Cencosud"/>
        <s v="ciudadano Venezolano. Era modelo de una revista en venezuela."/>
        <s v="Limpiador de vidrios"/>
        <s v="Ex funcionario de Dipreca"/>
        <s v="Feriante"/>
        <s v="Contratista en pintura"/>
        <s v="ingeniero informático"/>
        <s v="Colectivero"/>
        <s v="Conductor de buses"/>
        <s v="Albañil"/>
        <s v="Tractorista en fundo"/>
        <s v="Eléctrico"/>
        <s v="Amansador de caballos"/>
        <s v="Soldador"/>
        <s v="Analista de créditos"/>
        <s v="Nochero de colegio"/>
        <s v="Estudiante de técnico en minería, empaquetador en supermercado"/>
        <s v="El agresor se molestó porque ella no quiso acostarse con él, porque no quería dejar su trabajo y por celos (prensa)"/>
        <s v="Médico de Gendarmería"/>
        <s v="Cabo primero Fuerza Aérea"/>
        <s v="Turismo"/>
        <m/>
      </sharedItems>
    </cacheField>
    <cacheField name="Suicidio" numFmtId="0">
      <sharedItems containsBlank="1" count="6">
        <s v="No"/>
        <m/>
        <s v="Si"/>
        <s v="No Informado"/>
        <s v="Intento"/>
        <s v="Sí"/>
      </sharedItems>
    </cacheField>
    <cacheField name="Confiesa delito" numFmtId="0">
      <sharedItems containsBlank="1" count="5">
        <s v="No"/>
        <s v="No Informado"/>
        <s v="Sí"/>
        <s v="Si"/>
        <m/>
      </sharedItems>
    </cacheField>
    <cacheField name="Antecedentes al hecho" numFmtId="0">
      <sharedItems containsBlank="1" longText="1"/>
    </cacheField>
    <cacheField name="Antecedentes ley VIF" numFmtId="0">
      <sharedItems containsBlank="1"/>
    </cacheField>
    <cacheField name="Sernam" numFmtId="0">
      <sharedItems containsBlank="1" count="6">
        <s v="Sí"/>
        <s v="No Informado"/>
        <s v="Si"/>
        <s v="No"/>
        <m/>
        <s v="No Informados"/>
      </sharedItems>
    </cacheField>
    <cacheField name="Tipificación penal" numFmtId="0">
      <sharedItems containsBlank="1" count="30">
        <s v="Femicidio"/>
        <s v="Homicidio"/>
        <s v="Parricidio"/>
        <s v="Homicidio calificado"/>
        <s v="Homicidio simple"/>
        <s v="Violación con homicidio"/>
        <s v="Femicidio íntimo"/>
        <s v="Suicidio"/>
        <s v="No Informada"/>
        <s v="No penalizado"/>
        <s v="secuestro con violación y homicidio"/>
        <s v="Incendio"/>
        <s v="Violación con femicidio"/>
        <s v="Femicidio y homicidio frustrado"/>
        <s v="Sin tipificar"/>
        <s v="Incendio con resultado de muerte"/>
        <s v="Violación y Homicidio"/>
        <m/>
        <s v="Muerte y hallazgo de cadaver"/>
        <s v="Suicidio, presunto Femicidio íntimo"/>
        <s v="Absuelto"/>
        <s v="Femicidio y parricidio"/>
        <s v="Homicidio con violación"/>
        <s v="Cuasidelito de homicidio"/>
        <s v="Femicidio; homicidio"/>
        <s v="Robo con homicidio"/>
        <s v="homicidio calificado y porte ilegal de arma de fuego"/>
        <s v="homicidio calificado y violación"/>
        <s v="Femicidio no íntimo"/>
        <s v="Accidente"/>
      </sharedItems>
    </cacheField>
    <cacheField name="Tipificación penal adicional" numFmtId="0">
      <sharedItems containsBlank="1" count="52">
        <s v="No"/>
        <s v="No Informada"/>
        <s v="Femicidio"/>
        <s v="Abuso sexual agravado"/>
        <s v="Robo en lugar habitado"/>
        <s v="Femicidio con violación"/>
        <s v="Homicidio calificado, Incendio consumado"/>
        <s v="Homicidio frustrado, Homicidio frustrado"/>
        <s v="Homicidio"/>
        <s v="Se investiga parricidio"/>
        <s v="Lesiones graves; Lesiones menos graves"/>
        <s v="Parricidio"/>
        <s v="Femicidio, Homicidio simple, Desacato a medida cautelar"/>
        <s v="Aborto violento"/>
        <s v="Parricidio, Homicidio simple"/>
        <s v="Aborto"/>
        <s v="Violación tentada"/>
        <s v="Tenencia ilegal de arma de fuego"/>
        <s v="Inhumación ilegal"/>
        <s v="Violación frustrada"/>
        <s v="Hurto simple"/>
        <s v="Homicidio frustrado"/>
        <s v="Incendio"/>
        <s v="Porte ilegal de arma de fuego"/>
        <s v="Homicidio simple"/>
        <s v="Incendio, violación"/>
        <s v="Inhumación ilegal, Aborto"/>
        <s v="Incendio agravado"/>
        <s v="Parricidio, Parricidio"/>
        <s v="Desacato a medida cautelar"/>
        <s v="Lesiones menos graves en contexto de VIF, Desacato"/>
        <s v="Hurto"/>
        <s v="No aplica"/>
        <s v="Lesiones menos graves"/>
        <s v="Femicidio, Parricidio"/>
        <s v="Desacato"/>
        <s v="Parricidio, Aborto violento, Lesiones menos graves, Maltrato a carabinero en servicio"/>
        <s v="Secuestro a menor de edad en Panguipulli"/>
        <s v="Homicidio calificado, Lesiones, Violación violenta de morada, Conducción en estado de ebriedad"/>
        <s v="Porte ilegal de arma, Receptación"/>
        <s v="Parricidio Frustrado (bebé sigue en riesgo vital)"/>
        <s v="Violación, Secuestro"/>
        <s v="Femicidio íntimo"/>
        <s v="Parricidio, Parricidio frustrado"/>
        <s v="Violación con femicidio"/>
        <s v="Homicidio simple, Homicidio simple, Desacato a medida cautelar"/>
        <s v="Femicidio frustrado, Homicidio frustrado, Lesiones graves, Desacato"/>
        <s v="Lesiones menos graves en contexto de VIF"/>
        <s v="3 delitos por lesiones menos graves, 3 delitos de amenazas, 2 violaciones de morada"/>
        <s v="Violación"/>
        <s v="Incendio con resultado de muerte"/>
        <m/>
      </sharedItems>
    </cacheField>
    <cacheField name="Situación judicial: estado causa" numFmtId="0">
      <sharedItems containsBlank="1" count="19">
        <s v="Finalizada"/>
        <s v="Sin Información"/>
        <s v="Sobreseída"/>
        <s v="En curso"/>
        <s v="Detenido"/>
        <s v="Se investiga participación"/>
        <s v="En prisión preventiva"/>
        <s v="Sobreseida"/>
        <s v="Formalizado"/>
        <s v="Impune"/>
        <s v="Prófugo"/>
        <s v="Prisión preventiva"/>
        <s v="Autor se suicidó"/>
        <s v="Libre"/>
        <s v="Desconocida"/>
        <s v="Se entrega"/>
        <s v="Investigación desformalizada"/>
        <s v="Preparación de juicio oral"/>
        <m/>
      </sharedItems>
    </cacheField>
    <cacheField name="Situacion judicial: fecha" numFmtId="0">
      <sharedItems containsDate="1" containsBlank="1" containsMixedTypes="1" minDate="1900-01-03T19:49:04" maxDate="1900-01-10T04:49:04"/>
    </cacheField>
    <cacheField name="Situación judicial: estado femicida" numFmtId="0">
      <sharedItems containsBlank="1" count="25">
        <s v="Privado de libertad"/>
        <s v="No Informada"/>
        <s v="Deceso"/>
        <s v="Detenido"/>
        <s v="Internada en SENAME"/>
        <s v="Prisión preventiva"/>
        <s v="Presunto autor se suicidó"/>
        <s v="Formalizado"/>
        <s v="Sin imputados"/>
        <s v="Internado en SENAME"/>
        <s v="Impune"/>
        <s v="Deceso, hijo formalizado"/>
        <s v="Libre"/>
        <s v="Arresto domiciliario"/>
        <s v="detenido y formalizado"/>
        <s v="Prófugo"/>
        <s v="confeso"/>
        <s v="Se investiga"/>
        <s v="Autor se suicidó"/>
        <s v="Internado en psiquiátrico"/>
        <s v="Se suicidó"/>
        <s v="Orden de detención"/>
        <s v="sospechoso"/>
        <s v="No formalizado"/>
        <m/>
      </sharedItems>
    </cacheField>
    <cacheField name="Tribunal" numFmtId="0">
      <sharedItems containsBlank="1" count="107">
        <s v="12vo Tribunal de Juicio Oral en lo Penal de Santiago"/>
        <s v="Sin Información"/>
        <s v="Tribunal de Juicio Oral en lo Penal de San Bernardo"/>
        <s v="Tribunal de Juicio Oral en lo Penal de Puente Alto"/>
        <s v="6to Tribunal de Juicio Oral en lo Penal de Santiago"/>
        <s v="13° Juzgado de Garantía de Santiago"/>
        <s v="Tribunal de Juicio Oral en lo Penal de Antofagasta"/>
        <s v="Tribunal de Juicio Oral en lo Penal de Los Andes"/>
        <s v="Juzgado de Garantía de Perailillo"/>
        <s v="Tribunal de Juicio Oral en lo Penal de Punta Arenas"/>
        <s v="8° Juzgado de Garantía de Santiago"/>
        <s v="Juzgado de Garantía de Puerto Varas"/>
        <s v="6° Juzgado de Garantía de Santiago"/>
        <s v="Juzgado de Garantía de Chiguayante"/>
        <s v="1er Tribunal de Juicio Oral en lo Penal de Santiago"/>
        <s v="Tribunal de Juicio Oral en lo Penal de Puerto Montt"/>
        <s v="Juzgado de Garantía de Temuco"/>
        <s v="Tribunal de Juicio Oral en lo Penal de Los Ángeles"/>
        <s v="Tribunal de Juicio Oral en lo Penal de Valparaíso"/>
        <s v="Tribunal de Juicio Oral en lo Penal de Cañete"/>
        <s v="Tribunal de Juicio Oral en lo Penal de Valdivia"/>
        <s v="Tribunal de Juicio Oral en lo Penal San Bernardo"/>
        <s v="11° Juzgado de Garantía de Santiago"/>
        <s v="9° Juzgado de Garantía de Santiago"/>
        <s v="Garantía de Rancagua"/>
        <s v="Tribunal de Juicio Oral en Lo Penal de La Serena"/>
        <s v="Juzgado de Garantía de Colina"/>
        <s v="Garantía Pitrufquen"/>
        <s v="Juzgado de Garantía de Curicó"/>
        <s v="Tribunal de Juicio Oral en lo Penal de Talca"/>
        <s v="Tribunal de Juicio Oral en lo Penal de Talagante"/>
        <s v="Tribunal de Juicio Oral en lo Penal de Calama"/>
        <s v="Juzgado de Garantía de Valparaíso"/>
        <s v="6° Tribunal de Juicio Oral en lo Penal de Santiago"/>
        <s v="3er Tribunal de Juicio Oral en lo Penal de Santiago"/>
        <s v="Tribunal de Juicio Oral en lo Penal de Colina"/>
        <s v="Juzgado de Garantía de La Serena"/>
        <s v="Garantia de Talca"/>
        <s v="Tribunal de Juicio Oral en lo Penal de Temuco"/>
        <s v="15° Juzgado de Garantía de Santiago"/>
        <s v="Juzgado de Garantía de Coronel"/>
        <s v="Juzgado de Garantía de Valdivia"/>
        <s v="Tribunal de Garantía de Villarica"/>
        <s v="2° Juzgado de Garantía de Santiago"/>
        <s v="7mo Tribunal de Juicio Oral en lo Penal de Santiago"/>
        <s v="Tribunal de Juicio Oral en lo Penal de Coyhaique"/>
        <s v="Juzgado de garantía de Talca"/>
        <s v="Tribunal de Juicio Oral en lo Penal de Ovalle"/>
        <s v="7° Tribunal de Juicio Oral en lo Penal de Santiago"/>
        <s v="Juzgado de Garantía de Calama"/>
        <s v="Tribunal de Juicio Oral en lo Penal de Curicó"/>
        <s v="Juzgado de Garantía de Tomé"/>
        <s v="Tribunal de Garantía de Santiago"/>
        <s v="Tribunal de Juicio Oral en lo Penal de Osorno"/>
        <s v="Tribunal de Juicio Oral en lo Penal de Angol"/>
        <s v="Juzgado de Letras y Garantía de Carahue"/>
        <s v="Tribunal Oral en lo Penal de Melipilla"/>
        <s v="Tribunal de Juicio Oral en lo Penal de Castro"/>
        <s v="Fiscalía Oriente"/>
        <s v="Juzgado de Garantía de La Calera"/>
        <s v="Tribunal de Juicio Oral en lo Penal de Quillota"/>
        <s v="Juzgado de Garantía de Pitrufquen"/>
        <s v="Tribunal de Juicio Oral en lo Penal de Copiapó"/>
        <s v="Tribunal Oral en lo Penal de Los Ángeles"/>
        <s v="Tribunal de Juicio Oral en lo Penal de Rancagua"/>
        <s v="Tribunal de Juicio Oral en lo Penal Copiapó"/>
        <s v="4to Tribunal de Juicio Oral en lo Penal de Santiago"/>
        <s v="Juzgado de Garantía de Puente Alto"/>
        <s v="Tribunal de Juicio Oral en lo Penal de San Antonio"/>
        <s v="7mo Juzgado de Garantía de Santiago"/>
        <s v="Juzgado de Garantía de Villa Alemana"/>
        <s v="Tribunal de Juicio Oral en lo Penal de Concepción"/>
        <s v="Tribunal de Juicio Oral de lo Penal de Temuco"/>
        <s v="Juzgado de Letras y Garantía de Peralillo"/>
        <s v="Juzgado de Garantía de Cañete"/>
        <s v="Tribunal del Juicio Oral en lo_x000a_Penal de Temuco"/>
        <s v="Oral en lo penal Puerto Montt"/>
        <s v="2° Tribunal de Juicio Oral en lo Penal de Santiago"/>
        <s v="Tribunal de Juicio Oral en lo Penal de Chillán"/>
        <s v="Juzgado de Garantía de Alto Hospicio"/>
        <s v="Juzgado Garantía Constitución"/>
        <s v="Juzgado de Garantía de San Vicente"/>
        <s v="Juzgado de Garantía de San Felipe"/>
        <s v="Fiscalia Metropolitana Centro Norte"/>
        <s v="Tribunal de Juicio Oral en lo Penal de Iquique"/>
        <s v="Garantia San Antonio"/>
        <s v="Juzgado de garantía de San Javier"/>
        <s v="Tribunal de Garantía de Puente Alto"/>
        <s v="1° Juzgado de Garantía de Santiago"/>
        <s v="Garantía Puerto cisnes"/>
        <s v="Garantía Carahue"/>
        <s v="4° Juzgado de Garantía de Santiago"/>
        <s v="Tribunal Oral en lo Penal de Puerto Montt"/>
        <s v="Juzgado de Garantía de Villarrica"/>
        <s v="Garantía Chile Chico"/>
        <s v="Tribunal Oral en lo Penal de San Felipe"/>
        <s v="Segundo Tribunal Oral en lo Penal de Santiago"/>
        <s v="Juzgado de Garantía de Melipilla"/>
        <s v="Tribunal de Juicio Oral en lo Penal de Melipilla"/>
        <s v="5° Tribunal de Juicio Oral en lo Penal de Santiago"/>
        <s v="7° Juzgado de Garantía de Santiago"/>
        <s v="Juzgado de Garantía de Paillaco"/>
        <s v="Juzgado de Garantía San Felipe"/>
        <s v="Juzgado de Garantía de Viña del Mar"/>
        <s v="Tribunal Oral en lo Penal de Chillán"/>
        <s v="Juzgado de Garantía de Antofagasta"/>
        <m/>
      </sharedItems>
    </cacheField>
    <cacheField name="Sentencia" numFmtId="0">
      <sharedItems containsBlank="1" count="39">
        <s v="15 años"/>
        <s v="Sin Información"/>
        <s v="18 años"/>
        <m/>
        <s v="10 años"/>
        <s v="cadena perpetua"/>
        <s v="Presidio perpetuo calificado"/>
        <s v="Presidio perpetuo simple"/>
        <s v="5 años"/>
        <s v="14 años de presidio"/>
        <s v="20 años"/>
        <s v="4 años"/>
        <s v="12 años"/>
        <s v="17 años"/>
        <s v="Condena por 4 homicidios simples"/>
        <s v="15 años de presidio mayor en su grado medio"/>
        <s v="11 años"/>
        <s v="15 años y 1 dia de internación en el régimen del sistema para las personas enajenadas mentales"/>
        <s v="13 años"/>
        <s v="8 años"/>
        <s v="Absuelto"/>
        <s v="Condenado a 15 años y 1 dias de presidio"/>
        <s v="16 años"/>
        <s v="Condenado a 15 años y un día en 2014"/>
        <s v="14 años"/>
        <s v="Condena"/>
        <s v="cadena perpetua calificada"/>
        <s v="15 años y un día"/>
        <s v="condenado a 15 años y 1 dia por femicidio"/>
        <s v="7 años de cárcel"/>
        <s v="13 años de cárcel. Defensa presentó recursos de nulidad."/>
        <s v="10 años por delito mayor en su grado mínimo"/>
        <s v="Veinte años de presidio menor en su grado máximo"/>
        <s v="condena a 12 años"/>
        <s v="10 años y 1 día"/>
        <s v="6 años"/>
        <s v="condenado por femicidio a 20 años"/>
        <s v="por homicidio simple y aborto violento, condenado a 12 años y 6 meses"/>
        <s v="7 años"/>
      </sharedItems>
    </cacheField>
    <cacheField name="Sentencia penal adicional" numFmtId="0">
      <sharedItems containsBlank="1" count="3">
        <s v="Sin Información"/>
        <s v="3 años"/>
        <m/>
      </sharedItems>
    </cacheField>
    <cacheField name="Información medios 1" numFmtId="0">
      <sharedItems containsBlank="1" longText="1"/>
    </cacheField>
    <cacheField name="Información medios 2" numFmtId="0">
      <sharedItems containsBlank="1" longText="1"/>
    </cacheField>
    <cacheField name="RED" numFmtId="0">
      <sharedItems/>
    </cacheField>
    <cacheField name="MINISTERIO" numFmtId="0">
      <sharedItems count="2">
        <s v="SI"/>
        <s v="N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n v="13"/>
    <x v="0"/>
    <x v="0"/>
    <s v="Metropolitana"/>
    <s v="Adalita Beatriz Ojeda Leiva"/>
    <n v="44"/>
    <x v="0"/>
    <x v="0"/>
    <s v="Estaban donde un amigo cuando él la agrede con un cuchillo. Al volver, amigo descubre el femicidio"/>
    <x v="0"/>
    <x v="0"/>
    <x v="0"/>
    <s v="Ricardo Segundo Andrade Ascencio"/>
    <n v="58"/>
    <x v="0"/>
    <x v="0"/>
    <x v="0"/>
    <x v="0"/>
    <s v="Llevaban 10 años juntos"/>
    <s v="No Informados"/>
    <x v="0"/>
    <x v="0"/>
    <x v="0"/>
    <x v="0"/>
    <n v="43019"/>
    <x v="0"/>
    <x v="0"/>
    <x v="0"/>
    <x v="0"/>
    <s v="https://www.emol.com/noticias/Nacional/2016/05/08/801727/Mujer-es-asesinada-por-su-pareja-y-se-convierte-en-13-victima-de-femicidio.html"/>
    <s v="https://www.facebook.com/bastacontralaviolenciadegenero/photos/qu%C3%A9-pas%C3%B3-conel-caso-de-adalita-beatriz-ojeda-leivael-sexto-tribunal-de-juicio-or/1603436666366339/"/>
    <s v="SI"/>
    <x v="0"/>
  </r>
  <r>
    <s v="Femicidios"/>
    <d v="2011-01-27T00:00:00"/>
    <n v="9"/>
    <x v="1"/>
    <x v="1"/>
    <s v="Araucanía"/>
    <s v="Adela Rucalaf Coliñir"/>
    <n v="42"/>
    <x v="1"/>
    <x v="1"/>
    <s v="Golpes"/>
    <x v="1"/>
    <x v="0"/>
    <x v="1"/>
    <s v="Remigio Meliqueo Rapimán"/>
    <n v="47"/>
    <x v="1"/>
    <x v="0"/>
    <x v="1"/>
    <x v="1"/>
    <s v="Tenía 7 causas de VIF por amenazas, ataque con cuchillo, desacato."/>
    <s v="Tenía 7 causas de VIF por amenazas, ataque con cuchillo, desacato."/>
    <x v="1"/>
    <x v="0"/>
    <x v="1"/>
    <x v="1"/>
    <s v="Sin Información"/>
    <x v="1"/>
    <x v="1"/>
    <x v="1"/>
    <x v="0"/>
    <s v=""/>
    <s v=""/>
    <s v="SI"/>
    <x v="0"/>
  </r>
  <r>
    <s v="Femicidios"/>
    <d v="2015-02-14T00:00:00"/>
    <n v="13"/>
    <x v="2"/>
    <x v="2"/>
    <s v="Metropolitana"/>
    <s v="Aída del Carmen Jara Carreño"/>
    <n v="25"/>
    <x v="0"/>
    <x v="2"/>
    <s v="Apuñalada"/>
    <x v="0"/>
    <x v="1"/>
    <x v="0"/>
    <s v="Juan Carlos Campos Ramírez"/>
    <n v="30"/>
    <x v="0"/>
    <x v="1"/>
    <x v="0"/>
    <x v="2"/>
    <s v="No Informados"/>
    <s v="No"/>
    <x v="0"/>
    <x v="0"/>
    <x v="0"/>
    <x v="0"/>
    <n v="42451"/>
    <x v="0"/>
    <x v="2"/>
    <x v="2"/>
    <x v="0"/>
    <s v="http://www.adnradio.cl/noticias/nacional/en-paine-se-registro-el-sexto-femicidio-de-2015/20150216/nota/2634264.aspx"/>
    <s v="https://www.biobiochile.cl/noticias/2015/02/14/este-lunes-formalizaran-a-hombre-acusado-de-femicidio-en-paine.shtml"/>
    <s v="SI"/>
    <x v="0"/>
  </r>
  <r>
    <s v="Femicidios"/>
    <d v="2014-09-24T00:00:00"/>
    <n v="13"/>
    <x v="3"/>
    <x v="3"/>
    <s v="Metropolitana"/>
    <s v="Aida Rosa Ahumada Zamora"/>
    <n v="69"/>
    <x v="0"/>
    <x v="3"/>
    <s v="Femicida le dispara a su hija Susana Godoy y luego la ataca con cuchillo, posteriormente se suicida. Aída fue trasladada al hospital, donde fallece"/>
    <x v="0"/>
    <x v="2"/>
    <x v="2"/>
    <s v="Mario Enrique San Martín Peña"/>
    <n v="37"/>
    <x v="0"/>
    <x v="0"/>
    <x v="2"/>
    <x v="0"/>
    <s v="Su hija habia denunciado al agresor, habia una cautelar vigente"/>
    <s v="No Informados"/>
    <x v="2"/>
    <x v="1"/>
    <x v="2"/>
    <x v="2"/>
    <n v="41906"/>
    <x v="2"/>
    <x v="1"/>
    <x v="1"/>
    <x v="0"/>
    <s v="https://www.24horas.cl/nacional/macabro-crimen-en-pudahuel-hombre-mata-a-ex-conviviente-y-a-su-suegra-1426215"/>
    <s v="https://www.emol.com/noticias/nacional/2014/09/24/681762/hombre-habria-asesinado-a-tiros-a-su-ex-pareja-y-acuchillado-a-su-suegra-antes-de-quitarse-la-vida.html"/>
    <s v="SI"/>
    <x v="1"/>
  </r>
  <r>
    <s v="Femicidios"/>
    <d v="2010-12-09T00:00:00"/>
    <n v="15"/>
    <x v="4"/>
    <x v="4"/>
    <s v="Arica y Parinacota"/>
    <s v="Alejandra Campos Carvajal"/>
    <n v="31"/>
    <x v="1"/>
    <x v="4"/>
    <s v="Apuñalada"/>
    <x v="1"/>
    <x v="3"/>
    <x v="1"/>
    <s v="Carlos Cortes Barrera"/>
    <n v="35"/>
    <x v="1"/>
    <x v="2"/>
    <x v="3"/>
    <x v="1"/>
    <s v="Separada hace 2 meses"/>
    <s v="No Informados"/>
    <x v="1"/>
    <x v="2"/>
    <x v="1"/>
    <x v="1"/>
    <s v="Sin Información"/>
    <x v="1"/>
    <x v="1"/>
    <x v="1"/>
    <x v="0"/>
    <s v=""/>
    <s v=""/>
    <s v="SI"/>
    <x v="0"/>
  </r>
  <r>
    <s v="Femicidios"/>
    <d v="2020-01-10T00:00:00"/>
    <n v="6"/>
    <x v="5"/>
    <x v="5"/>
    <s v="O'Higgins"/>
    <s v="Alejandra Macarena Castro Barahona"/>
    <n v="32"/>
    <x v="0"/>
    <x v="3"/>
    <s v="Fue a visitar a su hijo mayor a la casa de su ex conyuge. Estaba en el patio cuando su actual pareja la atacó con un cuchillo. Tras el ataque intentó suicidarse"/>
    <x v="1"/>
    <x v="0"/>
    <x v="3"/>
    <s v="Nelson Alejandro Aravena López"/>
    <n v="51"/>
    <x v="0"/>
    <x v="0"/>
    <x v="4"/>
    <x v="1"/>
    <s v="Mantenian una relación hace pocos meses. El femicida tiene antecedentes penales por violencia intrafamiliar con otra mujer y una condena por homicidio (2013)"/>
    <s v="No Informados"/>
    <x v="0"/>
    <x v="0"/>
    <x v="1"/>
    <x v="3"/>
    <s v="Sin Información"/>
    <x v="3"/>
    <x v="1"/>
    <x v="1"/>
    <x v="0"/>
    <s v="https://www.emol.com/noticias/Nacional/2020/01/11/973116/PDI-femicidio-Requinoa-segundo-2020.html"/>
    <s v="https://m.cooperativa.cl/noticias/pais/region-de-ohiggins/pdi-investiga-femicidio-en-requinoa-es-el-segundo-caso-del-2020/2020-01-10/232131.html"/>
    <s v="SI"/>
    <x v="0"/>
  </r>
  <r>
    <s v="Femicidios"/>
    <d v="2015-11-29T00:00:00"/>
    <n v="13"/>
    <x v="6"/>
    <x v="6"/>
    <s v="Metropolitana"/>
    <s v="Alejandra Noemi Campos Sandoval"/>
    <n v="17"/>
    <x v="0"/>
    <x v="3"/>
    <s v="Apuñalada"/>
    <x v="1"/>
    <x v="0"/>
    <x v="0"/>
    <s v="Kevin Leandro Rodríguez Abarca"/>
    <n v="19"/>
    <x v="1"/>
    <x v="0"/>
    <x v="3"/>
    <x v="1"/>
    <s v="No Informados"/>
    <s v="No"/>
    <x v="0"/>
    <x v="0"/>
    <x v="0"/>
    <x v="0"/>
    <n v="43301"/>
    <x v="0"/>
    <x v="3"/>
    <x v="0"/>
    <x v="0"/>
    <s v="http://www.portalpuentealto.cl/hombre-es-condenado-a-15-anos-por-femicidio-en-puente-alto/"/>
    <s v="https://www.biobiochile.cl/noticias/nacional/region-metropolitana/2018/07/30/tribunal-condena-a-hombre-a-15-anos-de-carcel-femicidio-en-puente-alto.shtml"/>
    <s v="SI"/>
    <x v="0"/>
  </r>
  <r>
    <s v="Femicidios"/>
    <d v="2013-07-04T00:00:00"/>
    <n v="9"/>
    <x v="7"/>
    <x v="7"/>
    <s v="Araucanía"/>
    <s v="Alejandra R."/>
    <n v="14"/>
    <x v="1"/>
    <x v="1"/>
    <s v="Apuñalada en cuello y tórax"/>
    <x v="1"/>
    <x v="4"/>
    <x v="4"/>
    <s v="Guillermo Raín Raín"/>
    <n v="35"/>
    <x v="1"/>
    <x v="0"/>
    <x v="2"/>
    <x v="1"/>
    <s v="No Informados"/>
    <s v="No Informados"/>
    <x v="1"/>
    <x v="2"/>
    <x v="1"/>
    <x v="1"/>
    <s v="Sin Información"/>
    <x v="1"/>
    <x v="1"/>
    <x v="3"/>
    <x v="0"/>
    <s v=""/>
    <s v=""/>
    <s v="SI"/>
    <x v="1"/>
  </r>
  <r>
    <s v="Femicidios"/>
    <d v="2018-03-15T00:00:00"/>
    <n v="13"/>
    <x v="8"/>
    <x v="8"/>
    <s v="Metropolitana"/>
    <s v="Alexis Isabel Chandía Parra"/>
    <n v="17"/>
    <x v="0"/>
    <x v="3"/>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x v="0"/>
    <x v="5"/>
    <x v="5"/>
    <s v="Laura Dinka Kurte Saldías"/>
    <n v="17"/>
    <x v="0"/>
    <x v="3"/>
    <x v="0"/>
    <x v="2"/>
    <s v="Compartian domicilio"/>
    <s v="VIF no denunciada"/>
    <x v="3"/>
    <x v="3"/>
    <x v="1"/>
    <x v="0"/>
    <n v="43691"/>
    <x v="4"/>
    <x v="3"/>
    <x v="4"/>
    <x v="0"/>
    <s v="http://www.biobiochile.cl/noticias/nacional/region-metropolitana/2018/03/21/autor-confeso-del-homicidio-de-joven-descuartizada-se-entrega-a-carabineros-es-su-hermano.shtml"/>
    <s v="https://puentealtoaldia.cl/2019/08/15/por-homicidio-calificado-condenan-a-pareja-que-descuartizo-a-adolescente/"/>
    <s v="SI"/>
    <x v="1"/>
  </r>
  <r>
    <s v="Femicidios"/>
    <d v="2017-05-05T00:00:00"/>
    <n v="4"/>
    <x v="9"/>
    <x v="9"/>
    <s v="Coquimbo"/>
    <s v="Alicia Lourdes Cepeda Rojas"/>
    <n v="64"/>
    <x v="0"/>
    <x v="3"/>
    <s v="Durante una discusión, la agrede y luego suicida con arma blanca, vecinos dan aviso a Carabineros"/>
    <x v="0"/>
    <x v="1"/>
    <x v="0"/>
    <s v="Cosme Damián Villalba Ramírez"/>
    <n v="60"/>
    <x v="2"/>
    <x v="0"/>
    <x v="5"/>
    <x v="0"/>
    <s v="No Informados"/>
    <s v="Denuncia por VIF"/>
    <x v="0"/>
    <x v="0"/>
    <x v="0"/>
    <x v="2"/>
    <n v="42860"/>
    <x v="2"/>
    <x v="1"/>
    <x v="1"/>
    <x v="0"/>
    <s v="https://www.eldesconcierto.cl/2017/05/06/nuevo-femicidio-con-posterior-suicidio-remece-a-la-region-de-coquimbo/"/>
    <s v="http://www.cbnoticias.cl/site/portal/index.php/policial/2973-pdi-investiga-femicidio-en-contra-de-mujer-en-tierras-blancas-en-coquimbo"/>
    <s v="SI"/>
    <x v="0"/>
  </r>
  <r>
    <s v="Femicidios"/>
    <d v="2012-06-05T00:00:00"/>
    <n v="5"/>
    <x v="10"/>
    <x v="10"/>
    <s v="Valparaíso"/>
    <s v="Alicia Silva González"/>
    <n v="20"/>
    <x v="1"/>
    <x v="1"/>
    <s v="Apuñalada"/>
    <x v="1"/>
    <x v="6"/>
    <x v="1"/>
    <s v="Hugo Palacios Parra"/>
    <n v="26"/>
    <x v="1"/>
    <x v="0"/>
    <x v="3"/>
    <x v="1"/>
    <s v="una denuncia por amenazas"/>
    <s v="No Informados"/>
    <x v="2"/>
    <x v="0"/>
    <x v="1"/>
    <x v="1"/>
    <s v="Sin Información"/>
    <x v="1"/>
    <x v="1"/>
    <x v="5"/>
    <x v="0"/>
    <s v=""/>
    <s v=""/>
    <s v="SI"/>
    <x v="0"/>
  </r>
  <r>
    <s v="Femicidios"/>
    <d v="2016-03-25T00:00:00"/>
    <n v="13"/>
    <x v="11"/>
    <x v="11"/>
    <s v="Metropolitana"/>
    <s v="Alison Calderon"/>
    <n v="17"/>
    <x v="0"/>
    <x v="5"/>
    <s v="Se juntaron para venta. La mata y la entierra en el patio del colegio en el que estudiaba. Después de estar desaparecida por 5 días, amiga de la víctima encuentra sus restos gracias a llamada de ex polola de Julio. Agresor es arrestado en Puerto Montt"/>
    <x v="0"/>
    <x v="7"/>
    <x v="6"/>
    <s v="Julio Miranda Herrera"/>
    <n v="32"/>
    <x v="0"/>
    <x v="0"/>
    <x v="0"/>
    <x v="0"/>
    <s v="No Informados"/>
    <s v="No"/>
    <x v="3"/>
    <x v="4"/>
    <x v="0"/>
    <x v="0"/>
    <n v="43370"/>
    <x v="0"/>
    <x v="4"/>
    <x v="6"/>
    <x v="0"/>
    <s v="https://www.soychile.cl/Santiago/Sociedad/2016/03/27/383497/Detalles-del-homicidio-en-El-Bosque-Me-dijeron-esta-muerta-y-enterrada-en-el-patio-del-liceo-detras-de-una-camioneta-buscala.aspx"/>
    <s v="https://www.latercera.com/nacional/noticia/presidio-perpetuo-hombre-asesino-enterro-joven-colegio-bosque/333558/"/>
    <s v="SI"/>
    <x v="1"/>
  </r>
  <r>
    <s v="Femicidios"/>
    <d v="2018-07-11T00:00:00"/>
    <n v="13"/>
    <x v="12"/>
    <x v="12"/>
    <s v="Metropolitana"/>
    <s v="Almendra"/>
    <n v="3"/>
    <x v="0"/>
    <x v="3"/>
    <s v="Estando a cargo de ella, el padrastro la abusó sexualmente, la intentó ahogar en la tina y luego la golpeó reiteradamente hasta causarle la muerte"/>
    <x v="2"/>
    <x v="8"/>
    <x v="5"/>
    <s v="Sebastián Balbontín Valdés"/>
    <n v="46"/>
    <x v="0"/>
    <x v="4"/>
    <x v="0"/>
    <x v="2"/>
    <s v="No Informados"/>
    <s v="No Informados"/>
    <x v="3"/>
    <x v="3"/>
    <x v="3"/>
    <x v="3"/>
    <n v="43293"/>
    <x v="5"/>
    <x v="5"/>
    <x v="1"/>
    <x v="0"/>
    <s v="http://www.soychile.cl/Santiago/Policial/2018/07/11/544284/Detuvieron-a-hombre-por-la-violacion-y-homicidio-de-la-hija-de-su-pareja.aspx"/>
    <s v="http://www.t13.cl/noticia/nacional/detienen-hombre-acusado-violar-y-matar-nina-tres-anos"/>
    <s v="SI"/>
    <x v="1"/>
  </r>
  <r>
    <s v="Femicidios"/>
    <d v="2020-09-08T00:00:00"/>
    <n v="13"/>
    <x v="13"/>
    <x v="13"/>
    <s v="Metropolitana"/>
    <s v="Alsacia Lorena Arriagada Morales"/>
    <n v="60"/>
    <x v="0"/>
    <x v="3"/>
    <s v="Asfixiada con un cable por su esposo"/>
    <x v="1"/>
    <x v="1"/>
    <x v="3"/>
    <s v="Héctor Fernando Abarca Negrete"/>
    <n v="61"/>
    <x v="1"/>
    <x v="0"/>
    <x v="3"/>
    <x v="1"/>
    <s v="No Informados"/>
    <s v="Denuncias previas por VIF"/>
    <x v="1"/>
    <x v="0"/>
    <x v="1"/>
    <x v="4"/>
    <s v="Sin Información"/>
    <x v="1"/>
    <x v="1"/>
    <x v="1"/>
    <x v="0"/>
    <s v="https://www.biobiochile.cl/noticias/nacional/region-metropolitana/2020/09/09/investigan-nuevo-femicidio-en-lampa-acusado-fue-detenido-luego-de-huir-al-ser-descubierto.shtml"/>
    <s v="https://www.cnnchile.com/pais/hombre-lampa-femicidio-por-estrangulacion_20200909/"/>
    <s v="SI"/>
    <x v="0"/>
  </r>
  <r>
    <s v="Femicidios"/>
    <d v="2020-12-28T00:00:00"/>
    <n v="10"/>
    <x v="14"/>
    <x v="14"/>
    <s v="Los Lagos"/>
    <s v="Amada Andrade"/>
    <n v="89"/>
    <x v="0"/>
    <x v="3"/>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x v="1"/>
    <x v="9"/>
    <x v="7"/>
    <s v="Percy Iván Navarro Andrade (presunto)"/>
    <n v="53"/>
    <x v="0"/>
    <x v="0"/>
    <x v="5"/>
    <x v="1"/>
    <s v="No Informados"/>
    <s v="No Informados"/>
    <x v="1"/>
    <x v="2"/>
    <x v="1"/>
    <x v="5"/>
    <s v="Sin Información"/>
    <x v="6"/>
    <x v="1"/>
    <x v="1"/>
    <x v="0"/>
    <s v="https://www.biobiochile.cl/noticias/nacional/region-de-los-lagos/2020/12/29/encuentran-muerto-a-hombre-que-era-investigado-por-deceso-de-su-madre-en-llanquihue.shtml"/>
    <s v="https://www.facebook.com/112128280535230/videos/1641119422756841"/>
    <s v="SI"/>
    <x v="1"/>
  </r>
  <r>
    <s v="Femicidios"/>
    <d v="2016-01-01T00:00:00"/>
    <n v="2"/>
    <x v="15"/>
    <x v="15"/>
    <s v="Antofagasta"/>
    <s v="Amalia del Rosario Contreras González"/>
    <n v="67"/>
    <x v="0"/>
    <x v="6"/>
    <s v="Se metió a su casa saltando la reja, ella lo encuentra robando. La golpea y agrede sexualmente, después la asesina. Es encontrado por la policía durmiendo en la casa"/>
    <x v="2"/>
    <x v="7"/>
    <x v="6"/>
    <s v="Yonathan Luis Sánchez Rifo"/>
    <n v="19"/>
    <x v="1"/>
    <x v="0"/>
    <x v="0"/>
    <x v="0"/>
    <s v="Tenían relación laboral hace años"/>
    <s v="No"/>
    <x v="3"/>
    <x v="5"/>
    <x v="4"/>
    <x v="0"/>
    <n v="42943"/>
    <x v="0"/>
    <x v="6"/>
    <x v="6"/>
    <x v="0"/>
    <s v="https://www.soychile.cl/Antofagasta/Policial/2016/01/01/367376/Investigan-los-dos-primeros-homicidios-del-2016-en-Antofagasta.aspx"/>
    <s v="https://www.latercera.com/noticia/condenan-presidio-perpetuo-autor-violacion-homicidio-calama/"/>
    <s v="SI"/>
    <x v="1"/>
  </r>
  <r>
    <s v="Femicidios"/>
    <d v="2019-08-06T00:00:00"/>
    <n v="5"/>
    <x v="16"/>
    <x v="16"/>
    <s v="Valparaíso"/>
    <s v="Amanda Montserrat López Inostroza"/>
    <n v="1"/>
    <x v="0"/>
    <x v="3"/>
    <s v="asfixiada junto a su madre por su padre, quien luego se suicidó"/>
    <x v="1"/>
    <x v="4"/>
    <x v="5"/>
    <s v="Edison Alexis López Martínez"/>
    <n v="34"/>
    <x v="0"/>
    <x v="5"/>
    <x v="5"/>
    <x v="1"/>
    <s v="tenía denuncia anterior y era usuaria de Sernam, pero ministra indica que había retirado denuncia"/>
    <s v="No Informados"/>
    <x v="3"/>
    <x v="2"/>
    <x v="1"/>
    <x v="2"/>
    <s v="Sin Información"/>
    <x v="2"/>
    <x v="1"/>
    <x v="1"/>
    <x v="0"/>
    <s v="https://www.biobiochile.cl/noticias/nacional/region-de-valparaiso/2019/08/06/hallan-3-cadaveres-al-interior-de-casa-hombre-habria-matado-a-mujer-y-su-bebe-para-luego-suicidarse.shtml"/>
    <s v="http://web.observador.cl/petorca-hombre-habria-asesinado-a-mujer-y-bebe-para-luego-suicidarse/"/>
    <s v="SI"/>
    <x v="1"/>
  </r>
  <r>
    <s v="Femicidios"/>
    <d v="2020-08-06T00:00:00"/>
    <n v="5"/>
    <x v="17"/>
    <x v="17"/>
    <s v="Valparaíso"/>
    <s v="Ámbar Denisse Cornejo Llanos"/>
    <n v="16"/>
    <x v="0"/>
    <x v="3"/>
    <s v="Asesinada por la pareja de su madre, quien tenía antecedentes por femicidio y parricidio de menor de edad en 2005 y había sido dejado en libertad mediante indulto en 2016."/>
    <x v="1"/>
    <x v="10"/>
    <x v="7"/>
    <s v="Hugo Bustamante Pérez"/>
    <m/>
    <x v="0"/>
    <x v="0"/>
    <x v="0"/>
    <x v="1"/>
    <s v="No Informados"/>
    <s v="Había sido condenado por femicidio (homicidio) y homicidio de menor de edad en 2005, dejado en libertad en 2016 mediante indulto pese a informe negativo de Gendarmería"/>
    <x v="3"/>
    <x v="6"/>
    <x v="5"/>
    <x v="6"/>
    <s v="Sin Información"/>
    <x v="3"/>
    <x v="1"/>
    <x v="1"/>
    <x v="0"/>
    <s v="https://www.t13.cl/noticia/nacional/ambar-cornejo-detienen-madre-adolescente-y-su-pareja-06-08-2020"/>
    <s v="https://www.latercera.com/nacional/noticia/pdi-detiene-a-la-madre-de-ambar-cornejo-y-a-su-pareja-por-presunta-responsabilidad-en-la-desaparicion-de-la-joven/I645CDECE5ADTEFDKZC3YHYTWQ/"/>
    <s v="SI"/>
    <x v="0"/>
  </r>
  <r>
    <s v="Femicidios"/>
    <d v="2018-04-28T00:00:00"/>
    <n v="5"/>
    <x v="18"/>
    <x v="18"/>
    <s v="Valparaíso"/>
    <s v="Ámbar Lezcano"/>
    <n v="1"/>
    <x v="0"/>
    <x v="3"/>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x v="2"/>
    <x v="11"/>
    <x v="5"/>
    <s v="Miguel Andrés Espinoza Aravena"/>
    <n v="30"/>
    <x v="0"/>
    <x v="0"/>
    <x v="0"/>
    <x v="0"/>
    <s v="La niña estaba bajo el cuidado personal de su tía materna, luego que tribunal de familia decidiera entregarla a ella en lugar de a tío paterno, por ser este homosexual. Ya existía una investigación contra tíos por herida presentada en el rostro de Ámbar"/>
    <s v="No Informados"/>
    <x v="3"/>
    <x v="5"/>
    <x v="1"/>
    <x v="0"/>
    <n v="43804"/>
    <x v="0"/>
    <x v="7"/>
    <x v="6"/>
    <x v="0"/>
    <s v="http://www.adnradio.cl/noticias/nacional/caso-ambar-prision-preventiva-para-presunto-asesino-y-violador-de-nina-en-los-andes/20180430/nota/3744018.aspx"/>
    <s v="http://lanacion.cl/2018/04/30/tio-de-ambar-luche-por-la-custodia-de-mi-sobrina-y-me-discriminaron-por-ser-homosexual/ https://www.latercera.com/nacional/noticia/caso-ambar-tribunal-declara-culpable-unico-imputado-delitos-violacion-homicidio-la-menor/927178/"/>
    <s v="SI"/>
    <x v="1"/>
  </r>
  <r>
    <s v="Femicidios"/>
    <d v="2016-03-08T00:00:00"/>
    <n v="6"/>
    <x v="19"/>
    <x v="19"/>
    <s v="O'Higgins"/>
    <s v="Amelia del Carmen García Correa"/>
    <n v="47"/>
    <x v="0"/>
    <x v="7"/>
    <s v="Lo había denunciado ese mismo día a Carabineros. Ella va donde unas amigas y el llega a la casa, allí la acuchilla reiteradas veces"/>
    <x v="0"/>
    <x v="1"/>
    <x v="0"/>
    <s v="Juan Humberto Cornejo González"/>
    <n v="49"/>
    <x v="0"/>
    <x v="0"/>
    <x v="0"/>
    <x v="1"/>
    <s v="No Informados"/>
    <s v="Denuncia por VIF"/>
    <x v="0"/>
    <x v="0"/>
    <x v="0"/>
    <x v="3"/>
    <n v="42466"/>
    <x v="5"/>
    <x v="8"/>
    <x v="1"/>
    <x v="0"/>
    <s v="https://www.emol.com/noticias/Nacional/2016/10/19/827249/Los-casos-de-femicidio-que-han-causado-indignacion-ciudadana-este-2016.html"/>
    <s v="http://www.diarioelmarino.cl/2016/04/06/sernam-interpone-querella-criminal-femicidio-paredones/"/>
    <s v="SI"/>
    <x v="0"/>
  </r>
  <r>
    <s v="Suicidios femicidas"/>
    <d v="2021-04-10T00:00:00"/>
    <n v="13"/>
    <x v="20"/>
    <x v="20"/>
    <s v="Metropolitana"/>
    <s v="Amira Belén Godoy Guerrero"/>
    <n v="16"/>
    <x v="0"/>
    <x v="8"/>
    <s v="Se quita la vida ante la constante angustia que vivía por el abuso, maltrato y manipulación de su ex pareja"/>
    <x v="1"/>
    <x v="12"/>
    <x v="8"/>
    <s v="M.C."/>
    <n v="17"/>
    <x v="0"/>
    <x v="0"/>
    <x v="0"/>
    <x v="0"/>
    <s v="No Informados"/>
    <s v="No Informados"/>
    <x v="3"/>
    <x v="7"/>
    <x v="1"/>
    <x v="1"/>
    <s v="Sin Información"/>
    <x v="1"/>
    <x v="1"/>
    <x v="1"/>
    <x v="0"/>
    <s v="Sin Informacion"/>
    <m/>
    <s v="SI"/>
    <x v="1"/>
  </r>
  <r>
    <s v="Femicidios"/>
    <d v="2017-03-29T00:00:00"/>
    <n v="13"/>
    <x v="3"/>
    <x v="3"/>
    <s v="Metropolitana"/>
    <s v="Ámparo De Lourdes Lagos Martínez"/>
    <n v="32"/>
    <x v="0"/>
    <x v="3"/>
    <s v="La agrede y se ahorca, una de las hijas encuentra los cuerpos en el domicilio"/>
    <x v="0"/>
    <x v="6"/>
    <x v="0"/>
    <s v="Francisco Raul Mallea"/>
    <n v="39"/>
    <x v="0"/>
    <x v="0"/>
    <x v="2"/>
    <x v="0"/>
    <s v="Tenían 2 hijos comunes y se habían separado hace unos meses"/>
    <s v="VIF no denunciada"/>
    <x v="2"/>
    <x v="0"/>
    <x v="0"/>
    <x v="7"/>
    <n v="42823"/>
    <x v="2"/>
    <x v="1"/>
    <x v="1"/>
    <x v="0"/>
    <s v="http://www.chvnoticias.cl/policial/nuevo-femicidio-hombre-mato-a-su-pareja-y-luego-se-suicido/2017-03-29/212300.html"/>
    <s v="http://www.tropezon.cl/2017/03/lamentable-caso-de-femicidio-mujer-es-asesinada-por-su-ex-pareja-en-pudahuel/"/>
    <s v="SI"/>
    <x v="0"/>
  </r>
  <r>
    <s v="Femicidios"/>
    <d v="2019-10-01T00:00:00"/>
    <n v="10"/>
    <x v="21"/>
    <x v="21"/>
    <s v="Los Lagos"/>
    <s v="Ana Elisa Miranda"/>
    <n v="48"/>
    <x v="0"/>
    <x v="9"/>
    <s v="Lesión cervical. Victor Manuel realiza denuncia por hallazgo de cadáver, posteriormente se confirma su participación en el delito. La mujer presenta más de 30 lesiones en el cuerpo (antiguas y recientes), se confirma VIF"/>
    <x v="1"/>
    <x v="0"/>
    <x v="0"/>
    <s v="Víctor Manuel Muñoz Vargas"/>
    <n v="38"/>
    <x v="0"/>
    <x v="6"/>
    <x v="0"/>
    <x v="1"/>
    <s v="tenía antecedentes por VIF con anterior pareja"/>
    <s v="No Informados"/>
    <x v="0"/>
    <x v="0"/>
    <x v="1"/>
    <x v="3"/>
    <s v="Sin Información"/>
    <x v="3"/>
    <x v="1"/>
    <x v="1"/>
    <x v="0"/>
    <s v="https://www.cooperativa.cl/noticias/pais/region-de-los-lagos/investigan-femicidio-en-puerto-montt-detuvieron-a-sujeto-acusado-de/2019-10-02/103155.html"/>
    <s v="https://www.soychile.cl/Puerto-Montt/Policial/2019/10/04/618488/Imputado-por-femicidio-en-Puerto-Montt-quedo-en-prision-preventiva.aspx"/>
    <s v="SI"/>
    <x v="0"/>
  </r>
  <r>
    <s v="Femicidios"/>
    <d v="2017-09-09T00:00:00"/>
    <n v="4"/>
    <x v="22"/>
    <x v="22"/>
    <s v="Coquimbo"/>
    <s v="Ana Lorena Acosta Esquivel"/>
    <n v="27"/>
    <x v="0"/>
    <x v="10"/>
    <s v="Es agredida junto a su abuelo de 78 años, N.E., quien es atacado con arma cortante y sobrevive. Días después el agresor se ahorca, mientras es buscado por la policía"/>
    <x v="0"/>
    <x v="13"/>
    <x v="0"/>
    <s v="Amable Eliseo Larrondo Pérez"/>
    <n v="31"/>
    <x v="0"/>
    <x v="0"/>
    <x v="5"/>
    <x v="0"/>
    <s v="No Informados"/>
    <s v="Medida cautelar"/>
    <x v="0"/>
    <x v="4"/>
    <x v="0"/>
    <x v="2"/>
    <n v="42990"/>
    <x v="2"/>
    <x v="1"/>
    <x v="1"/>
    <x v="0"/>
    <s v="http://www.diarioeldia.cl/policial/confuso-incidente-deja-mujer-fallecida-adulto-mayor-herido-en-illapel"/>
    <s v="http://www.diarioeldia.cl/policial/hombre-acusado-dar-muerte-mujer-en-illapel-se-quito-vida"/>
    <s v="SI"/>
    <x v="0"/>
  </r>
  <r>
    <s v="Femicidios"/>
    <d v="2015-01-18T00:00:00"/>
    <n v="8"/>
    <x v="23"/>
    <x v="23"/>
    <s v="Biobío"/>
    <s v="Ana Luisa García"/>
    <n v="36"/>
    <x v="0"/>
    <x v="3"/>
    <s v="La estrangula con una corbata, luego llamó a uno de sus hijos para avisarle que había matado a Ana Luisa y que se quitaría la vida"/>
    <x v="0"/>
    <x v="6"/>
    <x v="0"/>
    <s v="Juan Carlos Zambrano"/>
    <n v="47"/>
    <x v="0"/>
    <x v="0"/>
    <x v="5"/>
    <x v="0"/>
    <s v="No Informados"/>
    <s v="No"/>
    <x v="0"/>
    <x v="0"/>
    <x v="0"/>
    <x v="2"/>
    <n v="42022"/>
    <x v="2"/>
    <x v="1"/>
    <x v="1"/>
    <x v="0"/>
    <s v="https://www.biobiochile.cl/noticias/2015/01/18/hombre-se-suicida-tras-matar-a-su-pareja-en-hualpen.shtml"/>
    <s v="https://www.chvnoticias.cl/sucesos/mujer-fue-asesinada-en-penco-y-se-sospecha-de-su-ex-pareja_20150118/"/>
    <s v="SI"/>
    <x v="0"/>
  </r>
  <r>
    <s v="Femicidios"/>
    <d v="2010-03-04T00:00:00"/>
    <n v="8"/>
    <x v="24"/>
    <x v="24"/>
    <s v="Biobío"/>
    <s v="Ana Margarita Figueroa Benavides"/>
    <n v="41"/>
    <x v="1"/>
    <x v="1"/>
    <s v="Apuñalada"/>
    <x v="1"/>
    <x v="14"/>
    <x v="1"/>
    <s v="Juan Bautistas Fica Escobar"/>
    <n v="46"/>
    <x v="1"/>
    <x v="0"/>
    <x v="2"/>
    <x v="1"/>
    <s v="No Informados"/>
    <s v="No Informados"/>
    <x v="1"/>
    <x v="2"/>
    <x v="1"/>
    <x v="1"/>
    <s v="Sin Información"/>
    <x v="1"/>
    <x v="1"/>
    <x v="1"/>
    <x v="0"/>
    <s v=""/>
    <s v=""/>
    <s v="SI"/>
    <x v="0"/>
  </r>
  <r>
    <s v="Femicidios"/>
    <d v="2015-10-29T00:00:00"/>
    <n v="12"/>
    <x v="25"/>
    <x v="25"/>
    <s v="Magallanes"/>
    <s v="Ana María Arancibia Palma"/>
    <n v="24"/>
    <x v="0"/>
    <x v="11"/>
    <s v="La agrede con un cuchillo y huye, dejandola desangrandose. Su cuerpo fue lanzado al río Las minas"/>
    <x v="0"/>
    <x v="7"/>
    <x v="6"/>
    <s v="Edgard Robinson Ortega Silva"/>
    <n v="22"/>
    <x v="0"/>
    <x v="0"/>
    <x v="0"/>
    <x v="0"/>
    <s v="Ana María Arancibia tenía un hijo de 8 años"/>
    <s v="No"/>
    <x v="3"/>
    <x v="4"/>
    <x v="0"/>
    <x v="0"/>
    <n v="42747"/>
    <x v="0"/>
    <x v="9"/>
    <x v="4"/>
    <x v="0"/>
    <s v="https://laprensaaustral.cl/cronica/ana-maria-arancibia-palma-era-intervenida-de-urgencia-esta-madrugada-joven-de-25-anos-se-debatia-entre-la-vida-y-la-muerte-tras-ser-apunalada-en-costanera-del-rio/"/>
    <s v="http://www.elmagallanews.cl/noticia/sociedad/condenan-10-anos-de-carcel-al-autor-del-homicidio-de-venus-rap"/>
    <s v="SI"/>
    <x v="1"/>
  </r>
  <r>
    <s v="Femicidios"/>
    <d v="2013-12-04T00:00:00"/>
    <n v="8"/>
    <x v="26"/>
    <x v="26"/>
    <s v="Biobío"/>
    <s v="Ana María Castillo Ibañez"/>
    <n v="40"/>
    <x v="1"/>
    <x v="1"/>
    <s v="Baleada"/>
    <x v="1"/>
    <x v="14"/>
    <x v="3"/>
    <s v="Cristian Giachino Panizza"/>
    <n v="52"/>
    <x v="1"/>
    <x v="0"/>
    <x v="2"/>
    <x v="1"/>
    <s v="No Informados"/>
    <s v="No Informados"/>
    <x v="0"/>
    <x v="8"/>
    <x v="1"/>
    <x v="1"/>
    <s v="Sin Información"/>
    <x v="1"/>
    <x v="1"/>
    <x v="3"/>
    <x v="0"/>
    <s v=""/>
    <s v=""/>
    <s v="SI"/>
    <x v="0"/>
  </r>
  <r>
    <s v="Femicidios"/>
    <d v="2020-12-15T00:00:00"/>
    <n v="8"/>
    <x v="27"/>
    <x v="27"/>
    <s v="Biobío"/>
    <s v="Ana María Guerra Castañeda"/>
    <n v="66"/>
    <x v="0"/>
    <x v="3"/>
    <s v="Atacada con un hacha por su marido"/>
    <x v="1"/>
    <x v="1"/>
    <x v="3"/>
    <s v="Carlos González"/>
    <n v="73"/>
    <x v="1"/>
    <x v="0"/>
    <x v="0"/>
    <x v="2"/>
    <s v="No Informados"/>
    <s v="Mujer tenía denuncias previas e inclusive teléfono de emergencia que no alcanzó a utilizar"/>
    <x v="1"/>
    <x v="6"/>
    <x v="1"/>
    <x v="8"/>
    <s v="Sin Información"/>
    <x v="7"/>
    <x v="1"/>
    <x v="1"/>
    <x v="0"/>
    <s v="https://www.cooperativa.cl/noticias/pais/region-del-biobio/victima-de-femicidio-en-san-pedro-de-la-paz-tenia-un-telefono-directo/2020-12-16/164052.html"/>
    <s v="https://sabes.cl/2020/12/16/victima-de-femicidio-en-michaihue-habia-denunciado-y-tenia-telefono-de-emergencia-que-no-alcanzo-a-usar/"/>
    <s v="SI"/>
    <x v="0"/>
  </r>
  <r>
    <s v="Femicidios"/>
    <d v="2012-06-17T00:00:00"/>
    <n v="13"/>
    <x v="6"/>
    <x v="6"/>
    <s v="Metropolitana"/>
    <s v="Ana María Ibarra Alcaíno"/>
    <n v="41"/>
    <x v="1"/>
    <x v="1"/>
    <s v="Apuñalada"/>
    <x v="1"/>
    <x v="0"/>
    <x v="1"/>
    <s v="Juan Segundo Herrera"/>
    <n v="45"/>
    <x v="1"/>
    <x v="0"/>
    <x v="3"/>
    <x v="1"/>
    <s v="antecedentes por robo con fuerza e infracción a la ley de armas. Dos causas anteriores de vif: lesiones mg y desacato"/>
    <s v="Dos causas anteriores de vif: lesiones mg y desacato"/>
    <x v="2"/>
    <x v="0"/>
    <x v="1"/>
    <x v="1"/>
    <s v="Sin Información"/>
    <x v="1"/>
    <x v="1"/>
    <x v="1"/>
    <x v="0"/>
    <s v=""/>
    <s v=""/>
    <s v="SI"/>
    <x v="0"/>
  </r>
  <r>
    <s v="Femicidios"/>
    <d v="2015-02-15T00:00:00"/>
    <n v="13"/>
    <x v="6"/>
    <x v="6"/>
    <s v="Metropolitana"/>
    <s v="Ana María Saavedra"/>
    <n v="33"/>
    <x v="0"/>
    <x v="3"/>
    <s v="En el domicilio se encontraba la mujer junto a su actual pareja, Dennis Durán, a quienes apuñaló en reiteradas ocasiones para luego prender fuego a la vivienda. El femicida intenta suicidarse, finalmente se entrega a Carabineros"/>
    <x v="0"/>
    <x v="13"/>
    <x v="0"/>
    <s v="Óscar Valenzuela Celedón"/>
    <n v="49"/>
    <x v="0"/>
    <x v="7"/>
    <x v="0"/>
    <x v="2"/>
    <s v="No Informados"/>
    <s v="Medida cautelar - prohibición de acercarse"/>
    <x v="0"/>
    <x v="0"/>
    <x v="6"/>
    <x v="0"/>
    <n v="42683"/>
    <x v="0"/>
    <x v="3"/>
    <x v="6"/>
    <x v="0"/>
    <s v="https://www.cooperativa.cl/noticias/pais/policial/femicidio/autor-confeso-de-femicidio-en-puente-alto-quedo-en-prision-preventiva/2015-02-16/160604.html"/>
    <s v="http://puentealtoaldia.cl/ultimas-noticias/de-veinticuatro-punaladas-acabo-con-la-vida-de-su-ex-pareja/"/>
    <s v="SI"/>
    <x v="0"/>
  </r>
  <r>
    <s v="Femicidios"/>
    <d v="2013-05-21T00:00:00"/>
    <n v="10"/>
    <x v="21"/>
    <x v="21"/>
    <s v="Los Lagos"/>
    <s v="Ana María Teuquil Barría"/>
    <n v="27"/>
    <x v="1"/>
    <x v="1"/>
    <s v="Disparo"/>
    <x v="1"/>
    <x v="12"/>
    <x v="3"/>
    <s v="Sergio Cárcamo Martínez"/>
    <m/>
    <x v="1"/>
    <x v="0"/>
    <x v="3"/>
    <x v="1"/>
    <s v="El femicida le disparó en la cabeza a Ana María Teuquil Barría y después denunció un suicidio"/>
    <s v="No Informados"/>
    <x v="0"/>
    <x v="0"/>
    <x v="1"/>
    <x v="4"/>
    <s v="Sin Información"/>
    <x v="1"/>
    <x v="1"/>
    <x v="3"/>
    <x v="0"/>
    <s v=""/>
    <s v=""/>
    <s v="SI"/>
    <x v="0"/>
  </r>
  <r>
    <s v="Femicidios"/>
    <d v="2019-06-20T00:00:00"/>
    <n v="10"/>
    <x v="21"/>
    <x v="21"/>
    <s v="Los Lagos"/>
    <s v="Ana María Velásquez Muñoz"/>
    <n v="31"/>
    <x v="0"/>
    <x v="12"/>
    <s v="ahogada al ser lanzado vehículo al mar por esposo, quien trató de simular accidente de tránsito lanzando vehículo en sector Río Maullín, asegurando puertas del vehículo salvo la del conductor para escapar mientras ella se ahogaba"/>
    <x v="1"/>
    <x v="1"/>
    <x v="0"/>
    <s v="Elías Salas Molina"/>
    <n v="40"/>
    <x v="0"/>
    <x v="8"/>
    <x v="0"/>
    <x v="1"/>
    <s v="asesino la acosó en muchos lugares después de la separación"/>
    <s v="No Informados"/>
    <x v="0"/>
    <x v="0"/>
    <x v="1"/>
    <x v="3"/>
    <s v="Sin Información"/>
    <x v="3"/>
    <x v="1"/>
    <x v="1"/>
    <x v="0"/>
    <s v="https://www.biobiochile.cl/noticias/nacional/region-de-los-lagos/2019/06/22/vigilancia-y-acoso-los-hechos-que-antecedieron-asesinato-de-mujer-que-fue-lanzada-a-rio-maullin.shtml"/>
    <s v="https://www.cooperativa.cl/noticias/pais/region-de-los-lagos/vuelco-sujeto-es-acusado-de-femicidio-luego-de-lanzar-en-auto-a-mujer/2019-06-21/215543.html"/>
    <s v="SI"/>
    <x v="0"/>
  </r>
  <r>
    <s v="Femicidios"/>
    <d v="2017-08-02T00:00:00"/>
    <n v="13"/>
    <x v="28"/>
    <x v="28"/>
    <s v="Metropolitana"/>
    <s v="Ana María Villaroel"/>
    <n v="26"/>
    <x v="0"/>
    <x v="13"/>
    <s v="Jóven lesbiana, más conocida como DJ Anna Cook, fue violada y asesinada. Fiscalía insiste en que murió de sobredosis a pesar de que el informe del SML indica lo contrario. No hay imputados en la causa, su madre denuncia negligencia en la investigación"/>
    <x v="2"/>
    <x v="15"/>
    <x v="9"/>
    <s v="Sin imputado"/>
    <m/>
    <x v="1"/>
    <x v="0"/>
    <x v="3"/>
    <x v="1"/>
    <s v="No Informados"/>
    <s v="No Informados"/>
    <x v="1"/>
    <x v="8"/>
    <x v="1"/>
    <x v="3"/>
    <s v="Sin Información"/>
    <x v="8"/>
    <x v="10"/>
    <x v="1"/>
    <x v="0"/>
    <s v="https://www.biobiochile.cl/noticias/nacional/region-metropolitana/2019/09/27/madre-clama-justicia-por-violacion-y-crimen-de-su-hija-dj-a-mas-de-2-anos-aun-no-hay-detenidos.shtml"/>
    <s v=""/>
    <s v="SI"/>
    <x v="1"/>
  </r>
  <r>
    <s v="Femicidios"/>
    <d v="2016-10-10T00:00:00"/>
    <n v="10"/>
    <x v="29"/>
    <x v="29"/>
    <s v="Los Lagos"/>
    <s v="Ana Maribel Gallardo Saldivia"/>
    <n v="24"/>
    <x v="0"/>
    <x v="3"/>
    <s v="Bajo los efectos del alcohol, el adolescente atacó a su hermana y la mató. También hirió a sus dos hermanos menores y se autoinflinge heridas, por lo que los tres son derivados al hospital. Sobreviven. El agresor ya estaba en un programa SENAME"/>
    <x v="0"/>
    <x v="16"/>
    <x v="5"/>
    <s v="E.E.S"/>
    <n v="15"/>
    <x v="0"/>
    <x v="3"/>
    <x v="0"/>
    <x v="0"/>
    <s v="No Informados"/>
    <s v="No"/>
    <x v="3"/>
    <x v="3"/>
    <x v="7"/>
    <x v="3"/>
    <n v="42657"/>
    <x v="9"/>
    <x v="11"/>
    <x v="1"/>
    <x v="0"/>
    <s v="http://www.enteratehoy.cl/2016/10/14/dictaminan-internacion-en-recinto-cerrado-del-sename-para-joven-que-mato-a-su-hermana-con-un-hacha-en-fresia/"/>
    <s v="https://www.soychile.cl/Puerto-Montt/Policial/2016/10/11/423025/Crimen-en-Fresia-hermanos-le-compraron-a-su-padre-la-chicha-que-tomaban-antes-de-terminar-a-hachazos.aspx"/>
    <s v="SI"/>
    <x v="1"/>
  </r>
  <r>
    <s v="Femicidios"/>
    <d v="2020-02-17T00:00:00"/>
    <n v="8"/>
    <x v="30"/>
    <x v="30"/>
    <s v="Biobío"/>
    <s v="Ana Viveros Echeverría"/>
    <n v="47"/>
    <x v="0"/>
    <x v="3"/>
    <s v="Degollada junto a actual conviviente por ex conviviente, quien luego se autoinfligió herida cortante e incendió el domicilio, resultando los tres muertos"/>
    <x v="1"/>
    <x v="6"/>
    <x v="3"/>
    <s v="Medios protegen su identidad"/>
    <n v="35"/>
    <x v="1"/>
    <x v="0"/>
    <x v="5"/>
    <x v="1"/>
    <s v="Cautelar vigente pues víctima había denunciado amenazas y acoso"/>
    <s v="Medida cautelar"/>
    <x v="0"/>
    <x v="0"/>
    <x v="8"/>
    <x v="2"/>
    <d v="2020-02-17T00:00:00"/>
    <x v="2"/>
    <x v="1"/>
    <x v="1"/>
    <x v="0"/>
    <s v="https://www.t13.cl/noticia/nacional/femicidio-chile-mulchen-denuncia-17-02-2020"/>
    <s v="https://www.latribuna.cl/noticias/2020/02/17/tragedia-en-mulchen-mujer-y-su-conviviente-fueron-asesinados-por-hombre-que-luego-se-suicido.html"/>
    <s v="SI"/>
    <x v="0"/>
  </r>
  <r>
    <s v="Suicidios femicidas"/>
    <d v="2020-06-28T00:00:00"/>
    <n v="4"/>
    <x v="31"/>
    <x v="31"/>
    <s v="Coquimbo"/>
    <s v="Anaís Godoy Ramírez"/>
    <n v="16"/>
    <x v="0"/>
    <x v="3"/>
    <s v="Anaís fue violada el 17 de diciembre de 2018 en Pampilla, cuando tenía 15 años. Tras dos años, al enterarse de la impunidad de su agresor, se quitó la vida. El agresor se encuentra actualmente en prisión por otros delitos"/>
    <x v="2"/>
    <x v="17"/>
    <x v="8"/>
    <s v="Daniel Pedro Soto Vargas"/>
    <n v="23"/>
    <x v="0"/>
    <x v="0"/>
    <x v="3"/>
    <x v="1"/>
    <s v="No Informados"/>
    <s v="No Informados"/>
    <x v="3"/>
    <x v="7"/>
    <x v="1"/>
    <x v="1"/>
    <s v="Sin Información"/>
    <x v="10"/>
    <x v="1"/>
    <x v="1"/>
    <x v="0"/>
    <s v="https://www.facebook.com/1259125880904417/photos/a.1270791563071182/1671059716377696"/>
    <s v="https://lavozdelosquesobran.cl/el-recuerdo-insistente-de-anais-godoy/"/>
    <s v="SI"/>
    <x v="1"/>
  </r>
  <r>
    <s v="Femicidios"/>
    <d v="2017-12-31T00:00:00"/>
    <n v="16"/>
    <x v="32"/>
    <x v="32"/>
    <s v="Ñuble"/>
    <s v="Analía Isabel Pino Sepúlveda"/>
    <n v="22"/>
    <x v="0"/>
    <x v="3"/>
    <s v="Familia habria puesto denuncia de presunta desgracia el viernes pasado cuando salió con ex pololo pero no regresó. Ambos cuerpos son encontrados a orillas del río"/>
    <x v="0"/>
    <x v="13"/>
    <x v="0"/>
    <s v="Mauricio Enrique Barrera Elgueta"/>
    <n v="34"/>
    <x v="0"/>
    <x v="0"/>
    <x v="5"/>
    <x v="0"/>
    <s v="Fueron amantes por 4 años, el agresor estaba casado. Habian terminado, pero él la busco nuevamente porque su esposa lo echó de la casa"/>
    <s v="No"/>
    <x v="0"/>
    <x v="4"/>
    <x v="0"/>
    <x v="2"/>
    <n v="43100"/>
    <x v="2"/>
    <x v="1"/>
    <x v="1"/>
    <x v="0"/>
    <s v="http://www.biobiochile.cl/noticias/nacional/region-de-nuble/2017/12/31/investigan-segundo-caso-de-femicidio-en-nuble-en-menos-de-12-horas.shtml"/>
    <s v="https://cambio21.cl/pais/violencia-en-la-pareja-expololo-mat-a-joven-y-se-suicid-5a4a3f37cd49b078e57de91c"/>
    <s v="SI"/>
    <x v="0"/>
  </r>
  <r>
    <s v="Femicidios"/>
    <d v="2017-02-23T00:00:00"/>
    <n v="16"/>
    <x v="33"/>
    <x v="33"/>
    <s v="Ñuble"/>
    <s v="Andrea del Pilar Riquelme Toledo"/>
    <n v="34"/>
    <x v="0"/>
    <x v="3"/>
    <s v="La golpea con un objeto contundente en la cabeza y se sucida. Los cuerpos de ambos son encontrados en camino rural cercano a la vivienda. Hijo de 17 años acusa participación del hermano de 14 en el hecho, esta en investigación"/>
    <x v="0"/>
    <x v="18"/>
    <x v="0"/>
    <s v="José Jacob Urra Contreras; D.U.R."/>
    <n v="53"/>
    <x v="0"/>
    <x v="0"/>
    <x v="5"/>
    <x v="0"/>
    <s v="Llevaban pocos días separados"/>
    <s v="No"/>
    <x v="0"/>
    <x v="0"/>
    <x v="9"/>
    <x v="3"/>
    <n v="42789"/>
    <x v="11"/>
    <x v="1"/>
    <x v="1"/>
    <x v="0"/>
    <s v="https://www.diarioconcepcion.cl/ciudad/2017/02/24/detienen-a-menor-mientras-se-investiga-la-muerte-de-sus-padres-en-pemuco.html"/>
    <s v="https://www.biobiochile.cl/noticias/nacional/region-del-bio-bio/2017/02/23/formalizaran-a-menor-de-14-anos-por-eventual-participacion-en-asesinato-de-sus-padres.shtml"/>
    <s v="SI"/>
    <x v="0"/>
  </r>
  <r>
    <s v="Femicidios"/>
    <d v="2010-04-06T00:00:00"/>
    <n v="6"/>
    <x v="34"/>
    <x v="34"/>
    <s v="O'Higgins"/>
    <s v="Andrea Guape Pinto"/>
    <n v="43"/>
    <x v="1"/>
    <x v="14"/>
    <s v="estrangulada"/>
    <x v="3"/>
    <x v="19"/>
    <x v="10"/>
    <s v="Erasmo Molina Pinto"/>
    <n v="40"/>
    <x v="1"/>
    <x v="0"/>
    <x v="3"/>
    <x v="1"/>
    <s v="Condenado a 18 años x violación"/>
    <s v="No Informados"/>
    <x v="1"/>
    <x v="5"/>
    <x v="1"/>
    <x v="1"/>
    <s v="Sin Información"/>
    <x v="1"/>
    <x v="1"/>
    <x v="1"/>
    <x v="0"/>
    <s v=""/>
    <s v=""/>
    <s v="SI"/>
    <x v="1"/>
  </r>
  <r>
    <s v="Femicidios"/>
    <d v="2017-08-26T00:00:00"/>
    <n v="13"/>
    <x v="35"/>
    <x v="35"/>
    <s v="Metropolitana"/>
    <s v="Andrea Mazzo Moncada"/>
    <n v="15"/>
    <x v="0"/>
    <x v="5"/>
    <s v="Sujeto la contactó por facebook, pololean durante un mes (grooming). Se reunen el 22 de agosto, las drogas que le proporcionó para violarla le causan edema cerebral. Agresor ya había utilizado el mismo modus operandi con víctimas anteriores"/>
    <x v="2"/>
    <x v="7"/>
    <x v="6"/>
    <s v="Steve Andriu Sánchez Cayazo"/>
    <n v="21"/>
    <x v="3"/>
    <x v="0"/>
    <x v="0"/>
    <x v="0"/>
    <s v="Pedofilia y ciber acoso"/>
    <s v="No"/>
    <x v="3"/>
    <x v="5"/>
    <x v="0"/>
    <x v="3"/>
    <s v="Sin Información"/>
    <x v="5"/>
    <x v="12"/>
    <x v="1"/>
    <x v="0"/>
    <s v="http://www.latercera.com/noticia/presunto-violador-nina-ya-tenia-indagatorias-ese-delito/ https://www.latercera.com/noticia/grooming-acoso-la-web/"/>
    <s v="http://www.newsjs.com/url.php?p=http://cnnchile.com/noticia/2017/08/26/murio-nina-de-15-anos-que-fue-violada-en-quinta-normal"/>
    <s v="SI"/>
    <x v="1"/>
  </r>
  <r>
    <s v="Femicidios"/>
    <d v="2014-06-18T00:00:00"/>
    <n v="12"/>
    <x v="25"/>
    <x v="25"/>
    <s v="Magallanes"/>
    <s v="Andrea Paola Ugarte Hernández"/>
    <n v="24"/>
    <x v="0"/>
    <x v="3"/>
    <s v="Luego de cometer el femicidio, Chávez acudió a Carabineros para denunciar el hallazgo del cuerpo sin vida de su ex conviviente y, al cabo de un largo interrogatorio, terminó por reconocer el crimen"/>
    <x v="0"/>
    <x v="6"/>
    <x v="0"/>
    <s v="Cristian Rrodrigo Chavez Sandoval"/>
    <n v="29"/>
    <x v="0"/>
    <x v="9"/>
    <x v="0"/>
    <x v="2"/>
    <s v="No Informados"/>
    <s v="Denuncia por VIF"/>
    <x v="0"/>
    <x v="0"/>
    <x v="0"/>
    <x v="0"/>
    <n v="42212"/>
    <x v="0"/>
    <x v="9"/>
    <x v="7"/>
    <x v="0"/>
    <s v="https://www.soychile.cl/Chiloe/Policial/2014/06/19/256627/Brutal-Femicidio-una-joven-chilota-fue-asesinada-por-su-pareja-en-Punta-Arenas.aspx"/>
    <s v="https://www.biobiochile.cl/noticias/2015/07/27/condenan-a-presidio-perpetuo-a-femicida-en-punta-arenas.shtml"/>
    <s v="SI"/>
    <x v="0"/>
  </r>
  <r>
    <s v="Femicidios"/>
    <d v="2010-05-24T00:00:00"/>
    <n v="9"/>
    <x v="36"/>
    <x v="36"/>
    <s v="Araucanía"/>
    <s v="Andrea Viveros Bustos"/>
    <n v="20"/>
    <x v="1"/>
    <x v="1"/>
    <s v="estrangulada"/>
    <x v="1"/>
    <x v="6"/>
    <x v="1"/>
    <s v="Juan Cea Iturra"/>
    <n v="17"/>
    <x v="1"/>
    <x v="0"/>
    <x v="3"/>
    <x v="1"/>
    <s v="Dos denuncias anteriores, pasaron 6 meses entre ultima denuncia y femicidio"/>
    <s v="No Informados"/>
    <x v="1"/>
    <x v="1"/>
    <x v="1"/>
    <x v="1"/>
    <s v="Sin Información"/>
    <x v="1"/>
    <x v="1"/>
    <x v="1"/>
    <x v="0"/>
    <s v=""/>
    <s v=""/>
    <s v="SI"/>
    <x v="0"/>
  </r>
  <r>
    <s v="Femicidios"/>
    <d v="2012-12-02T00:00:00"/>
    <n v="8"/>
    <x v="24"/>
    <x v="24"/>
    <s v="Biobío"/>
    <s v="Angélica Sepúlveda Cid"/>
    <n v="49"/>
    <x v="1"/>
    <x v="1"/>
    <s v="Golpes"/>
    <x v="3"/>
    <x v="6"/>
    <x v="1"/>
    <s v="Orlando Cuevas Cuevas"/>
    <n v="57"/>
    <x v="1"/>
    <x v="10"/>
    <x v="3"/>
    <x v="1"/>
    <s v="No Informados"/>
    <s v="No Informados"/>
    <x v="1"/>
    <x v="0"/>
    <x v="1"/>
    <x v="1"/>
    <s v="Sin Información"/>
    <x v="1"/>
    <x v="1"/>
    <x v="1"/>
    <x v="0"/>
    <s v=""/>
    <s v=""/>
    <s v="SI"/>
    <x v="0"/>
  </r>
  <r>
    <s v="Femicidios"/>
    <d v="2018-07-29T00:00:00"/>
    <n v="13"/>
    <x v="37"/>
    <x v="37"/>
    <s v="Metropolitana"/>
    <s v="Anilett Carolina Soto Cabrera"/>
    <n v="33"/>
    <x v="2"/>
    <x v="3"/>
    <s v="Dentro del domicilio que compartían, es apuñalada y asfixiada con cable sintético. El agresor huyó del lugar, luego se intenta suicidar cuando es detenido por PDI"/>
    <x v="0"/>
    <x v="0"/>
    <x v="0"/>
    <s v="Rigoberto Ruiz"/>
    <m/>
    <x v="4"/>
    <x v="0"/>
    <x v="0"/>
    <x v="0"/>
    <s v="Antecedentes de VIF en Venezuela. Vivían desde principios de años en Chile, los vecinos reportan gritos y VIF en forma habitual"/>
    <s v="VIF no denunciada"/>
    <x v="0"/>
    <x v="0"/>
    <x v="1"/>
    <x v="3"/>
    <n v="43318"/>
    <x v="5"/>
    <x v="1"/>
    <x v="1"/>
    <x v="0"/>
    <s v="https://www.biobiochile.cl/noticias/nacional/region-metropolitana/2018/07/29/mujer-murio-ahorcada-en-vivienda-de-la-cisterna-su-pareja-es-el-principal-sospechoso.shtml"/>
    <s v="https://www.eldesconcierto.cl/2018/08/06/pdi-detuvo-a-principal-sospechoso-de-femicidio-en-la-cisterna-que-se-encontraba-profugo/"/>
    <s v="SI"/>
    <x v="0"/>
  </r>
  <r>
    <s v="Suicidios femicidas"/>
    <d v="2019-10-13T00:00:00"/>
    <n v="9"/>
    <x v="38"/>
    <x v="38"/>
    <s v="Araucanía"/>
    <s v="Antonia Barra Parra"/>
    <n v="20"/>
    <x v="0"/>
    <x v="15"/>
    <s v="Se suicida tras violación sufrida el 18 de septiembre al salir de discoteca en Pucón. Dejó audios explicativos al quitarse la vida"/>
    <x v="2"/>
    <x v="19"/>
    <x v="8"/>
    <s v="Martín Pradenas Dürr"/>
    <n v="28"/>
    <x v="0"/>
    <x v="0"/>
    <x v="3"/>
    <x v="1"/>
    <s v="hay 4 denuncias más de violación en contra del imputado"/>
    <s v="No Informados"/>
    <x v="1"/>
    <x v="8"/>
    <x v="1"/>
    <x v="1"/>
    <s v="Sin Información"/>
    <x v="1"/>
    <x v="1"/>
    <x v="1"/>
    <x v="0"/>
    <s v="https://www.elmostrador.cl/braga/2019/10/16/conmocion-en-temuco-joven-se-suicida-tras-ser-victima-de-violacion/"/>
    <s v="https://www.eldinamo.cl/nacional/2019/10/16/antonia-barra-violacion-suicidio-pucon-temuco/"/>
    <s v="SI"/>
    <x v="1"/>
  </r>
  <r>
    <s v="Suicidios femicidas"/>
    <d v="2017-02-07T00:00:00"/>
    <n v="8"/>
    <x v="39"/>
    <x v="39"/>
    <s v="Biobío"/>
    <s v="Antonia Isadora Garros Hermosilla"/>
    <n v="25"/>
    <x v="0"/>
    <x v="16"/>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x v="0"/>
    <x v="12"/>
    <x v="8"/>
    <s v="Andrés Ignacio Larraín Páez"/>
    <n v="33"/>
    <x v="0"/>
    <x v="11"/>
    <x v="0"/>
    <x v="0"/>
    <s v="Familiares y amistades testifican violencia física y psicológica en la relación. Habian terminado tras denuncia de violencia, pero habian vuelto en secreto hace unos días"/>
    <s v="Denuncia por VIF"/>
    <x v="3"/>
    <x v="9"/>
    <x v="10"/>
    <x v="7"/>
    <n v="43473"/>
    <x v="12"/>
    <x v="13"/>
    <x v="1"/>
    <x v="0"/>
    <s v="http://www.paula.cl/reportajes-y-entrevistas/la-historia-antonia/"/>
    <s v="https://www.diarioconcepcion.cl/ciudad/2018/01/13/justicia-decreto-cierre-de-investigacion-por-la-muerte-de-antonia-garros.html "/>
    <s v="SI"/>
    <x v="1"/>
  </r>
  <r>
    <s v="Femicidios"/>
    <d v="2021-01-09T00:00:00"/>
    <n v="1"/>
    <x v="40"/>
    <x v="40"/>
    <s v="Tarapacá"/>
    <s v="Ariana Maritza Bravo Aracena"/>
    <n v="30"/>
    <x v="0"/>
    <x v="17"/>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x v="0"/>
    <x v="1"/>
    <x v="3"/>
    <s v="Ángelo Vargas"/>
    <n v="34"/>
    <x v="0"/>
    <x v="10"/>
    <x v="0"/>
    <x v="1"/>
    <s v="No Informados"/>
    <s v="No Informados"/>
    <x v="0"/>
    <x v="6"/>
    <x v="11"/>
    <x v="3"/>
    <s v="Se amplía detención 10-01-2021"/>
    <x v="3"/>
    <x v="1"/>
    <x v="1"/>
    <x v="0"/>
    <s v="https://elsoldeiquique.cl/conmocion-en-el-poblado-de-sibaya-hombre-asesina-a-su-mujer-y-un-hijo/"/>
    <s v="https://www.diariopopular.cl/2021/01/10/detienen-hombre-acusado-de-matar-con-un-rifle-a-su-pareja-e-hijo-de-4-anos-en-la-comuna-de-huara/"/>
    <s v="SI"/>
    <x v="0"/>
  </r>
  <r>
    <s v="Femicidios"/>
    <d v="2019-01-06T00:00:00"/>
    <n v="7"/>
    <x v="41"/>
    <x v="41"/>
    <s v="Maule"/>
    <s v="Aylin Fuentes Álvarez"/>
    <n v="18"/>
    <x v="0"/>
    <x v="3"/>
    <s v="Atada de manos y golpeada es hallada flotando en el Río Claro. Semanas más tarde queda claro que murió antes de ser lanzada al río y hay indicios de violación"/>
    <x v="2"/>
    <x v="7"/>
    <x v="6"/>
    <s v="María José Campos"/>
    <m/>
    <x v="0"/>
    <x v="0"/>
    <x v="0"/>
    <x v="1"/>
    <s v="los varones tendrían antecedentes delictuales, no así la mujer"/>
    <s v="No Informados"/>
    <x v="1"/>
    <x v="10"/>
    <x v="1"/>
    <x v="3"/>
    <s v="Sin Información"/>
    <x v="13"/>
    <x v="1"/>
    <x v="1"/>
    <x v="0"/>
    <s v="https://www.eldesconcierto.cl/2019/01/31/una-mujer-flotando-en-un-rio-aylin-fuentes-la-memoria-de-la-sicologa-que-no-pudo-ser/ https://www.atentos.cl/2019/01/07/identifican-a-mujer-que-fue-encontrada-muerta-y-atada-de-manos-en-en-el-rio-claro/"/>
    <s v="https://www.biobiochile.cl/noticias/nacional/region-del-maule/2019/02/06/detienen-a-cuatro-jovenes-por-su-presunta-participacion-en-el-asesinato-de-aylin-fuentes-en-talca.shtml"/>
    <s v="SI"/>
    <x v="1"/>
  </r>
  <r>
    <s v="Femicidios"/>
    <d v="2021-01-20T00:00:00"/>
    <n v="13"/>
    <x v="42"/>
    <x v="42"/>
    <s v="Metropolitana"/>
    <s v="Bartolita del Carmen Paredes Castillo"/>
    <n v="67"/>
    <x v="0"/>
    <x v="18"/>
    <s v="Golpeada en la cabeza con objeto contundente por su esposo, quien intentó escapar a Rapel y llamó a hijo de ambos para confesar el hecho"/>
    <x v="0"/>
    <x v="1"/>
    <x v="3"/>
    <s v="Jaime Álvaro Chacón Mateluna"/>
    <n v="69"/>
    <x v="0"/>
    <x v="0"/>
    <x v="0"/>
    <x v="2"/>
    <s v="No Informados"/>
    <s v="No"/>
    <x v="0"/>
    <x v="6"/>
    <x v="1"/>
    <x v="3"/>
    <s v="Sin Información"/>
    <x v="3"/>
    <x v="1"/>
    <x v="1"/>
    <x v="0"/>
    <s v="https://www.cooperativa.cl/noticias/pais/policial/femicidio/femicidio-en-talagante-detenido-esposo-acusado-de-asesinar-a-mujer-a/2021-01-20/172847.html"/>
    <s v="https://www.chvnoticias.cl/sucesos/femicidio-talagante-mato-esposa-conto-hijo_20210120/"/>
    <s v="SI"/>
    <x v="0"/>
  </r>
  <r>
    <s v="Femicidios"/>
    <d v="2020-02-26T00:00:00"/>
    <n v="6"/>
    <x v="43"/>
    <x v="43"/>
    <s v="O'Higgins"/>
    <s v="Beatriz Esperanza Rosa González Vilches"/>
    <n v="16"/>
    <x v="0"/>
    <x v="3"/>
    <s v="Asesinada de un disparo por ex pareja. Tras el asesinato, él cambio la versión de los hechos e intento hacerlo pasar por un accidente"/>
    <x v="1"/>
    <x v="13"/>
    <x v="3"/>
    <s v="Nelson Elgueta"/>
    <n v="18"/>
    <x v="0"/>
    <x v="0"/>
    <x v="0"/>
    <x v="0"/>
    <s v="No Informados"/>
    <s v="No Informados"/>
    <x v="0"/>
    <x v="4"/>
    <x v="1"/>
    <x v="3"/>
    <s v="Sin Información"/>
    <x v="7"/>
    <x v="1"/>
    <x v="1"/>
    <x v="0"/>
    <s v="http://www.rengoenlanoticia.cl/not/2020/02/27/pdi-esclarece-homicidio-de-una-menor-en-rengo-imputado-relato-historia-distinta-a-lo-que-ocurrio/"/>
    <s v=""/>
    <s v="SI"/>
    <x v="0"/>
  </r>
  <r>
    <s v="Femicidios"/>
    <d v="2016-05-12T00:00:00"/>
    <n v="13"/>
    <x v="3"/>
    <x v="3"/>
    <s v="Metropolitana"/>
    <s v="Beatriz Solange López Álvarez"/>
    <n v="54"/>
    <x v="0"/>
    <x v="19"/>
    <s v="Ella decide cortar la relación definitivamente y la asesina en la bodega de su negocio, dejándola tapada con tablas. Hija la encuentra 3 días después. Femicida es detenido en Isla de Maipo"/>
    <x v="0"/>
    <x v="6"/>
    <x v="0"/>
    <s v="Oscar Díaz Ortiz"/>
    <n v="56"/>
    <x v="0"/>
    <x v="12"/>
    <x v="0"/>
    <x v="0"/>
    <s v="Estuvieron juntos 8 años, pero terminaron por celos de él. Estaban separados hace un año pero seguían viéndose, el quería volver pero la mujer se negaba. Había amenazado con matar a la hija y destruir su casa"/>
    <s v="No Informados"/>
    <x v="2"/>
    <x v="0"/>
    <x v="0"/>
    <x v="0"/>
    <n v="43269"/>
    <x v="0"/>
    <x v="14"/>
    <x v="7"/>
    <x v="0"/>
    <s v="https://www.24horas.cl/nacional/encuentran-cuerpo-de-victima-de-femicidio-oculto-en-el-local-donde-trabajaba-2014982"/>
    <s v="http://www.tropezon.cl/2018/07/homicida-mujer-pudahuel-condenado-20-anos-carcel/"/>
    <s v="SI"/>
    <x v="0"/>
  </r>
  <r>
    <s v="Femicidios"/>
    <d v="2010-05-11T00:00:00"/>
    <n v="16"/>
    <x v="44"/>
    <x v="44"/>
    <s v="Ñuble"/>
    <s v="Bernarda Fernández Fuentes"/>
    <n v="36"/>
    <x v="1"/>
    <x v="20"/>
    <s v="Degollada"/>
    <x v="1"/>
    <x v="14"/>
    <x v="1"/>
    <s v="César Gajardo Concha"/>
    <n v="40"/>
    <x v="1"/>
    <x v="13"/>
    <x v="2"/>
    <x v="1"/>
    <s v="Denuncia por violencia sicológica (dato de prensa)"/>
    <s v="No Informados"/>
    <x v="1"/>
    <x v="2"/>
    <x v="1"/>
    <x v="1"/>
    <s v="Sin Información"/>
    <x v="1"/>
    <x v="1"/>
    <x v="1"/>
    <x v="0"/>
    <s v=""/>
    <s v=""/>
    <s v="SI"/>
    <x v="0"/>
  </r>
  <r>
    <s v="Femicidios"/>
    <d v="2016-10-17T00:00:00"/>
    <n v="10"/>
    <x v="21"/>
    <x v="21"/>
    <s v="Los Lagos"/>
    <s v="Bernardita de Lourdes Martínez Soto"/>
    <n v="45"/>
    <x v="0"/>
    <x v="0"/>
    <s v="La apuñala nueve veces, luego se autoinfiere heridas en el cuello. El ataque es presenciado por el hijo (23), quien denuncia a Carabineros. El femicida es internado en el hospital, sobrevive."/>
    <x v="0"/>
    <x v="0"/>
    <x v="0"/>
    <s v="Claudio Patricio Marín Huenchumán"/>
    <n v="46"/>
    <x v="0"/>
    <x v="14"/>
    <x v="0"/>
    <x v="2"/>
    <s v="Convivian hace 24 años y tenían 4 hijos comunes"/>
    <s v="VIF no denunciada"/>
    <x v="0"/>
    <x v="0"/>
    <x v="0"/>
    <x v="0"/>
    <n v="43092"/>
    <x v="0"/>
    <x v="15"/>
    <x v="7"/>
    <x v="0"/>
    <s v="https://www.soychile.cl/Puerto-Montt/Policial/2016/10/20/424864/Decretan-prision-preventiva-para-gasfiter-imputado-por-femicidio-en-Puerto-Montt.aspx"/>
    <s v="http://lanacion.cl/2017/12/27/femicida-de-puerto-montt-recibio-dura-condena-por-crimen-de-2016/"/>
    <s v="SI"/>
    <x v="0"/>
  </r>
  <r>
    <s v="Femicidios"/>
    <d v="2019-04-12T00:00:00"/>
    <n v="16"/>
    <x v="45"/>
    <x v="45"/>
    <s v="Ñuble"/>
    <s v="Bernardita del Pilar Pedraza Gutiérrez"/>
    <n v="35"/>
    <x v="0"/>
    <x v="3"/>
    <s v="escopetazo frente a dos de sus cuatro hijos"/>
    <x v="1"/>
    <x v="1"/>
    <x v="0"/>
    <s v="Samuel de la Cruz Fuentealba Valdebenito"/>
    <n v="32"/>
    <x v="0"/>
    <x v="0"/>
    <x v="0"/>
    <x v="1"/>
    <s v="No Informados"/>
    <s v="No Informados"/>
    <x v="0"/>
    <x v="0"/>
    <x v="1"/>
    <x v="3"/>
    <s v="Sin Información"/>
    <x v="3"/>
    <x v="1"/>
    <x v="1"/>
    <x v="0"/>
    <s v="https://www.biobiochile.cl/noticias/nacional/region-de-nuble/2019/04/12/investigan-posible-femicidio-en-nuble-mujer-fue-asesinada-de-un-disparo-en-trehuaco.shtml https://www.latercera.com/nacional/noticia/pdi-investiga-femicidio-una-mujer-nuble/613212/"/>
    <s v="https://www.diariolasamericas.com/america-latina/hombre-asesina-su-mujer-35-anos-frente-su-hijo-chile-n4175472"/>
    <s v="SI"/>
    <x v="0"/>
  </r>
  <r>
    <s v="Femicidios"/>
    <d v="2018-01-03T00:00:00"/>
    <n v="13"/>
    <x v="12"/>
    <x v="12"/>
    <s v="Metropolitana"/>
    <s v="Bernardita Valderrama Huenulef"/>
    <n v="24"/>
    <x v="0"/>
    <x v="3"/>
    <s v="La apuñala múltiples veces y luego se suicida. El crimen es descubierto por hermano del agresor, ya que este le habia mandado un whatsapp pidiendole perdón por lo que iba a hacer"/>
    <x v="0"/>
    <x v="0"/>
    <x v="0"/>
    <s v="Leandro Ignacio Macaya Gutiérrez"/>
    <n v="27"/>
    <x v="0"/>
    <x v="0"/>
    <x v="5"/>
    <x v="2"/>
    <s v="Amenazas previas de muerte"/>
    <s v="VIF no denunciada"/>
    <x v="0"/>
    <x v="0"/>
    <x v="1"/>
    <x v="2"/>
    <n v="43103"/>
    <x v="2"/>
    <x v="1"/>
    <x v="1"/>
    <x v="0"/>
    <s v="http://www.24horas.cl/nacional/hombre-asesina-a-su-esposa-y-luego-se-suicida-en-la-comuna-de-la-florida-2604685"/>
    <s v="https://www.publimetro.cl/cl/noticias/2018/01/04/primer-femicidio-del-ano-hombre-mata-pareja-luego-se-suicida-la-florida.html"/>
    <s v="SI"/>
    <x v="0"/>
  </r>
  <r>
    <s v="Femicidios"/>
    <d v="2011-11-03T00:00:00"/>
    <n v="13"/>
    <x v="46"/>
    <x v="46"/>
    <s v="Metropolitana"/>
    <s v="Berta Lidia Fabres Olivero"/>
    <n v="37"/>
    <x v="1"/>
    <x v="1"/>
    <s v="Apuñalada"/>
    <x v="1"/>
    <x v="0"/>
    <x v="1"/>
    <s v="Domingo Muñoz Hernández"/>
    <n v="55"/>
    <x v="1"/>
    <x v="0"/>
    <x v="1"/>
    <x v="1"/>
    <s v="4 Denuncias anteriores por lesione smenos grave sy porte ilegal de armas"/>
    <s v="No Informados"/>
    <x v="1"/>
    <x v="0"/>
    <x v="1"/>
    <x v="1"/>
    <s v="Sin Información"/>
    <x v="1"/>
    <x v="1"/>
    <x v="1"/>
    <x v="0"/>
    <s v=""/>
    <s v=""/>
    <s v="SI"/>
    <x v="0"/>
  </r>
  <r>
    <s v="Femicidios"/>
    <d v="2018-05-09T00:00:00"/>
    <n v="8"/>
    <x v="26"/>
    <x v="26"/>
    <s v="Biobío"/>
    <s v="Berta Vargas Quilodrán"/>
    <n v="54"/>
    <x v="0"/>
    <x v="3"/>
    <s v="Fue asesinada de un disparo dentro del domicilio que ambos compartían. Femicida estuvo prófugo, finalmente se entrega a Carabineros"/>
    <x v="0"/>
    <x v="0"/>
    <x v="0"/>
    <s v="Marcelo Lagos"/>
    <n v="46"/>
    <x v="0"/>
    <x v="0"/>
    <x v="0"/>
    <x v="2"/>
    <s v="Antecedentes por homicidio y denuncias previas por VIF"/>
    <s v="Denuncia por VIF"/>
    <x v="0"/>
    <x v="0"/>
    <x v="1"/>
    <x v="3"/>
    <n v="43230"/>
    <x v="7"/>
    <x v="1"/>
    <x v="1"/>
    <x v="0"/>
    <s v="https://www.cooperativa.cl/noticias/pais/policial/femicidio/los-angeles-profugo-se-entrego-y-confeso-femicidio/2018-05-10/130334.html"/>
    <s v="https://www.latribuna.cl/policial/2018/05/10/comenzo-el-proceso-de-formalizacion-en-contra-del-asesino-de-berta-vargas.html"/>
    <s v="SI"/>
    <x v="0"/>
  </r>
  <r>
    <s v="Femicidios"/>
    <d v="2011-07-09T00:00:00"/>
    <n v="9"/>
    <x v="47"/>
    <x v="47"/>
    <s v="Araucanía"/>
    <s v="Betsabé Solar Vergara"/>
    <n v="37"/>
    <x v="1"/>
    <x v="1"/>
    <s v="Golpes con un combo metálico"/>
    <x v="1"/>
    <x v="6"/>
    <x v="1"/>
    <s v="José Pardo Muñoz"/>
    <n v="39"/>
    <x v="1"/>
    <x v="0"/>
    <x v="1"/>
    <x v="1"/>
    <s v="No Informados"/>
    <s v="No Informados"/>
    <x v="1"/>
    <x v="0"/>
    <x v="1"/>
    <x v="1"/>
    <s v="Sin Información"/>
    <x v="1"/>
    <x v="1"/>
    <x v="1"/>
    <x v="0"/>
    <s v=""/>
    <s v=""/>
    <s v="SI"/>
    <x v="0"/>
  </r>
  <r>
    <s v="Femicidios"/>
    <d v="2020-09-08T00:00:00"/>
    <n v="5"/>
    <x v="48"/>
    <x v="48"/>
    <s v="Valparaíso"/>
    <s v="Betty del Carmen Torres Villarroel"/>
    <n v="46"/>
    <x v="1"/>
    <x v="3"/>
    <s v="Baleada por conviviente en Reñaca Alto. Había denuncias de VIF y el sujeto, quien se dio a la fuga, tenía antecedentes por otros delitos. Agresor es detenido por no portar mascarilla y confiesa delito"/>
    <x v="1"/>
    <x v="0"/>
    <x v="3"/>
    <s v="Patricio Germán Ibaceta Castillo"/>
    <m/>
    <x v="1"/>
    <x v="0"/>
    <x v="3"/>
    <x v="1"/>
    <s v="No Informados"/>
    <s v="Condena previa por VIF (2017) y cautelar vigente desde julio (prohibición de acercamiento)"/>
    <x v="1"/>
    <x v="0"/>
    <x v="1"/>
    <x v="4"/>
    <s v="Sin Información"/>
    <x v="1"/>
    <x v="1"/>
    <x v="1"/>
    <x v="0"/>
    <s v="https://www.biobiochile.cl/noticias/nacional/region-de-valparaiso/2020/09/10/investigan-presunto-femicidio-tras-tras-denuncia-de-violencia-intrafamiliar-en-renaca-alto.shtml"/>
    <s v="https://g5noticias.cl/2020/09/10/investigan-femicidio-ocurrido-anoche-en-renaca-alto-mujer-fue-baleada-al-interior-de-su-vivienda/"/>
    <s v="SI"/>
    <x v="0"/>
  </r>
  <r>
    <s v="Femicidios"/>
    <d v="2017-06-05T00:00:00"/>
    <n v="9"/>
    <x v="49"/>
    <x v="49"/>
    <s v="Araucanía"/>
    <s v="Bexzabed Lucelinda Castro Bravo"/>
    <n v="17"/>
    <x v="0"/>
    <x v="5"/>
    <s v="Agresor la asesina junto a su madre Roxana Evelyn Bravo Inostroza (36) y su hermano Juan Nicolás Molina Bravo (14), luego provoca un incendio"/>
    <x v="2"/>
    <x v="20"/>
    <x v="2"/>
    <s v="Luis Alejandro Torres Cañoles"/>
    <n v="33"/>
    <x v="0"/>
    <x v="15"/>
    <x v="0"/>
    <x v="0"/>
    <s v="El agresor había intentado agredirla sexualmente antes"/>
    <s v="Medida cautelar - prohibición de acercarse"/>
    <x v="3"/>
    <x v="4"/>
    <x v="12"/>
    <x v="0"/>
    <n v="43281"/>
    <x v="0"/>
    <x v="16"/>
    <x v="8"/>
    <x v="0"/>
    <s v="http://www.biobiochile.cl/noticias/nacional/region-de-la-araucania/2017/06/07/investigan-a-hombre-que-habria-asesinado-y-quemado-a-mujer-con-sus-hijos-en-la-araucania.shtml"/>
    <s v=""/>
    <s v="SI"/>
    <x v="1"/>
  </r>
  <r>
    <s v="Femicidios"/>
    <d v="2021-01-27T00:00:00"/>
    <n v="12"/>
    <x v="50"/>
    <x v="50"/>
    <s v="Magallanes"/>
    <s v="Brenda Cartes Guzmán"/>
    <n v="43"/>
    <x v="0"/>
    <x v="3"/>
    <s v="Acuchillada por ex pareja de su sobrina, al negarse a entregarle información sobre el paradero de ésta. Sobrina de Brenda, preocupada por falta de respuesta de su tía, fue a verla encontrándola acuchillada"/>
    <x v="0"/>
    <x v="21"/>
    <x v="7"/>
    <s v="Luis Eduardo Ojeda Ojeda"/>
    <n v="32"/>
    <x v="0"/>
    <x v="0"/>
    <x v="0"/>
    <x v="1"/>
    <s v="No Informados"/>
    <s v="No Informados"/>
    <x v="3"/>
    <x v="1"/>
    <x v="1"/>
    <x v="3"/>
    <s v="Sin Información"/>
    <x v="3"/>
    <x v="1"/>
    <x v="1"/>
    <x v="0"/>
    <s v="https://elmagallanico.com/2021/01/detienen-a-sospechoso-de-asesinar-a-mujer-en-porvenir"/>
    <s v="https://www.meganoticias.cl/nacional/325431-femicidio-porvenir-brenda-cartes-cgx02.html"/>
    <s v="SI"/>
    <x v="1"/>
  </r>
  <r>
    <s v="Femicidios"/>
    <d v="2020-02-22T00:00:00"/>
    <n v="5"/>
    <x v="17"/>
    <x v="17"/>
    <s v="Valparaíso"/>
    <s v="Brenda Vidal"/>
    <n v="23"/>
    <x v="0"/>
    <x v="3"/>
    <s v="Calcinada en incendio junto a su hija e hijo de 1 y 2 años de edad. En agosto, familiares de Brenda denuncian que el incendio fue provocado por ex pareja de ella y que la investigación ha sido negligente"/>
    <x v="1"/>
    <x v="6"/>
    <x v="3"/>
    <s v="Medios protegen su identidad"/>
    <m/>
    <x v="1"/>
    <x v="0"/>
    <x v="0"/>
    <x v="1"/>
    <s v="Familiares de Brenda denuncian VIF anterior: https://m.facebook.com/story.php?story_fbid=10222345802770683&amp;id=1135608499"/>
    <s v="No Informados"/>
    <x v="3"/>
    <x v="11"/>
    <x v="1"/>
    <x v="9"/>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x v="1"/>
  </r>
  <r>
    <s v="Femicidios"/>
    <d v="2020-09-05T00:00:00"/>
    <n v="13"/>
    <x v="8"/>
    <x v="8"/>
    <s v="Metropolitana"/>
    <s v="Camila Alejandra Díaz Álvarez"/>
    <n v="21"/>
    <x v="0"/>
    <x v="3"/>
    <s v="Acuchillada con tijeras y asfixiada. Sujeto huye a Valdivia, donde es detenido "/>
    <x v="1"/>
    <x v="0"/>
    <x v="3"/>
    <s v="Cristpher Sainz Beltrán"/>
    <n v="28"/>
    <x v="1"/>
    <x v="0"/>
    <x v="0"/>
    <x v="1"/>
    <s v="No Informados"/>
    <s v="No Informados"/>
    <x v="1"/>
    <x v="0"/>
    <x v="1"/>
    <x v="1"/>
    <s v="Sin Información"/>
    <x v="14"/>
    <x v="1"/>
    <x v="1"/>
    <x v="0"/>
    <s v="https://www.biobiochile.cl/noticias/nacional/region-metropolitana/2020/09/05/principal-sospechoso-de-femicidio-en-la-pintana-fue-capturado-en-valdivia.shtml"/>
    <s v="https://www.trendsmap.com/twitter/tweet/1302661031433560064"/>
    <s v="SI"/>
    <x v="0"/>
  </r>
  <r>
    <s v="Femicidios"/>
    <d v="2014-07-18T00:00:00"/>
    <n v="8"/>
    <x v="26"/>
    <x v="26"/>
    <s v="Biobío"/>
    <s v="Camila Constanza Oviedo Morales"/>
    <n v="20"/>
    <x v="0"/>
    <x v="21"/>
    <s v="Asesinada por ex pololo y compañero de trabajo, quien oculta su cuerpo en casa deshabitada"/>
    <x v="0"/>
    <x v="13"/>
    <x v="6"/>
    <s v="Nicolás Aguilera Mella"/>
    <n v="20"/>
    <x v="0"/>
    <x v="16"/>
    <x v="0"/>
    <x v="0"/>
    <s v="No Informados"/>
    <s v="No"/>
    <x v="0"/>
    <x v="3"/>
    <x v="0"/>
    <x v="0"/>
    <n v="42247"/>
    <x v="0"/>
    <x v="17"/>
    <x v="4"/>
    <x v="0"/>
    <s v="https://www.emol.com/noticias/nacional/2014/07/24/671470/detienen-a-sospechoso-por-crimen-de-joven-de-20-anos-en-los-angeles.html"/>
    <s v="https://www.biobiochile.cl/noticias/2015/06/16/familia-de-joven-asesinada-en-los-angeles-espera-alta-sentencia-para-homicida.shtml"/>
    <s v="SI"/>
    <x v="0"/>
  </r>
  <r>
    <s v="Femicidios"/>
    <d v="2015-09-07T00:00:00"/>
    <n v="5"/>
    <x v="51"/>
    <x v="51"/>
    <s v="Valparaíso"/>
    <s v="Camila Daniela Peralta Tank"/>
    <n v="23"/>
    <x v="0"/>
    <x v="22"/>
    <s v="Le propina 28 puñaladas, la víctima es llevada al Hospital donde fallece. La hija pequeña de ambos presenció el asesinato."/>
    <x v="0"/>
    <x v="13"/>
    <x v="0"/>
    <s v="Kurt Westerhout Rivera"/>
    <n v="21"/>
    <x v="0"/>
    <x v="17"/>
    <x v="0"/>
    <x v="2"/>
    <s v="Tenian una hija en común. Camila habia denunciado por VIF, pero la retiró por temor a las consecuencias."/>
    <s v="Denuncia retirada"/>
    <x v="0"/>
    <x v="0"/>
    <x v="0"/>
    <x v="0"/>
    <n v="42494"/>
    <x v="0"/>
    <x v="18"/>
    <x v="6"/>
    <x v="0"/>
    <s v="https://www.cooperativa.cl/noticias/pais/policial/femicidio/femicida-de-valparaiso-se-mostro-absolutamente-arrepentido-por-su/2016-04-28/173819.html"/>
    <s v="https://www.biobiochile.cl/noticias/2016/04/29/declaran-culpable-de-femicidio-consumado-a-hombre-que-apunalo-a-su-expareja-en-valparaiso.shtml"/>
    <s v="SI"/>
    <x v="0"/>
  </r>
  <r>
    <s v="Femicidios"/>
    <d v="2017-01-16T00:00:00"/>
    <n v="13"/>
    <x v="46"/>
    <x v="46"/>
    <s v="Metropolitana"/>
    <s v="Camila Yáñez Briceño"/>
    <n v="28"/>
    <x v="0"/>
    <x v="3"/>
    <s v="Encontrada en la tina de su casa. Ex pareja llama a la PDI y se da a la fuga, es el principal sospechoso por tener orden de alejamiento. Ya concluyó el plazo máximo de investigación"/>
    <x v="0"/>
    <x v="13"/>
    <x v="0"/>
    <s v="Medios no informan"/>
    <m/>
    <x v="0"/>
    <x v="0"/>
    <x v="0"/>
    <x v="0"/>
    <s v="No Informados"/>
    <s v="Medida cautelar - prohibición de acercarse"/>
    <x v="3"/>
    <x v="0"/>
    <x v="0"/>
    <x v="3"/>
    <n v="42752"/>
    <x v="15"/>
    <x v="1"/>
    <x v="1"/>
    <x v="0"/>
    <s v="http://www.adnradio.cl/noticias/nacional/mujer-fue-encontrada-muerta-al-interior-de-una-casa-en-maipu/20170117/nota/3358121.aspx"/>
    <s v="https://www.cooperativa.cl/noticias/pais/policial/pdi-investiga-muerte-de-una-mujer-al-interior-de-su-casa-en-maipu/2017-01-16/220959.html"/>
    <s v="SI"/>
    <x v="1"/>
  </r>
  <r>
    <s v="Femicidios"/>
    <d v="2011-09-18T00:00:00"/>
    <n v="13"/>
    <x v="52"/>
    <x v="52"/>
    <s v="Metropolitana"/>
    <s v="Camille Elena Sánchez Palma"/>
    <n v="17"/>
    <x v="1"/>
    <x v="1"/>
    <s v="Estrangulada"/>
    <x v="1"/>
    <x v="22"/>
    <x v="1"/>
    <s v="Daniel Coria Peralta"/>
    <n v="29"/>
    <x v="1"/>
    <x v="0"/>
    <x v="2"/>
    <x v="1"/>
    <s v="Tenia denuncia por amenaza de muerte"/>
    <s v="No Informados"/>
    <x v="1"/>
    <x v="1"/>
    <x v="1"/>
    <x v="1"/>
    <s v="Sin Información"/>
    <x v="1"/>
    <x v="1"/>
    <x v="1"/>
    <x v="0"/>
    <s v=""/>
    <s v=""/>
    <s v="SI"/>
    <x v="0"/>
  </r>
  <r>
    <s v="Femicidios"/>
    <d v="2014-01-10T00:00:00"/>
    <n v="8"/>
    <x v="53"/>
    <x v="53"/>
    <s v="Biobío"/>
    <s v="Carla Alejandra Fonseca Añiñir"/>
    <n v="16"/>
    <x v="0"/>
    <x v="5"/>
    <s v="Se presume premeditación en el hecho, pues ella se encontraba sola en su casa al momento del ataque. El agresor ingresó a su habitación y la golpeó con un palo en el rostro para violarla y después matarla"/>
    <x v="2"/>
    <x v="23"/>
    <x v="5"/>
    <s v="Vladimir Miranda Durán"/>
    <n v="19"/>
    <x v="0"/>
    <x v="0"/>
    <x v="0"/>
    <x v="2"/>
    <s v="No Informados"/>
    <s v="No"/>
    <x v="3"/>
    <x v="5"/>
    <x v="0"/>
    <x v="0"/>
    <n v="42149"/>
    <x v="0"/>
    <x v="19"/>
    <x v="7"/>
    <x v="0"/>
    <s v="https://www.biobiochile.cl/noticias/2015/05/20/hallan-culpable-a-joven-que-violo-y-degollo-a-su-hermanastra-de-16-anos-en-canete.shtml?fb_comment_id=682076378562850_682079351895886"/>
    <s v="https://www.soychile.cl/Arauco/Policial/2014/01/12/225170/Detuvieron-al-presunto-homicida-de-la-joven-encontrada-muerta-ayer-en-Huentelolen.aspx"/>
    <s v="SI"/>
    <x v="1"/>
  </r>
  <r>
    <s v="Femicidios"/>
    <d v="2013-07-17T00:00:00"/>
    <n v="5"/>
    <x v="51"/>
    <x v="51"/>
    <s v="Valparaíso"/>
    <s v="Carla Andrea Adam Muñoz"/>
    <n v="25"/>
    <x v="1"/>
    <x v="15"/>
    <s v="Apuñalada"/>
    <x v="1"/>
    <x v="6"/>
    <x v="3"/>
    <s v="Sebastian Daniel Sanhueza Tapia"/>
    <m/>
    <x v="1"/>
    <x v="0"/>
    <x v="3"/>
    <x v="1"/>
    <s v="Sucedió en Cerro Barón, tienen un hijo en común. El femicida se encuantra prófugo"/>
    <s v="No Informados"/>
    <x v="0"/>
    <x v="8"/>
    <x v="1"/>
    <x v="1"/>
    <s v="Sin Información"/>
    <x v="1"/>
    <x v="1"/>
    <x v="3"/>
    <x v="0"/>
    <s v=""/>
    <s v=""/>
    <s v="SI"/>
    <x v="0"/>
  </r>
  <r>
    <s v="Femicidios"/>
    <d v="2013-05-31T00:00:00"/>
    <n v="13"/>
    <x v="13"/>
    <x v="54"/>
    <s v="Metropolitana"/>
    <s v="Carla Cristal Escobar Ramírez"/>
    <n v="26"/>
    <x v="1"/>
    <x v="1"/>
    <s v="apuñalada"/>
    <x v="1"/>
    <x v="13"/>
    <x v="3"/>
    <s v="Juan Carlos Ovalle"/>
    <n v="45"/>
    <x v="1"/>
    <x v="0"/>
    <x v="3"/>
    <x v="1"/>
    <s v="Cometió el crimen frente a los hijos de la mujer, quienes pidieron auxilio mientras su madre era agredida. &quot;confesó que esta agresión la cometió por el término de la relación de tres años y una supuesta infidelidad&quot;"/>
    <s v="No Informados"/>
    <x v="0"/>
    <x v="0"/>
    <x v="1"/>
    <x v="4"/>
    <s v="Sin Información"/>
    <x v="1"/>
    <x v="1"/>
    <x v="3"/>
    <x v="0"/>
    <s v=""/>
    <s v=""/>
    <s v="SI"/>
    <x v="0"/>
  </r>
  <r>
    <s v="Femicidios"/>
    <d v="2019-04-24T00:00:00"/>
    <n v="14"/>
    <x v="54"/>
    <x v="55"/>
    <s v="Los Ríos"/>
    <s v="Carla Fernanda González Vásquez"/>
    <n v="26"/>
    <x v="0"/>
    <x v="3"/>
    <s v="violada y golpeada el 7 de abril de 2019, muere tras complicaciones el 24 de abril; pareja interpone querella contra hospital de Valdivia por negligencia; se investiga si muerte fue producida directamente por los golpes; además de violencia instituciona, es femicidio)"/>
    <x v="2"/>
    <x v="19"/>
    <x v="6"/>
    <s v="Eliazar Alejandro Solís Pérez"/>
    <n v="28"/>
    <x v="0"/>
    <x v="0"/>
    <x v="0"/>
    <x v="1"/>
    <s v="No Informados"/>
    <s v="No Informados"/>
    <x v="3"/>
    <x v="5"/>
    <x v="1"/>
    <x v="3"/>
    <s v="Sin Información"/>
    <x v="3"/>
    <x v="1"/>
    <x v="1"/>
    <x v="0"/>
    <s v="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
    <s v="https://www.eldesconcierto.cl/2019/05/02/el-dolor-de-carla-una-vida-quebrada-por-la-violacion/"/>
    <s v="SI"/>
    <x v="1"/>
  </r>
  <r>
    <s v="Femicidios"/>
    <d v="2015-05-31T00:00:00"/>
    <n v="13"/>
    <x v="55"/>
    <x v="56"/>
    <s v="Metropolitana"/>
    <s v="Carla Jara Tapia"/>
    <n v="21"/>
    <x v="0"/>
    <x v="3"/>
    <s v="Víctima se encontraba desaparecida hace 10 días, tenía un embarazo de 8 meses. Fue asesinada y lanzada al río."/>
    <x v="0"/>
    <x v="12"/>
    <x v="0"/>
    <s v="Pablo Ortiz Liberona"/>
    <n v="27"/>
    <x v="0"/>
    <x v="0"/>
    <x v="0"/>
    <x v="0"/>
    <s v="No Informados"/>
    <s v="No Informados"/>
    <x v="0"/>
    <x v="0"/>
    <x v="13"/>
    <x v="0"/>
    <n v="43094"/>
    <x v="0"/>
    <x v="2"/>
    <x v="7"/>
    <x v="0"/>
    <s v="https://www.soychile.cl/Santiago/Policial/2015/05/31/325571/Mato-a-su-ex-pareja-embarazada-la-estrangulo-y-la-arrojo-al-rio-en-Buin.aspx"/>
    <s v="http://lanacion.cl/2017/12/26/dictan-20-anos-de-prision-para-hombre-que-mato-a-su-polola-embarazada/"/>
    <s v="SI"/>
    <x v="0"/>
  </r>
  <r>
    <s v="Femicidios"/>
    <d v="2016-10-12T00:00:00"/>
    <n v="10"/>
    <x v="21"/>
    <x v="21"/>
    <s v="Los Lagos"/>
    <s v="Carla Vanesa Medina Meza"/>
    <n v="23"/>
    <x v="3"/>
    <x v="23"/>
    <s v="Vivían hace un año en Chile. Es asesinada dentro de una notaría en el centro de Puerto Montt, mientras estaba con su hijo de 9 meses. Ella quería permiso notarial para irse del país con sus hijos/as"/>
    <x v="0"/>
    <x v="18"/>
    <x v="0"/>
    <s v="Juan Carlos Tovar Palma"/>
    <n v="45"/>
    <x v="5"/>
    <x v="18"/>
    <x v="0"/>
    <x v="0"/>
    <s v="Se conocieron cuando ella era menor de edad. Separados de hecho"/>
    <s v="VIF no denunciada"/>
    <x v="0"/>
    <x v="0"/>
    <x v="0"/>
    <x v="0"/>
    <n v="43201"/>
    <x v="0"/>
    <x v="15"/>
    <x v="7"/>
    <x v="0"/>
    <s v="https://noticiaspuertomontt.cl/2018/04/12/en-puerto-montt-condena-a-presidio-perpetuo-a-autor-de-femicidio-al-interior-de-una-notaria/"/>
    <s v=""/>
    <s v="SI"/>
    <x v="0"/>
  </r>
  <r>
    <s v="Femicidios"/>
    <d v="2017-05-16T00:00:00"/>
    <n v="14"/>
    <x v="56"/>
    <x v="57"/>
    <s v="Los Ríos"/>
    <s v="Carmen Altamirano Ibarra"/>
    <n v="28"/>
    <x v="4"/>
    <x v="24"/>
    <s v="El agresor la contacta por servicios sexuales y la invita a su departamento, lugar donde la mata"/>
    <x v="0"/>
    <x v="24"/>
    <x v="6"/>
    <s v="Alejandro Damián Aravena Rosas"/>
    <n v="21"/>
    <x v="0"/>
    <x v="0"/>
    <x v="0"/>
    <x v="2"/>
    <s v="No Informados"/>
    <s v="No"/>
    <x v="3"/>
    <x v="3"/>
    <x v="0"/>
    <x v="0"/>
    <n v="43215"/>
    <x v="0"/>
    <x v="20"/>
    <x v="0"/>
    <x v="0"/>
    <s v="http://www.losriosaldia.cl/?p=37954"/>
    <s v="https://www.biobiochile.cl/noticias/nacional/region-de-los-rios/2018/04/26/condenan-a-15-anos-de-carcel-a-joven-que-mato-a-una-mujer-a-golpes-con-una-mancuerna.shtml"/>
    <s v="SI"/>
    <x v="1"/>
  </r>
  <r>
    <s v="Femicidios"/>
    <d v="2020-05-21T00:00:00"/>
    <n v="8"/>
    <x v="57"/>
    <x v="58"/>
    <s v="Biobío"/>
    <s v="Carmen del Pilar Toro Durán"/>
    <n v="68"/>
    <x v="0"/>
    <x v="3"/>
    <s v="Traumatismo craneoencefálico tras sufrir violación y golpes por hombres aún no identificados. Su hijo la encontró moribunda en el patio de su vivienda, la víctima fallece en el hospital producto a las lesiones"/>
    <x v="2"/>
    <x v="25"/>
    <x v="11"/>
    <s v="SE INVESTIGA"/>
    <m/>
    <x v="1"/>
    <x v="0"/>
    <x v="3"/>
    <x v="1"/>
    <s v="No Informados"/>
    <s v="No Informados"/>
    <x v="0"/>
    <x v="12"/>
    <x v="1"/>
    <x v="1"/>
    <s v="Sin Información"/>
    <x v="15"/>
    <x v="1"/>
    <x v="1"/>
    <x v="0"/>
    <s v="https://sabes.cl/2020/05/23/adulta-mayor-murio-tras-presunta-violacion-en-coronel-su-familia-exige-justicia/"/>
    <s v="https://www.24horas.cl/regiones/biobio/mujer-de-68-fallece-tras-ser-golpeada-y-abusada-en-su-casa-por-desconocidos-4198479"/>
    <s v="SI"/>
    <x v="1"/>
  </r>
  <r>
    <s v="Femicidios"/>
    <d v="2013-03-18T00:00:00"/>
    <n v="13"/>
    <x v="6"/>
    <x v="6"/>
    <s v="Metropolitana"/>
    <s v="Carmen Gloria Vásquez"/>
    <n v="36"/>
    <x v="1"/>
    <x v="1"/>
    <s v="apuñalada"/>
    <x v="1"/>
    <x v="13"/>
    <x v="3"/>
    <s v="Ives Veloso Martínez"/>
    <m/>
    <x v="1"/>
    <x v="0"/>
    <x v="3"/>
    <x v="1"/>
    <s v="En 2009 y 2012 la mujer presentó denuncias contra su ex pareja y desde el 9 de diciembre, éste tenía prohibición de acercarse a la víctima, medida que venció a mediados de febrero"/>
    <s v="No Informados"/>
    <x v="0"/>
    <x v="0"/>
    <x v="1"/>
    <x v="10"/>
    <s v="Sin Información"/>
    <x v="1"/>
    <x v="1"/>
    <x v="3"/>
    <x v="0"/>
    <s v=""/>
    <s v=""/>
    <s v="SI"/>
    <x v="0"/>
  </r>
  <r>
    <s v="Femicidios"/>
    <d v="2017-02-05T00:00:00"/>
    <n v="7"/>
    <x v="58"/>
    <x v="59"/>
    <s v="Maule"/>
    <s v="Carmen Mónica Vásquez Contreras"/>
    <n v="42"/>
    <x v="0"/>
    <x v="0"/>
    <s v="Da aviso a la familia de la agresión y se suicida. La víctima es trasladada al hospital, posteriormente fallece"/>
    <x v="0"/>
    <x v="1"/>
    <x v="0"/>
    <s v="Salomón Rodrigo Silva Villar"/>
    <n v="45"/>
    <x v="0"/>
    <x v="19"/>
    <x v="5"/>
    <x v="2"/>
    <s v="No Informados"/>
    <s v="No"/>
    <x v="0"/>
    <x v="0"/>
    <x v="0"/>
    <x v="2"/>
    <n v="42771"/>
    <x v="2"/>
    <x v="1"/>
    <x v="1"/>
    <x v="0"/>
    <s v="http://www.diarioelcentro.cl/noticias/policial/primer-femicidio-del-ano-se-registro-ayer-en-carrizal"/>
    <s v="https://www.araucaniacuenta.cl/ministra-s-perez-condeno-energicamente-el-femicidio-de-carmen-vazquez-de-la-comuna-de-san-javier/"/>
    <s v="SI"/>
    <x v="0"/>
  </r>
  <r>
    <s v="Femicidios"/>
    <d v="2010-08-10T00:00:00"/>
    <n v="14"/>
    <x v="59"/>
    <x v="60"/>
    <s v="Los Ríos"/>
    <s v="Carmina Veronica Echeñique Salinas"/>
    <n v="44"/>
    <x v="1"/>
    <x v="1"/>
    <s v="baleada"/>
    <x v="1"/>
    <x v="14"/>
    <x v="1"/>
    <s v="Robin Grollmus Oberreuter"/>
    <n v="49"/>
    <x v="1"/>
    <x v="10"/>
    <x v="2"/>
    <x v="1"/>
    <s v="No Informados"/>
    <s v="No Informados"/>
    <x v="1"/>
    <x v="2"/>
    <x v="1"/>
    <x v="1"/>
    <s v="Sin Información"/>
    <x v="1"/>
    <x v="1"/>
    <x v="1"/>
    <x v="0"/>
    <s v=""/>
    <s v=""/>
    <s v="SI"/>
    <x v="0"/>
  </r>
  <r>
    <s v="Femicidios"/>
    <d v="2012-04-17T00:00:00"/>
    <n v="5"/>
    <x v="18"/>
    <x v="18"/>
    <s v="Valparaíso"/>
    <s v="Carol González Cortes"/>
    <n v="43"/>
    <x v="1"/>
    <x v="1"/>
    <s v="Degollada y quem"/>
    <x v="1"/>
    <x v="22"/>
    <x v="1"/>
    <s v="Ricardo García Guzmán"/>
    <n v="33"/>
    <x v="1"/>
    <x v="0"/>
    <x v="3"/>
    <x v="1"/>
    <s v="hijo de familia empresaria de viña del mar"/>
    <s v="No Informados"/>
    <x v="3"/>
    <x v="3"/>
    <x v="1"/>
    <x v="1"/>
    <s v="Sin Información"/>
    <x v="1"/>
    <x v="1"/>
    <x v="1"/>
    <x v="0"/>
    <s v=""/>
    <s v=""/>
    <s v="SI"/>
    <x v="0"/>
  </r>
  <r>
    <s v="Femicidios"/>
    <d v="2015-06-28T00:00:00"/>
    <n v="13"/>
    <x v="0"/>
    <x v="0"/>
    <s v="Metropolitana"/>
    <s v="Carol Martínez Múñoz"/>
    <n v="30"/>
    <x v="0"/>
    <x v="3"/>
    <s v="Es asesinada junto a su hijo L.A.M.M. y su abuela Juana María del Carmen Carvajal"/>
    <x v="0"/>
    <x v="0"/>
    <x v="0"/>
    <s v="Sabino Madariaga Pereira"/>
    <n v="34"/>
    <x v="0"/>
    <x v="0"/>
    <x v="5"/>
    <x v="2"/>
    <s v="No Informados"/>
    <s v="Denuncia por VIF"/>
    <x v="0"/>
    <x v="0"/>
    <x v="14"/>
    <x v="2"/>
    <n v="42183"/>
    <x v="2"/>
    <x v="1"/>
    <x v="1"/>
    <x v="0"/>
    <s v="https://www.lacuarta.com/cronica/noticia/prision-preventiva-para-triple-homicida-de-la-granja/67774/"/>
    <s v="https://www.soychile.cl/Santiago/Policial/2015/06/28/331195/Degollo-a-su-pareja-a-su-hijo-y-a-su-suegra-en-La-Granja.aspx"/>
    <s v="SI"/>
    <x v="0"/>
  </r>
  <r>
    <s v="Femicidios"/>
    <d v="2017-10-20T00:00:00"/>
    <n v="6"/>
    <x v="60"/>
    <x v="61"/>
    <s v="O'Higgins"/>
    <s v="Carola Ariztía Fuenzalida"/>
    <n v="42"/>
    <x v="0"/>
    <x v="3"/>
    <s v="Durante una discusión la ataca y se ahorca, familiares de ella denuncian a carabineros. Agresor estaba en tratamiento psiquiatrico tras condena por VIF"/>
    <x v="0"/>
    <x v="0"/>
    <x v="0"/>
    <s v="Juan Carlos Vergara Díaz"/>
    <n v="53"/>
    <x v="0"/>
    <x v="0"/>
    <x v="5"/>
    <x v="0"/>
    <s v="Tenían un hijo común, ella tenia dos hijas más de relación anterior"/>
    <s v="Terapia"/>
    <x v="0"/>
    <x v="0"/>
    <x v="0"/>
    <x v="2"/>
    <n v="43028"/>
    <x v="2"/>
    <x v="1"/>
    <x v="1"/>
    <x v="0"/>
    <s v="http://tvcanal5.cl/femicidio-hombre-apunalo-a-su-pareja-y-luego-se-suicido-en-el-living-de-su-casa/"/>
    <s v="https://www.cooperativa.cl/noticias/pais/policial/femicidio/hombre-mato-a-su-conviviente-y-se-suicido/2017-10-20/141029.html"/>
    <s v="SI"/>
    <x v="0"/>
  </r>
  <r>
    <s v="Femicidios"/>
    <d v="2010-01-13T00:00:00"/>
    <n v="13"/>
    <x v="3"/>
    <x v="3"/>
    <s v="Metropolitana"/>
    <s v="Carola Cecilia Cortés González"/>
    <n v="41"/>
    <x v="1"/>
    <x v="25"/>
    <s v="baleada"/>
    <x v="1"/>
    <x v="6"/>
    <x v="1"/>
    <s v="Hugo Acevedo Manzano"/>
    <n v="45"/>
    <x v="1"/>
    <x v="20"/>
    <x v="3"/>
    <x v="1"/>
    <s v="una denuncia por sustraccion de menores y por lesiones leves"/>
    <s v="No Informados"/>
    <x v="1"/>
    <x v="1"/>
    <x v="1"/>
    <x v="1"/>
    <s v="Sin Información"/>
    <x v="1"/>
    <x v="1"/>
    <x v="1"/>
    <x v="0"/>
    <s v=""/>
    <s v=""/>
    <s v="SI"/>
    <x v="0"/>
  </r>
  <r>
    <s v="Femicidios"/>
    <d v="2017-11-10T00:00:00"/>
    <n v="13"/>
    <x v="61"/>
    <x v="62"/>
    <s v="Metropolitana"/>
    <s v="Carolina Andrea Ramirez Véliz"/>
    <n v="49"/>
    <x v="0"/>
    <x v="3"/>
    <s v="Pareja en situación de vulnerabilidad social, vivian juntos en una casa hecha de materiales ligeros. Él la mata en el domicilio."/>
    <x v="0"/>
    <x v="0"/>
    <x v="0"/>
    <s v="Rubén Ávila Inostroza"/>
    <n v="39"/>
    <x v="0"/>
    <x v="0"/>
    <x v="0"/>
    <x v="2"/>
    <s v="No Informados"/>
    <s v="VIF no denunciada"/>
    <x v="0"/>
    <x v="0"/>
    <x v="0"/>
    <x v="0"/>
    <n v="43474"/>
    <x v="0"/>
    <x v="21"/>
    <x v="0"/>
    <x v="0"/>
    <s v="http://www.chvnoticias.cl/policial/autor-de-femicidio-en-san-bernardo-confeso-el-crimen-tras-su-detencion/2017-11-11/162104.html"/>
    <s v="https://www.biobiochile.cl/noticias/nacional/region-metropolitana/2019/01/09/condenan-a-15-anos-de-carcel-a-responsable-de-femicidio-ocurrido-en-san-bernardo-en-2017.shtml"/>
    <s v="SI"/>
    <x v="0"/>
  </r>
  <r>
    <s v="Femicidios"/>
    <d v="2017-08-26T00:00:00"/>
    <n v="13"/>
    <x v="11"/>
    <x v="11"/>
    <s v="Metropolitana"/>
    <s v="Carolina Andrea Velásquez Jacobsen"/>
    <n v="38"/>
    <x v="0"/>
    <x v="3"/>
    <s v="La agrede y se da a la fuga. Aparentemente sigue prófugo, poca información en medios"/>
    <x v="0"/>
    <x v="0"/>
    <x v="0"/>
    <s v="Gabriel Rodriguez Vicencio"/>
    <m/>
    <x v="0"/>
    <x v="0"/>
    <x v="0"/>
    <x v="0"/>
    <s v="No Informados"/>
    <s v="No"/>
    <x v="3"/>
    <x v="0"/>
    <x v="0"/>
    <x v="3"/>
    <s v="Sin Información"/>
    <x v="15"/>
    <x v="22"/>
    <x v="1"/>
    <x v="0"/>
    <s v="http://www.emol.com/noticias/Nacional/2017/08/27/872854/Ministra-Claudia-Pascual-revelo-nuevo-caso-de-femicidio-en-la-comuna-de-El-Bosque.html"/>
    <s v="https://m.facebook.com/permalink.php?story_fbid=767225093484853&amp;id=426156190925080"/>
    <s v="SI"/>
    <x v="1"/>
  </r>
  <r>
    <s v="Femicidios"/>
    <d v="2011-09-09T00:00:00"/>
    <n v="3"/>
    <x v="62"/>
    <x v="63"/>
    <s v="Atacama"/>
    <s v="Carolina Contreras Cordero"/>
    <n v="23"/>
    <x v="1"/>
    <x v="1"/>
    <s v="Baleada"/>
    <x v="1"/>
    <x v="22"/>
    <x v="1"/>
    <s v="Leonardo Rodríguez Olmos"/>
    <n v="24"/>
    <x v="1"/>
    <x v="0"/>
    <x v="2"/>
    <x v="1"/>
    <s v="No Informados"/>
    <s v="No Informados"/>
    <x v="1"/>
    <x v="1"/>
    <x v="1"/>
    <x v="1"/>
    <s v="Sin Información"/>
    <x v="1"/>
    <x v="1"/>
    <x v="1"/>
    <x v="0"/>
    <s v=""/>
    <s v=""/>
    <s v="SI"/>
    <x v="0"/>
  </r>
  <r>
    <s v="Femicidios"/>
    <d v="2020-10-06T00:00:00"/>
    <n v="16"/>
    <x v="63"/>
    <x v="64"/>
    <s v="Ñuble"/>
    <s v="Carolina Fuentes Bustos"/>
    <n v="42"/>
    <x v="1"/>
    <x v="3"/>
    <s v="Hallada en río Ñuble tras desaparecer el 30 de junio. Su ex pareja, quien fuera siempre sospechoso para ex marido, hijos y familiares de Carolina, envió mensajes desde el teléfono de ella tal día. Se investiga día data de muerte"/>
    <x v="1"/>
    <x v="13"/>
    <x v="3"/>
    <s v="Ricardo Neira"/>
    <n v="44"/>
    <x v="0"/>
    <x v="0"/>
    <x v="0"/>
    <x v="0"/>
    <s v="No Informados"/>
    <s v="No Informados"/>
    <x v="1"/>
    <x v="6"/>
    <x v="1"/>
    <x v="11"/>
    <s v="Sin Información"/>
    <x v="7"/>
    <x v="1"/>
    <x v="1"/>
    <x v="0"/>
    <s v="https://www.meganoticias.cl/nacional/315507-hallazgo-cuerpo-nuble-carolina-fuentes-bustos-cgx02.html"/>
    <s v="https://www.24horas.cl/regiones/nuble/tras-100-dias-de-busqueda-que-delato-al-presunto-autor-del-crimen-de-carolina-4482840"/>
    <s v="SI"/>
    <x v="0"/>
  </r>
  <r>
    <s v="Femicidios"/>
    <d v="2017-04-11T00:00:00"/>
    <n v="6"/>
    <x v="64"/>
    <x v="65"/>
    <s v="O'Higgins"/>
    <s v="Carolina Ignacia Lecaros Lorca"/>
    <n v="21"/>
    <x v="0"/>
    <x v="26"/>
    <s v="Ella fue a visitar al agresor a su casa, donde la apuñala múltiples veces y luego se ahorca, un familiar da aviso a Carabineros que hace días no veian a la mujer"/>
    <x v="0"/>
    <x v="6"/>
    <x v="0"/>
    <s v="Ariel Fernando Vidal López"/>
    <n v="29"/>
    <x v="0"/>
    <x v="21"/>
    <x v="5"/>
    <x v="0"/>
    <s v="Si bien se habían separado hace 4 meses, conocidos indican que mantenían relación de amistad"/>
    <s v="No"/>
    <x v="0"/>
    <x v="0"/>
    <x v="0"/>
    <x v="2"/>
    <n v="42836"/>
    <x v="2"/>
    <x v="1"/>
    <x v="1"/>
    <x v="0"/>
    <s v="http://www.24horas.cl/nacional/femicidio-en-rancagua-joven-asesina-a-su-polola-y-luego-se-quita-la-vida-2352876"/>
    <s v="https://eltipografo.cl/2017/04/femicidio-en-rancagua-joven-muere-apunalada-y-su-pareja-se-suicida-en-el-patio-de-la-vivienda/"/>
    <s v="SI"/>
    <x v="0"/>
  </r>
  <r>
    <s v="Femicidios"/>
    <d v="2018-06-11T00:00:00"/>
    <n v="13"/>
    <x v="46"/>
    <x v="46"/>
    <s v="Metropolitana"/>
    <s v="Carolina Ivon Donoso Campos"/>
    <n v="53"/>
    <x v="0"/>
    <x v="3"/>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x v="0"/>
    <x v="26"/>
    <x v="2"/>
    <s v="Fabián Cáceres Aravena"/>
    <n v="18"/>
    <x v="0"/>
    <x v="0"/>
    <x v="0"/>
    <x v="2"/>
    <s v="No Informados"/>
    <s v="No Informados"/>
    <x v="1"/>
    <x v="3"/>
    <x v="1"/>
    <x v="3"/>
    <n v="43266"/>
    <x v="5"/>
    <x v="23"/>
    <x v="1"/>
    <x v="0"/>
    <s v="http://lanacion.cl/2018/06/12/brutal-asesinato-de-madre-e-hija-en-maipu/"/>
    <s v="http://www.24horas.cl/nacional/crimen-de-madre-e-hija-en-maipu-ex-pololo-de-joven-confiesa-y-da-detalles-del-crimen-2738738"/>
    <s v="SI"/>
    <x v="1"/>
  </r>
  <r>
    <s v="Femicidios"/>
    <d v="2012-10-22T00:00:00"/>
    <n v="11"/>
    <x v="65"/>
    <x v="66"/>
    <s v="Aysén"/>
    <s v="Carolina Legue Chiguay"/>
    <n v="26"/>
    <x v="1"/>
    <x v="1"/>
    <s v="Apuñalada"/>
    <x v="1"/>
    <x v="0"/>
    <x v="1"/>
    <s v="Fernando Ignacio Almonacid Comigual"/>
    <n v="30"/>
    <x v="1"/>
    <x v="0"/>
    <x v="3"/>
    <x v="1"/>
    <s v="3 denuncias previas, 2 por amenazas y una por lesiones leves. La medida cautelar aparece en la prensa y no en el minpub."/>
    <s v="No Informados"/>
    <x v="1"/>
    <x v="0"/>
    <x v="1"/>
    <x v="1"/>
    <s v="Sin Información"/>
    <x v="1"/>
    <x v="1"/>
    <x v="9"/>
    <x v="0"/>
    <s v=""/>
    <s v=""/>
    <s v="SI"/>
    <x v="0"/>
  </r>
  <r>
    <s v="Femicidios"/>
    <d v="2019-09-07T00:00:00"/>
    <n v="13"/>
    <x v="66"/>
    <x v="67"/>
    <s v="Metropolitana"/>
    <s v="Carolina Lincán Villegas Viveros"/>
    <n v="29"/>
    <x v="0"/>
    <x v="3"/>
    <s v="apuñalada por conviviente, se encontraba embarazade de 5 meses"/>
    <x v="1"/>
    <x v="0"/>
    <x v="0"/>
    <s v="José Miguel Aguilera Poblete"/>
    <n v="28"/>
    <x v="0"/>
    <x v="0"/>
    <x v="0"/>
    <x v="1"/>
    <s v="No Informados"/>
    <s v="No Informados"/>
    <x v="0"/>
    <x v="0"/>
    <x v="15"/>
    <x v="3"/>
    <s v="Sin Información"/>
    <x v="3"/>
    <x v="1"/>
    <x v="1"/>
    <x v="0"/>
    <s v="https://elcontraste.cl/hombre-que-mato-a-su-pareja-mulchenina-embarazada-esta-confeso/09/09/2019/ https://www.latribuna.cl/opinion/2019/09/10/la-victima-numero-27-o-47.html"/>
    <s v="https://www.biobiochile.cl/noticias/nacional/region-metropolitana/2019/09/08/detienen-a-hombre-acusado-de-asesinar-a-su-pareja-en-renca-estaba-embarazada.shtml"/>
    <s v="SI"/>
    <x v="0"/>
  </r>
  <r>
    <s v="Femicidios"/>
    <d v="2010-02-08T00:00:00"/>
    <n v="2"/>
    <x v="15"/>
    <x v="15"/>
    <s v="Antofagasta"/>
    <s v="Carolina Lisset Arias González"/>
    <n v="22"/>
    <x v="1"/>
    <x v="1"/>
    <s v="apuñalada"/>
    <x v="1"/>
    <x v="13"/>
    <x v="1"/>
    <s v="Jimmy Miranda Ortega"/>
    <n v="26"/>
    <x v="1"/>
    <x v="0"/>
    <x v="3"/>
    <x v="1"/>
    <s v="No Informados"/>
    <s v="No Informados"/>
    <x v="1"/>
    <x v="3"/>
    <x v="1"/>
    <x v="1"/>
    <s v="Sin Información"/>
    <x v="1"/>
    <x v="1"/>
    <x v="1"/>
    <x v="0"/>
    <s v=""/>
    <s v=""/>
    <s v="SI"/>
    <x v="0"/>
  </r>
  <r>
    <s v="Femicidios"/>
    <d v="2019-03-07T00:00:00"/>
    <n v="5"/>
    <x v="67"/>
    <x v="68"/>
    <s v="Valparaíso"/>
    <s v="Carolina Muñoz Rebolledo"/>
    <n v="41"/>
    <x v="0"/>
    <x v="3"/>
    <s v="disparo en la cabeza en presencia de la hija y en plena vía pública"/>
    <x v="1"/>
    <x v="13"/>
    <x v="0"/>
    <s v="Raúl González Pardo"/>
    <n v="60"/>
    <x v="0"/>
    <x v="0"/>
    <x v="0"/>
    <x v="1"/>
    <s v="denuncias previas por VIF, ella lo había dejado una semana antes"/>
    <s v="No Informados"/>
    <x v="0"/>
    <x v="0"/>
    <x v="1"/>
    <x v="3"/>
    <s v="Sin Información"/>
    <x v="3"/>
    <x v="1"/>
    <x v="1"/>
    <x v="0"/>
    <s v="https://www.ahoranoticias.cl/noticias/nacional/253246-disparo-hombre-mata-a-una-mujer-comuna-quintero-femicidio-expareja.html"/>
    <s v=""/>
    <s v="SI"/>
    <x v="0"/>
  </r>
  <r>
    <s v="Femicidios"/>
    <d v="2013-03-14T00:00:00"/>
    <n v="8"/>
    <x v="68"/>
    <x v="69"/>
    <s v="Biobío"/>
    <s v="Carolina Olate Aguayo"/>
    <n v="30"/>
    <x v="1"/>
    <x v="1"/>
    <s v="apuñalada"/>
    <x v="1"/>
    <x v="13"/>
    <x v="3"/>
    <s v="Carlos Muñoz Toledo"/>
    <n v="40"/>
    <x v="1"/>
    <x v="0"/>
    <x v="2"/>
    <x v="1"/>
    <s v="Se estaban separando, tenían una hija de 13 años"/>
    <s v="No Informados"/>
    <x v="1"/>
    <x v="0"/>
    <x v="1"/>
    <x v="1"/>
    <s v="Sin Información"/>
    <x v="1"/>
    <x v="1"/>
    <x v="3"/>
    <x v="0"/>
    <s v=""/>
    <s v=""/>
    <s v="SI"/>
    <x v="0"/>
  </r>
  <r>
    <s v="Femicidios"/>
    <d v="2013-09-15T00:00:00"/>
    <n v="6"/>
    <x v="69"/>
    <x v="70"/>
    <s v="O'Higgins"/>
    <s v="Carolina Pardo González"/>
    <n v="32"/>
    <x v="1"/>
    <x v="1"/>
    <s v="Baleada"/>
    <x v="1"/>
    <x v="3"/>
    <x v="3"/>
    <s v="Daniel Esteban Valenzuela Armijo"/>
    <n v="35"/>
    <x v="1"/>
    <x v="0"/>
    <x v="3"/>
    <x v="1"/>
    <s v="llevaban separados 3 días ya que la celaba constantemente, entró a una fiesta en la que estaba Carolina y le disparó, también baleó al hermano de Carolina cuando trató de defenderla. La familia dijo que la había amenazado, tenían 2 hijos de 12 y 15 años"/>
    <s v="No Informados"/>
    <x v="1"/>
    <x v="13"/>
    <x v="1"/>
    <x v="4"/>
    <s v="Sin Información"/>
    <x v="1"/>
    <x v="24"/>
    <x v="3"/>
    <x v="0"/>
    <s v=""/>
    <s v=""/>
    <s v="SI"/>
    <x v="0"/>
  </r>
  <r>
    <s v="Femicidios"/>
    <d v="2015-05-25T00:00:00"/>
    <n v="13"/>
    <x v="70"/>
    <x v="71"/>
    <s v="Metropolitana"/>
    <s v="Carolina Torres Piña"/>
    <n v="34"/>
    <x v="0"/>
    <x v="27"/>
    <s v="Muere calcinada en un incendio vehicular ocurrido en la Autopista del Sol, cerca de Melipilla. Junto a ella se encontraba el conductor del vehículo, quien fue derivado de urgencia a la ex Posta Central en Santiago, donde falleció semanas más tarde"/>
    <x v="1"/>
    <x v="12"/>
    <x v="0"/>
    <s v="Javier Sepúlveda Muñoz"/>
    <n v="50"/>
    <x v="0"/>
    <x v="0"/>
    <x v="3"/>
    <x v="1"/>
    <s v="No Informados"/>
    <s v="No Informados"/>
    <x v="3"/>
    <x v="14"/>
    <x v="0"/>
    <x v="2"/>
    <s v="Sin Información"/>
    <x v="2"/>
    <x v="1"/>
    <x v="1"/>
    <x v="0"/>
    <s v="http://elproa.cl/web/detallenoticia.asp?id=18216"/>
    <s v="https://www.latercera.com/noticia/identifican-a-mujer-que-fue-encontrada-calcinada-al-interior-de-un-vehiculo/"/>
    <s v="SI"/>
    <x v="1"/>
  </r>
  <r>
    <s v="Femicidios"/>
    <d v="2014-04-27T00:00:00"/>
    <n v="4"/>
    <x v="31"/>
    <x v="31"/>
    <s v="Coquimbo"/>
    <s v="Carolina Vega Henríquez"/>
    <n v="28"/>
    <x v="0"/>
    <x v="15"/>
    <s v="El agresor la golpeó en intentó violarla, luego la ahogó en un canal de regadío, donde posteriormente fue encontrada"/>
    <x v="2"/>
    <x v="19"/>
    <x v="6"/>
    <s v="Rómulo Astudillo Salazar"/>
    <n v="33"/>
    <x v="0"/>
    <x v="22"/>
    <x v="0"/>
    <x v="1"/>
    <s v="No Informados"/>
    <s v="No"/>
    <x v="3"/>
    <x v="4"/>
    <x v="16"/>
    <x v="0"/>
    <n v="42136"/>
    <x v="0"/>
    <x v="25"/>
    <x v="0"/>
    <x v="0"/>
    <s v="http://www.diariolaregion.cl/hoy-se-cumplen-tres-anos-del-homicidio-de-carolina-vega/"/>
    <s v="http://www.elobservatodo.cl/noticia/sociedad/tribunal-oral-condena-15-anos-autor-de-homicidio-de-joven-de-vicuna"/>
    <s v="SI"/>
    <x v="1"/>
  </r>
  <r>
    <s v="Femicidios"/>
    <d v="2020-09-14T00:00:00"/>
    <n v="13"/>
    <x v="71"/>
    <x v="72"/>
    <s v="Metropolitana"/>
    <s v="Caroline Giselle Venegas Aguilar"/>
    <n v="18"/>
    <x v="0"/>
    <x v="3"/>
    <s v="Acuchillada junto a su madre menor por su heramno. Sujeto se autoinfirió heridas y dejó llave del gas abierta; más tarde confiesa. Se denuncia violencia sexual, la que el Ministerio Público no ha considerado. No sé utiliza nuevo concepto de femicidio de Ley Gabriela"/>
    <x v="4"/>
    <x v="16"/>
    <x v="7"/>
    <s v="Carlos Gabriel Venegas Aguilar"/>
    <n v="21"/>
    <x v="0"/>
    <x v="0"/>
    <x v="4"/>
    <x v="2"/>
    <s v="No Informados"/>
    <s v="No Informados"/>
    <x v="1"/>
    <x v="4"/>
    <x v="1"/>
    <x v="11"/>
    <s v="Sin Información"/>
    <x v="5"/>
    <x v="1"/>
    <x v="1"/>
    <x v="0"/>
    <s v="https://www.soychile.cl/Santiago/Sociedad/2020/09/15/673386/Fiscalia-y-PDI-indagan-parricidio-en-Quilicura-joven-habria-asesinado-a-punaladas-a-su-madre-y-su-hermana.aspx"/>
    <s v="https://thetimes.cl/prision-preventiva-para-imputado-por-muerte-de-su-madre-y-hermana-en-quilicura/"/>
    <s v="SI"/>
    <x v="1"/>
  </r>
  <r>
    <s v="Femicidios"/>
    <d v="2021-05-17T00:00:00"/>
    <n v="13"/>
    <x v="11"/>
    <x v="11"/>
    <s v="Metropolitana"/>
    <s v="Catalina (C.E.V.U.)"/>
    <n v="14"/>
    <x v="0"/>
    <x v="15"/>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x v="2"/>
    <x v="27"/>
    <x v="6"/>
    <s v="Fernando César Behm Del Campo"/>
    <n v="29"/>
    <x v="6"/>
    <x v="0"/>
    <x v="0"/>
    <x v="1"/>
    <s v="No Informados"/>
    <s v="No Informados"/>
    <x v="1"/>
    <x v="12"/>
    <x v="8"/>
    <x v="3"/>
    <d v="2021-05-20T00:00:00"/>
    <x v="15"/>
    <x v="1"/>
    <x v="1"/>
    <x v="0"/>
    <s v="https://www.biobiochile.cl/noticias/nacional/region-metropolitana/2021/05/18/justicia-para-ruben-y-catalina-vecinos-de-hermanos-asesinados-en-el-bosque-realizan-velaton.shtml"/>
    <s v="https://m.facebook.com/story.php?story_fbid=141547324657202&amp;id=100064058065075"/>
    <s v="SI"/>
    <x v="1"/>
  </r>
  <r>
    <s v="Femicidios"/>
    <d v="2019-06-23T00:00:00"/>
    <n v="3"/>
    <x v="62"/>
    <x v="63"/>
    <s v="Atacama"/>
    <s v="Catalina Álvarez Godoy"/>
    <n v="16"/>
    <x v="0"/>
    <x v="15"/>
    <s v="Asesinada por Hugo Pastén, quien la violó y asesinó. Se encontró parte de su ropa en domicilio del sujeto. Está imputado por otros dos femicidios ocurridos en 2019. Se investiga al menos otra desapación de joven en Copiapó"/>
    <x v="2"/>
    <x v="19"/>
    <x v="6"/>
    <s v="Hugo Paolo Pastén Espinoza"/>
    <n v="42"/>
    <x v="0"/>
    <x v="23"/>
    <x v="0"/>
    <x v="1"/>
    <s v="condenado en 2005 por dos robos con violación"/>
    <s v="No Informados"/>
    <x v="3"/>
    <x v="10"/>
    <x v="1"/>
    <x v="3"/>
    <s v="Sin Información"/>
    <x v="7"/>
    <x v="1"/>
    <x v="1"/>
    <x v="0"/>
    <s v="https://www.pudahuel.cl/noticias/2019/07/confiesa-el-unico-sospechoso-de-la-muerte-de-tres-mujeres-en-copiapo/"/>
    <s v="https://www.ahoranoticias.cl/noticias/nacional/267924-joven-desaparecida-en-copiapo-pdi-diligencias-pericias-tres-desaparecidas.html"/>
    <s v="SI"/>
    <x v="1"/>
  </r>
  <r>
    <s v="Femicidios"/>
    <d v="2011-09-18T00:00:00"/>
    <n v="13"/>
    <x v="6"/>
    <x v="6"/>
    <s v="Metropolitana"/>
    <s v="Catalina Contreras Toledo"/>
    <n v="24"/>
    <x v="1"/>
    <x v="1"/>
    <s v="Baleada"/>
    <x v="1"/>
    <x v="0"/>
    <x v="1"/>
    <s v="Gabriel Uribe Vejar"/>
    <n v="30"/>
    <x v="1"/>
    <x v="0"/>
    <x v="1"/>
    <x v="1"/>
    <s v="No Informados"/>
    <s v="No Informados"/>
    <x v="1"/>
    <x v="0"/>
    <x v="1"/>
    <x v="1"/>
    <s v="Sin Información"/>
    <x v="1"/>
    <x v="1"/>
    <x v="1"/>
    <x v="0"/>
    <s v=""/>
    <s v=""/>
    <s v="SI"/>
    <x v="0"/>
  </r>
  <r>
    <s v="Femicidios"/>
    <d v="2018-11-27T00:00:00"/>
    <n v="13"/>
    <x v="52"/>
    <x v="52"/>
    <s v="Metropolitana"/>
    <s v="Catalina Salazar León"/>
    <n v="28"/>
    <x v="0"/>
    <x v="0"/>
    <s v="En el domicilio que compartían, le dispara en la cabeza mientras ella esta recostada en la cama, finalmente fallece en el hospital"/>
    <x v="0"/>
    <x v="0"/>
    <x v="0"/>
    <s v="Nelson Zepeda Antilef"/>
    <m/>
    <x v="0"/>
    <x v="0"/>
    <x v="0"/>
    <x v="2"/>
    <s v="No Informados"/>
    <s v="No Informados"/>
    <x v="0"/>
    <x v="0"/>
    <x v="17"/>
    <x v="3"/>
    <n v="43432"/>
    <x v="5"/>
    <x v="26"/>
    <x v="1"/>
    <x v="0"/>
    <s v="https://www.radioagricultura.cl/nacional/2018/11/28/decretan-prision-preventiva-para-detenido-por-femicidio-de-conviviente-en-colina.html"/>
    <s v=""/>
    <s v="SI"/>
    <x v="0"/>
  </r>
  <r>
    <s v="Femicidios"/>
    <d v="2018-05-29T00:00:00"/>
    <n v="7"/>
    <x v="72"/>
    <x v="73"/>
    <s v="Maule"/>
    <s v="Catherine Vásquez Muñoz"/>
    <n v="28"/>
    <x v="0"/>
    <x v="28"/>
    <s v="Fue encontrada muerta en camino rural, ahorcada. Pericias de PDI indican que fue un suicidio, pero forense contratado por la familia asegura participación de terceros. Se presentan dos querellas: una por homicidio y otra por obstrucción de la investigación"/>
    <x v="1"/>
    <x v="15"/>
    <x v="9"/>
    <s v="En investigación"/>
    <m/>
    <x v="1"/>
    <x v="0"/>
    <x v="0"/>
    <x v="0"/>
    <s v="El día de su muerte le contó a su hermana por whatsapp que la relación con su pareja, Cristián Ossandón, en ese entonces director municipal de tránsito (jefe de Catherine), no iba bien. Familia cree que él es culpable y lo funan por redes sociales"/>
    <s v="No Informados"/>
    <x v="3"/>
    <x v="1"/>
    <x v="1"/>
    <x v="3"/>
    <n v="43249"/>
    <x v="8"/>
    <x v="1"/>
    <x v="1"/>
    <x v="0"/>
    <s v="http://www.septimapaginanoticias.cl/post/exclusivo-el-dia-antes-y-los-dias-despues-de-la-enigmatica-muerte-de-catita-vasquez-munoz http://www.diarioelheraldo.cl/noticia/linares-postergan-nuevamente-funeral-de-catherine-vasquez-por-tercer-peritaje-encargado-por-familia"/>
    <s v="http://www.13.cl/programas/bienvenidos/noticias/existio-intervencion-de-terceros-en-la-muerte-de-catherine-vasquez https://www.youtube.com/watch?v=NxPS4ga72QE https://www.youtube.com/watch?v=9rD5-k_dH2M"/>
    <s v="SI"/>
    <x v="1"/>
  </r>
  <r>
    <s v="Femicidios"/>
    <d v="2014-04-26T00:00:00"/>
    <n v="5"/>
    <x v="51"/>
    <x v="51"/>
    <s v="Valparaíso"/>
    <s v="Cecilia Concha Iturra"/>
    <n v="50"/>
    <x v="0"/>
    <x v="29"/>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x v="1"/>
  </r>
  <r>
    <s v="Femicidios"/>
    <d v="2015-02-09T00:00:00"/>
    <n v="13"/>
    <x v="73"/>
    <x v="74"/>
    <s v="Metropolitana"/>
    <s v="Cecilia Gallardo"/>
    <n v="23"/>
    <x v="0"/>
    <x v="3"/>
    <s v="Agredida y violada por su vecino el 23/12/2014, lo cual agudiza su neurofibramatosis. Fallece en el hospital."/>
    <x v="2"/>
    <x v="7"/>
    <x v="6"/>
    <s v="Patricio Aliaga Tarifeño"/>
    <m/>
    <x v="1"/>
    <x v="0"/>
    <x v="0"/>
    <x v="0"/>
    <s v="No Informados"/>
    <s v="No Informados"/>
    <x v="3"/>
    <x v="5"/>
    <x v="0"/>
    <x v="3"/>
    <s v="Sin Información"/>
    <x v="3"/>
    <x v="1"/>
    <x v="1"/>
    <x v="0"/>
    <s v="https://www.chvnoticias.cl/sucesos/fallecio-joven-discapacitada-que-fue-violada-y-golpeada-en-visperas-de-navidad_20150209/"/>
    <s v=""/>
    <s v="SI"/>
    <x v="1"/>
  </r>
  <r>
    <s v="Femicidios"/>
    <d v="2010-11-28T00:00:00"/>
    <n v="2"/>
    <x v="15"/>
    <x v="15"/>
    <s v="Antofagasta"/>
    <s v="Cecilia Julio Bolados"/>
    <n v="21"/>
    <x v="1"/>
    <x v="30"/>
    <s v="golpes"/>
    <x v="1"/>
    <x v="19"/>
    <x v="10"/>
    <s v="Daniel Rojas Pool"/>
    <n v="40"/>
    <x v="1"/>
    <x v="5"/>
    <x v="3"/>
    <x v="1"/>
    <s v="antecedentes por 2 violaciones anteriores"/>
    <s v="No Informados"/>
    <x v="1"/>
    <x v="8"/>
    <x v="1"/>
    <x v="1"/>
    <s v="Sin Información"/>
    <x v="1"/>
    <x v="1"/>
    <x v="1"/>
    <x v="0"/>
    <s v=""/>
    <s v=""/>
    <s v="SI"/>
    <x v="1"/>
  </r>
  <r>
    <s v="Femicidios"/>
    <d v="2013-01-30T00:00:00"/>
    <n v="9"/>
    <x v="74"/>
    <x v="75"/>
    <s v="Araucanía"/>
    <s v="Cecilia Muñoz Saavedra"/>
    <n v="43"/>
    <x v="1"/>
    <x v="1"/>
    <s v="25 puñaladas"/>
    <x v="1"/>
    <x v="12"/>
    <x v="3"/>
    <s v="Juan Marcelo Muñoz Aceitón"/>
    <n v="43"/>
    <x v="1"/>
    <x v="0"/>
    <x v="3"/>
    <x v="1"/>
    <s v="madre de dos hijos y se encontraba embarazada. Femicida tenía antecedentes policiales por los ilícitos de estafa, violación de correspondencia y apropiación indebida."/>
    <s v="No Informados"/>
    <x v="0"/>
    <x v="0"/>
    <x v="1"/>
    <x v="4"/>
    <s v="Sin Información"/>
    <x v="1"/>
    <x v="27"/>
    <x v="3"/>
    <x v="0"/>
    <s v=""/>
    <s v=""/>
    <s v="SI"/>
    <x v="0"/>
  </r>
  <r>
    <s v="Femicidios"/>
    <d v="2010-12-01T00:00:00"/>
    <n v="13"/>
    <x v="61"/>
    <x v="62"/>
    <s v="Metropolitana"/>
    <s v="Cecilia Valenzuela Castañeda"/>
    <n v="42"/>
    <x v="1"/>
    <x v="1"/>
    <s v="Apuñalada"/>
    <x v="1"/>
    <x v="3"/>
    <x v="1"/>
    <s v="Luis Reyes Barahona"/>
    <n v="57"/>
    <x v="1"/>
    <x v="0"/>
    <x v="3"/>
    <x v="1"/>
    <s v="No Informados"/>
    <s v="No Informados"/>
    <x v="1"/>
    <x v="2"/>
    <x v="1"/>
    <x v="1"/>
    <s v="Sin Información"/>
    <x v="1"/>
    <x v="1"/>
    <x v="1"/>
    <x v="0"/>
    <s v=""/>
    <s v=""/>
    <s v="SI"/>
    <x v="0"/>
  </r>
  <r>
    <s v="Otros asesinatos por Violencia Femicida"/>
    <d v="2020-08-09T00:00:00"/>
    <n v="13"/>
    <x v="75"/>
    <x v="76"/>
    <s v="Metropolitana"/>
    <s v="Chico Leslie Velásquez"/>
    <m/>
    <x v="0"/>
    <x v="3"/>
    <s v="Apuñala por conocido al tratar de defender a compañera de ataque sexual"/>
    <x v="1"/>
    <x v="17"/>
    <x v="12"/>
    <s v="Iván Poblete Arévalo"/>
    <m/>
    <x v="0"/>
    <x v="0"/>
    <x v="0"/>
    <x v="1"/>
    <s v="No Informados"/>
    <s v="No Informados"/>
    <x v="1"/>
    <x v="0"/>
    <x v="19"/>
    <x v="10"/>
    <s v="Sin Información"/>
    <x v="15"/>
    <x v="1"/>
    <x v="1"/>
    <x v="0"/>
    <s v="https://www.instagram.com/p/CDzjmrvpOXU/?igshid=34lf0dmi76uz"/>
    <s v="https://www.instagram.com/p/CDz5R68pW4c/?igshid=13opmt827xn3t"/>
    <s v="SI"/>
    <x v="1"/>
  </r>
  <r>
    <s v="Femicidios"/>
    <d v="2019-11-11T00:00:00"/>
    <n v="5"/>
    <x v="76"/>
    <x v="77"/>
    <s v="Valparaíso"/>
    <s v="Christianne Villard"/>
    <n v="31"/>
    <x v="5"/>
    <x v="3"/>
    <s v="apuñalada por esposo, quien luego se entrega a la policía"/>
    <x v="1"/>
    <x v="1"/>
    <x v="0"/>
    <s v="D.J. (MEDIOS PROTEGEN SU IDENTIDAD)"/>
    <n v="32"/>
    <x v="7"/>
    <x v="0"/>
    <x v="0"/>
    <x v="2"/>
    <s v="No Informados"/>
    <s v="No Informados"/>
    <x v="0"/>
    <x v="0"/>
    <x v="1"/>
    <x v="3"/>
    <s v="Sin Información"/>
    <x v="16"/>
    <x v="1"/>
    <x v="1"/>
    <x v="0"/>
    <s v="https://www.puranoticia.cl/noticias/regiones/san-antonio-ciudadana-haitiana-se-transformo-en-la-victima-39-de/2019-11-11/201540.html"/>
    <s v="http://elproa.cl/web/detallenoticia.asp?id=29190"/>
    <s v="SI"/>
    <x v="0"/>
  </r>
  <r>
    <s v="Femicidios"/>
    <d v="2014-09-03T00:00:00"/>
    <n v="13"/>
    <x v="77"/>
    <x v="78"/>
    <s v="Metropolitana"/>
    <s v="Cinthia del Carmen Collao Candia"/>
    <n v="27"/>
    <x v="0"/>
    <x v="0"/>
    <s v="Vivían con un hermano de ella. En la madrugada, este sale de la casa y él apuñala a Cynthia, dándose a la fuga. Ella fallece en el hospital. Días después, Leiva se entrega a Carabineros"/>
    <x v="0"/>
    <x v="0"/>
    <x v="0"/>
    <s v="Sebastián Leiva Faúndez"/>
    <n v="26"/>
    <x v="0"/>
    <x v="0"/>
    <x v="0"/>
    <x v="2"/>
    <s v="Vivian juntos hace 3 meses"/>
    <s v="No"/>
    <x v="0"/>
    <x v="0"/>
    <x v="0"/>
    <x v="1"/>
    <s v="Sin Información"/>
    <x v="1"/>
    <x v="1"/>
    <x v="1"/>
    <x v="0"/>
    <s v="https://www.cooperativa.cl/noticias/pais/policial/femicidio/nuevo-femicidio-se-registro-en-poblacion-la-victoria/2014-09-03/103935.html"/>
    <s v="https://www.cooperativa.cl/noticias/pais/policial/femicidio/carabineros-detuvo-a-presunto-autor-de-femicidio-ocurrido-en-la-victoria/2014-09-04/063800.html"/>
    <s v="SI"/>
    <x v="0"/>
  </r>
  <r>
    <s v="Femicidios"/>
    <d v="2015-07-28T00:00:00"/>
    <n v="10"/>
    <x v="78"/>
    <x v="79"/>
    <s v="Los Lagos"/>
    <s v="Cinthya Catrilef Cabrero"/>
    <n v="6"/>
    <x v="0"/>
    <x v="31"/>
    <s v="Asesina a su madre y luego la mata a ella. El femicida se suicida, dejó una carta en la que pidió perdón y justificó el haber dado muerte a la menor para que no quedara sola"/>
    <x v="0"/>
    <x v="4"/>
    <x v="2"/>
    <s v="Juan Catrilef Flores"/>
    <n v="46"/>
    <x v="0"/>
    <x v="0"/>
    <x v="5"/>
    <x v="0"/>
    <s v="No Informados"/>
    <s v="No"/>
    <x v="3"/>
    <x v="2"/>
    <x v="2"/>
    <x v="2"/>
    <n v="42213"/>
    <x v="2"/>
    <x v="1"/>
    <x v="1"/>
    <x v="0"/>
    <s v="https://www.puranoticia.cl/noticias/regiones/horroroso-hombre-asesino-a-su-mujer-y-a-su-hija-y-se-suicido/2015-07-29/101654.html"/>
    <s v="https://www.minmujeryeg.cl/prensa/noticias-prensa/noticias-nacionales/la-violencia-contra-las-mujeres-es-un-tema-pais-que-debemos-abordar-sin-demora/"/>
    <s v="SI"/>
    <x v="1"/>
  </r>
  <r>
    <s v="Femicidios"/>
    <d v="2011-11-16T00:00:00"/>
    <n v="5"/>
    <x v="79"/>
    <x v="80"/>
    <s v="Valparaíso"/>
    <s v="Cinthya Sepùlveda Silva"/>
    <n v="28"/>
    <x v="1"/>
    <x v="1"/>
    <s v="Apuñalada"/>
    <x v="1"/>
    <x v="6"/>
    <x v="1"/>
    <s v="Estanislao Carrasco"/>
    <n v="34"/>
    <x v="1"/>
    <x v="0"/>
    <x v="1"/>
    <x v="1"/>
    <s v="No Informados"/>
    <s v="No Informados"/>
    <x v="1"/>
    <x v="0"/>
    <x v="1"/>
    <x v="1"/>
    <s v="Sin Información"/>
    <x v="1"/>
    <x v="1"/>
    <x v="1"/>
    <x v="0"/>
    <s v=""/>
    <s v=""/>
    <s v="SI"/>
    <x v="0"/>
  </r>
  <r>
    <s v="Femicidios"/>
    <d v="2014-09-09T00:00:00"/>
    <n v="7"/>
    <x v="80"/>
    <x v="81"/>
    <s v="Maule"/>
    <s v="Clara de las Mercedes Rodríguez Osses"/>
    <n v="53"/>
    <x v="0"/>
    <x v="2"/>
    <s v="Es asesinada por su pareja en su casa"/>
    <x v="0"/>
    <x v="12"/>
    <x v="0"/>
    <s v="Raúl Aliro Montero Catalán"/>
    <n v="39"/>
    <x v="0"/>
    <x v="0"/>
    <x v="0"/>
    <x v="0"/>
    <s v="No Informados"/>
    <s v="No"/>
    <x v="0"/>
    <x v="4"/>
    <x v="0"/>
    <x v="0"/>
    <n v="42006"/>
    <x v="0"/>
    <x v="28"/>
    <x v="11"/>
    <x v="0"/>
    <s v="https://www.diariolaprensa.cl/curico/mujer-muere-en-manos-de-su-pareja-en-curico/"/>
    <s v="https://www.biobiochile.cl/noticias/2014/09/10/identifican-al-hombre-que-asesino-a-su-pareja-mediante-ahorcamiento-en-curico.shtml"/>
    <s v="SI"/>
    <x v="0"/>
  </r>
  <r>
    <s v="Femicidios"/>
    <d v="2016-08-23T00:00:00"/>
    <n v="8"/>
    <x v="81"/>
    <x v="82"/>
    <s v="Biobío"/>
    <s v="Claudia Andrea Cruzat Poblete"/>
    <n v="46"/>
    <x v="0"/>
    <x v="32"/>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x v="0"/>
    <x v="7"/>
    <x v="6"/>
    <s v="Jose Raúl Lillo Carrasco"/>
    <n v="27"/>
    <x v="0"/>
    <x v="14"/>
    <x v="0"/>
    <x v="2"/>
    <s v="Conocía a la víctima porque lo había contratado para hacer arreglos en su casa"/>
    <s v="No"/>
    <x v="0"/>
    <x v="4"/>
    <x v="20"/>
    <x v="0"/>
    <n v="43012"/>
    <x v="0"/>
    <x v="17"/>
    <x v="12"/>
    <x v="0"/>
    <s v="https://www.latribuna.cl/policial/2016/10/21/mujer-asesinada-fue-encontrada-enterrada-a-un-metro-y-medio-en-laja.html"/>
    <s v="https://www.lajino.cl/2017/10/en-fallo-unanime-condenan-a-12-anos-de-presidio-efectivo-a-autor-de-homicidio-de-claudia-cruzat/"/>
    <s v="SI"/>
    <x v="0"/>
  </r>
  <r>
    <s v="Femicidios"/>
    <d v="2014-11-21T00:00:00"/>
    <n v="7"/>
    <x v="41"/>
    <x v="41"/>
    <s v="Maule"/>
    <s v="Claudia Andrea Muñoz González"/>
    <n v="26"/>
    <x v="0"/>
    <x v="33"/>
    <s v="Apuñalada mientras dormia"/>
    <x v="0"/>
    <x v="6"/>
    <x v="0"/>
    <s v="Jorge Andrés Molina Garrido"/>
    <n v="30"/>
    <x v="0"/>
    <x v="25"/>
    <x v="0"/>
    <x v="2"/>
    <s v="Había terminado la relación hace 6 meses"/>
    <s v="No"/>
    <x v="0"/>
    <x v="0"/>
    <x v="0"/>
    <x v="0"/>
    <n v="42342"/>
    <x v="0"/>
    <x v="29"/>
    <x v="2"/>
    <x v="0"/>
    <s v="https://www.diariolaprensa.cl/policial/por-celos-joven-mujer-fue-asesinada-por-conviviente/"/>
    <s v="https://www.cooperativa.cl/noticias/pais/region-del-maule/prision-preventiva-para-autor-confeso-de-femicidio-en-talca/2014-11-22/105102.html"/>
    <s v="SI"/>
    <x v="0"/>
  </r>
  <r>
    <s v="Femicidios"/>
    <d v="2016-10-24T00:00:00"/>
    <n v="13"/>
    <x v="82"/>
    <x v="83"/>
    <s v="Metropolitana"/>
    <s v="Claudia Andrea Núñez Palacios"/>
    <n v="27"/>
    <x v="0"/>
    <x v="34"/>
    <s v="Eran amantes hace 2 años, él estaba casado. Ese día se juntaron en la casa de él, donde la mata y esconde al interior de un tambor, el cual abandona en un canal de regadío. Es encontrada 9 días después."/>
    <x v="0"/>
    <x v="12"/>
    <x v="0"/>
    <s v="Felipe Andrés Salas Henríquez"/>
    <n v="29"/>
    <x v="0"/>
    <x v="26"/>
    <x v="0"/>
    <x v="0"/>
    <s v="Relación de amantes"/>
    <s v="No"/>
    <x v="0"/>
    <x v="4"/>
    <x v="0"/>
    <x v="0"/>
    <n v="43353"/>
    <x v="0"/>
    <x v="30"/>
    <x v="0"/>
    <x v="0"/>
    <s v="http://www.chilevision.cl/matinal/reportajes/la-historia-de-la-mujer-asesinada-y-ocultada-en-un-tambor/2017-03-10/115909.html"/>
    <s v="http://www.diariolabrador.cl/v2/?p=10247"/>
    <s v="SI"/>
    <x v="0"/>
  </r>
  <r>
    <s v="Femicidios"/>
    <d v="2014-10-30T00:00:00"/>
    <n v="13"/>
    <x v="83"/>
    <x v="84"/>
    <s v="Metropolitana"/>
    <s v="Claudia Andrea Zúñiga Mancilla"/>
    <n v="37"/>
    <x v="0"/>
    <x v="35"/>
    <s v="Apuñaló 20 veces a la mujer y también atacó al padre y a la hija de la víctima, quienes resultaron con heridas graves y fueron trasladados al hospital. Intenta suicidarse con el arma pero no lo logra"/>
    <x v="0"/>
    <x v="12"/>
    <x v="0"/>
    <s v="Cecil Navarro Guíñez"/>
    <n v="50"/>
    <x v="0"/>
    <x v="0"/>
    <x v="0"/>
    <x v="1"/>
    <s v="No Informados"/>
    <s v="No"/>
    <x v="0"/>
    <x v="3"/>
    <x v="7"/>
    <x v="0"/>
    <n v="42879"/>
    <x v="0"/>
    <x v="14"/>
    <x v="2"/>
    <x v="0"/>
    <s v="https://www.emol.com/noticias/nacional/2014/10/31/687727/sangriento-femicidio-en.html"/>
    <s v="https://www.biobiochile.cl/noticias/nacional/region-metropolitana/2017/05/24/condenan-a-18-anos-de-carcel-a-autor-de-femicidio-en-lo-prado.shtml"/>
    <s v="SI"/>
    <x v="0"/>
  </r>
  <r>
    <s v="Femicidios"/>
    <d v="2016-02-24T00:00:00"/>
    <n v="14"/>
    <x v="84"/>
    <x v="85"/>
    <s v="Los Ríos"/>
    <s v="Claudia Barrientos Oporto"/>
    <n v="42"/>
    <x v="0"/>
    <x v="3"/>
    <s v="Asesina a su esposa frente a hijo (26), luego se suicida. Ella es llevada al hospital, fallece a las 3 horas"/>
    <x v="0"/>
    <x v="18"/>
    <x v="0"/>
    <s v="René Carvajal Dasan"/>
    <n v="55"/>
    <x v="0"/>
    <x v="0"/>
    <x v="5"/>
    <x v="0"/>
    <s v="No Informados"/>
    <s v="No"/>
    <x v="0"/>
    <x v="0"/>
    <x v="0"/>
    <x v="2"/>
    <n v="42424"/>
    <x v="2"/>
    <x v="1"/>
    <x v="1"/>
    <x v="0"/>
    <s v="https://www.radiosago.cl/hombre-disparo-a-su-mujer-y-luego-se-quito-la-vida-en-lago-ranco/"/>
    <s v="https://redmaule.com/mujer-que-fue-asesinada-de-un-disparo-por-su-pareja-se-convirtio-en-la-cuarta-victima-de-femicidio_14564145530orDA.html"/>
    <s v="SI"/>
    <x v="0"/>
  </r>
  <r>
    <s v="Femicidios"/>
    <d v="2014-01-28T00:00:00"/>
    <n v="7"/>
    <x v="85"/>
    <x v="86"/>
    <s v="Maule"/>
    <s v="Claudia Castro González"/>
    <n v="28"/>
    <x v="0"/>
    <x v="3"/>
    <s v="Embarazada de 8 meses, es asesinada por encargo de su ex pareja. Ingresan a su domicidio tres personas: una mujer, un hombre y un menor"/>
    <x v="0"/>
    <x v="13"/>
    <x v="0"/>
    <s v="Medios no informan"/>
    <m/>
    <x v="1"/>
    <x v="0"/>
    <x v="0"/>
    <x v="0"/>
    <s v="No Informados"/>
    <s v="No Informados"/>
    <x v="3"/>
    <x v="8"/>
    <x v="1"/>
    <x v="1"/>
    <s v="Sin Información"/>
    <x v="1"/>
    <x v="1"/>
    <x v="1"/>
    <x v="0"/>
    <s v="http://lanacion.cl/2014/01/27/detencion-ampliada-para-el-supuesto-trio-que-asesino-a-mujer-en-curico/"/>
    <s v="https://www.chvnoticias.cl/sucesos/amplian-detencion-de-trio-acusado-por-la-muerte-de-mujer-embarazada-en-teno_20140127/"/>
    <s v="SI"/>
    <x v="1"/>
  </r>
  <r>
    <s v="Femicidios"/>
    <d v="2016-07-27T00:00:00"/>
    <n v="2"/>
    <x v="86"/>
    <x v="87"/>
    <s v="Antofagasta"/>
    <s v="Claudia Cristel Martel Torres"/>
    <n v="3"/>
    <x v="6"/>
    <x v="3"/>
    <s v="Llevaba 5 meses en Chile, tras la agresión el femicida avisa a conocida del hecho y esta denuncia a carabineros. Intenta suicidarse, pero fracasa. Primer juicio es anulado por supuesto trastorno psicológico, se realiza segundo juicio"/>
    <x v="0"/>
    <x v="4"/>
    <x v="5"/>
    <s v="Eliut Gustavo Martel Claudio"/>
    <n v="34"/>
    <x v="3"/>
    <x v="0"/>
    <x v="0"/>
    <x v="2"/>
    <s v="No Informados"/>
    <s v="No Informados"/>
    <x v="3"/>
    <x v="4"/>
    <x v="2"/>
    <x v="3"/>
    <n v="43120"/>
    <x v="5"/>
    <x v="31"/>
    <x v="1"/>
    <x v="0"/>
    <s v="https://www.soychile.cl/Calama/Policial/2016/07/28/408490/Asesinato-de-madre-y-su-hija-en-Calama-Que-paso-con-esta-familia-peruana.aspx"/>
    <s v="https://www.soychile.cl/Calama/Policial/2018/01/20/512280/Caso-madre-e-hija-de-Peru-asesinadas-en-Calama-realizaran-nuevo-juicio-oral.aspx"/>
    <s v="SI"/>
    <x v="1"/>
  </r>
  <r>
    <s v="Femicidios"/>
    <d v="2016-01-02T00:00:00"/>
    <n v="13"/>
    <x v="87"/>
    <x v="88"/>
    <s v="Metropolitana"/>
    <s v="Claudia González Ovalle"/>
    <n v="36"/>
    <x v="0"/>
    <x v="3"/>
    <s v="La agrede durante discusión, hijo (8) estaba presente y avisa a vecinos. Se desconoce el paradero del femicida, se sabe que su alias es &quot;perro maldito&quot;"/>
    <x v="0"/>
    <x v="0"/>
    <x v="0"/>
    <s v="Medios no informan"/>
    <m/>
    <x v="3"/>
    <x v="0"/>
    <x v="0"/>
    <x v="0"/>
    <s v="No Informados"/>
    <s v="VIF no denunciada"/>
    <x v="0"/>
    <x v="0"/>
    <x v="0"/>
    <x v="3"/>
    <n v="42371"/>
    <x v="15"/>
    <x v="1"/>
    <x v="1"/>
    <x v="0"/>
    <s v="https://www.chvnoticias.cl/sucesos/hombre-asesino-a-su-pareja-por-celos-en-independencia_20160102/"/>
    <s v="https://www.cooperativa.cl/noticias/pais/policial/femicidio/el-primer-caso-de-femicidio-de-2016/2016-01-02/122326.html"/>
    <s v="SI"/>
    <x v="0"/>
  </r>
  <r>
    <s v="Femicidios"/>
    <d v="2018-10-18T00:00:00"/>
    <n v="5"/>
    <x v="51"/>
    <x v="51"/>
    <s v="Valparaíso"/>
    <s v="Claudia Jorquera Piña"/>
    <n v="25"/>
    <x v="0"/>
    <x v="3"/>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x v="0"/>
    <x v="28"/>
    <x v="5"/>
    <s v="C.J.S.Z."/>
    <n v="17"/>
    <x v="0"/>
    <x v="0"/>
    <x v="0"/>
    <x v="0"/>
    <s v="No Informados"/>
    <s v="No Informados"/>
    <x v="3"/>
    <x v="3"/>
    <x v="1"/>
    <x v="3"/>
    <n v="43393"/>
    <x v="5"/>
    <x v="32"/>
    <x v="1"/>
    <x v="0"/>
    <s v="http://www.ahoranoticias.cl/noticias/nacional/239099-valparaiso-adolescente-que-habria-matado-de-un-escopetazo-a-su-cunada-queda-en-internacion-provisoria.html"/>
    <s v="https://www.24horas.cl/nacional/tia-mate-a-la-claudia-le-pegue-un-escopetazo-en-el-corazon-adolescente-que-mato-a-su-cunada-habria-consumido-drogas-2842612 http://web.observador.cl/brutal-femicidio-mujer-fue-asesinada-con-golpes-de-martillo-y-un-disparo-de-escopeta/"/>
    <s v="SI"/>
    <x v="1"/>
  </r>
  <r>
    <s v="Femicidios"/>
    <d v="2011-04-03T00:00:00"/>
    <n v="13"/>
    <x v="88"/>
    <x v="89"/>
    <s v="Metropolitana"/>
    <s v="Claudia Lorena Carrasco Madariaga"/>
    <n v="35"/>
    <x v="1"/>
    <x v="1"/>
    <s v="Baleada"/>
    <x v="1"/>
    <x v="0"/>
    <x v="1"/>
    <s v="Roberto Ramirez Cabrera"/>
    <n v="35"/>
    <x v="1"/>
    <x v="0"/>
    <x v="1"/>
    <x v="1"/>
    <s v="antecedentes por robo, hurto y receptación"/>
    <s v="No Informados"/>
    <x v="1"/>
    <x v="0"/>
    <x v="1"/>
    <x v="1"/>
    <s v="Sin Información"/>
    <x v="1"/>
    <x v="1"/>
    <x v="1"/>
    <x v="0"/>
    <s v=""/>
    <s v=""/>
    <s v="SI"/>
    <x v="0"/>
  </r>
  <r>
    <s v="Femicidios"/>
    <d v="2010-06-24T00:00:00"/>
    <n v="14"/>
    <x v="89"/>
    <x v="90"/>
    <s v="Los Ríos"/>
    <s v="Claudia Marcela Yañez Méndez"/>
    <n v="22"/>
    <x v="1"/>
    <x v="36"/>
    <s v="apuñalada y enterrada"/>
    <x v="1"/>
    <x v="3"/>
    <x v="1"/>
    <s v="Dustin Casanova Torrijos"/>
    <n v="26"/>
    <x v="1"/>
    <x v="27"/>
    <x v="3"/>
    <x v="1"/>
    <s v="No Informados"/>
    <s v="No Informados"/>
    <x v="1"/>
    <x v="3"/>
    <x v="1"/>
    <x v="1"/>
    <s v="Sin Información"/>
    <x v="1"/>
    <x v="1"/>
    <x v="1"/>
    <x v="0"/>
    <s v=""/>
    <s v=""/>
    <s v="SI"/>
    <x v="0"/>
  </r>
  <r>
    <s v="Femicidios"/>
    <d v="2014-01-30T00:00:00"/>
    <n v="7"/>
    <x v="41"/>
    <x v="41"/>
    <s v="Maule"/>
    <s v="Claudia Muñoz Contreras"/>
    <n v="40"/>
    <x v="0"/>
    <x v="3"/>
    <s v="Tenían relación secreta. La agrede a ella y a la hija (2 meses), luego se suicida"/>
    <x v="0"/>
    <x v="12"/>
    <x v="0"/>
    <s v="Héctor Vilchez Quinteros"/>
    <n v="61"/>
    <x v="0"/>
    <x v="0"/>
    <x v="5"/>
    <x v="0"/>
    <s v="Tenían una relación sentimental desde hace 5 años, sin embargo él la mantenía en secreto debido a que era casado. A pesar de esto, tenian una hija común"/>
    <s v="No"/>
    <x v="3"/>
    <x v="0"/>
    <x v="0"/>
    <x v="2"/>
    <n v="41669"/>
    <x v="2"/>
    <x v="1"/>
    <x v="1"/>
    <x v="0"/>
    <s v="http://www.elamaule.cl/noticia/sociedad/talca-encuentran-cuerpos-de-mujer-desaparecida-y-su-bebe"/>
    <s v="https://www.cooperativa.cl/noticias/pais/policial/exhuman-cuerpo-de-sospechoso-del-crimen-de-mujer-y-menor-en-talca/2014-02-11/152401.html"/>
    <s v="SI"/>
    <x v="1"/>
  </r>
  <r>
    <s v="Femicidios"/>
    <d v="2014-07-21T00:00:00"/>
    <n v="13"/>
    <x v="8"/>
    <x v="8"/>
    <s v="Metropolitana"/>
    <s v="Claudia Reyes Cabrera"/>
    <n v="38"/>
    <x v="0"/>
    <x v="37"/>
    <s v="La agrede estando en la casa, luego oculta su cuerpo bajo la cama"/>
    <x v="0"/>
    <x v="1"/>
    <x v="0"/>
    <s v="Patricio González Espinoza"/>
    <n v="46"/>
    <x v="0"/>
    <x v="17"/>
    <x v="0"/>
    <x v="0"/>
    <s v="Llevaban 20 años casados y tenían dos hijos, uno menor de edad. Según familiares, había maltrato psicológico"/>
    <s v="VIF no denunciada"/>
    <x v="0"/>
    <x v="0"/>
    <x v="0"/>
    <x v="0"/>
    <n v="42453"/>
    <x v="0"/>
    <x v="33"/>
    <x v="7"/>
    <x v="0"/>
    <s v="https://www.24horas.cl/nacional/femicidio-en-la-pintana-hallan-cuerpo-de-mujer-bajo-un-colchon--1341467"/>
    <s v="https://www.emol.com/noticias/nacional/2014/07/22/671083/nuevo-caso-de-femicidio-hombre--estrangulo-a-su-esposa-y-escondio-el-cuerpo-bajo-un-colchon.html"/>
    <s v="SI"/>
    <x v="0"/>
  </r>
  <r>
    <s v="Femicidios"/>
    <d v="2016-04-01T00:00:00"/>
    <n v="13"/>
    <x v="90"/>
    <x v="91"/>
    <s v="Metropolitana"/>
    <s v="Constanza Carreño Cuevas"/>
    <n v="23"/>
    <x v="0"/>
    <x v="24"/>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x v="0"/>
    <x v="24"/>
    <x v="0"/>
    <s v="Cristian Ignacio Uribe Neira"/>
    <n v="30"/>
    <x v="0"/>
    <x v="28"/>
    <x v="0"/>
    <x v="0"/>
    <s v="No Informados"/>
    <s v="No"/>
    <x v="3"/>
    <x v="15"/>
    <x v="0"/>
    <x v="0"/>
    <n v="42848"/>
    <x v="0"/>
    <x v="34"/>
    <x v="13"/>
    <x v="0"/>
    <s v="https://www.theclinic.cl/2017/08/20/el-crimen-de-constanza-carreno/"/>
    <s v="https://www.cooperativa.cl/noticias/pais/policial/ex-cadete-naval-condenado-a-17-anos-de-carcel-por-muerte-de-mujer-en/2017-04-23/154925.html"/>
    <s v="SI"/>
    <x v="1"/>
  </r>
  <r>
    <s v="Femicidios"/>
    <d v="2019-09-27T00:00:00"/>
    <n v="8"/>
    <x v="53"/>
    <x v="53"/>
    <s v="Biobío"/>
    <s v="Constanza Chandía Rivera"/>
    <n v="25"/>
    <x v="0"/>
    <x v="15"/>
    <s v="es golpeada y enterrada en sector rural, luego pareja preseta denuncia por desaparición. A los 6 días confiesa el crimen"/>
    <x v="1"/>
    <x v="0"/>
    <x v="0"/>
    <s v="Cristian Parra Moraga"/>
    <n v="40"/>
    <x v="0"/>
    <x v="0"/>
    <x v="0"/>
    <x v="1"/>
    <s v="No Informados"/>
    <s v="No Informados"/>
    <x v="0"/>
    <x v="0"/>
    <x v="1"/>
    <x v="3"/>
    <s v="Sin Información"/>
    <x v="3"/>
    <x v="1"/>
    <x v="1"/>
    <x v="0"/>
    <s v="https://www.t13.cl/noticia/nacional/confirman-cuerpo-hallado-antihuala-pertenece-joven-madre-desaparecida-canete"/>
    <s v="https://www.biobiochile.cl/noticias/nacional/region-del-bio-bio/2019/10/03/hallan-muerta-a-joven-madre-desaparecida-hace-casi-una-semana-en-canete-fue-asesinada.shtml"/>
    <s v="SI"/>
    <x v="0"/>
  </r>
  <r>
    <s v="Femicidios"/>
    <d v="2011-03-14T00:00:00"/>
    <n v="13"/>
    <x v="71"/>
    <x v="72"/>
    <s v="Metropolitana"/>
    <s v="Corina Pozas Pozas"/>
    <n v="29"/>
    <x v="1"/>
    <x v="1"/>
    <s v="Estrangulada y apuñalada"/>
    <x v="1"/>
    <x v="14"/>
    <x v="1"/>
    <s v="Marcos Rafael González Cárcamo"/>
    <n v="36"/>
    <x v="1"/>
    <x v="0"/>
    <x v="2"/>
    <x v="1"/>
    <s v="antecedentes por VIF/Casa Acogida Rebeca Ergas"/>
    <s v="antecedentes por VIF"/>
    <x v="1"/>
    <x v="0"/>
    <x v="1"/>
    <x v="1"/>
    <s v="Sin Información"/>
    <x v="1"/>
    <x v="1"/>
    <x v="1"/>
    <x v="0"/>
    <s v=""/>
    <s v=""/>
    <s v="SI"/>
    <x v="0"/>
  </r>
  <r>
    <s v="Femicidios"/>
    <d v="2016-10-09T00:00:00"/>
    <n v="13"/>
    <x v="52"/>
    <x v="52"/>
    <s v="Metropolitana"/>
    <s v="Cristal Alejandra Muñoz Ampuero"/>
    <n v="22"/>
    <x v="0"/>
    <x v="3"/>
    <s v="La visita en su domicilio y la apuñala 35 veces, también agrede a su mamá Juana Ampuero. La hija estaba presente. Femicida se intenta suicidar en su casa pero fracasa. Sobreviven él y Juana en el hospital"/>
    <x v="0"/>
    <x v="6"/>
    <x v="0"/>
    <s v="Franco Eduardo Zamora Hurtado"/>
    <n v="27"/>
    <x v="0"/>
    <x v="29"/>
    <x v="0"/>
    <x v="0"/>
    <s v="Se habían separado hace 5 meses por VIF, él la siguió acosando después de eso"/>
    <s v="VIF no denunciada"/>
    <x v="0"/>
    <x v="0"/>
    <x v="21"/>
    <x v="0"/>
    <n v="43385"/>
    <x v="0"/>
    <x v="35"/>
    <x v="7"/>
    <x v="0"/>
    <s v="https://www.cooperativa.cl/noticias/pais/policial/femicidio/nuevo-femicidio-hombre-mato-a-su-ex-pareja-en-colina/2016-10-09/124724.html"/>
    <s v="http://www.fiscaliadechile.cl/Fiscalia/fiscalias_metroCentroNorte/noticias_det.do?id=15300"/>
    <s v="SI"/>
    <x v="0"/>
  </r>
  <r>
    <s v="Femicidios"/>
    <d v="2017-05-01T00:00:00"/>
    <n v="8"/>
    <x v="53"/>
    <x v="53"/>
    <s v="Biobío"/>
    <s v="Daisy Ester Millahual Parra"/>
    <n v="23"/>
    <x v="0"/>
    <x v="38"/>
    <s v="Víctima tenía la tenencia del hijo de ex pareja aunque no era la madre. Mantenian contacto a pesar de medida cautelar. Es encontrada colgada de un árbol en sector rural, posteriormente PDI encuentra el cuerpo del agresor colgado a 80 metros"/>
    <x v="0"/>
    <x v="13"/>
    <x v="0"/>
    <s v="César Eliecer Fernández Toledo"/>
    <n v="33"/>
    <x v="0"/>
    <x v="0"/>
    <x v="5"/>
    <x v="0"/>
    <s v="Amenazas previas"/>
    <s v="Medida cautelar- prohibición de acercarse"/>
    <x v="0"/>
    <x v="0"/>
    <x v="0"/>
    <x v="2"/>
    <n v="42856"/>
    <x v="2"/>
    <x v="1"/>
    <x v="1"/>
    <x v="0"/>
    <s v="https://www.cooperativa.cl/noticias/pais/policial/pdi-busca-a-ex-pareja-de-joven-que-aparecio-colgada-en-canete-es/2017-05-02/122658.html"/>
    <s v="https://www.24horas.cl/nacional/agresor-se-quita-la-vida-tras-asesinar-a-su-ex-pareja-en-la-octava-region-2371147"/>
    <s v="SI"/>
    <x v="0"/>
  </r>
  <r>
    <s v="Femicidios"/>
    <d v="2021-03-01T00:00:00"/>
    <n v="9"/>
    <x v="38"/>
    <x v="38"/>
    <s v="La Araucanía"/>
    <s v="Damaris Ana Meliñir Llanqui"/>
    <n v="19"/>
    <x v="1"/>
    <x v="3"/>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x v="2"/>
    <x v="7"/>
    <x v="13"/>
    <s v="Luis Eugenio Salas Muñoz"/>
    <n v="64"/>
    <x v="6"/>
    <x v="0"/>
    <x v="0"/>
    <x v="2"/>
    <s v="No Informados"/>
    <s v="No Informados"/>
    <x v="3"/>
    <x v="5"/>
    <x v="1"/>
    <x v="1"/>
    <s v="Sin Información"/>
    <x v="8"/>
    <x v="1"/>
    <x v="1"/>
    <x v="0"/>
    <s v="https://www.24horas.cl/regiones/araucania/detienen-hombre-64-anos-violar-asesinar-enterrar-cuerpo-joven-19-anos-4678795"/>
    <s v="https://www.eldesconcierto.cl/nacional/2021/03/04/joven-que-era-intensamente-buscada-en-la-araucania-es-hallada-muerta-detienen-al-presunto-autor-del-crimen.html"/>
    <s v="SI"/>
    <x v="1"/>
  </r>
  <r>
    <s v="Femicidios"/>
    <d v="2018-01-01T00:00:00"/>
    <n v="4"/>
    <x v="91"/>
    <x v="92"/>
    <s v="Coquimbo"/>
    <s v="Damaris Angélica Coronado Riveros"/>
    <n v="33"/>
    <x v="0"/>
    <x v="3"/>
    <s v="Conocido del barrio habría intentado agredir sexualmente a Damaris y su hermana Cesia, quienes se defendieron, por lo que el sujeto disparó en su contra por la espalda. Posteriormente se da a la fuga, es encontrado 5 meses después en Antofagasta"/>
    <x v="2"/>
    <x v="7"/>
    <x v="6"/>
    <s v="José Miguel Pereda Pérez"/>
    <n v="31"/>
    <x v="0"/>
    <x v="0"/>
    <x v="0"/>
    <x v="0"/>
    <s v="Vivian en el mismo barrio"/>
    <s v="No Informados"/>
    <x v="3"/>
    <x v="4"/>
    <x v="1"/>
    <x v="3"/>
    <n v="43229"/>
    <x v="5"/>
    <x v="36"/>
    <x v="1"/>
    <x v="0"/>
    <s v="http://www.diarioeldia.cl/policial/familiares-joven-fallecida-en-ano-nuevo-relatan-ultimos-minutos-antes-crimen http://www.24horas.cl/regiones/coquimbo/homicidio-en-la-serena-2603176 https://www.facebook.com/diarioeldiacl/posts/10155321191067677"/>
    <s v="http://www.diariolaregion.cl/en-prision-quedo-formalizado-en-la-investigacion-por-homicidio-de-mujer-la-disparo/"/>
    <s v="SI"/>
    <x v="1"/>
  </r>
  <r>
    <s v="Femicidios"/>
    <d v="2019-05-14T00:00:00"/>
    <n v="14"/>
    <x v="92"/>
    <x v="93"/>
    <s v="Los Ríos"/>
    <s v="Danae Millaray Marianela Benavides Matus"/>
    <n v="13"/>
    <x v="0"/>
    <x v="3"/>
    <s v="apuñalada por ex pareja de su hermana; la ex pareja del agresor y el padre de ésta se encuentran en riesgo vital"/>
    <x v="1"/>
    <x v="29"/>
    <x v="5"/>
    <s v="MEDIOS PROTEGEN SU IDENTIDAD"/>
    <n v="27"/>
    <x v="0"/>
    <x v="0"/>
    <x v="0"/>
    <x v="1"/>
    <s v="denuncia por lesiones menos graves, sin cautelar, tenían audiencia a fin de mes"/>
    <s v="No Informados"/>
    <x v="3"/>
    <x v="1"/>
    <x v="1"/>
    <x v="3"/>
    <s v="Sin Información"/>
    <x v="15"/>
    <x v="1"/>
    <x v="1"/>
    <x v="0"/>
    <s v="https://www.biobiochile.cl/noticias/nacional/region-de-los-rios/2019/05/14/hombre-comete-brutal-ataque-contra-expareja-y-su-familia-mato-a-la-madre-y-hermana-menor.shtml"/>
    <s v="https://www.t13.cl/noticia/nacional/vecinos-relatan-como-hombre-atacado-ex-pareja-su-hija-logro-pedir-ayuda"/>
    <s v="SI"/>
    <x v="1"/>
  </r>
  <r>
    <s v="Otros asesinatos por Violencia Femicida"/>
    <d v="2020-02-22T00:00:00"/>
    <n v="5"/>
    <x v="17"/>
    <x v="17"/>
    <s v="Valparaíso"/>
    <s v="Daniel"/>
    <n v="2"/>
    <x v="1"/>
    <x v="3"/>
    <s v="Calcinado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x v="1"/>
  </r>
  <r>
    <s v="Otros asesinatos por Violencia Femicida"/>
    <d v="2020-02-22T00:00:00"/>
    <n v="5"/>
    <x v="17"/>
    <x v="17"/>
    <s v="Valparaíso"/>
    <s v="Daniela"/>
    <n v="1"/>
    <x v="1"/>
    <x v="3"/>
    <s v="Calcinada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facebook.com/105440261274363/posts/118509726634083/"/>
    <s v="https://www.soychile.cl/Valparaiso/Sociedad/2020/08/13/668688/Familia-acusa-participacion-de-terceros-en-incendio-que-dio-con-la-muerte-de-Brenda-Vidal-y-sus-hijos.aspx?utm_source=facebook&amp;utm_medium=[Guille]&amp;utm_campaign=Fanpage"/>
    <s v="SI"/>
    <x v="1"/>
  </r>
  <r>
    <s v="Femicidios"/>
    <d v="2017-10-21T00:00:00"/>
    <n v="11"/>
    <x v="65"/>
    <x v="66"/>
    <s v="Aysén"/>
    <s v="Daniela Andrea Mardones Alvares"/>
    <n v="27"/>
    <x v="0"/>
    <x v="39"/>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x v="0"/>
    <x v="7"/>
    <x v="6"/>
    <s v="Pablo Jonas Jalife Tolosa"/>
    <n v="55"/>
    <x v="0"/>
    <x v="30"/>
    <x v="5"/>
    <x v="0"/>
    <s v="No Informados"/>
    <s v="No"/>
    <x v="0"/>
    <x v="0"/>
    <x v="0"/>
    <x v="2"/>
    <n v="43029"/>
    <x v="2"/>
    <x v="1"/>
    <x v="1"/>
    <x v="0"/>
    <s v="http://www.radiocoyhaique.cl/web/index.php/noticias/1538-conmocinporasesinatoysuicidioencoyhaique"/>
    <s v="https://www.biobiochile.cl/noticias/nacional/region-de-aysen/2017/10/23/aclaran-asesinato-de-joven-madre-y-posterior-suicido-de-autor-del-crimen-en-coyhaique.shtml"/>
    <s v="SI"/>
    <x v="0"/>
  </r>
  <r>
    <s v="Femicidios"/>
    <d v="2013-04-20T00:00:00"/>
    <n v="13"/>
    <x v="61"/>
    <x v="62"/>
    <s v="Metropolitana"/>
    <s v="Daniela Ayala Cabezas"/>
    <n v="24"/>
    <x v="1"/>
    <x v="1"/>
    <s v="Disparo en la cabeza"/>
    <x v="1"/>
    <x v="12"/>
    <x v="3"/>
    <s v="Pablo Arriaza Romo"/>
    <n v="31"/>
    <x v="1"/>
    <x v="0"/>
    <x v="0"/>
    <x v="1"/>
    <s v="recibió el disparo, cuando, según vecinos, discutía con su pareja"/>
    <s v="No Informados"/>
    <x v="0"/>
    <x v="0"/>
    <x v="1"/>
    <x v="4"/>
    <s v="Sin Información"/>
    <x v="1"/>
    <x v="1"/>
    <x v="3"/>
    <x v="0"/>
    <s v=""/>
    <s v=""/>
    <s v="SI"/>
    <x v="0"/>
  </r>
  <r>
    <s v="Femicidios"/>
    <d v="2013-09-02T00:00:00"/>
    <n v="7"/>
    <x v="41"/>
    <x v="41"/>
    <s v="Maule"/>
    <s v="Daniela Cruz"/>
    <n v="4"/>
    <x v="1"/>
    <x v="1"/>
    <s v="Violada y golpeada por amigo de la familia"/>
    <x v="3"/>
    <x v="30"/>
    <x v="13"/>
    <s v="Sergio Alcapán"/>
    <n v="21"/>
    <x v="1"/>
    <x v="0"/>
    <x v="3"/>
    <x v="1"/>
    <s v="No Informados"/>
    <s v="No Informados"/>
    <x v="1"/>
    <x v="8"/>
    <x v="1"/>
    <x v="4"/>
    <s v="Sin Información"/>
    <x v="1"/>
    <x v="37"/>
    <x v="3"/>
    <x v="0"/>
    <s v=""/>
    <s v=""/>
    <s v="SI"/>
    <x v="1"/>
  </r>
  <r>
    <s v="Femicidios"/>
    <d v="2019-12-01T00:00:00"/>
    <n v="10"/>
    <x v="93"/>
    <x v="94"/>
    <s v="Los Lagos"/>
    <s v="Daniela Estefani Vivar Nauto"/>
    <n v="30"/>
    <x v="0"/>
    <x v="3"/>
    <s v="apuñalada por su ex pareja en la vía pública; esfuerzos por estabilizarla no dieron resultados"/>
    <x v="1"/>
    <x v="6"/>
    <x v="0"/>
    <s v="José Oyarzo Paredes"/>
    <n v="40"/>
    <x v="0"/>
    <x v="0"/>
    <x v="0"/>
    <x v="1"/>
    <s v="tenía medida de protección vigente decretada por juzgado de garantía"/>
    <s v="No Informados"/>
    <x v="0"/>
    <x v="0"/>
    <x v="1"/>
    <x v="3"/>
    <s v="Sin Información"/>
    <x v="16"/>
    <x v="1"/>
    <x v="1"/>
    <x v="0"/>
    <s v="https://laopiniondechiloe.cl/quellon-confirman-identidad-de-mujer-tras-femicidio-capturan-a-presunto-autor/"/>
    <s v="https://www.biobiochile.cl/noticias/nacional/region-de-los-lagos/2019/12/03/amplian-detencion-de-hombre-sindicado-como-autor-de-femicidio-en-quellon.shtml"/>
    <s v="SI"/>
    <x v="0"/>
  </r>
  <r>
    <s v="Femicidios"/>
    <d v="2010-06-13T00:00:00"/>
    <n v="13"/>
    <x v="71"/>
    <x v="72"/>
    <s v="Metropolitana"/>
    <s v="Daniela Mejías Gonzàlez"/>
    <n v="23"/>
    <x v="1"/>
    <x v="1"/>
    <s v="apuñalada"/>
    <x v="1"/>
    <x v="0"/>
    <x v="1"/>
    <s v="Jorge Angulo Quintana"/>
    <n v="31"/>
    <x v="1"/>
    <x v="31"/>
    <x v="3"/>
    <x v="1"/>
    <s v="condenado a 14 años por parricidio"/>
    <s v="No Informados"/>
    <x v="1"/>
    <x v="1"/>
    <x v="1"/>
    <x v="1"/>
    <s v="Sin Información"/>
    <x v="1"/>
    <x v="1"/>
    <x v="1"/>
    <x v="0"/>
    <s v=""/>
    <s v=""/>
    <s v="SI"/>
    <x v="0"/>
  </r>
  <r>
    <s v="Femicidios"/>
    <d v="2014-04-04T00:00:00"/>
    <n v="13"/>
    <x v="94"/>
    <x v="95"/>
    <s v="Metropolitana"/>
    <s v="Daniela Pérez Alegría"/>
    <n v="29"/>
    <x v="0"/>
    <x v="0"/>
    <s v="El femicida fue hasta el domicilio de Daniela, esperó a que los padres de ésta se fueran a trabajar y que dejara a su hijo en el colegio, y encontrándose sola, hace ingresó a la casa. Estando ella agonizante, le roba un celular, notebook, zapatillas y joyas"/>
    <x v="0"/>
    <x v="13"/>
    <x v="0"/>
    <s v="Alejandro Ponce Cabezas"/>
    <n v="24"/>
    <x v="0"/>
    <x v="32"/>
    <x v="0"/>
    <x v="2"/>
    <s v="Habían terminado la relación hace un par de semanas"/>
    <s v="No"/>
    <x v="0"/>
    <x v="4"/>
    <x v="20"/>
    <x v="0"/>
    <n v="42549"/>
    <x v="0"/>
    <x v="30"/>
    <x v="7"/>
    <x v="0"/>
    <s v="https://www.cooperativa.cl/noticias/pais/policial/pdi-capturo-a-presunto-homicida-de-ex-pareja-en-padre-hurtado/2014-04-04/104450.html"/>
    <s v="http://www.gobernaciontalagante.gov.cl/noticias/gobernadora-de-talagante-presento-querella-en-contra-de-presunto-autor-de-femicidio-ocurrido-en-comuna-de-padre-hurtado/"/>
    <s v="SI"/>
    <x v="0"/>
  </r>
  <r>
    <s v="Femicidios"/>
    <d v="2017-02-28T00:00:00"/>
    <n v="4"/>
    <x v="91"/>
    <x v="92"/>
    <s v="Coquimbo"/>
    <s v="Daniela Valentina Reyes Espejo"/>
    <n v="17"/>
    <x v="0"/>
    <x v="40"/>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x v="0"/>
    <x v="0"/>
    <x v="0"/>
    <s v="David Alfredo Espinoza Geraldo"/>
    <n v="19"/>
    <x v="0"/>
    <x v="0"/>
    <x v="0"/>
    <x v="0"/>
    <s v="Llevaban 8 meses conviviendo en la casa de él, junto a su mamá. Eran vecinos con la familia de ella"/>
    <s v="VIF no denunciada"/>
    <x v="3"/>
    <x v="4"/>
    <x v="0"/>
    <x v="3"/>
    <n v="43677"/>
    <x v="12"/>
    <x v="36"/>
    <x v="1"/>
    <x v="0"/>
    <s v="http://www.diarioeldia.cl/region/lucha-madre-por-esclarecer-verdadera-causa-muerte-su-hija"/>
    <s v="http://www.diarioeldia.cl/policial/madre-exige-justicia-para-muerte-su-hija-manos-su-pololo"/>
    <s v="SI"/>
    <x v="1"/>
  </r>
  <r>
    <s v="Femicidios"/>
    <d v="2017-09-02T00:00:00"/>
    <n v="9"/>
    <x v="95"/>
    <x v="96"/>
    <s v="Araucanía"/>
    <s v="Danitza Annegrete Buxton Barra"/>
    <n v="20"/>
    <x v="0"/>
    <x v="41"/>
    <s v="Agresor cumplia condena por violación, estaba en libertad condicional por buena conducta. Era amigo de un familiar de la víctima, estaba en su casa en una junta de amigos. Posterior a que todos se hayan ido, regresa al domicilio, la agrede y quema la casa"/>
    <x v="0"/>
    <x v="7"/>
    <x v="6"/>
    <s v="Richard Estaban Sepúlveda Cumian"/>
    <n v="29"/>
    <x v="0"/>
    <x v="33"/>
    <x v="0"/>
    <x v="0"/>
    <s v="No se conocían tanto, era amigo de familiar de la víctima"/>
    <s v="No"/>
    <x v="3"/>
    <x v="3"/>
    <x v="22"/>
    <x v="0"/>
    <n v="43375"/>
    <x v="0"/>
    <x v="38"/>
    <x v="6"/>
    <x v="0"/>
    <s v="https://www.eldesconcierto.cl/2017/09/04/joven-de-quitratue-habria-sido-quemada-y-asesinada-por-hombre-que-cumplia-condena-por-violacion-en-libertad/"/>
    <s v="https://www.soychile.cl/Temuco/Policial/2018/09/27/558445/Declaran-culpable-a-hombre-por-crimen-de-una-joven-en-Quitratue-arriesga-presidio-perpetuo.aspx"/>
    <s v="SI"/>
    <x v="1"/>
  </r>
  <r>
    <s v="Femicidios"/>
    <d v="2018-06-17T00:00:00"/>
    <n v="10"/>
    <x v="21"/>
    <x v="21"/>
    <s v="Los Lagos"/>
    <s v="Dayanara Constanza Martínez Cárcamo"/>
    <n v="19"/>
    <x v="0"/>
    <x v="3"/>
    <s v="Durante la madrugada y en la vía pública le dispara a Dayanara, quien fallece en el lugar"/>
    <x v="0"/>
    <x v="12"/>
    <x v="0"/>
    <s v="Jeremy Alexander Riffo Cárcamo"/>
    <n v="24"/>
    <x v="0"/>
    <x v="0"/>
    <x v="0"/>
    <x v="0"/>
    <s v="No Informados"/>
    <s v="No Informados"/>
    <x v="3"/>
    <x v="4"/>
    <x v="23"/>
    <x v="0"/>
    <n v="43673"/>
    <x v="0"/>
    <x v="15"/>
    <x v="0"/>
    <x v="0"/>
    <s v="http://www.24horas.cl/nacional/joven-de-19-anos-muere-a-manos-de-su-pololo-en-puerto-montt--2742466"/>
    <s v="https://www.soychile.cl/Puerto-Montt/Policial/2019/07/26/607782/No-es-femicidio-encuentran-culpable-de-homicidio-simple-a-hombre-que-baleo-a-su-pareja.aspx"/>
    <s v="SI"/>
    <x v="0"/>
  </r>
  <r>
    <s v="Femicidios"/>
    <d v="2016-07-27T00:00:00"/>
    <n v="2"/>
    <x v="86"/>
    <x v="87"/>
    <s v="Antofagasta"/>
    <s v="Deiny Julisa Torres Laura"/>
    <n v="24"/>
    <x v="6"/>
    <x v="3"/>
    <s v="Llevaba 5 meses en Chile, tras la agresión el femicida avisa a conocida del hecho y esta denuncia a carabineros. Intenta suicidarse, pero fracasa. Primer juicio es anulado por supuesto trastorno psicológico, se realiza segundo juicio"/>
    <x v="0"/>
    <x v="1"/>
    <x v="0"/>
    <s v="Eliut Gustavo Martel Claudio"/>
    <n v="34"/>
    <x v="3"/>
    <x v="0"/>
    <x v="0"/>
    <x v="2"/>
    <s v="No Informados"/>
    <s v="No Informados"/>
    <x v="0"/>
    <x v="0"/>
    <x v="24"/>
    <x v="3"/>
    <n v="43120"/>
    <x v="5"/>
    <x v="31"/>
    <x v="1"/>
    <x v="0"/>
    <s v="https://www.soychile.cl/Calama/Policial/2016/07/28/408490/Asesinato-de-madre-y-su-hija-en-Calama-Que-paso-con-esta-familia-peruana.aspx"/>
    <s v="https://www.soychile.cl/Calama/Policial/2018/01/20/512280/Caso-madre-e-hija-de-Peru-asesinadas-en-Calama-realizaran-nuevo-juicio-oral.aspx"/>
    <s v="SI"/>
    <x v="0"/>
  </r>
  <r>
    <s v="Femicidios"/>
    <d v="2019-08-06T00:00:00"/>
    <n v="5"/>
    <x v="16"/>
    <x v="16"/>
    <s v="Valparaíso"/>
    <s v="Deisy Alejandra Inostroza Araya"/>
    <n v="38"/>
    <x v="0"/>
    <x v="42"/>
    <s v="axfixiada junto a su hija de 1 año por conviviente, quien luego se suicidó"/>
    <x v="1"/>
    <x v="0"/>
    <x v="0"/>
    <s v="Edison Alexis López Martínez"/>
    <n v="34"/>
    <x v="0"/>
    <x v="5"/>
    <x v="5"/>
    <x v="1"/>
    <s v="tenía denuncia anterior y era usuaria de Sernam, pero ministra indica que había retirado denuncia"/>
    <s v="No Informados"/>
    <x v="0"/>
    <x v="0"/>
    <x v="1"/>
    <x v="2"/>
    <s v="Sin Información"/>
    <x v="2"/>
    <x v="1"/>
    <x v="1"/>
    <x v="0"/>
    <s v="https://www.elmostrador.cl/braga/2019/08/06/femicidio-y-parricidio-en-petorca-hombre-se-suicido-luego-de-matar-a-su-pareja-e-hija/"/>
    <s v="https://laliguachile.cl/policial/femicidio-y-parricidio-en-petorca-hombre-se-quito-la-vida-tras-matar-a-su-pareja-e-hija-en-pedegua/"/>
    <s v="SI"/>
    <x v="0"/>
  </r>
  <r>
    <s v="Femicidios"/>
    <d v="2015-07-28T00:00:00"/>
    <n v="10"/>
    <x v="78"/>
    <x v="79"/>
    <s v="Los Lagos"/>
    <s v="Deisy Cabrero"/>
    <n v="24"/>
    <x v="0"/>
    <x v="0"/>
    <s v="La agrede con un hacha y mata a la hija, luego se suicida ahorcándose. Dejó una carta en la que pidió perdón y justificó el haber dado muerte a la menor para que no quedara sola"/>
    <x v="0"/>
    <x v="0"/>
    <x v="0"/>
    <s v="Juan Catrilef Flores"/>
    <n v="46"/>
    <x v="0"/>
    <x v="0"/>
    <x v="5"/>
    <x v="0"/>
    <s v="No Informados"/>
    <s v="No"/>
    <x v="0"/>
    <x v="0"/>
    <x v="11"/>
    <x v="2"/>
    <n v="42213"/>
    <x v="2"/>
    <x v="1"/>
    <x v="1"/>
    <x v="0"/>
    <s v="https://www.puranoticia.cl/noticias/regiones/horroroso-hombre-asesino-a-su-mujer-y-a-su-hija-y-se-suicido/2015-07-29/101654.html"/>
    <s v="https://www.minmujeryeg.cl/prensa/noticias-prensa/noticias-nacionales/la-violencia-contra-las-mujeres-es-un-tema-pais-que-debemos-abordar-sin-demora/"/>
    <s v="SI"/>
    <x v="0"/>
  </r>
  <r>
    <s v="Femicidios"/>
    <d v="2012-07-27T00:00:00"/>
    <n v="2"/>
    <x v="15"/>
    <x v="15"/>
    <s v="Antofagasta"/>
    <s v="Deisy Maulén Gamboa"/>
    <n v="30"/>
    <x v="1"/>
    <x v="1"/>
    <s v="Calcinada"/>
    <x v="1"/>
    <x v="0"/>
    <x v="1"/>
    <s v="Cristian Juica Ossandón"/>
    <n v="43"/>
    <x v="1"/>
    <x v="0"/>
    <x v="3"/>
    <x v="1"/>
    <s v="Tenia dos causas vif por lesiones"/>
    <s v="No Informados"/>
    <x v="1"/>
    <x v="1"/>
    <x v="1"/>
    <x v="1"/>
    <s v="Sin Información"/>
    <x v="1"/>
    <x v="1"/>
    <x v="14"/>
    <x v="0"/>
    <s v=""/>
    <s v=""/>
    <s v="SI"/>
    <x v="0"/>
  </r>
  <r>
    <s v="Femicidios"/>
    <d v="2018-08-22T00:00:00"/>
    <n v="5"/>
    <x v="96"/>
    <x v="97"/>
    <s v="Valparaíso"/>
    <s v="Deyanira Marte"/>
    <n v="42"/>
    <x v="7"/>
    <x v="3"/>
    <s v="Su cuerpo es encontrado junto al de su pareja, quien le disparó al interior de un vehículo y luego se suicida"/>
    <x v="0"/>
    <x v="12"/>
    <x v="0"/>
    <s v="Sergio Brito"/>
    <n v="50"/>
    <x v="0"/>
    <x v="0"/>
    <x v="5"/>
    <x v="0"/>
    <s v="Relación de amantes. Brito ya habia amenazado de muerte tanto a su conviviente como a Deyanira"/>
    <s v="No Informados"/>
    <x v="3"/>
    <x v="4"/>
    <x v="1"/>
    <x v="2"/>
    <n v="43699"/>
    <x v="2"/>
    <x v="1"/>
    <x v="1"/>
    <x v="0"/>
    <s v="https://www.pagina7.cl/notas/actualidad/nacional/2018/08/29/los-enigmas-que-dejo-el-caso-de-homicidio-de-los-llamados-amantes-de-la-ligua.shtml"/>
    <s v="http://www.eldesconcierto.cl/2018/08/23/femicidio-en-la-ligua-hombre-asesino-a-su-pareja-y-luego-se-suicido-al-interior-de-un-automovil/"/>
    <s v="SI"/>
    <x v="0"/>
  </r>
  <r>
    <s v="Suicidios femicidas"/>
    <d v="2020-08-02T00:00:00"/>
    <n v="10"/>
    <x v="97"/>
    <x v="98"/>
    <s v="Los Lagos"/>
    <s v="Deysi Nobelia Compay Schmitd"/>
    <n v="20"/>
    <x v="0"/>
    <x v="3"/>
    <s v="Tras violencia cometida por su pareja, Deysi se quitó la vida. Se encontraba embarazada. Amigas y familiares inician campaña"/>
    <x v="1"/>
    <x v="12"/>
    <x v="8"/>
    <s v="Jorge Luis Barrientos White"/>
    <m/>
    <x v="0"/>
    <x v="0"/>
    <x v="3"/>
    <x v="1"/>
    <s v="En funa efectuada por la familia y mujeres de la zona, ex pareja señala que a ella la violentaba seriamente también"/>
    <s v="No Informados"/>
    <x v="3"/>
    <x v="7"/>
    <x v="1"/>
    <x v="1"/>
    <s v="Sin Información"/>
    <x v="10"/>
    <x v="1"/>
    <x v="1"/>
    <x v="0"/>
    <s v="https://www.facebook.com/hashtag/justiciaparadeysi"/>
    <s v=""/>
    <s v="SI"/>
    <x v="1"/>
  </r>
  <r>
    <s v="Femicidios"/>
    <d v="2018-06-03T00:00:00"/>
    <n v="13"/>
    <x v="98"/>
    <x v="99"/>
    <s v="Metropolitana"/>
    <s v="Diana Rosa López Yallico"/>
    <n v="49"/>
    <x v="6"/>
    <x v="3"/>
    <s v="La apuñaló al menos 4 veces con arma blanca. El crimen había sido catalogado inicialmente como suicidio, por manipulación del sitio del suceso, pero luego el autor confesó"/>
    <x v="0"/>
    <x v="0"/>
    <x v="0"/>
    <s v="Juan Alberto Canulaf Antilaf"/>
    <n v="33"/>
    <x v="0"/>
    <x v="0"/>
    <x v="0"/>
    <x v="2"/>
    <s v="No Informados"/>
    <s v="No Informados"/>
    <x v="0"/>
    <x v="0"/>
    <x v="1"/>
    <x v="3"/>
    <n v="43266"/>
    <x v="5"/>
    <x v="5"/>
    <x v="1"/>
    <x v="0"/>
    <s v="https://www.cooperativa.cl/noticias/pais/policial/femicidio/detenido-el-autor-confeso-de-un-femicidio-registrado-en-penalolen/2018-06-14/232956.html https://www.radioagricultura.cl/nacional/2018/06/15/en-prision-preventiva-quedo-femicida-que-intento-simular-suicidio-de-la-victima.html"/>
    <s v="http://www.eldesconcierto.cl/2018/06/15/pdi-detuvo-a-hombre-que-asesino-a-su-pareja-y-simulo-un-suicidio-en-penalolen/ http://www.chvnoticias.cl/policial/detuvieron-a-sujeto-por-femicidio-que-se-registro-en-penalolen/2018-06-15/064608.html"/>
    <s v="SI"/>
    <x v="1"/>
  </r>
  <r>
    <s v="Femicidios"/>
    <d v="2016-10-07T00:00:00"/>
    <n v="13"/>
    <x v="37"/>
    <x v="37"/>
    <s v="Metropolitana"/>
    <s v="Doris Muriel Andaur Hidalgo"/>
    <n v="24"/>
    <x v="0"/>
    <x v="3"/>
    <s v="Asesinada por su pareja de un disparo. Él es dejado en libertad supuestamente por falta de pruebas y continua siendo funcionario de la PDI. El caso se cierra sin imputados."/>
    <x v="0"/>
    <x v="0"/>
    <x v="0"/>
    <s v="Bastián Guzmán Retamal"/>
    <n v="26"/>
    <x v="0"/>
    <x v="34"/>
    <x v="0"/>
    <x v="0"/>
    <s v="No"/>
    <s v="No"/>
    <x v="3"/>
    <x v="9"/>
    <x v="0"/>
    <x v="2"/>
    <n v="42653"/>
    <x v="12"/>
    <x v="39"/>
    <x v="1"/>
    <x v="0"/>
    <s v="https://www.biobiochile.cl/noticias/nacional/chile/2016/10/07/detienen-a-subinspector-de-la-pdi-por-la-muerte-de-su-pareja-en-la-cisterna.shtml"/>
    <s v="https://www.ahoranoticias.cl/noticias/nacional/181459-funcionario-de-la-pdi-detenido-por-la-muerte-de-su-pareja-quedo-en-libertad.html"/>
    <s v="SI"/>
    <x v="1"/>
  </r>
  <r>
    <s v="Femicidios"/>
    <d v="2019-07-07T00:00:00"/>
    <n v="4"/>
    <x v="99"/>
    <x v="100"/>
    <s v="Coquimbo"/>
    <s v="E.C.A.T. (MEDIOS NO INFORMAN)"/>
    <n v="85"/>
    <x v="0"/>
    <x v="3"/>
    <s v="violada y asfixiada por sobrino"/>
    <x v="1"/>
    <x v="31"/>
    <x v="5"/>
    <s v="B.E.C.H. (MEDIOS PROTEGEN SU IDENTIDAD)"/>
    <m/>
    <x v="0"/>
    <x v="0"/>
    <x v="0"/>
    <x v="1"/>
    <s v="No Informados"/>
    <s v="No Informados"/>
    <x v="3"/>
    <x v="5"/>
    <x v="1"/>
    <x v="3"/>
    <s v="Sin Información"/>
    <x v="3"/>
    <x v="1"/>
    <x v="1"/>
    <x v="0"/>
    <s v="https://www.salamancachile.cl/policial/fiscalia-de-illapel-violacion-con-homicidio-en-panguesillo-involucra-a-dos-presuntos-responsables/"/>
    <s v="http://www.diarioeldia.cl/policial/sujeto-es-detenido-por-presunto-homicidio-violacion-adulta-mayor-en-salamanca"/>
    <s v="SI"/>
    <x v="1"/>
  </r>
  <r>
    <s v="Femicidios"/>
    <d v="2016-01-31T00:00:00"/>
    <n v="13"/>
    <x v="37"/>
    <x v="37"/>
    <s v="Metropolitana"/>
    <s v="Elba Inés de las Mercedes Escárate Arenas"/>
    <n v="90"/>
    <x v="0"/>
    <x v="3"/>
    <s v="Es asesinada por su marido, luego el se suicida. Pareja es encontrada por su hija, quien fue a visitarlos"/>
    <x v="0"/>
    <x v="1"/>
    <x v="0"/>
    <s v="Luis Arturo Reyes Espinoza"/>
    <n v="93"/>
    <x v="0"/>
    <x v="0"/>
    <x v="5"/>
    <x v="0"/>
    <s v="No Informados"/>
    <s v="No"/>
    <x v="0"/>
    <x v="0"/>
    <x v="0"/>
    <x v="2"/>
    <n v="42400"/>
    <x v="2"/>
    <x v="1"/>
    <x v="1"/>
    <x v="0"/>
    <s v="https://www.minmujeryeg.gob.cl/prensa/noticias-prensa/noticias-destacadas/ministra-pascual-por-tercer-femicidio-del-ano-no-podemos-seguir-tolerando-la-violencia-contra-las-mujeres/"/>
    <s v=""/>
    <s v="SI"/>
    <x v="0"/>
  </r>
  <r>
    <s v="Femicidios"/>
    <d v="2018-08-30T00:00:00"/>
    <n v="8"/>
    <x v="57"/>
    <x v="58"/>
    <s v="Biobío"/>
    <s v="Elba Magdalena Roa Fica"/>
    <n v="71"/>
    <x v="0"/>
    <x v="0"/>
    <s v="Fue golpeada con elementos contundentes y descuartizada. El agresor escondió los restos en distintos sectores. Se evalúa salud mental del imputado dada su edad"/>
    <x v="0"/>
    <x v="1"/>
    <x v="0"/>
    <s v="Humberto Pereira González"/>
    <n v="84"/>
    <x v="0"/>
    <x v="0"/>
    <x v="0"/>
    <x v="2"/>
    <s v="Llevaban 20 años de convivencia y 2 de matrimonio. Vecinos indican que habia violencia"/>
    <s v="Denuncia por VIF"/>
    <x v="0"/>
    <x v="0"/>
    <x v="1"/>
    <x v="3"/>
    <n v="43346"/>
    <x v="5"/>
    <x v="1"/>
    <x v="1"/>
    <x v="0"/>
    <s v="https://www.eldesconcierto.cl/2018/09/03/femicidio-en-coronel-prueban-que-mujer-fue-descuartizada-aun-viva-y-suspenden-audiencia-por-demencia-de-agresor/"/>
    <s v="https://www.biobiochile.cl/noticias/nacional/region-del-bio-bio/2018/08/30/detienen-a-marido-de-mujer-descuartizada-en-coronel-habria-confesado-autoria.shtml"/>
    <s v="SI"/>
    <x v="0"/>
  </r>
  <r>
    <s v="Femicidios"/>
    <d v="2014-03-02T00:00:00"/>
    <n v="10"/>
    <x v="21"/>
    <x v="21"/>
    <s v="Los Lagos"/>
    <s v="Eliana Bustos Carvajal"/>
    <n v="67"/>
    <x v="0"/>
    <x v="43"/>
    <s v="La agrede en su casa. Si bien el femicida se entrega a Carabineros, horas más tarde se suicida tirándose del tercer piso del cuartel donde se encontraba detenido"/>
    <x v="0"/>
    <x v="1"/>
    <x v="0"/>
    <s v="Francisco Molina Gutiérrez"/>
    <n v="62"/>
    <x v="0"/>
    <x v="0"/>
    <x v="5"/>
    <x v="2"/>
    <s v="No Informados"/>
    <s v="No"/>
    <x v="0"/>
    <x v="0"/>
    <x v="0"/>
    <x v="2"/>
    <n v="41700"/>
    <x v="2"/>
    <x v="1"/>
    <x v="1"/>
    <x v="0"/>
    <s v="http://www.adnradio.cl/noticias/nacional/un-hombre-se-suicido-en-cuartel-policial-tras-ser-detenido-por-asesinar-a-su-esposa/20140302/nota/2107263.aspx"/>
    <s v="http://www.cronicalibre.cl/2014/03/01/femicidio-en-puerto-montt-hombre-clavo-cuchillo-en-el-corazon-de-su-mujer-y-luego-se-entrego-a-la-policia/"/>
    <s v="SI"/>
    <x v="0"/>
  </r>
  <r>
    <s v="Femicidios"/>
    <d v="2020-06-14T00:00:00"/>
    <n v="9"/>
    <x v="100"/>
    <x v="101"/>
    <s v="Araucanía"/>
    <s v="Eliana Urra Colicoy"/>
    <n v="48"/>
    <x v="0"/>
    <x v="3"/>
    <s v="Acuchillada por ex conviviente, quién logró llegar hasta su casa a pesar de medidas cautelares interpuestas por agresión anterior"/>
    <x v="1"/>
    <x v="6"/>
    <x v="3"/>
    <s v="Marcelo Sepúlveda Chávez"/>
    <n v="46"/>
    <x v="0"/>
    <x v="0"/>
    <x v="0"/>
    <x v="1"/>
    <s v="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
    <s v="Medidas cautelares"/>
    <x v="0"/>
    <x v="6"/>
    <x v="1"/>
    <x v="3"/>
    <s v="Sin Información"/>
    <x v="3"/>
    <x v="1"/>
    <x v="1"/>
    <x v="0"/>
    <s v="https://www.biobiochile.cl/noticias/nacional/region-de-la-araucania/2020/06/15/detienen-a-acusado-de-femicidio-en-la-localidad-de-choroico-en-la-araucania.shtml"/>
    <s v="https://www.meganoticias.cl/nacional/304825-femicidio-cunco-choroico-la-araucania-carabineros-pdi-orden-de-alejamiento.html"/>
    <s v="SI"/>
    <x v="0"/>
  </r>
  <r>
    <s v="Femicidios"/>
    <d v="2011-12-05T00:00:00"/>
    <n v="13"/>
    <x v="55"/>
    <x v="56"/>
    <s v="Metropolitana"/>
    <s v="Elizabeth Carmona Zurita"/>
    <n v="27"/>
    <x v="1"/>
    <x v="44"/>
    <s v="Degollada"/>
    <x v="1"/>
    <x v="32"/>
    <x v="1"/>
    <s v="Carlos Vásquez"/>
    <n v="33"/>
    <x v="1"/>
    <x v="35"/>
    <x v="1"/>
    <x v="1"/>
    <s v="denuncia por amenazas"/>
    <s v="No Informados"/>
    <x v="1"/>
    <x v="0"/>
    <x v="1"/>
    <x v="1"/>
    <s v="Sin Información"/>
    <x v="1"/>
    <x v="1"/>
    <x v="1"/>
    <x v="0"/>
    <s v=""/>
    <s v=""/>
    <s v="SI"/>
    <x v="0"/>
  </r>
  <r>
    <s v="Femicidios"/>
    <d v="2013-04-23T00:00:00"/>
    <n v="13"/>
    <x v="8"/>
    <x v="8"/>
    <s v="Metropolitana"/>
    <s v="Elizabeth Gutiérrez López"/>
    <n v="49"/>
    <x v="1"/>
    <x v="1"/>
    <s v="la encontraron ahogada en un canal"/>
    <x v="1"/>
    <x v="12"/>
    <x v="3"/>
    <s v="Richard Vizcarra"/>
    <n v="30"/>
    <x v="1"/>
    <x v="0"/>
    <x v="3"/>
    <x v="1"/>
    <s v="En enero se interpuso denuncia por VIF . La hermana de la fallecida, Norma Gutiérrez, indicó que “inmediatamente sospechamos de él (pareja), porque anteriormente estaba denunciado por maltrato y amenazó de matarla”._x000a_ _x000a_ “Contó muchas versiones distintas, que él la había ido a dejar al terminal de buses y se había ido a Viña del Mar”"/>
    <s v="No Informados"/>
    <x v="1"/>
    <x v="0"/>
    <x v="1"/>
    <x v="4"/>
    <s v="Sin Información"/>
    <x v="1"/>
    <x v="1"/>
    <x v="3"/>
    <x v="0"/>
    <s v=""/>
    <s v=""/>
    <s v="SI"/>
    <x v="0"/>
  </r>
  <r>
    <s v="Femicidios"/>
    <d v="2020-03-08T00:00:00"/>
    <n v="12"/>
    <x v="25"/>
    <x v="25"/>
    <s v="Magallanes"/>
    <s v="Elizabeth Noemí Mella Cárcamo"/>
    <n v="54"/>
    <x v="0"/>
    <x v="3"/>
    <s v="Apuñalada en su cama por desconocido, quien inició incendio. Su hijo indica que las heridas que presenta son propias de un femicidio"/>
    <x v="5"/>
    <x v="25"/>
    <x v="13"/>
    <s v="Se investiga"/>
    <m/>
    <x v="0"/>
    <x v="0"/>
    <x v="3"/>
    <x v="1"/>
    <s v="No Informados"/>
    <s v="No Informados"/>
    <x v="3"/>
    <x v="1"/>
    <x v="1"/>
    <x v="1"/>
    <s v="Sin Información"/>
    <x v="17"/>
    <x v="1"/>
    <x v="1"/>
    <x v="0"/>
    <s v="https://elpinguino.com/noticia/2020/03/09/-mi-mama-no-merecia-morir-asi-por-los-detalles-que-nos-dieron-fue-un-femicidio"/>
    <s v="https://elmagallanico.com/2020/03/mujer-encontrada-en-vivienda-tras-principio-de-incendio-habria-sido-asesinada"/>
    <s v="SI"/>
    <x v="1"/>
  </r>
  <r>
    <s v="Femicidios"/>
    <d v="2010-05-08T00:00:00"/>
    <n v="10"/>
    <x v="101"/>
    <x v="102"/>
    <s v="Los Lagos"/>
    <s v="Elizabeth Parra Márquez"/>
    <n v="20"/>
    <x v="1"/>
    <x v="1"/>
    <s v="estragulada y apuñalada"/>
    <x v="1"/>
    <x v="3"/>
    <x v="1"/>
    <s v="Jorge Seguel Cárdenas"/>
    <n v="23"/>
    <x v="1"/>
    <x v="33"/>
    <x v="3"/>
    <x v="1"/>
    <s v="4 causas anteriores: amenazas de muerte, lesiones menos graves. La mató despues de siete dias de la ultima denuncia."/>
    <s v="No Informados"/>
    <x v="1"/>
    <x v="1"/>
    <x v="1"/>
    <x v="1"/>
    <s v="Sin Información"/>
    <x v="1"/>
    <x v="1"/>
    <x v="1"/>
    <x v="0"/>
    <s v=""/>
    <s v=""/>
    <s v="SI"/>
    <x v="0"/>
  </r>
  <r>
    <s v="Femicidios"/>
    <d v="2016-11-15T00:00:00"/>
    <n v="8"/>
    <x v="57"/>
    <x v="58"/>
    <s v="Biobío"/>
    <s v="Elizabeth Vilma Uribe Troncoso"/>
    <n v="54"/>
    <x v="0"/>
    <x v="45"/>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x v="0"/>
    <x v="1"/>
    <x v="0"/>
    <s v="Alan Jorge Ulises Velásquez Lorca"/>
    <n v="54"/>
    <x v="0"/>
    <x v="0"/>
    <x v="0"/>
    <x v="2"/>
    <s v="Llevaban 30 años de matrionio y tenían 3 hijos en común"/>
    <s v="No"/>
    <x v="0"/>
    <x v="0"/>
    <x v="0"/>
    <x v="3"/>
    <n v="43259"/>
    <x v="5"/>
    <x v="40"/>
    <x v="1"/>
    <x v="0"/>
    <s v="https://www.biobiochile.cl/noticias/nacional/region-del-bio-bio/2018/05/05/acusado-de-femicidio-pide-suspender-juicio-por-problema-psiquiatrico-pero-corte-lo-revoca.shtml"/>
    <s v="https://www.elciudadano.com/chile/profesora-de-55-anos-fue-victima-de-femicidio-en-coronel/11/16/?fbclid=IwAR3SAM5r39FY3TbJ_j6vrxva7Il5aM4xxiM-IM93cIA6gqSn7T0wwovETUc"/>
    <s v="SI"/>
    <x v="0"/>
  </r>
  <r>
    <s v="Femicidios"/>
    <d v="2011-10-03T00:00:00"/>
    <n v="5"/>
    <x v="51"/>
    <x v="51"/>
    <s v="Valparaíso"/>
    <s v="Elizabeth Zenteno Alvárez"/>
    <n v="51"/>
    <x v="1"/>
    <x v="1"/>
    <s v="Apuñalada"/>
    <x v="1"/>
    <x v="14"/>
    <x v="1"/>
    <s v="Juan Pávez Palma"/>
    <n v="56"/>
    <x v="1"/>
    <x v="0"/>
    <x v="1"/>
    <x v="1"/>
    <s v="Se investiga si hay denuncias"/>
    <s v="No Informados"/>
    <x v="1"/>
    <x v="0"/>
    <x v="1"/>
    <x v="1"/>
    <s v="Sin Información"/>
    <x v="1"/>
    <x v="1"/>
    <x v="15"/>
    <x v="0"/>
    <s v=""/>
    <s v=""/>
    <s v="SI"/>
    <x v="0"/>
  </r>
  <r>
    <s v="Femicidios"/>
    <d v="2018-07-21T00:00:00"/>
    <n v="13"/>
    <x v="102"/>
    <x v="103"/>
    <s v="Metropolitana"/>
    <s v="Elsa Ayala Cortéz"/>
    <n v="88"/>
    <x v="0"/>
    <x v="3"/>
    <s v="En el domicilio que compartían, el agresor le dispara y luego se suicida. Elsa tenía una enfermedad terminal e iba a ser trasladada al día siguiente a un asilo"/>
    <x v="0"/>
    <x v="1"/>
    <x v="0"/>
    <s v="Jorge Olivares"/>
    <n v="84"/>
    <x v="0"/>
    <x v="0"/>
    <x v="5"/>
    <x v="0"/>
    <s v="Llevaban casados 55 años"/>
    <s v="No Informados"/>
    <x v="0"/>
    <x v="0"/>
    <x v="1"/>
    <x v="2"/>
    <n v="43302"/>
    <x v="2"/>
    <x v="1"/>
    <x v="1"/>
    <x v="0"/>
    <s v="https://www.latercera.com/opinion/noticia/contra-los-viejos/522070/"/>
    <s v=""/>
    <s v="SI"/>
    <x v="0"/>
  </r>
  <r>
    <s v="Femicidios"/>
    <d v="2012-01-24T00:00:00"/>
    <n v="13"/>
    <x v="87"/>
    <x v="88"/>
    <s v="Metropolitana"/>
    <s v="Elsa Curihuanca"/>
    <n v="46"/>
    <x v="1"/>
    <x v="1"/>
    <s v="Apuñalada"/>
    <x v="1"/>
    <x v="9"/>
    <x v="1"/>
    <s v="Carlos Iturrieta Curihuanca"/>
    <n v="22"/>
    <x v="1"/>
    <x v="0"/>
    <x v="3"/>
    <x v="1"/>
    <s v="Habia salido hace 6 meses de la carcel"/>
    <s v="No Informados"/>
    <x v="3"/>
    <x v="2"/>
    <x v="1"/>
    <x v="1"/>
    <s v="Sin Información"/>
    <x v="1"/>
    <x v="1"/>
    <x v="1"/>
    <x v="0"/>
    <s v=""/>
    <s v=""/>
    <s v="SI"/>
    <x v="1"/>
  </r>
  <r>
    <s v="Femicidios"/>
    <d v="2013-07-01T00:00:00"/>
    <n v="13"/>
    <x v="103"/>
    <x v="104"/>
    <s v="Metropolitana"/>
    <s v="Elsa del Carmen Avendaño Pino"/>
    <n v="53"/>
    <x v="1"/>
    <x v="1"/>
    <s v="Golpes con un fierro"/>
    <x v="1"/>
    <x v="14"/>
    <x v="3"/>
    <s v="Prófugo"/>
    <n v="66"/>
    <x v="1"/>
    <x v="0"/>
    <x v="3"/>
    <x v="1"/>
    <s v="Ella ciudadana colombiana y su Esposo, chileno. La encontró fallecida su hija. El agresor se encuentra prófugo"/>
    <s v="No Informados"/>
    <x v="3"/>
    <x v="8"/>
    <x v="1"/>
    <x v="10"/>
    <s v="Sin Información"/>
    <x v="1"/>
    <x v="1"/>
    <x v="3"/>
    <x v="0"/>
    <s v=""/>
    <s v=""/>
    <s v="SI"/>
    <x v="0"/>
  </r>
  <r>
    <s v="Femicidios"/>
    <d v="2020-12-24T00:00:00"/>
    <n v="5"/>
    <x v="48"/>
    <x v="48"/>
    <s v="Valparaíso"/>
    <s v="Elsa Janet Muñoz Santana"/>
    <n v="40"/>
    <x v="0"/>
    <x v="3"/>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x v="5"/>
    <x v="6"/>
    <x v="3"/>
    <s v="Iván Eduardo Yáñez Sepúlveda"/>
    <n v="30"/>
    <x v="0"/>
    <x v="0"/>
    <x v="0"/>
    <x v="1"/>
    <s v="No Informados"/>
    <s v="Elsa había denunciado el persistente acoso de su ex pareja. Había medida cautelar con rondas de Carabineros. Elsa había llamado el 24 de diciembre para denunciar, pero el sujeto fue puesto el libertad."/>
    <x v="1"/>
    <x v="6"/>
    <x v="25"/>
    <x v="4"/>
    <s v="Sin Información"/>
    <x v="3"/>
    <x v="1"/>
    <x v="1"/>
    <x v="0"/>
    <s v="https://www.eldesconcierto.cl/nacional/2020/12/25/investigan-macabro-femicidio-en-navidad-sujeto-asesino-y-calcino-cuerpo-de-mujer.html"/>
    <s v="https://www.youtube.com/watch?v=wQyjwaWpeLQ"/>
    <s v="SI"/>
    <x v="1"/>
  </r>
  <r>
    <s v="Femicidios"/>
    <d v="2010-12-10T00:00:00"/>
    <n v="13"/>
    <x v="77"/>
    <x v="78"/>
    <s v="Metropolitana"/>
    <s v="Elsa Maria Bernales Tobar"/>
    <n v="90"/>
    <x v="1"/>
    <x v="1"/>
    <s v="Apuñalada"/>
    <x v="1"/>
    <x v="14"/>
    <x v="1"/>
    <s v="Josè Ramirez Ugalde"/>
    <n v="87"/>
    <x v="1"/>
    <x v="36"/>
    <x v="3"/>
    <x v="1"/>
    <s v="antecedentes por femicidio con su anterior pareja"/>
    <s v="No Informados"/>
    <x v="1"/>
    <x v="2"/>
    <x v="1"/>
    <x v="1"/>
    <s v="Sin Información"/>
    <x v="1"/>
    <x v="1"/>
    <x v="1"/>
    <x v="0"/>
    <s v=""/>
    <s v=""/>
    <s v="SI"/>
    <x v="0"/>
  </r>
  <r>
    <s v="Femicidios"/>
    <d v="2015-02-04T00:00:00"/>
    <n v="13"/>
    <x v="6"/>
    <x v="6"/>
    <s v="Metropolitana"/>
    <s v="Elvira Rodríguez López"/>
    <n v="53"/>
    <x v="8"/>
    <x v="3"/>
    <s v="La estrangula hasta asfixiarla"/>
    <x v="0"/>
    <x v="12"/>
    <x v="0"/>
    <s v="Américo Cisternas León"/>
    <n v="36"/>
    <x v="8"/>
    <x v="37"/>
    <x v="0"/>
    <x v="0"/>
    <s v="No Informados"/>
    <s v="No"/>
    <x v="0"/>
    <x v="0"/>
    <x v="0"/>
    <x v="0"/>
    <n v="42583"/>
    <x v="0"/>
    <x v="3"/>
    <x v="16"/>
    <x v="0"/>
    <s v="https://www.cooperativa.cl/noticias/pais/policial/femicidio/pdi-detuvo-a-presunto-autor-del-quinto-femicidio-de-2015/2015-02-07/110639.html"/>
    <s v="https://www.minmujeryeg.cl/prensa/noticias-prensa/noticias-nacionales/sernam-se-querellara-contra-imputado-por-el-femicidio-de-elvira-rodriguez-lopez/"/>
    <s v="SI"/>
    <x v="0"/>
  </r>
  <r>
    <s v="Femicidios"/>
    <d v="2010-09-06T00:00:00"/>
    <n v="8"/>
    <x v="53"/>
    <x v="53"/>
    <s v="Biobío"/>
    <s v="Enriqueta Fierro Castro"/>
    <n v="56"/>
    <x v="1"/>
    <x v="1"/>
    <s v="Apuñalada"/>
    <x v="1"/>
    <x v="9"/>
    <x v="10"/>
    <s v="Javier Morales Fierro"/>
    <n v="18"/>
    <x v="1"/>
    <x v="0"/>
    <x v="3"/>
    <x v="1"/>
    <s v="condenado por parricidio"/>
    <s v="No Informados"/>
    <x v="1"/>
    <x v="8"/>
    <x v="1"/>
    <x v="1"/>
    <s v="Sin Información"/>
    <x v="1"/>
    <x v="1"/>
    <x v="1"/>
    <x v="0"/>
    <s v=""/>
    <s v=""/>
    <s v="SI"/>
    <x v="1"/>
  </r>
  <r>
    <s v="Femicidios"/>
    <d v="2020-10-16T00:00:00"/>
    <n v="5"/>
    <x v="51"/>
    <x v="51"/>
    <s v="Valparaíso"/>
    <s v="Ercilla Gladys Salgado Yáñez"/>
    <n v="63"/>
    <x v="0"/>
    <x v="3"/>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x v="2"/>
    <x v="31"/>
    <x v="7"/>
    <s v="Lindorfo José Salgado Silva"/>
    <n v="40"/>
    <x v="0"/>
    <x v="0"/>
    <x v="0"/>
    <x v="1"/>
    <s v="No Informados"/>
    <s v="Antecedentes por porte de arma"/>
    <x v="1"/>
    <x v="16"/>
    <x v="1"/>
    <x v="11"/>
    <s v="Sin Información"/>
    <x v="7"/>
    <x v="1"/>
    <x v="1"/>
    <x v="0"/>
    <s v="https://web.observador.cl/en-prision-quedo-hombre-por-violacion-con-homicidio-de-mujer-de-63-anos-en-valparaiso/"/>
    <s v=""/>
    <s v="SI"/>
    <x v="1"/>
  </r>
  <r>
    <s v="Femicidios"/>
    <d v="2014-09-05T00:00:00"/>
    <n v="9"/>
    <x v="38"/>
    <x v="38"/>
    <s v="Araucanía"/>
    <s v="Erica Hagan"/>
    <n v="22"/>
    <x v="9"/>
    <x v="46"/>
    <s v="Erica se preparaba para tomar un baño de tina y fue sorprendida por un sujeto que la golpeó, la arrastro sangrando hasta el living y luego la sumergió en la tina. A la fecha aun no hay culpables"/>
    <x v="1"/>
    <x v="15"/>
    <x v="9"/>
    <s v="Sin imputados"/>
    <m/>
    <x v="1"/>
    <x v="0"/>
    <x v="3"/>
    <x v="1"/>
    <s v="No Informados"/>
    <s v="No Informados"/>
    <x v="1"/>
    <x v="8"/>
    <x v="1"/>
    <x v="3"/>
    <n v="43647"/>
    <x v="8"/>
    <x v="1"/>
    <x v="1"/>
    <x v="0"/>
    <s v=""/>
    <s v=""/>
    <s v="SI"/>
    <x v="1"/>
  </r>
  <r>
    <s v="Femicidios"/>
    <d v="2010-11-26T00:00:00"/>
    <n v="10"/>
    <x v="21"/>
    <x v="21"/>
    <s v="Los Lagos"/>
    <s v="Ericka Rosa Vera Vera"/>
    <n v="69"/>
    <x v="1"/>
    <x v="1"/>
    <s v="Apuñalada"/>
    <x v="1"/>
    <x v="14"/>
    <x v="1"/>
    <s v="Juan Godoy Vera"/>
    <n v="65"/>
    <x v="1"/>
    <x v="38"/>
    <x v="3"/>
    <x v="1"/>
    <s v="condenado a 5 años y 1 dia por parricidio"/>
    <s v="No Informados"/>
    <x v="1"/>
    <x v="2"/>
    <x v="1"/>
    <x v="1"/>
    <s v="Sin Información"/>
    <x v="1"/>
    <x v="1"/>
    <x v="1"/>
    <x v="0"/>
    <s v=""/>
    <s v=""/>
    <s v="SI"/>
    <x v="0"/>
  </r>
  <r>
    <s v="Femicidios"/>
    <d v="2013-05-30T00:00:00"/>
    <n v="13"/>
    <x v="98"/>
    <x v="99"/>
    <s v="Metropolitana"/>
    <s v="Erika Romina Rivera Tagle"/>
    <n v="27"/>
    <x v="1"/>
    <x v="1"/>
    <s v="Asesinada a golpes de pies y puños"/>
    <x v="1"/>
    <x v="12"/>
    <x v="3"/>
    <s v="Sergio Tranamil Bustamante"/>
    <n v="30"/>
    <x v="1"/>
    <x v="0"/>
    <x v="3"/>
    <x v="1"/>
    <s v="La familia de la víctima aseguró que el pololeo de ambos duró nueve años y estuvo marcado por la violencia, lo que afectó la salud mental de Erika._x000a_ _x000a_ Según explicaron, el atacante no le dejaba hablar por teléfono e, incluso, en enero del año pasado tuvieron que poner una denuncia de presunta desgracia luego que la joven desapareciera._x000a_ _x000a_ También en cuatro ocasiones se le citó a declarar, pero ella nunca confirmó las denuncias y la causa fue archivada."/>
    <s v="No Informados"/>
    <x v="0"/>
    <x v="0"/>
    <x v="1"/>
    <x v="4"/>
    <s v="Sin Información"/>
    <x v="1"/>
    <x v="1"/>
    <x v="3"/>
    <x v="0"/>
    <s v=""/>
    <s v=""/>
    <s v="SI"/>
    <x v="0"/>
  </r>
  <r>
    <s v="Femicidios"/>
    <d v="2020-09-14T00:00:00"/>
    <n v="13"/>
    <x v="71"/>
    <x v="72"/>
    <s v="Metropolitana"/>
    <s v="Esperanza Érika Aguilar Olivares"/>
    <n v="54"/>
    <x v="0"/>
    <x v="3"/>
    <s v="Acuchillada junto a su hija menor por su hijo. Sujeto se autoinfirió heridas y dejó llave del gas abierta; más tarde confiesa. Se denuncia violencia sexual, la que el Ministerio Público no ha considerado. No se utiliza nuevo concepto de femicidio de Ley Gabriela"/>
    <x v="4"/>
    <x v="9"/>
    <x v="7"/>
    <s v="Carlos Venegas Aguilar"/>
    <n v="21"/>
    <x v="0"/>
    <x v="0"/>
    <x v="4"/>
    <x v="2"/>
    <s v="No Informados"/>
    <s v="No Informados"/>
    <x v="1"/>
    <x v="2"/>
    <x v="1"/>
    <x v="11"/>
    <s v="Sin Información"/>
    <x v="5"/>
    <x v="1"/>
    <x v="1"/>
    <x v="0"/>
    <s v="https://www.eldinamo.cl/nacional/2020/09/15/joven-acusado-parricidio-homicidio-quilicura-mato-madre-hermana/"/>
    <s v="https://www.eldinamo.cl/nacional/2020/09/15/joven-acusado-parricidio-homicidio-quilicura-mato-madre-hermana/"/>
    <s v="SI"/>
    <x v="1"/>
  </r>
  <r>
    <s v="Femicidios"/>
    <d v="2020-08-08T00:00:00"/>
    <n v="13"/>
    <x v="104"/>
    <x v="105"/>
    <s v="Metropolitana"/>
    <s v="Esperanza Graterol Moya"/>
    <n v="53"/>
    <x v="2"/>
    <x v="3"/>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33"/>
    <x v="7"/>
    <s v="Joseph Acosta"/>
    <m/>
    <x v="4"/>
    <x v="0"/>
    <x v="5"/>
    <x v="1"/>
    <s v="No Informados"/>
    <s v="Vecinos llamaron a Carabineros por VIF"/>
    <x v="1"/>
    <x v="0"/>
    <x v="21"/>
    <x v="12"/>
    <s v="Sin Información"/>
    <x v="18"/>
    <x v="1"/>
    <x v="1"/>
    <x v="0"/>
    <s v="https://www.biobiochile.cl/noticias/nacional/region-metropolitana/2020/08/08/tres-muertos-departamento-santiago-hombre-habria-atacado-esposa-suegra.shtml"/>
    <s v=""/>
    <s v="SI"/>
    <x v="1"/>
  </r>
  <r>
    <s v="Femicidios"/>
    <d v="2010-10-06T00:00:00"/>
    <n v="13"/>
    <x v="8"/>
    <x v="8"/>
    <s v="Metropolitana"/>
    <s v="Estefanía Alfaro González"/>
    <n v="25"/>
    <x v="1"/>
    <x v="47"/>
    <s v="Golpes"/>
    <x v="1"/>
    <x v="13"/>
    <x v="1"/>
    <s v="Eduardo Navarrete"/>
    <n v="27"/>
    <x v="1"/>
    <x v="39"/>
    <x v="2"/>
    <x v="1"/>
    <s v="No Informados"/>
    <s v="No Informados"/>
    <x v="1"/>
    <x v="8"/>
    <x v="1"/>
    <x v="1"/>
    <s v="Sin Información"/>
    <x v="1"/>
    <x v="1"/>
    <x v="1"/>
    <x v="0"/>
    <s v=""/>
    <s v=""/>
    <s v="SI"/>
    <x v="1"/>
  </r>
  <r>
    <s v="Femicidios"/>
    <d v="2019-05-06T00:00:00"/>
    <n v="13"/>
    <x v="28"/>
    <x v="28"/>
    <s v="Metropolitana"/>
    <s v="Estefanía del Carmen Martínez Pérez"/>
    <n v="27"/>
    <x v="0"/>
    <x v="3"/>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x v="1"/>
    <x v="17"/>
    <x v="6"/>
    <s v="Frank Pizarro Pizarro"/>
    <n v="46"/>
    <x v="0"/>
    <x v="0"/>
    <x v="0"/>
    <x v="1"/>
    <s v="No Informados"/>
    <s v="No Informados"/>
    <x v="3"/>
    <x v="1"/>
    <x v="1"/>
    <x v="3"/>
    <s v="Sin Información"/>
    <x v="3"/>
    <x v="1"/>
    <x v="1"/>
    <x v="0"/>
    <s v="https://www.24horas.cl/nacional/identifican-cuerpo-de-mujer-de-27-anos-quemada-en-una-maleta-en-providencia--3291144https://m.cooperativa.cl/noticias/pais/policial/femicidio/pdi-detuvo-a-sospechoso-del-crimen-de-la-mujer-que-fue-quemada-en-una/2019-05-07/202903.html"/>
    <s v="https://www.cooperativa.cl/noticias/pais/policial/familia-de-joven-quemada-en-una-maleta-clama-por-justicia-han-matado-a/2019-05-08/133036.html"/>
    <s v="SI"/>
    <x v="1"/>
  </r>
  <r>
    <s v="Femicidios"/>
    <d v="2011-01-26T00:00:00"/>
    <n v="13"/>
    <x v="6"/>
    <x v="6"/>
    <s v="Metropolitana"/>
    <s v="Estefanía Fernândez Fernândez"/>
    <n v="24"/>
    <x v="1"/>
    <x v="1"/>
    <s v="Apuñalada"/>
    <x v="1"/>
    <x v="6"/>
    <x v="1"/>
    <s v="Alfonso Salas Guajardo"/>
    <n v="45"/>
    <x v="1"/>
    <x v="0"/>
    <x v="1"/>
    <x v="1"/>
    <s v="Tenía dos causas anteriores, por amenaza y LMG."/>
    <s v="No Informados"/>
    <x v="1"/>
    <x v="0"/>
    <x v="1"/>
    <x v="1"/>
    <s v="Sin Información"/>
    <x v="1"/>
    <x v="1"/>
    <x v="1"/>
    <x v="0"/>
    <s v=""/>
    <s v=""/>
    <s v="SI"/>
    <x v="0"/>
  </r>
  <r>
    <s v="Femicidios"/>
    <d v="2011-05-26T00:00:00"/>
    <n v="13"/>
    <x v="52"/>
    <x v="52"/>
    <s v="Metropolitana"/>
    <s v="Estrella Farias"/>
    <n v="50"/>
    <x v="1"/>
    <x v="1"/>
    <s v="Golpes"/>
    <x v="1"/>
    <x v="14"/>
    <x v="1"/>
    <s v="José Váldes"/>
    <n v="59"/>
    <x v="1"/>
    <x v="0"/>
    <x v="2"/>
    <x v="1"/>
    <s v="Detenido por denuncia VIF"/>
    <s v="Detenido por denuncia VIF"/>
    <x v="1"/>
    <x v="0"/>
    <x v="1"/>
    <x v="1"/>
    <s v="Sin Información"/>
    <x v="1"/>
    <x v="1"/>
    <x v="1"/>
    <x v="0"/>
    <s v=""/>
    <s v=""/>
    <s v="SI"/>
    <x v="0"/>
  </r>
  <r>
    <s v="Femicidios"/>
    <d v="2011-10-06T00:00:00"/>
    <n v="13"/>
    <x v="83"/>
    <x v="84"/>
    <s v="Metropolitana"/>
    <s v="Estrella Manríquez Carrera"/>
    <n v="21"/>
    <x v="1"/>
    <x v="1"/>
    <s v="Apuñalada"/>
    <x v="1"/>
    <x v="0"/>
    <x v="1"/>
    <s v="Sin Informacion"/>
    <n v="25"/>
    <x v="1"/>
    <x v="0"/>
    <x v="1"/>
    <x v="1"/>
    <s v="No Informados"/>
    <s v="No Informados"/>
    <x v="1"/>
    <x v="0"/>
    <x v="1"/>
    <x v="1"/>
    <s v="Sin Información"/>
    <x v="1"/>
    <x v="1"/>
    <x v="1"/>
    <x v="0"/>
    <s v=""/>
    <s v=""/>
    <s v="SI"/>
    <x v="0"/>
  </r>
  <r>
    <s v="Femicidios"/>
    <d v="2018-11-14T00:00:00"/>
    <n v="14"/>
    <x v="56"/>
    <x v="57"/>
    <s v="Los Ríos"/>
    <s v="Etelvina Crucilda Huentequeo Vidal"/>
    <n v="67"/>
    <x v="0"/>
    <x v="3"/>
    <s v="Es golpeada con un hacha en la cabeza, luego su esposo la arrastra a la vivienda donde también la golpeó"/>
    <x v="0"/>
    <x v="1"/>
    <x v="0"/>
    <s v="Sergio Modesto Millán Álvarez"/>
    <n v="76"/>
    <x v="0"/>
    <x v="0"/>
    <x v="0"/>
    <x v="0"/>
    <s v="No Informados"/>
    <s v="No Informados"/>
    <x v="0"/>
    <x v="0"/>
    <x v="1"/>
    <x v="3"/>
    <n v="43419"/>
    <x v="5"/>
    <x v="41"/>
    <x v="1"/>
    <x v="0"/>
    <s v="https://www.biobiochile.cl/noticias/nacional/region-de-los-rios/2018/11/14/los-rios-amplian-detencion-de-anciano-acusado-de-matar-a-pareja-con-un-golpe-de-hacha-en-la-cabeza.shtml"/>
    <s v="https://www.biobiochile.cl/noticias/nacional/region-de-los-rios/2018/11/15/prision-preventiva-para-anaciano-acusado-de-matar-a-su-esposa-con-un-hacha-en-valdivia.shtml"/>
    <s v="SI"/>
    <x v="0"/>
  </r>
  <r>
    <s v="Femicidios"/>
    <d v="2019-08-12T00:00:00"/>
    <n v="13"/>
    <x v="12"/>
    <x v="12"/>
    <s v="Metropolitana"/>
    <s v="Ethel Liseth Chevez Sánchez"/>
    <n v="25"/>
    <x v="6"/>
    <x v="3"/>
    <s v="apuñalada por ex conviviente y actual vecino luego de, al parecer, encuentro sexual; éste se autoinfirió heridas graves"/>
    <x v="4"/>
    <x v="6"/>
    <x v="0"/>
    <s v="José Ramón Velásquez Pantaleón"/>
    <n v="33"/>
    <x v="4"/>
    <x v="0"/>
    <x v="4"/>
    <x v="1"/>
    <s v="No Informados"/>
    <s v="No Informados"/>
    <x v="0"/>
    <x v="0"/>
    <x v="1"/>
    <x v="3"/>
    <s v="Sin Información"/>
    <x v="3"/>
    <x v="1"/>
    <x v="1"/>
    <x v="0"/>
    <s v="https://www.pagina7.cl/notas/actualidad/2019/08/12/mujer-muere-apunalada-en-la-florida-podria-tratarse-de-un-femicidio.shtml"/>
    <s v="https://peru21.pe/mundo/chile-joven-peruana-muere-luego-discutir-venezolano-496209"/>
    <s v="SI"/>
    <x v="0"/>
  </r>
  <r>
    <s v="Femicidios"/>
    <d v="2019-09-10T00:00:00"/>
    <n v="15"/>
    <x v="4"/>
    <x v="4"/>
    <s v="Arica y Parinacota"/>
    <s v="Fahime Andrea Díaz Dervich"/>
    <n v="49"/>
    <x v="0"/>
    <x v="42"/>
    <s v="apuñalada por ex conviviente, quien intentó suicidarse y se encuentra en riesgo vital; Fahime intentó pedir ayuda a su actual pareja, quien no alcanzó a llegar a su domicilio"/>
    <x v="1"/>
    <x v="6"/>
    <x v="0"/>
    <s v="Marcos Gonzalo Alvarado Ortega"/>
    <n v="58"/>
    <x v="0"/>
    <x v="40"/>
    <x v="4"/>
    <x v="1"/>
    <s v="Antecedentes de VIF hacia anteriores parejas"/>
    <s v="No Informados"/>
    <x v="0"/>
    <x v="0"/>
    <x v="1"/>
    <x v="3"/>
    <s v="Sin Información"/>
    <x v="3"/>
    <x v="1"/>
    <x v="1"/>
    <x v="0"/>
    <s v="https://www.biobiochile.cl/noticias/nacional/region-de-arica-y-parinacota/2019/09/10/investigan-femicidio-en-arica-hombre-habria-asesinado-a-expareja-y-luego-intento-suicidarse.shtml"/>
    <s v="https://www.aricaldia.cl/femicidio-sujeto-apunalo-a-su-ex-pareja-y-se-autoinferio-heridas-que-lo-mantienen-en-riesgo-vital/"/>
    <s v="SI"/>
    <x v="0"/>
  </r>
  <r>
    <s v="Femicidios"/>
    <d v="2018-12-28T00:00:00"/>
    <n v="5"/>
    <x v="105"/>
    <x v="106"/>
    <s v="Valparaíso"/>
    <s v="Felisa Altamirano Peralta"/>
    <n v="79"/>
    <x v="0"/>
    <x v="3"/>
    <s v="En el domicilio que compartían, él le dispara en la cabeza con una escopeta, luego se suicida con la misma arma. Son encontrados muertos por familiares"/>
    <x v="0"/>
    <x v="1"/>
    <x v="0"/>
    <s v="Abelardo Torrealba Aliaga"/>
    <n v="83"/>
    <x v="0"/>
    <x v="0"/>
    <x v="5"/>
    <x v="0"/>
    <s v="No Informados"/>
    <s v="No Informados"/>
    <x v="0"/>
    <x v="0"/>
    <x v="1"/>
    <x v="2"/>
    <n v="43462"/>
    <x v="2"/>
    <x v="1"/>
    <x v="1"/>
    <x v="0"/>
    <s v="https://web.observador.cl/tragedia-en-cabildo-matrimonio-de-ancianos-fue-encontrado-sin-vida-en-su-domicilio/"/>
    <s v=""/>
    <s v="SI"/>
    <x v="0"/>
  </r>
  <r>
    <s v="Femicidios"/>
    <d v="2018-05-22T00:00:00"/>
    <n v="9"/>
    <x v="106"/>
    <x v="107"/>
    <s v="Araucanía"/>
    <s v="Felisa González Pichipillán"/>
    <n v="42"/>
    <x v="0"/>
    <x v="7"/>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x v="0"/>
    <x v="12"/>
    <x v="0"/>
    <s v="(se investiga) Frank Antonio Abello Bermedo"/>
    <n v="45"/>
    <x v="0"/>
    <x v="0"/>
    <x v="0"/>
    <x v="0"/>
    <s v="No Informados"/>
    <s v="No Informados"/>
    <x v="3"/>
    <x v="3"/>
    <x v="1"/>
    <x v="3"/>
    <n v="43649"/>
    <x v="5"/>
    <x v="42"/>
    <x v="1"/>
    <x v="0"/>
    <s v="http://www.adnradio.cl/noticias/nacional/dos-mujeres-habrian-sido-asesinadas-por-sus-parejas-en-la-araucania/20180523/nota/3753398.aspx http://www.clave9.cl/2018/05/23/confirman-brutal-crimen-de-mujer-hallada-en-vivienda-cercana-a-villarrica/"/>
    <s v="https://uatv.cl/2019/07/03/tribunal-de-villarrica-mantuvo-prision-preventiva-contra-imputado-por-asesinato-a-embarazada/"/>
    <s v="SI"/>
    <x v="0"/>
  </r>
  <r>
    <s v="Femicidios"/>
    <d v="2018-02-10T00:00:00"/>
    <n v="13"/>
    <x v="102"/>
    <x v="103"/>
    <s v="Metropolitana"/>
    <s v="Fernanda Damaris Maciel Correa"/>
    <n v="21"/>
    <x v="0"/>
    <x v="3"/>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x v="0"/>
    <x v="17"/>
    <x v="6"/>
    <s v="Felipe Andrés Rojas Lobos"/>
    <n v="25"/>
    <x v="0"/>
    <x v="0"/>
    <x v="0"/>
    <x v="0"/>
    <s v="No Informados"/>
    <s v="No Informados"/>
    <x v="3"/>
    <x v="3"/>
    <x v="26"/>
    <x v="3"/>
    <n v="43643"/>
    <x v="5"/>
    <x v="43"/>
    <x v="1"/>
    <x v="0"/>
    <s v="https://www.theclinic.cl/2019/10/14/pero-no-acepto-lanzan-ultimo-dato-sobre-el-caso-fernanda-maciel/"/>
    <s v="https://www.theclinic.cl/2019/10/02/el-ultimo-datito-que-se-maneja-en-el-caso-de-fernanda-maciel/"/>
    <s v="SI"/>
    <x v="1"/>
  </r>
  <r>
    <s v="Femicidios"/>
    <d v="2011-02-04T00:00:00"/>
    <n v="3"/>
    <x v="62"/>
    <x v="63"/>
    <s v="Atacama"/>
    <s v="Fernanda Lisette Rivas Lavín"/>
    <n v="26"/>
    <x v="1"/>
    <x v="48"/>
    <s v="Estrangulamiento"/>
    <x v="1"/>
    <x v="34"/>
    <x v="10"/>
    <s v="Christián Lorenzo Maya Veas"/>
    <n v="39"/>
    <x v="1"/>
    <x v="0"/>
    <x v="1"/>
    <x v="1"/>
    <s v="No Informados"/>
    <s v="No Informados"/>
    <x v="1"/>
    <x v="17"/>
    <x v="1"/>
    <x v="1"/>
    <s v="Sin Información"/>
    <x v="1"/>
    <x v="1"/>
    <x v="1"/>
    <x v="0"/>
    <s v=""/>
    <s v=""/>
    <s v="SI"/>
    <x v="1"/>
  </r>
  <r>
    <s v="Femicidios"/>
    <d v="2017-07-28T00:00:00"/>
    <n v="4"/>
    <x v="91"/>
    <x v="92"/>
    <s v="Coquimbo"/>
    <s v="Fidelina del Carmén Robledo Villalobos"/>
    <n v="43"/>
    <x v="0"/>
    <x v="3"/>
    <s v="La asfixia y llama al cuñado, notificandole que mató a su hermana. Sujeto intenta suicidarse en el lugar sin éxito, es trasladado al hospital. Se ahorca en prisión preventiva"/>
    <x v="0"/>
    <x v="1"/>
    <x v="0"/>
    <s v="Sergio de los Ángeles Torres Villalobos"/>
    <n v="52"/>
    <x v="0"/>
    <x v="0"/>
    <x v="5"/>
    <x v="0"/>
    <s v="Llevaban 27 años casados y tenian 2 hijos comunes"/>
    <s v="No"/>
    <x v="0"/>
    <x v="0"/>
    <x v="0"/>
    <x v="2"/>
    <n v="42983"/>
    <x v="2"/>
    <x v="1"/>
    <x v="1"/>
    <x v="0"/>
    <s v="http://www.diarioeldia.cl/policial/presunto-autor-femicidio-ocurrido-en-companias-pasara-control-detencion"/>
    <s v="http://www.elobservatodo.cl/noticia/sociedad/muere-en-carcel-de-la-serena-sujeto-que-asesino-su-esposa"/>
    <s v="SI"/>
    <x v="0"/>
  </r>
  <r>
    <s v="Femicidios"/>
    <d v="2016-10-29T00:00:00"/>
    <n v="13"/>
    <x v="12"/>
    <x v="12"/>
    <s v="Metropolitana"/>
    <s v="Flor del Carmen Nahuel Villagrán"/>
    <n v="54"/>
    <x v="0"/>
    <x v="0"/>
    <s v="La madre se niega a darle dinero para drogas. La mata cuando estan solos, propinándole 17 puñaladas. El cóyuge de la víctima llega al domicilio después y hace la denuncia a Carabineros"/>
    <x v="0"/>
    <x v="9"/>
    <x v="5"/>
    <s v="Octavio Alejandro Tapia Nahuel"/>
    <n v="37"/>
    <x v="0"/>
    <x v="41"/>
    <x v="0"/>
    <x v="0"/>
    <s v="El agresor tenia probleas con el consumo de drogas, ya la había intento matar"/>
    <s v="Denuncia por VIF"/>
    <x v="3"/>
    <x v="2"/>
    <x v="0"/>
    <x v="0"/>
    <n v="43203"/>
    <x v="19"/>
    <x v="44"/>
    <x v="0"/>
    <x v="0"/>
    <s v="https://www.biobiochile.cl/noticias/nacional/region-metropolitana/2016/10/29/hombre-habria-matado-a-su-madre-tras-propinarle-17-punaladas-en-la-florida.shtml"/>
    <s v=""/>
    <s v="SI"/>
    <x v="1"/>
  </r>
  <r>
    <s v="Femicidios"/>
    <d v="2012-01-13T00:00:00"/>
    <n v="7"/>
    <x v="41"/>
    <x v="41"/>
    <s v="Maule"/>
    <s v="Flor Nuñez Valdés"/>
    <n v="31"/>
    <x v="1"/>
    <x v="1"/>
    <s v="Apuñalada"/>
    <x v="1"/>
    <x v="0"/>
    <x v="1"/>
    <s v="José Leiva Hernández"/>
    <n v="44"/>
    <x v="1"/>
    <x v="0"/>
    <x v="3"/>
    <x v="1"/>
    <s v="No Informados"/>
    <s v="No Informados"/>
    <x v="2"/>
    <x v="0"/>
    <x v="1"/>
    <x v="1"/>
    <s v="Sin Información"/>
    <x v="1"/>
    <x v="1"/>
    <x v="17"/>
    <x v="0"/>
    <s v=""/>
    <s v=""/>
    <s v="SI"/>
    <x v="0"/>
  </r>
  <r>
    <s v="Femicidios"/>
    <d v="2016-10-14T00:00:00"/>
    <n v="11"/>
    <x v="65"/>
    <x v="66"/>
    <s v="Aysén"/>
    <s v="Florencia Aguirre"/>
    <n v="10"/>
    <x v="0"/>
    <x v="31"/>
    <s v="En ausencia de su madre, la golpea en la cabeza y la traslada a la leñera, donde rocía su cuerpo con combustible y la quema, luego la entierra. El femicida pone una denuncia por extravío, tras ser encontrado el cuerpo de la víctima, confiesa"/>
    <x v="0"/>
    <x v="10"/>
    <x v="5"/>
    <s v="Cristián Celestino Soto García"/>
    <n v="31"/>
    <x v="0"/>
    <x v="33"/>
    <x v="0"/>
    <x v="2"/>
    <s v="Es el conviviente de su mamá, tenían 2 hijos juntos"/>
    <s v="VIF no denunciada"/>
    <x v="3"/>
    <x v="3"/>
    <x v="0"/>
    <x v="0"/>
    <n v="43068"/>
    <x v="0"/>
    <x v="45"/>
    <x v="10"/>
    <x v="0"/>
    <s v="https://www.mqltv.com/coyhaique-el-escabroso-relato-de-como-florencia-aguirre-fue-asesinada-por-su-padrastro/"/>
    <s v="https://www.biobiochile.cl/noticias/nacional/region-de-aysen/2017/11/29/condenan-a-20-anos-de-carcel-a-hombre-que-mato-quemo-y-enterro-a-su-hijastra-en-coyhaique.shtml"/>
    <s v="SI"/>
    <x v="1"/>
  </r>
  <r>
    <s v="Femicidios"/>
    <d v="2013-04-20T00:00:00"/>
    <n v="7"/>
    <x v="41"/>
    <x v="41"/>
    <s v="Maule"/>
    <s v="Florencia Bella Ester Araya"/>
    <n v="44"/>
    <x v="1"/>
    <x v="1"/>
    <s v="Murió a golpes"/>
    <x v="1"/>
    <x v="13"/>
    <x v="3"/>
    <s v="Eduardo Andrés Ramírez Cáceres"/>
    <n v="32"/>
    <x v="1"/>
    <x v="0"/>
    <x v="0"/>
    <x v="1"/>
    <s v="El año pasado hubo tres denuncias de la última víctima por amenazas de violencia psicológica y lesiones leves. Condenado por agresión de otra mujer en el año 2005-2006"/>
    <s v="No Informados"/>
    <x v="0"/>
    <x v="0"/>
    <x v="1"/>
    <x v="4"/>
    <s v="Sin Información"/>
    <x v="1"/>
    <x v="46"/>
    <x v="3"/>
    <x v="0"/>
    <s v=""/>
    <s v=""/>
    <s v="SI"/>
    <x v="0"/>
  </r>
  <r>
    <s v="Femicidios"/>
    <d v="2017-10-13T00:00:00"/>
    <n v="4"/>
    <x v="91"/>
    <x v="92"/>
    <s v="Coquimbo"/>
    <s v="Francis Aguilar Marín"/>
    <n v="50"/>
    <x v="0"/>
    <x v="3"/>
    <s v="Durante una discusión con ex conviviente de su hija, es agredida y trasladada al hospital, donde fallece"/>
    <x v="0"/>
    <x v="35"/>
    <x v="2"/>
    <s v="Daniel Antonio Díaz Morandé"/>
    <n v="28"/>
    <x v="0"/>
    <x v="0"/>
    <x v="0"/>
    <x v="0"/>
    <s v="Es el ex conviviente de su hija, quien ya había intentado matarla a ella y a la hija común que tienen en Septiembre a pesar de la cautelar, incendiando el domicilio"/>
    <s v="No"/>
    <x v="3"/>
    <x v="3"/>
    <x v="27"/>
    <x v="0"/>
    <n v="43437"/>
    <x v="0"/>
    <x v="25"/>
    <x v="7"/>
    <x v="0"/>
    <s v="https://www.cooperativa.cl/noticias/pais/policial/mujer-de-50-anos-murio-tras-ser-apunalada-por-su-yerno-en-la-serena/2017-10-14/140812.html"/>
    <s v="http://www.elobservatodo.cl/noticia/sociedad/40-anos-de-carcel-por-incendiar-casa-de-ex-pareja-y-matar-ex-suegra-en-la-serena"/>
    <s v="SI"/>
    <x v="1"/>
  </r>
  <r>
    <s v="Suicidios femicidas"/>
    <d v="2021-04-07T00:00:00"/>
    <n v="13"/>
    <x v="90"/>
    <x v="91"/>
    <s v="Metropolitana"/>
    <s v="Francisca Andrea Eliette Moll Moreno"/>
    <n v="37"/>
    <x v="0"/>
    <x v="3"/>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x v="1"/>
    <x v="6"/>
    <x v="8"/>
    <s v="Richard Ángel Silva Fernández "/>
    <n v="30"/>
    <x v="6"/>
    <x v="0"/>
    <x v="0"/>
    <x v="0"/>
    <s v="No Informados"/>
    <s v="3 denuncias previas. Una de las denuncias de 2021, tenía audiencia de juicio simplificado el 17 de agosto de 2021"/>
    <x v="3"/>
    <x v="7"/>
    <x v="1"/>
    <x v="1"/>
    <s v="Sin Información"/>
    <x v="1"/>
    <x v="1"/>
    <x v="1"/>
    <x v="0"/>
    <s v="https://www.diarioantofagasta.cl/denuncias/135174/quien-protege-a-las-victimas-mujer-de-37-anos-se-suicido-tras-denunciar-en-tres-oportunidades-las-agresiones-y-amenazas-de-su-ex-pareja/"/>
    <s v="https://www.chvnoticias.cl/reportajes/mujer-suicida-denuncias-tres-veces-agresiones-ex-pareja_20210409/"/>
    <s v="SI"/>
    <x v="1"/>
  </r>
  <r>
    <s v="Femicidios"/>
    <d v="2020-12-12T00:00:00"/>
    <n v="7"/>
    <x v="107"/>
    <x v="108"/>
    <s v="Maule"/>
    <s v="Francisca Ignacia Kustmann Rojas"/>
    <n v="36"/>
    <x v="0"/>
    <x v="3"/>
    <s v="Asfixiada por conviviente mientras pernoctaban en Colín. Francisca Ignacia era de Talca. Defensa alega esquizofrenia del sujeto"/>
    <x v="1"/>
    <x v="0"/>
    <x v="3"/>
    <s v="Bernardo Enrique Grrido Véliz"/>
    <m/>
    <x v="1"/>
    <x v="0"/>
    <x v="0"/>
    <x v="0"/>
    <s v="No Informados"/>
    <s v="No Informados"/>
    <x v="1"/>
    <x v="6"/>
    <x v="1"/>
    <x v="8"/>
    <s v="Sin Información"/>
    <x v="5"/>
    <x v="1"/>
    <x v="1"/>
    <x v="0"/>
    <s v="https://www.fmes.cl/2020/12/12/encuentran-a-mujer-fallecida-en-colin/"/>
    <s v="https://vivimoslanoticia.cl/noticias/policial/2020/12/16/tribunal-decreto-prision-preventiva-para-imputado-por-femicidio-en-maule/amp/"/>
    <s v="SI"/>
    <x v="1"/>
  </r>
  <r>
    <s v="Femicidios"/>
    <d v="2011-10-16T00:00:00"/>
    <n v="16"/>
    <x v="108"/>
    <x v="109"/>
    <s v="Ñuble"/>
    <s v="Francisca Janet Torres Salazar"/>
    <n v="38"/>
    <x v="1"/>
    <x v="1"/>
    <s v="Apuñalada"/>
    <x v="1"/>
    <x v="3"/>
    <x v="1"/>
    <s v="José Contreras Rámirez"/>
    <n v="44"/>
    <x v="1"/>
    <x v="42"/>
    <x v="2"/>
    <x v="1"/>
    <s v="Denuncias reiteradas. Según minpub no tenía antecedentes, pero sí según la prensa."/>
    <s v="No Informados"/>
    <x v="1"/>
    <x v="0"/>
    <x v="1"/>
    <x v="1"/>
    <s v="Sin Información"/>
    <x v="1"/>
    <x v="1"/>
    <x v="1"/>
    <x v="0"/>
    <s v=""/>
    <s v=""/>
    <s v="SI"/>
    <x v="0"/>
  </r>
  <r>
    <s v="Femicidios"/>
    <d v="2015-11-07T00:00:00"/>
    <n v="4"/>
    <x v="22"/>
    <x v="22"/>
    <s v="Coquimbo"/>
    <s v="Francisca Pilar Astudillo Ávila"/>
    <n v="28"/>
    <x v="0"/>
    <x v="3"/>
    <s v="La golpeó y luego la apuñalo. Femicida estuvo prófugo un año"/>
    <x v="0"/>
    <x v="13"/>
    <x v="0"/>
    <s v="Mario Henríquez Rivadeneira"/>
    <n v="54"/>
    <x v="0"/>
    <x v="43"/>
    <x v="0"/>
    <x v="0"/>
    <s v="No Informados"/>
    <s v="Denuncia por VIF"/>
    <x v="0"/>
    <x v="4"/>
    <x v="0"/>
    <x v="0"/>
    <n v="42891"/>
    <x v="0"/>
    <x v="47"/>
    <x v="0"/>
    <x v="0"/>
    <s v="http://www.elobservatodo.cl/noticia/sociedad/mujer-muere-degollada-por-su-pareja-en-illapel"/>
    <s v="http://www.elobservatodo.cl/noticia/sociedad/15-anos-de-carcel-para-sujeto-que-degollo-mujer-en-region-de-coquimbo"/>
    <s v="SI"/>
    <x v="0"/>
  </r>
  <r>
    <s v="Femicidios"/>
    <d v="2015-05-20T00:00:00"/>
    <n v="13"/>
    <x v="12"/>
    <x v="12"/>
    <s v="Metropolitana"/>
    <s v="Frauleín Alfaro Díaz"/>
    <n v="38"/>
    <x v="0"/>
    <x v="49"/>
    <s v="Femicida la agrede a ella y a sus dos hijas (2, 7). Dejó una carta confesando los asesinatos y se dio a la fuga. Posteriormente es detenido por Carabineros"/>
    <x v="0"/>
    <x v="1"/>
    <x v="0"/>
    <s v="Miguel Santiago Donoso"/>
    <n v="47"/>
    <x v="0"/>
    <x v="44"/>
    <x v="5"/>
    <x v="2"/>
    <s v="Separados de hecho hace dos meses"/>
    <s v="VIF no denunciada"/>
    <x v="0"/>
    <x v="0"/>
    <x v="28"/>
    <x v="0"/>
    <n v="42367"/>
    <x v="0"/>
    <x v="48"/>
    <x v="7"/>
    <x v="0"/>
    <s v="https://www.cooperativa.cl/noticias/pais/policial/femicidio/femicida-y-doble-parricida-de-la-florida-es-narcisista-frio-y/2015-05-27/142431.html"/>
    <s v="https://www.publimetro.cl/cl/nacional/2015/12/29/presidio-perpetuo-hombre-que-estrangulo-esposa-hijas-florida.html"/>
    <s v="SI"/>
    <x v="0"/>
  </r>
  <r>
    <s v="Femicidios"/>
    <d v="2011-02-26T00:00:00"/>
    <n v="13"/>
    <x v="52"/>
    <x v="52"/>
    <s v="Metropolitana"/>
    <s v="Fresia Llanquitrù Ortìz"/>
    <n v="38"/>
    <x v="1"/>
    <x v="1"/>
    <s v="Golpes"/>
    <x v="1"/>
    <x v="19"/>
    <x v="15"/>
    <s v="no se sabe"/>
    <m/>
    <x v="1"/>
    <x v="0"/>
    <x v="1"/>
    <x v="1"/>
    <s v="No Informados"/>
    <s v="No Informados"/>
    <x v="1"/>
    <x v="17"/>
    <x v="1"/>
    <x v="1"/>
    <s v="Sin Información"/>
    <x v="1"/>
    <x v="1"/>
    <x v="1"/>
    <x v="0"/>
    <s v=""/>
    <s v=""/>
    <s v="SI"/>
    <x v="1"/>
  </r>
  <r>
    <s v="Femicidios"/>
    <d v="2015-08-25T00:00:00"/>
    <n v="6"/>
    <x v="64"/>
    <x v="65"/>
    <s v="O'Higgins"/>
    <s v="Gabriela Andrea Pérez Urzúa"/>
    <n v="39"/>
    <x v="0"/>
    <x v="0"/>
    <s v="La víctima fue encontrada al interior de un vehículo en el patio de la casa que compartían hasta hace un mes. El femicida se suicida."/>
    <x v="0"/>
    <x v="1"/>
    <x v="0"/>
    <s v="Miguel Toledo Meza"/>
    <n v="45"/>
    <x v="0"/>
    <x v="0"/>
    <x v="5"/>
    <x v="0"/>
    <s v="Llevaban 20 días separados y ella se habia mudado donde su madre"/>
    <s v="No"/>
    <x v="0"/>
    <x v="0"/>
    <x v="0"/>
    <x v="2"/>
    <n v="42241"/>
    <x v="2"/>
    <x v="1"/>
    <x v="1"/>
    <x v="0"/>
    <s v="https://eltipografo.cl/2015/08/ministra-del-sernam-condeno-nuevo-femicidio-en-rancagua/"/>
    <s v="https://cronicanoticiosa.com/2015/08/23/nuevo-femicidio-y-posterior-suicidio-estremese-a-la-capital-regional-esposo-extrangulo-a-su-conyuge-y-luego-se-ahorco-en-villa-bosques-san-francisco/"/>
    <s v="SI"/>
    <x v="0"/>
  </r>
  <r>
    <s v="Femicidios"/>
    <d v="2019-07-23T00:00:00"/>
    <n v="2"/>
    <x v="86"/>
    <x v="87"/>
    <s v="Antofagasta"/>
    <s v="Gabriela Estefanía Contreras Uribe"/>
    <n v="28"/>
    <x v="0"/>
    <x v="50"/>
    <s v="apuñalada en reiteradas ocasiones por ex pareja en la vía publica"/>
    <x v="1"/>
    <x v="6"/>
    <x v="0"/>
    <s v="Mario Andrés Chaparro Llaves"/>
    <n v="34"/>
    <x v="0"/>
    <x v="0"/>
    <x v="0"/>
    <x v="1"/>
    <s v="dos cautelares caducadas en juzgado de garantía y familia"/>
    <s v="No Informados"/>
    <x v="0"/>
    <x v="0"/>
    <x v="1"/>
    <x v="3"/>
    <s v="Sin Información"/>
    <x v="7"/>
    <x v="49"/>
    <x v="1"/>
    <x v="0"/>
    <s v="https://www.soychile.cl/Calama/Policial/2019/07/23/607153/Femicidio-enluta-a-Calama.aspx"/>
    <s v="https://www.biobiochile.cl/noticias/nacional/region-de-antofagasta/2019/07/23/mujer-de-28-anos-muere-apunalada-en-calama-investigan-femicidio.shtml"/>
    <s v="SI"/>
    <x v="0"/>
  </r>
  <r>
    <s v="Femicidios"/>
    <d v="2018-06-11T00:00:00"/>
    <n v="13"/>
    <x v="46"/>
    <x v="46"/>
    <s v="Metropolitana"/>
    <s v="Gabriela Paz Alcaíno Donoso"/>
    <n v="17"/>
    <x v="0"/>
    <x v="5"/>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x v="2"/>
    <x v="13"/>
    <x v="0"/>
    <s v="Fabián Cáceres Aravena"/>
    <n v="18"/>
    <x v="0"/>
    <x v="0"/>
    <x v="0"/>
    <x v="2"/>
    <s v="Había sido expulsado del colegio por actos de violencia. Vecinos declaran que la acosaba permanentemente y que ya la había amenazado de muerte"/>
    <s v="VIF no denunciada"/>
    <x v="1"/>
    <x v="5"/>
    <x v="1"/>
    <x v="3"/>
    <n v="43266"/>
    <x v="5"/>
    <x v="23"/>
    <x v="1"/>
    <x v="0"/>
    <s v="http://www.24horas.cl/nacional/confirman-identidad-de-madre-e-hija-encontradas-muertas-en-su-casa-de-maipu-2738088"/>
    <s v="https://www.biobiochile.cl/noticias/nacional/region-metropolitana/2018/06/12/investigan-hallazgo-de-los-cuerpos-de-una-mujer-y-una-adolescente-en-vivienda-de-maipu.shtml"/>
    <s v="SI"/>
    <x v="0"/>
  </r>
  <r>
    <s v="Femicidios"/>
    <d v="2019-06-16T00:00:00"/>
    <n v="13"/>
    <x v="35"/>
    <x v="35"/>
    <s v="Metropolitana"/>
    <s v="Genoveva del Carmen Reyes Olea"/>
    <n v="26"/>
    <x v="0"/>
    <x v="3"/>
    <s v="degollada por ex pareja, quien intentó hacer lo mismo con hija de ambos de 1 año y luego se suicidó; la bebé se encuentra grave"/>
    <x v="1"/>
    <x v="13"/>
    <x v="0"/>
    <s v="Claudio Farías Peña"/>
    <n v="26"/>
    <x v="0"/>
    <x v="0"/>
    <x v="5"/>
    <x v="1"/>
    <s v="No Informados"/>
    <s v="No Informados"/>
    <x v="0"/>
    <x v="0"/>
    <x v="1"/>
    <x v="2"/>
    <s v="Sin Información"/>
    <x v="2"/>
    <x v="1"/>
    <x v="1"/>
    <x v="0"/>
    <s v="https://www.publimetro.cl/cl/social/2019/06/16/femicidio-violencia-genero-quinta-normal-asesinato-ex-pareja-heridas-hija-ano-suicidio.html"/>
    <s v="https://m.cooperativa.cl/noticias/pais/policial/femicidio/femicidio-en-quinta-normal-hombre-mato-a-ex-pareja-ataco-a-su-guagua-y/2019-06-16/151447.html"/>
    <s v="SI"/>
    <x v="0"/>
  </r>
  <r>
    <s v="Femicidios"/>
    <d v="2018-02-05T00:00:00"/>
    <n v="8"/>
    <x v="39"/>
    <x v="39"/>
    <s v="Biobío"/>
    <s v="Georgina Berroa Hernández"/>
    <n v="34"/>
    <x v="7"/>
    <x v="51"/>
    <s v="Ella tenía documentación colombiana falsa (su nombre falso era Marisol Vásquez). En el domicilio que compartían, la apuñaló y se dió a la fuga. El femicida habría huido a Ecuador"/>
    <x v="0"/>
    <x v="1"/>
    <x v="0"/>
    <s v="Carlos Angulo"/>
    <m/>
    <x v="5"/>
    <x v="0"/>
    <x v="0"/>
    <x v="0"/>
    <s v="Llevaban 4 años juntos, se casaron en Chile. Ya la había amenazado antes con matarla a ella o a sus hijos (no eran comunes)"/>
    <s v="Denuncia por VIF"/>
    <x v="0"/>
    <x v="0"/>
    <x v="1"/>
    <x v="3"/>
    <n v="43179"/>
    <x v="15"/>
    <x v="1"/>
    <x v="1"/>
    <x v="0"/>
    <s v="https://sabes.cl/2018/02/07/la-historia-la-colombiana-asesinada-pleno-centro-concepcion/"/>
    <s v="http://ntelemicro.com/v1/feminicidio-de-dominicana-en-chile-causa-indignacion/#prettyPhoto"/>
    <s v="SI"/>
    <x v="1"/>
  </r>
  <r>
    <s v="Femicidios"/>
    <d v="2018-06-12T00:00:00"/>
    <n v="5"/>
    <x v="109"/>
    <x v="110"/>
    <s v="Valparaíso"/>
    <s v="Gertrudis Martínez Farías"/>
    <n v="50"/>
    <x v="3"/>
    <x v="3"/>
    <s v="La ataca en el domicilio que compartían, propinandole 11 puñaladas. Ella camina herida hasta el Cesfam, posteriormente fallece en el hospital. El agresor intenta quitarse la vida fuera del centro, es internado en el hospital con heridas graves"/>
    <x v="0"/>
    <x v="0"/>
    <x v="0"/>
    <s v="Juan Carlos Alexis Peña Lazo"/>
    <n v="54"/>
    <x v="0"/>
    <x v="0"/>
    <x v="0"/>
    <x v="0"/>
    <s v="Días antes el sujeto anunció lo que haría varias veces en su facebook (http://www.elandino.cl/2018/06/15/acusado-de-femicidio-de-colombiana-en-calle-larga-habia-anunciado-el-crimen-por-facebook/)"/>
    <s v="Denuncia por VIF"/>
    <x v="0"/>
    <x v="0"/>
    <x v="1"/>
    <x v="3"/>
    <n v="43263"/>
    <x v="3"/>
    <x v="1"/>
    <x v="1"/>
    <x v="0"/>
    <s v="http://web.observador.cl/hombre-apunalo-a-mujer-y-despues-intento-suicidarse-en-la-entrada-del-cesfam-de-calle-larga/ http://www.latercera.com/nacional/noticia/femicidio-los-andes-dejo-una-mujer-colombiana-fallecida/203233/"/>
    <s v="http://www.elandino.cl/2018/06/13/de-multiples-estocadas-hombre-mato-a-su-pareja-colombiana-y-se-autoinfirio-heridas-cortopunzantes-en-ingreso-a-cesfam/ http://www.elandino.cl/2018/06/12/consternacion-por-crimen-de-colombiana-en-la-comuna-de-calle-larga/"/>
    <s v="SI"/>
    <x v="0"/>
  </r>
  <r>
    <s v="Femicidios"/>
    <d v="2017-03-15T00:00:00"/>
    <n v="7"/>
    <x v="110"/>
    <x v="111"/>
    <s v="Maule"/>
    <s v="Giannina Alejandra Rioseco Bobadilla"/>
    <n v="24"/>
    <x v="0"/>
    <x v="52"/>
    <s v="Ya habiendola acosado días anteriores, ingresa al domicilio rompiendo un vidrio y fuerza la puerta del dormitorio de la víctima, que estaba con pestillo. Posteriormente llama a la madre de la víctima y le avisa que mató a su hija"/>
    <x v="0"/>
    <x v="6"/>
    <x v="0"/>
    <s v="Segundo Eugenio Contreras Venegas"/>
    <n v="28"/>
    <x v="0"/>
    <x v="45"/>
    <x v="0"/>
    <x v="2"/>
    <s v="Siguieron viviendo juntos a pesar de la medida cautelar, el agresor recién hizo abandonado del domicilio una semana antes del femicidio, producto de la ruptura de la relación"/>
    <s v="Medida cautelar - prohibición de acercarse"/>
    <x v="0"/>
    <x v="0"/>
    <x v="29"/>
    <x v="0"/>
    <n v="43204"/>
    <x v="0"/>
    <x v="50"/>
    <x v="10"/>
    <x v="0"/>
    <s v="http://www.diarioelcentro.cl/noticias/cronica/femicidio-en-molina-familia-de-victima-exige-un-castigo-ejemplar"/>
    <s v="http://lanacion.cl/2018/04/15/hombre-que-estrangulo-a-su-ex-mujer-pasara-20-anos-en-la-carcel/"/>
    <s v="SI"/>
    <x v="0"/>
  </r>
  <r>
    <s v="Femicidios"/>
    <d v="2014-02-01T00:00:00"/>
    <n v="13"/>
    <x v="111"/>
    <x v="112"/>
    <s v="Metropolitana"/>
    <s v="Gilda Patricia Calvanese Catalán"/>
    <n v="64"/>
    <x v="0"/>
    <x v="0"/>
    <s v="La agrede en plena vía pública y se da a la fuga. Aparece dos días más tarde muerto en cercanías de un río de Angol, región de la Araucanía, con signos de haber cometido suicidio"/>
    <x v="0"/>
    <x v="1"/>
    <x v="0"/>
    <s v="Manuel Víctor Muñoz Olivares"/>
    <n v="60"/>
    <x v="0"/>
    <x v="0"/>
    <x v="5"/>
    <x v="0"/>
    <s v="No Informados"/>
    <s v="Denuncia por VIF"/>
    <x v="0"/>
    <x v="0"/>
    <x v="0"/>
    <x v="2"/>
    <n v="41673"/>
    <x v="2"/>
    <x v="1"/>
    <x v="1"/>
    <x v="0"/>
    <s v="https://www.cooperativa.cl/noticias/pais/policial/femicidio/pdi-busca-a-presunto-autor-de-femicidio-en-la-comuna-de-macul/2014-02-01/213655.html"/>
    <s v="https://www.biobiochile.cl/noticias/2014/02/03/buscado-por-femicidio-en-macul-aparecio-muerto-en-un-rio-de-angol.shtml"/>
    <s v="SI"/>
    <x v="0"/>
  </r>
  <r>
    <s v="Femicidios"/>
    <d v="2015-12-21T00:00:00"/>
    <n v="13"/>
    <x v="46"/>
    <x v="46"/>
    <s v="Metropolitana"/>
    <s v="Giovanna Andrea Marambio Miranda"/>
    <n v="47"/>
    <x v="0"/>
    <x v="0"/>
    <s v="La agrede en el dormitorio matrimonial y se suicida con la misma arma."/>
    <x v="0"/>
    <x v="0"/>
    <x v="0"/>
    <s v="Ramón Eduardo Jara Aguayo"/>
    <n v="66"/>
    <x v="0"/>
    <x v="0"/>
    <x v="5"/>
    <x v="0"/>
    <s v="Estuvieron juntos 7 años"/>
    <s v="No"/>
    <x v="0"/>
    <x v="0"/>
    <x v="0"/>
    <x v="2"/>
    <n v="42359"/>
    <x v="2"/>
    <x v="1"/>
    <x v="1"/>
    <x v="0"/>
    <s v="https://www.emol.com/noticias/Nacional/2015/12/21/764803/Encuentran-a-pareja-baleada-en-la-cabeza-en-domicilio-de-Pudahuel.html"/>
    <s v="https://www.publimetro.cl/cl/nacional/2015/12/21/femicidio-pudahuel-papa-dj-black-le-disparo-mujer-se-suicido.html?page=1&amp;word=nota&amp;blog=cl&amp;kind=category"/>
    <s v="SI"/>
    <x v="0"/>
  </r>
  <r>
    <s v="Femicidios"/>
    <d v="2017-08-31T00:00:00"/>
    <n v="11"/>
    <x v="112"/>
    <x v="113"/>
    <s v="Aysén"/>
    <s v="Giselle Solange Olivares Tiznado"/>
    <n v="22"/>
    <x v="0"/>
    <x v="3"/>
    <s v="La agrede mientras duerme, hija (4) estaba a su lado. Padre de Giselle la encuentra muerta y denuncia a Carabineros"/>
    <x v="0"/>
    <x v="0"/>
    <x v="0"/>
    <s v="Jonatan Javier Serón Serón"/>
    <n v="27"/>
    <x v="0"/>
    <x v="33"/>
    <x v="0"/>
    <x v="0"/>
    <s v="Ella habia terminado relación con ex conviviente por VIF. Al mes empieza con Jonatan, Sename le advierte que podrían quitarle a la hija si no cesa la convivencia. Ella decide irse a Cochrane"/>
    <s v="No"/>
    <x v="0"/>
    <x v="0"/>
    <x v="0"/>
    <x v="0"/>
    <n v="43348"/>
    <x v="0"/>
    <x v="45"/>
    <x v="13"/>
    <x v="0"/>
    <s v="http://www.biobiochile.cl/noticias/nacional/region-de-aysen/2017/08/31/investigan-femicidio-en-aysen-joven-madre-fue-hallada-muerta-y-policia-busca-a-su-pareja.shtml"/>
    <s v="https://www.cooperativa.cl/noticias/pais/region-de-aysen/coyhaique-joven-fue-condenado-a-17-anos-de-carcel-por-femicidio/2018-09-05/183755.html"/>
    <s v="SI"/>
    <x v="0"/>
  </r>
  <r>
    <s v="Femicidios"/>
    <d v="2017-04-16T00:00:00"/>
    <n v="8"/>
    <x v="113"/>
    <x v="114"/>
    <s v="Biobío"/>
    <s v="Gladys Adriana González Osorio"/>
    <n v="39"/>
    <x v="0"/>
    <x v="3"/>
    <s v="Agresión ocurre cuando la mujer lo echa de la casa por abusar de la hija de 20 años desde los 12, esta en investigación. Femicida declara estar enamorado de su hija"/>
    <x v="0"/>
    <x v="1"/>
    <x v="0"/>
    <s v="Manuel Arístides Vergara Cabrera"/>
    <n v="43"/>
    <x v="0"/>
    <x v="0"/>
    <x v="0"/>
    <x v="0"/>
    <s v="No Informados"/>
    <s v="No"/>
    <x v="0"/>
    <x v="0"/>
    <x v="0"/>
    <x v="3"/>
    <n v="42842"/>
    <x v="5"/>
    <x v="51"/>
    <x v="1"/>
    <x v="0"/>
    <s v="https://www.eldesconcierto.cl/2017/04/16/brutal-femicidio-en-tome-hombre-mato-de-un-hachazo-a-su-esposa/"/>
    <s v="https://www.biobiochile.cl/noticias/nacional/region-del-bio-bio/2017/04/18/en-prision-preventiva-quedo-hombre-acusado-de-matar-a-su-mujer-con-un-hacha-en-tome.shtml"/>
    <s v="SI"/>
    <x v="0"/>
  </r>
  <r>
    <s v="Femicidios"/>
    <d v="2015-05-24T00:00:00"/>
    <n v="5"/>
    <x v="10"/>
    <x v="10"/>
    <s v="Valparaíso"/>
    <s v="Gladys Donaire Luco"/>
    <n v="73"/>
    <x v="0"/>
    <x v="53"/>
    <s v="Se encuentra a ambas personas muertas, se cuestiona si la decisión de atentar contra sus vidas fue de mutuo acuerdo"/>
    <x v="0"/>
    <x v="1"/>
    <x v="0"/>
    <s v="Ricardo Villarroel Bernejo"/>
    <n v="74"/>
    <x v="0"/>
    <x v="0"/>
    <x v="5"/>
    <x v="0"/>
    <s v="No Informados"/>
    <s v="No"/>
    <x v="0"/>
    <x v="0"/>
    <x v="0"/>
    <x v="2"/>
    <n v="42148"/>
    <x v="2"/>
    <x v="1"/>
    <x v="1"/>
    <x v="0"/>
    <s v="http://putaendouno.cl/?p=17371"/>
    <s v="http://www.eltrabajo.cl/portal/policia-confirma-tres-impactos-de-bala-sobre-el-cuerpo-de-gladys-donaire/"/>
    <s v="SI"/>
    <x v="0"/>
  </r>
  <r>
    <s v="Femicidios"/>
    <d v="2020-12-24T00:00:00"/>
    <n v="5"/>
    <x v="114"/>
    <x v="115"/>
    <s v="Valparaíso"/>
    <s v="Gladys Margarita Escalona Garcés"/>
    <n v="46"/>
    <x v="1"/>
    <x v="3"/>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x v="1"/>
    <x v="0"/>
    <x v="3"/>
    <s v="Medios protegen su identidad"/>
    <n v="57"/>
    <x v="1"/>
    <x v="0"/>
    <x v="5"/>
    <x v="1"/>
    <s v="No Informados"/>
    <s v="Familia indica VIF anterior sin denuncia"/>
    <x v="1"/>
    <x v="6"/>
    <x v="1"/>
    <x v="12"/>
    <s v="Sin Información"/>
    <x v="18"/>
    <x v="1"/>
    <x v="1"/>
    <x v="0"/>
    <s v="https://www.chvnoticias.cl/sucesos/presunto-femicidio-la-calera_20201230/"/>
    <s v="https://g5noticias.cl/2020/12/30/fiscalia-y-pdi-investiga-posible-femicidio-con-suicidio-en-la-calera/"/>
    <s v="SI"/>
    <x v="1"/>
  </r>
  <r>
    <s v="Femicidios"/>
    <d v="2020-01-05T00:00:00"/>
    <n v="14"/>
    <x v="56"/>
    <x v="57"/>
    <s v="Los Ríos"/>
    <s v="Gladys Gallegos Insunza"/>
    <n v="53"/>
    <x v="0"/>
    <x v="3"/>
    <s v="Asesinada por su pareja, en la casa que compartían en Valdivia. El femicida fue detenido en la ciudad de Antofagasta el 4 de marzo"/>
    <x v="1"/>
    <x v="0"/>
    <x v="3"/>
    <s v="David Vargas Sepúlveda"/>
    <n v="49"/>
    <x v="0"/>
    <x v="0"/>
    <x v="0"/>
    <x v="1"/>
    <s v="El femicida fue condenado en 2012 a cumplir 10 años por doble homicidio, habia recuperado la libertad recientemente"/>
    <s v="No Informados"/>
    <x v="0"/>
    <x v="0"/>
    <x v="1"/>
    <x v="3"/>
    <d v="2020-03-04T00:00:00"/>
    <x v="3"/>
    <x v="1"/>
    <x v="1"/>
    <x v="0"/>
    <s v="https://www.rioenlinea.cl/mujer-fue-asesinada-en-su-vivienda-en-valdivia-se-investiga-un-presunto-femicidio/"/>
    <s v="https://www.24horas.cl/regiones/los-rios/primer-femicidio-del-2020-en-chile-mujer-fue-encontrada-muerta-en-su-casa-de-valdivia-3834729"/>
    <s v="SI"/>
    <x v="0"/>
  </r>
  <r>
    <s v="Femicidios"/>
    <d v="2020-05-30T00:00:00"/>
    <n v="5"/>
    <x v="51"/>
    <x v="51"/>
    <s v="Valparaíso"/>
    <s v="Gladys Quezada Rojas"/>
    <n v="46"/>
    <x v="0"/>
    <x v="3"/>
    <s v="Baleada por conviviente en cerro Las Cañas, él mismo llama a Carabineros y se da a la fuga. Estuvo oculto en un cerro y fue detenido una semana después"/>
    <x v="1"/>
    <x v="0"/>
    <x v="3"/>
    <s v="M.U.C.D. (medios protegen su identidad)"/>
    <n v="55"/>
    <x v="1"/>
    <x v="0"/>
    <x v="0"/>
    <x v="1"/>
    <s v="Femicida tiene antecedentes penales reiterados de 1980 por delitos como violación, robos, porte de arma de fuego y homicidio (1999 y 2015)"/>
    <s v="No Informados"/>
    <x v="0"/>
    <x v="6"/>
    <x v="1"/>
    <x v="3"/>
    <d v="2020-06-08T00:00:00"/>
    <x v="3"/>
    <x v="1"/>
    <x v="1"/>
    <x v="0"/>
    <s v="https://www.biobiochile.cl/noticias/nacional/region-de-valparaiso/2020/05/30/buscan-autor-femicidio-cerro-las-canas-valparaiso.shtml"/>
    <s v="http://web.observador.cl/video-atrapan-a-presunto-autor-del-femicidio-de-una-madre-de-7-hijos-en-valparaiso/"/>
    <s v="SI"/>
    <x v="0"/>
  </r>
  <r>
    <s v="Femicidios"/>
    <d v="2010-01-03T00:00:00"/>
    <n v="5"/>
    <x v="51"/>
    <x v="51"/>
    <s v="Valparaíso"/>
    <s v="Gladys Videla Jara"/>
    <n v="58"/>
    <x v="1"/>
    <x v="1"/>
    <s v="Apuñalada"/>
    <x v="1"/>
    <x v="0"/>
    <x v="1"/>
    <s v="Víctor Hugo Valdés Salazar"/>
    <n v="53"/>
    <x v="1"/>
    <x v="0"/>
    <x v="3"/>
    <x v="1"/>
    <s v="10 causas anteriores, por amenazas, maltrato habitual, lesiones leves, lesiones MG, desacato"/>
    <s v="No Informados"/>
    <x v="1"/>
    <x v="2"/>
    <x v="1"/>
    <x v="1"/>
    <s v="Sin Información"/>
    <x v="1"/>
    <x v="1"/>
    <x v="7"/>
    <x v="0"/>
    <s v=""/>
    <s v=""/>
    <s v="SI"/>
    <x v="0"/>
  </r>
  <r>
    <s v="Femicidios"/>
    <d v="2014-06-03T00:00:00"/>
    <n v="13"/>
    <x v="115"/>
    <x v="116"/>
    <s v="Metropolitana"/>
    <s v="Gladys Zuloaga Silva"/>
    <n v="30"/>
    <x v="0"/>
    <x v="3"/>
    <s v="Estaba en la casa de una amiga, donde también estaba este conocido. En medio del encuentro hubo una discusión que culminó cuando el sujeto supuestamente tomó un cuchillo y agredió a las dos mujeres. En enero de 2019 sale en libertad con la condena cumplida"/>
    <x v="0"/>
    <x v="7"/>
    <x v="6"/>
    <s v="Erick Nieto Alarcón"/>
    <n v="30"/>
    <x v="0"/>
    <x v="0"/>
    <x v="0"/>
    <x v="0"/>
    <s v="No Informados"/>
    <s v="No"/>
    <x v="3"/>
    <x v="4"/>
    <x v="21"/>
    <x v="0"/>
    <n v="42018"/>
    <x v="0"/>
    <x v="52"/>
    <x v="11"/>
    <x v="0"/>
    <s v="https://www.publimetro.cl/cl/nacional/2014/06/04/grave-sujeto-acusado-matar-mujer-dejar-otra-grave.html"/>
    <s v="https://www.ahoranoticias.cl/noticias/nacional/hombre-mato-a-una-mujer-y-dejo-herida-a-otra-en-san-joaquin.html"/>
    <s v="SI"/>
    <x v="1"/>
  </r>
  <r>
    <s v="Femicidios"/>
    <d v="2019-12-28T00:00:00"/>
    <n v="12"/>
    <x v="25"/>
    <x v="25"/>
    <s v="Magallanes"/>
    <s v="Glenda Delgado Cárdenas"/>
    <n v="43"/>
    <x v="0"/>
    <x v="9"/>
    <s v="Hallada muerta en estadio fiscal; en las inmediaciones se encuentra a ex pareja, quien tenía prohibición de acercamiento"/>
    <x v="1"/>
    <x v="6"/>
    <x v="0"/>
    <s v="L.A.I.A. (MEDIOS PROTEGEN SU IDENTIDAD)"/>
    <m/>
    <x v="1"/>
    <x v="0"/>
    <x v="3"/>
    <x v="1"/>
    <s v="cautelar vigente por VIF"/>
    <s v="prohibición de acercarse"/>
    <x v="1"/>
    <x v="0"/>
    <x v="1"/>
    <x v="3"/>
    <n v="43827"/>
    <x v="3"/>
    <x v="1"/>
    <x v="1"/>
    <x v="0"/>
    <s v="https://www.facebook.com/radiomagallanescd70/videos/451108738890892/"/>
    <s v="https://elpinguino.com/noticia/2019/12/28/hallaron-cuerpo-sin-vida-de-mujer-en-el-estadio-fiscal- https://www.cooperativa.cl/noticias/pais/region-de-magallanes/investigan-presunto-femicidio-en-punta-arenas-cuerpo-fue-hallado-en/2019-12-28/123326.html"/>
    <s v="SI"/>
    <x v="0"/>
  </r>
  <r>
    <s v="Femicidios"/>
    <d v="2019-07-21T00:00:00"/>
    <n v="14"/>
    <x v="116"/>
    <x v="117"/>
    <s v="Los Ríos"/>
    <s v="Gloria del Carmen Lagos Huenullán"/>
    <n v="51"/>
    <x v="0"/>
    <x v="3"/>
    <s v="apuñalada 4 veces en el tórax por conviviente"/>
    <x v="1"/>
    <x v="0"/>
    <x v="0"/>
    <s v="Eduardo Alfonso Rojas Mardones"/>
    <n v="50"/>
    <x v="0"/>
    <x v="0"/>
    <x v="0"/>
    <x v="1"/>
    <s v="no tenía antecedentes; llevaban 2 años de convivencia sin hijos"/>
    <s v="No Informados"/>
    <x v="0"/>
    <x v="0"/>
    <x v="1"/>
    <x v="3"/>
    <s v="Sin Información"/>
    <x v="16"/>
    <x v="1"/>
    <x v="1"/>
    <x v="0"/>
    <s v="http://www.noticiaslosrios.cl/2019/07/21/femicidio-en-conaripe-sujeto-confeso-haber-matado-a-su-pareja-en-la-vivienda-que-compartian/"/>
    <s v="http://www.lanco.cl/index.php/en-horas-de-la-madrugada-quedo-al-descubierto-un-femicidio-en-conaripe-comuna-de-panguipulli/"/>
    <s v="SI"/>
    <x v="0"/>
  </r>
  <r>
    <s v="Femicidios"/>
    <d v="2018-10-22T00:00:00"/>
    <n v="14"/>
    <x v="92"/>
    <x v="93"/>
    <s v="Los Ríos"/>
    <s v="Gloria Edita Hueramán Lincopi"/>
    <n v="50"/>
    <x v="0"/>
    <x v="3"/>
    <s v="La agrede con un hacha en su domicilio, luego se suicida por ahorcamiento"/>
    <x v="0"/>
    <x v="18"/>
    <x v="0"/>
    <s v="Bautista Pérez Verdugo"/>
    <n v="59"/>
    <x v="0"/>
    <x v="0"/>
    <x v="5"/>
    <x v="0"/>
    <s v="Historial de violencia en la relación, cautelar habia sido dictada hace 2 meses"/>
    <s v="Medida cautelar - prohibición de acercarse"/>
    <x v="0"/>
    <x v="0"/>
    <x v="1"/>
    <x v="2"/>
    <n v="43395"/>
    <x v="2"/>
    <x v="1"/>
    <x v="1"/>
    <x v="0"/>
    <s v="https://www.biobiochile.cl/noticias/nacional/region-de-los-rios/2018/10/22/hombre-que-asesino-con-un-hacha-a-su-esposa-y-luego-se-suicido-tenia-una-orden-de-alejamiento.shtml"/>
    <s v="https://www.chvnoticias.cl/sucesos/conmocion-por-sujeto-que-mato-a-su-exesposa-con-un-hacha-y-luego-se-suicido-hija-encontro-los-cuerpos_20181024/"/>
    <s v="SI"/>
    <x v="0"/>
  </r>
  <r>
    <s v="Femicidios"/>
    <d v="2014-06-28T00:00:00"/>
    <n v="10"/>
    <x v="101"/>
    <x v="102"/>
    <s v="Los Lagos"/>
    <s v="Gloria Ester Saldías Huenchul"/>
    <n v="33"/>
    <x v="0"/>
    <x v="0"/>
    <s v="La agrede en su casa que compartían en zona rural"/>
    <x v="0"/>
    <x v="0"/>
    <x v="0"/>
    <s v="José Aurelio Flores Martínez"/>
    <n v="38"/>
    <x v="0"/>
    <x v="46"/>
    <x v="0"/>
    <x v="0"/>
    <s v="No existía una denuncia formal, pero familiares corroboran que existía VIF. Tenían una hija de 6 años en común, que estaba en programa residencial"/>
    <s v="VIF no denunciada"/>
    <x v="0"/>
    <x v="0"/>
    <x v="0"/>
    <x v="0"/>
    <n v="42457"/>
    <x v="0"/>
    <x v="53"/>
    <x v="18"/>
    <x v="0"/>
    <s v="https://www.radiosago.cl/9137-2/"/>
    <s v="http://www.elvacanudo.cl/noticia/sociedad/13-anos-de-carcel-para-autor-de-femicidio-en-osorno"/>
    <s v="SI"/>
    <x v="0"/>
  </r>
  <r>
    <s v="Femicidios"/>
    <d v="2015-12-12T00:00:00"/>
    <n v="9"/>
    <x v="117"/>
    <x v="118"/>
    <s v="Araucanía"/>
    <s v="Gloria Juana Labrín Orellana"/>
    <n v="62"/>
    <x v="0"/>
    <x v="54"/>
    <s v="Familiares llevaban varios días sin poder comunicarse con ella, por lo que informaron a Carabineros. Agresor huye al llegar la policía, encuentran el cuerpo en el dormitorio"/>
    <x v="0"/>
    <x v="0"/>
    <x v="0"/>
    <s v="Sergio Acuña Orellana"/>
    <n v="58"/>
    <x v="1"/>
    <x v="0"/>
    <x v="0"/>
    <x v="2"/>
    <s v="No Informados"/>
    <s v="No"/>
    <x v="0"/>
    <x v="0"/>
    <x v="0"/>
    <x v="0"/>
    <n v="42709"/>
    <x v="0"/>
    <x v="54"/>
    <x v="0"/>
    <x v="0"/>
    <s v="https://www.24horas.cl/nacional/collipulli-encuentran-cadaver-de-mujer-victima-de-presunto-femicidio-1872334"/>
    <s v="https://www.biobiochile.cl/noticias/2015/12/16/amplian-detencion-de-hombre-acusado-de-femicidio-en-collipulli.shtml"/>
    <s v="SI"/>
    <x v="0"/>
  </r>
  <r>
    <s v="Femicidios"/>
    <d v="2017-06-03T00:00:00"/>
    <n v="9"/>
    <x v="118"/>
    <x v="119"/>
    <s v="Araucanía"/>
    <s v="Graciela Martínez Ramírez"/>
    <n v="87"/>
    <x v="0"/>
    <x v="3"/>
    <s v="El 30-04-2017 es agredida por joven mientras dormía, su salud se deteriora y es ingresada al hospital, donde fallece. Agresor confiesa el delito, prensa protege su identidad"/>
    <x v="2"/>
    <x v="19"/>
    <x v="6"/>
    <s v="Medios no lo informan"/>
    <n v="19"/>
    <x v="0"/>
    <x v="0"/>
    <x v="0"/>
    <x v="2"/>
    <s v="No Informados"/>
    <s v="No"/>
    <x v="3"/>
    <x v="5"/>
    <x v="0"/>
    <x v="3"/>
    <s v="Sin Información"/>
    <x v="5"/>
    <x v="55"/>
    <x v="1"/>
    <x v="0"/>
    <s v="http://www.elciudadano.cl/chile/fallecio-anciana-que-fue-violada-y-golpeada-en-carahue/06/03/"/>
    <s v=""/>
    <s v="SI"/>
    <x v="1"/>
  </r>
  <r>
    <s v="Femicidios"/>
    <d v="2013-08-13T00:00:00"/>
    <n v="3"/>
    <x v="62"/>
    <x v="63"/>
    <s v="Atacama"/>
    <s v="Gregoria Veizaga Puma"/>
    <n v="22"/>
    <x v="1"/>
    <x v="1"/>
    <s v="Degollada"/>
    <x v="1"/>
    <x v="12"/>
    <x v="3"/>
    <s v="Sin Informacion"/>
    <n v="33"/>
    <x v="1"/>
    <x v="0"/>
    <x v="3"/>
    <x v="1"/>
    <s v="Ella es Boliviana y el Femicida Colombiano"/>
    <s v="No Informados"/>
    <x v="1"/>
    <x v="8"/>
    <x v="1"/>
    <x v="4"/>
    <s v="Sin Información"/>
    <x v="1"/>
    <x v="1"/>
    <x v="3"/>
    <x v="0"/>
    <s v=""/>
    <s v=""/>
    <s v="SI"/>
    <x v="0"/>
  </r>
  <r>
    <s v="Femicidios"/>
    <d v="2015-12-22T00:00:00"/>
    <n v="6"/>
    <x v="64"/>
    <x v="65"/>
    <s v="O'Higgins"/>
    <s v="Grisela Mariana Vargas Cayo"/>
    <n v="27"/>
    <x v="0"/>
    <x v="55"/>
    <s v="La asfixia con una almohada en la cama, luego se ahorca. Hijo (10) encuentra los cuerpos, tras abrir con un martillo la puerta del dormitorio principal de la casa, que se encontraba con pestillo"/>
    <x v="0"/>
    <x v="0"/>
    <x v="0"/>
    <s v="Raúl Carrillo Herrera"/>
    <n v="29"/>
    <x v="0"/>
    <x v="22"/>
    <x v="5"/>
    <x v="0"/>
    <s v="No Informados"/>
    <s v="No"/>
    <x v="0"/>
    <x v="0"/>
    <x v="0"/>
    <x v="2"/>
    <n v="42360"/>
    <x v="2"/>
    <x v="1"/>
    <x v="1"/>
    <x v="0"/>
    <s v="https://www.biobiochile.cl/noticias/2015/12/22/presunto-femicidio-y-suicidio-nino-de-10-anos-paso-dos-dias-junto-a-sus-padres-muertos.shtml"/>
    <s v="https://www.cooperativa.cl/noticias/pais/policial/femicidio/nino-de-10-anos-descubrio-presunto-femicidio-y-suicidio-en-rancagua/2015-12-23/080911.html"/>
    <s v="SI"/>
    <x v="0"/>
  </r>
  <r>
    <s v="Femicidios"/>
    <d v="2018-05-21T00:00:00"/>
    <n v="9"/>
    <x v="119"/>
    <x v="120"/>
    <s v="Araucanía"/>
    <s v="Guillermina del Carmen Huenul Marín"/>
    <n v="65"/>
    <x v="0"/>
    <x v="3"/>
    <s v="El femicida fue a la casa de Guillermina, donde la golpeo y estranguló hasta la muerte. Agresor se entrega a Carabineros y confiesa"/>
    <x v="0"/>
    <x v="0"/>
    <x v="0"/>
    <s v="Cristian Elías Soto Niefergolt"/>
    <n v="58"/>
    <x v="0"/>
    <x v="0"/>
    <x v="0"/>
    <x v="2"/>
    <s v="Hecho de VIF ocurrido a finales de 2017, cautelar estaba vigente"/>
    <s v="Medida cautelar - prohibición de acercarse"/>
    <x v="0"/>
    <x v="0"/>
    <x v="30"/>
    <x v="0"/>
    <n v="43605"/>
    <x v="0"/>
    <x v="38"/>
    <x v="0"/>
    <x v="0"/>
    <s v="http://www.eldesconcierto.cl/2018/05/22/mujer-de-65-anos-fue-estrangulada-por-su-conviviente-en-comuna-de-lautaro/"/>
    <s v="https://www.cooperativa.cl/noticias/pais/region-de-la-araucania/fiscalia-pide-cadena-perpetua-para-sujeto-acusado-de-estrangular-a-su-ex/2019-05-13/183058.html"/>
    <s v="SI"/>
    <x v="0"/>
  </r>
  <r>
    <s v="Femicidios"/>
    <d v="2013-06-10T00:00:00"/>
    <n v="7"/>
    <x v="120"/>
    <x v="121"/>
    <s v="Maule"/>
    <s v="Guillermina Pérez Yañez"/>
    <n v="47"/>
    <x v="1"/>
    <x v="1"/>
    <s v="Disparo"/>
    <x v="1"/>
    <x v="12"/>
    <x v="3"/>
    <s v="Oscar Carrasco Norambuena"/>
    <n v="74"/>
    <x v="1"/>
    <x v="0"/>
    <x v="2"/>
    <x v="1"/>
    <s v="No Informados"/>
    <s v="No Informados"/>
    <x v="0"/>
    <x v="0"/>
    <x v="1"/>
    <x v="1"/>
    <s v="Sin Información"/>
    <x v="1"/>
    <x v="1"/>
    <x v="3"/>
    <x v="0"/>
    <s v=""/>
    <s v=""/>
    <s v="SI"/>
    <x v="0"/>
  </r>
  <r>
    <s v="Femicidios"/>
    <d v="2015-05-25T00:00:00"/>
    <n v="5"/>
    <x v="48"/>
    <x v="48"/>
    <s v="Valparaíso"/>
    <s v="H.G.M.B"/>
    <n v="88"/>
    <x v="1"/>
    <x v="3"/>
    <s v="Sin Informacion"/>
    <x v="1"/>
    <x v="31"/>
    <x v="0"/>
    <s v="M.H.M"/>
    <n v="54"/>
    <x v="1"/>
    <x v="0"/>
    <x v="3"/>
    <x v="1"/>
    <s v="No Informados"/>
    <s v="No Informados"/>
    <x v="3"/>
    <x v="8"/>
    <x v="1"/>
    <x v="1"/>
    <s v="Sin Información"/>
    <x v="1"/>
    <x v="1"/>
    <x v="1"/>
    <x v="0"/>
    <s v=""/>
    <s v=""/>
    <s v="SI"/>
    <x v="1"/>
  </r>
  <r>
    <s v="Femicidios"/>
    <d v="2019-06-26T00:00:00"/>
    <n v="6"/>
    <x v="60"/>
    <x v="61"/>
    <s v="O'Higgins"/>
    <s v="Hellen Barra Ortega"/>
    <n v="20"/>
    <x v="0"/>
    <x v="3"/>
    <s v="apuñalada 53 veces por ex pareja"/>
    <x v="1"/>
    <x v="13"/>
    <x v="0"/>
    <s v="Fabián Rodríguez Valenzuela"/>
    <n v="23"/>
    <x v="0"/>
    <x v="0"/>
    <x v="0"/>
    <x v="1"/>
    <s v="cautelar caducada el 30/05, tenían audiencia pendiente en juzgado de familia"/>
    <s v="No Informados"/>
    <x v="0"/>
    <x v="0"/>
    <x v="1"/>
    <x v="3"/>
    <s v="Sin Información"/>
    <x v="3"/>
    <x v="1"/>
    <x v="1"/>
    <x v="0"/>
    <s v="https://www.biobiochile.cl/noticias/nacional/region-de-ohiggins/2019/06/26/joven-de-20-anos-muere-acuchillada-por-la-espalda-en-la-region-de-ohiggins.shtml"/>
    <s v="https://www.biobiochile.cl/noticias/nacional/region-de-ohiggins/2019/06/27/tenia-53-punaladas-expareja-de-la-victima-de-femicidio-en-chimbarongo-queda-en-prision-preventiva.shtml"/>
    <s v="SI"/>
    <x v="0"/>
  </r>
  <r>
    <s v="Femicidios"/>
    <d v="2021-02-16T00:00:00"/>
    <n v="1"/>
    <x v="121"/>
    <x v="122"/>
    <s v="Tarapacá"/>
    <s v="Herlin Montaño Valencia"/>
    <n v="31"/>
    <x v="3"/>
    <x v="3"/>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x v="1"/>
    <x v="0"/>
    <x v="3"/>
    <s v="Jimmy Espinoza"/>
    <m/>
    <x v="8"/>
    <x v="0"/>
    <x v="0"/>
    <x v="1"/>
    <s v="No Informados"/>
    <s v="No Informados"/>
    <x v="0"/>
    <x v="6"/>
    <x v="1"/>
    <x v="3"/>
    <s v="Sin Información"/>
    <x v="15"/>
    <x v="1"/>
    <x v="1"/>
    <x v="0"/>
    <s v="https://www.biobiochile.cl/noticias/nacional/region-de-tarapaca/2021/02/16/hallan-cadaver-de-mujer-quemado-al-interior-de-vivienda-en-alto-hospicio.shtml"/>
    <s v="https://www.meganoticias.cl/nacional/327434-presunto-femicidio-alto-hospicio-mujer-colombiana-muerta-jrx07.html"/>
    <s v="SI"/>
    <x v="0"/>
  </r>
  <r>
    <s v="Femicidios"/>
    <d v="2010-10-16T00:00:00"/>
    <n v="7"/>
    <x v="58"/>
    <x v="59"/>
    <s v="Maule"/>
    <s v="Hermandína Díaz"/>
    <n v="72"/>
    <x v="1"/>
    <x v="1"/>
    <s v="Apuñalada"/>
    <x v="1"/>
    <x v="14"/>
    <x v="1"/>
    <s v="Abdías Ávila Brunel"/>
    <n v="75"/>
    <x v="1"/>
    <x v="0"/>
    <x v="3"/>
    <x v="1"/>
    <s v="No Informados"/>
    <s v="No Informados"/>
    <x v="1"/>
    <x v="8"/>
    <x v="1"/>
    <x v="1"/>
    <s v="Sin Información"/>
    <x v="1"/>
    <x v="1"/>
    <x v="1"/>
    <x v="0"/>
    <s v=""/>
    <s v=""/>
    <s v="SI"/>
    <x v="1"/>
  </r>
  <r>
    <s v="Femicidios"/>
    <d v="2018-10-01T00:00:00"/>
    <n v="7"/>
    <x v="110"/>
    <x v="111"/>
    <s v="Maule"/>
    <s v="Herminda Yanet Núñez Niclouse"/>
    <n v="46"/>
    <x v="0"/>
    <x v="56"/>
    <s v="Dentro de la vivienda que compartían en el fundo &quot;Las Palmas de Peñaflor&quot;, la estrangula hasta la muerte y luego se suicida por ahorcamiento"/>
    <x v="0"/>
    <x v="1"/>
    <x v="0"/>
    <s v="Nibaldo Herberto Cuevas Mora"/>
    <n v="63"/>
    <x v="0"/>
    <x v="47"/>
    <x v="5"/>
    <x v="0"/>
    <s v="No Informados"/>
    <s v="No Informados"/>
    <x v="0"/>
    <x v="0"/>
    <x v="1"/>
    <x v="2"/>
    <n v="43374"/>
    <x v="2"/>
    <x v="1"/>
    <x v="1"/>
    <x v="0"/>
    <s v="https://www.elnuevodiario.com.ni/internacionales/475980-chile-aumenta-cifra-feminicidio/"/>
    <s v="https://www.eldesconcierto.cl/2018/09/26/el-testimonio-de-la-mujer-asesinada-por-su-pareja-que-la-fiscalia-desestimo-como-maltrato-yo-no-queria-tener-nada-con-el-ya-no-queria-vivir-mas/"/>
    <s v="SI"/>
    <x v="0"/>
  </r>
  <r>
    <s v="Femicidios"/>
    <d v="2013-03-17T00:00:00"/>
    <n v="13"/>
    <x v="122"/>
    <x v="123"/>
    <s v="Metropolitana"/>
    <s v="Hilda ester Farfán Chávez"/>
    <n v="32"/>
    <x v="1"/>
    <x v="1"/>
    <s v="apuñalada"/>
    <x v="1"/>
    <x v="0"/>
    <x v="3"/>
    <s v="lex Guerra Lozano"/>
    <n v="25"/>
    <x v="1"/>
    <x v="0"/>
    <x v="3"/>
    <x v="1"/>
    <s v="tenían un hijo de 1 año, eran de nacionalidad Peruana. Existían varias denuncias por VIF"/>
    <s v="No Informados"/>
    <x v="0"/>
    <x v="0"/>
    <x v="1"/>
    <x v="4"/>
    <s v="Sin Información"/>
    <x v="1"/>
    <x v="1"/>
    <x v="3"/>
    <x v="0"/>
    <s v=""/>
    <s v=""/>
    <s v="SI"/>
    <x v="0"/>
  </r>
  <r>
    <s v="Femicidios"/>
    <d v="2014-02-18T00:00:00"/>
    <n v="10"/>
    <x v="123"/>
    <x v="124"/>
    <s v="Los Lagos"/>
    <s v="Ide Mercedes Ruiz Vargas"/>
    <n v="33"/>
    <x v="0"/>
    <x v="3"/>
    <s v="Agrede a la víctima y se fuga, es detenido por Carabineros. Fallece el 11/11/15 en prisión preventiva, por paro cardiorespiratorio"/>
    <x v="0"/>
    <x v="0"/>
    <x v="0"/>
    <s v="Eliecer Alejandro Álvarez Antiñanco"/>
    <n v="35"/>
    <x v="0"/>
    <x v="0"/>
    <x v="0"/>
    <x v="0"/>
    <s v="No Informados"/>
    <s v="No"/>
    <x v="0"/>
    <x v="0"/>
    <x v="0"/>
    <x v="2"/>
    <n v="42319"/>
    <x v="2"/>
    <x v="1"/>
    <x v="1"/>
    <x v="0"/>
    <s v="http://lanacion.cl/2014/02/21/formalizan-a-hombre-por-asfixiar-a-su-mujer-en-chiloe/"/>
    <s v="https://opinionchiloe.wixsite.com/inicio/single-post/2016/04/05/Castro-aclaran-muerte-de-acusado-por-eventual-femicidio"/>
    <s v="SI"/>
    <x v="0"/>
  </r>
  <r>
    <s v="Femicidios"/>
    <d v="2010-01-04T00:00:00"/>
    <n v="7"/>
    <x v="80"/>
    <x v="81"/>
    <s v="Maule"/>
    <s v="Ingrid Del Carmen Fernandez Vasquez"/>
    <n v="21"/>
    <x v="1"/>
    <x v="1"/>
    <s v="baleada"/>
    <x v="1"/>
    <x v="32"/>
    <x v="1"/>
    <s v="Moisés David Núñez Medina"/>
    <n v="25"/>
    <x v="1"/>
    <x v="0"/>
    <x v="2"/>
    <x v="1"/>
    <s v="una denuncia por amenaza"/>
    <s v="No Informados"/>
    <x v="1"/>
    <x v="2"/>
    <x v="1"/>
    <x v="1"/>
    <s v="Sin Información"/>
    <x v="1"/>
    <x v="1"/>
    <x v="1"/>
    <x v="0"/>
    <s v=""/>
    <s v=""/>
    <s v="SI"/>
    <x v="1"/>
  </r>
  <r>
    <s v="Femicidios"/>
    <d v="2013-11-30T00:00:00"/>
    <n v="5"/>
    <x v="124"/>
    <x v="125"/>
    <s v="Valparaíso"/>
    <s v="Ingrid Rosales Muñoz"/>
    <n v="39"/>
    <x v="1"/>
    <x v="1"/>
    <s v="Apuñalada"/>
    <x v="1"/>
    <x v="14"/>
    <x v="3"/>
    <s v="Erwin Hernández Velasquez"/>
    <n v="38"/>
    <x v="1"/>
    <x v="0"/>
    <x v="3"/>
    <x v="1"/>
    <s v="También apuñaló a la hija de ambos de 6 años de edad"/>
    <s v="No Informados"/>
    <x v="0"/>
    <x v="8"/>
    <x v="1"/>
    <x v="4"/>
    <s v="Sin Información"/>
    <x v="1"/>
    <x v="1"/>
    <x v="3"/>
    <x v="0"/>
    <s v=""/>
    <s v=""/>
    <s v="SI"/>
    <x v="0"/>
  </r>
  <r>
    <s v="Femicidios"/>
    <d v="2017-01-20T00:00:00"/>
    <n v="5"/>
    <x v="76"/>
    <x v="77"/>
    <s v="Valparaíso"/>
    <s v="Iris de las Mercedes Peralta Moraga"/>
    <n v="63"/>
    <x v="0"/>
    <x v="3"/>
    <s v="La agrede y se ahorca, uno de los hijos encuentra los cuerpos en el domicilio"/>
    <x v="0"/>
    <x v="18"/>
    <x v="0"/>
    <s v="Sergio Del Carmen Catalán Rivera"/>
    <n v="66"/>
    <x v="0"/>
    <x v="0"/>
    <x v="5"/>
    <x v="0"/>
    <s v="Estuvieron casados 46 años y se habían separado de hecho recientemente, pero vivian juntos"/>
    <s v="Denuncia por VIF"/>
    <x v="0"/>
    <x v="0"/>
    <x v="0"/>
    <x v="2"/>
    <n v="42755"/>
    <x v="2"/>
    <x v="1"/>
    <x v="1"/>
    <x v="0"/>
    <s v="http://elproa.cl/web/detallenoticia.asp?id=21793"/>
    <s v="https://www.minmujeryeg.gob.cl/prensa/ofrecido-apoyo-sicosocial-la-familia-iris-peralta/"/>
    <s v="SI"/>
    <x v="0"/>
  </r>
  <r>
    <s v="Femicidios"/>
    <d v="2010-05-01T00:00:00"/>
    <n v="13"/>
    <x v="70"/>
    <x v="71"/>
    <s v="Metropolitana"/>
    <s v="Iris Del Carmen Maldonado Quezada"/>
    <n v="45"/>
    <x v="1"/>
    <x v="1"/>
    <s v="baleada"/>
    <x v="1"/>
    <x v="0"/>
    <x v="1"/>
    <s v="Manuel Herrera Oliva"/>
    <n v="48"/>
    <x v="1"/>
    <x v="0"/>
    <x v="2"/>
    <x v="1"/>
    <s v="No Informados"/>
    <s v="No Informados"/>
    <x v="1"/>
    <x v="18"/>
    <x v="1"/>
    <x v="1"/>
    <s v="Sin Información"/>
    <x v="1"/>
    <x v="1"/>
    <x v="1"/>
    <x v="0"/>
    <s v=""/>
    <s v=""/>
    <s v="SI"/>
    <x v="0"/>
  </r>
  <r>
    <s v="Femicidios"/>
    <d v="2013-02-27T00:00:00"/>
    <n v="4"/>
    <x v="125"/>
    <x v="126"/>
    <s v="Coquimbo"/>
    <s v="Iris Soledad Romero Arriagada"/>
    <n v="19"/>
    <x v="1"/>
    <x v="1"/>
    <s v="Disparo de escopeta"/>
    <x v="1"/>
    <x v="0"/>
    <x v="3"/>
    <s v="Daniel Edgardo Alarcón Fernández"/>
    <n v="22"/>
    <x v="1"/>
    <x v="0"/>
    <x v="2"/>
    <x v="1"/>
    <s v="Tenían un hijo de 1 año y medio"/>
    <s v="No Informados"/>
    <x v="0"/>
    <x v="0"/>
    <x v="1"/>
    <x v="1"/>
    <s v="Sin Información"/>
    <x v="1"/>
    <x v="1"/>
    <x v="3"/>
    <x v="0"/>
    <s v=""/>
    <s v=""/>
    <s v="SI"/>
    <x v="0"/>
  </r>
  <r>
    <s v="Femicidios"/>
    <d v="2013-03-17T00:00:00"/>
    <n v="13"/>
    <x v="102"/>
    <x v="103"/>
    <s v="Metropolitana"/>
    <s v="Irma Pacheco Riquelme"/>
    <n v="70"/>
    <x v="1"/>
    <x v="1"/>
    <s v="8 puñaladas"/>
    <x v="1"/>
    <x v="33"/>
    <x v="13"/>
    <s v="Cristian Céspedes Chacón"/>
    <n v="31"/>
    <x v="1"/>
    <x v="0"/>
    <x v="3"/>
    <x v="1"/>
    <s v="La hija de la víctima y ex pareja del hombre, Erna Pimentel Pacheco (28) estaban separados, se encontraron y la apuñaló, ella arrancó y en venganza mató a la mamá. existían denuncias por VIF de parte de su ex pareja e hija de Hilda"/>
    <s v="No Informados"/>
    <x v="3"/>
    <x v="1"/>
    <x v="1"/>
    <x v="4"/>
    <s v="Sin Información"/>
    <x v="1"/>
    <x v="1"/>
    <x v="3"/>
    <x v="0"/>
    <s v=""/>
    <s v=""/>
    <s v="SI"/>
    <x v="1"/>
  </r>
  <r>
    <s v="Femicidios"/>
    <d v="2019-12-15T00:00:00"/>
    <n v="13"/>
    <x v="46"/>
    <x v="46"/>
    <s v="Metropolitana"/>
    <s v="Isabel Margarita Álvarez Solís"/>
    <n v="59"/>
    <x v="0"/>
    <x v="3"/>
    <s v="Desaparecida desde el 14 de noviembre, es encontrada en sector Cuesta Barriga en Maipú"/>
    <x v="1"/>
    <x v="18"/>
    <x v="0"/>
    <s v="Miguel Ángel Rioseco Espinoza"/>
    <n v="55"/>
    <x v="0"/>
    <x v="0"/>
    <x v="0"/>
    <x v="1"/>
    <s v="No Informados"/>
    <s v="No Informados"/>
    <x v="1"/>
    <x v="0"/>
    <x v="1"/>
    <x v="3"/>
    <n v="43815"/>
    <x v="3"/>
    <x v="1"/>
    <x v="1"/>
    <x v="0"/>
    <s v="https://www.eldesconcierto.cl/2019/12/16/pdi-halla-muerta-a-mujer-desaparecida-hace-un-mes-en-maipu-se-presume-un-femicidio/"/>
    <s v="https://www.24horas.cl/nacional/misteriosa-desaparicion-en-maipu-video-registra-los-ultimos-tres-momentos-en-que-se-vio-a-isabel-margarita-3738027"/>
    <s v="SI"/>
    <x v="0"/>
  </r>
  <r>
    <s v="Femicidios"/>
    <d v="2017-09-07T00:00:00"/>
    <n v="13"/>
    <x v="70"/>
    <x v="71"/>
    <s v="Metropolitana"/>
    <s v="Isidora Karen González Rojas"/>
    <n v="23"/>
    <x v="0"/>
    <x v="3"/>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x v="0"/>
    <x v="12"/>
    <x v="0"/>
    <s v="Guillermo Fabián Atenas Cornejo"/>
    <n v="33"/>
    <x v="0"/>
    <x v="0"/>
    <x v="0"/>
    <x v="2"/>
    <s v="No Informados"/>
    <s v="VIF no denunciada"/>
    <x v="3"/>
    <x v="4"/>
    <x v="0"/>
    <x v="0"/>
    <n v="43370"/>
    <x v="0"/>
    <x v="56"/>
    <x v="0"/>
    <x v="0"/>
    <s v="https://www.elciudadano.cl/justicia/asesinato-de-mujer-en-melipilla-pareja-reconoce-crimen-y-sera-formalizado-por-femicidio/09/12/"/>
    <s v="https://radio.uchile.cl/2018/12/13/caso-isidora-corte-suprema-desestima-el-femicidio-y-dicta-nueva-condena-a-15-anos/"/>
    <s v="SI"/>
    <x v="0"/>
  </r>
  <r>
    <s v="Femicidios"/>
    <d v="2014-07-25T00:00:00"/>
    <n v="9"/>
    <x v="126"/>
    <x v="127"/>
    <s v="Araucanía"/>
    <s v="Ismenia Jerez Valenzuela"/>
    <n v="42"/>
    <x v="0"/>
    <x v="57"/>
    <s v="La agrede dentro de un vehículo, luego se suicida"/>
    <x v="0"/>
    <x v="18"/>
    <x v="0"/>
    <s v="Juan Guillermo Jelves"/>
    <n v="40"/>
    <x v="0"/>
    <x v="0"/>
    <x v="5"/>
    <x v="0"/>
    <s v="Tenian 3 hijas, una menor de edad. Ya no vivian juntos y tenia medida cautelar"/>
    <s v="Medida cautelar - prohibición de acercarse"/>
    <x v="0"/>
    <x v="0"/>
    <x v="0"/>
    <x v="2"/>
    <n v="41845"/>
    <x v="2"/>
    <x v="1"/>
    <x v="1"/>
    <x v="0"/>
    <s v="https://www.biobiochile.cl/noticias/2014/07/26/policia-busca-a-sujeto-que-habria-dado-muerte-a-mujer-en-la-comuna-de-traiguen.shtml"/>
    <s v="https://www.traiguencity.cl/un-femicidio-y-posible-suicidio-se-registro-la-noche-del-viernes-en-traiguen/"/>
    <s v="SI"/>
    <x v="0"/>
  </r>
  <r>
    <s v="Femicidios"/>
    <d v="2014-05-28T00:00:00"/>
    <n v="13"/>
    <x v="127"/>
    <x v="128"/>
    <s v="Metropolitana"/>
    <s v="Ivonne Lazo Aldea"/>
    <n v="37"/>
    <x v="0"/>
    <x v="12"/>
    <s v="El femicida mató primero a su hijo de 7 años, luego a Yvonne y finalmente se suicida, también provoca un incendio en el domicilio familiar, presuntamente para borrar evidencia"/>
    <x v="0"/>
    <x v="6"/>
    <x v="0"/>
    <s v="Mauricio Jiménez Cádiz"/>
    <n v="46"/>
    <x v="0"/>
    <x v="48"/>
    <x v="5"/>
    <x v="0"/>
    <s v="Hace dos meses la pareja había tenido una ruptura tras ocho años conviviendo. Existía una denuncia previa por VIF de parte de él"/>
    <s v="No"/>
    <x v="0"/>
    <x v="0"/>
    <x v="0"/>
    <x v="2"/>
    <n v="41787"/>
    <x v="2"/>
    <x v="1"/>
    <x v="1"/>
    <x v="0"/>
    <s v="https://www.cooperativa.cl/noticias/pais/policial/pdi-investiga-posible-parricidio-femicidio-y-suicidio-en-calera-de-tango/2014-05-29/133641.html"/>
    <s v="https://www.emol.com/noticias/nacional/2014/05/29/662620/identifican-a-familia-encontrada-muerta-en-casa-incendiada-en-calera-de-tango.html"/>
    <s v="SI"/>
    <x v="0"/>
  </r>
  <r>
    <s v="Femicidios"/>
    <d v="2017-10-18T00:00:00"/>
    <n v="10"/>
    <x v="128"/>
    <x v="129"/>
    <s v="Los Lagos"/>
    <s v="Jacqueline Carmen Oliva Carrillo"/>
    <n v="51"/>
    <x v="0"/>
    <x v="58"/>
    <s v="Fue encontrada muerta en la habitación que arrendaba al jóven, quien se dió a la fuga. Fue capturado en Puerto Montt el 22 de octubre"/>
    <x v="2"/>
    <x v="7"/>
    <x v="6"/>
    <s v="B.A.C.C."/>
    <n v="16"/>
    <x v="0"/>
    <x v="3"/>
    <x v="0"/>
    <x v="0"/>
    <s v="Jóven arrendaba una pieza en casa de Jaqceline"/>
    <s v="No"/>
    <x v="3"/>
    <x v="5"/>
    <x v="31"/>
    <x v="0"/>
    <n v="43333"/>
    <x v="9"/>
    <x v="57"/>
    <x v="19"/>
    <x v="0"/>
    <s v="http://laopiniondechiloe.cl/chonchi-adolescente-de-puqueldon-que-violo-y-asesino-a-dirigenta-ira-al-sename-por-8-anos/"/>
    <s v=""/>
    <s v="SI"/>
    <x v="1"/>
  </r>
  <r>
    <s v="Femicidios"/>
    <d v="2017-08-27T00:00:00"/>
    <n v="7"/>
    <x v="110"/>
    <x v="111"/>
    <s v="Maule"/>
    <s v="Jacqueline del Tránsito Soto Fuentes"/>
    <n v="43"/>
    <x v="0"/>
    <x v="3"/>
    <s v="El femicida continuo viviendo en la casa, siendo Jaqueline y sus hijos quienes tuvieron que trasladarse. Se reunen por regimen de visitas, la asesina de un disparo en la vía pública y luego se suicida"/>
    <x v="0"/>
    <x v="18"/>
    <x v="0"/>
    <s v="René Pablo Pacheco Saavedra"/>
    <n v="43"/>
    <x v="0"/>
    <x v="49"/>
    <x v="5"/>
    <x v="0"/>
    <s v="Llevaban 22 años casados y tenian 3 hijos comunes cuando se separaron. Ella habia estado ya en el hospital por VIF, incluso se presume que la trató de envenenar"/>
    <s v="Medida cautelar - prohibición de acercarse"/>
    <x v="3"/>
    <x v="0"/>
    <x v="0"/>
    <x v="2"/>
    <n v="42974"/>
    <x v="2"/>
    <x v="1"/>
    <x v="1"/>
    <x v="0"/>
    <s v="http://www.vivimoslanoticia.cl/curico/hombre-asesina-a-ex-pareja-y-luego-se-quita-la-vida-en-lontue/"/>
    <s v="http://www.diarioelcentro.cl/noticias/cronica/individuo-frente-a-los-hijos-mato-a-su-esposa-y-luego-se-suicido"/>
    <s v="SI"/>
    <x v="0"/>
  </r>
  <r>
    <s v="Femicidios"/>
    <d v="2020-11-15T00:00:00"/>
    <n v="13"/>
    <x v="129"/>
    <x v="130"/>
    <s v="Metropolitana"/>
    <s v="Jacqueline Hernández Morales"/>
    <n v="52"/>
    <x v="0"/>
    <x v="3"/>
    <s v="Muere tras caída de 5to piso. Familia asegura fue femicidio, sospechoso, pareja de Jacqueline, indica fue accidente o suicidio. Fiscalía está investigando presunto femicidio"/>
    <x v="1"/>
    <x v="0"/>
    <x v="3"/>
    <s v="José Tapia (Presunto)"/>
    <n v="32"/>
    <x v="0"/>
    <x v="0"/>
    <x v="0"/>
    <x v="0"/>
    <s v="No Informados"/>
    <s v="Amigas indican Jacqueline quería dejar a su conviviente por ser extremadamente controlador y celoso"/>
    <x v="1"/>
    <x v="19"/>
    <x v="1"/>
    <x v="13"/>
    <s v="Sin Información"/>
    <x v="10"/>
    <x v="1"/>
    <x v="1"/>
    <x v="0"/>
    <s v="https://www.chvnoticias.cl/reportajes/fiscalia-posible-femicidio-mujer-cayo-5-piso-san-miguel_20201120/"/>
    <s v="https://www.pagina7.cl/notas/actualidad/2020/11/20/la-enigmatica-muerte-de-mujer-que-cayo-desde-un-quinto-piso-familia-asegura-que-su-pareja-la-empujo.shtml"/>
    <s v="SI"/>
    <x v="1"/>
  </r>
  <r>
    <s v="Suicidios femicidas"/>
    <d v="2020-04-20T00:00:00"/>
    <n v="13"/>
    <x v="130"/>
    <x v="131"/>
    <s v="Metropolitana"/>
    <s v="Jacqueline Marcela Calfulaf Poblete"/>
    <n v="34"/>
    <x v="1"/>
    <x v="59"/>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x v="1"/>
    <x v="0"/>
    <x v="8"/>
    <s v="José Abraham Pérez Corona"/>
    <m/>
    <x v="0"/>
    <x v="0"/>
    <x v="3"/>
    <x v="1"/>
    <s v="La familia sostiene que la investigación no ha sido suficientemente detallada"/>
    <s v="No Informados"/>
    <x v="3"/>
    <x v="7"/>
    <x v="1"/>
    <x v="1"/>
    <s v="Sin Información"/>
    <x v="10"/>
    <x v="1"/>
    <x v="1"/>
    <x v="0"/>
    <s v="http://www.doble-espacio.uchile.cl/2020/07/08/los-12-femicidios-cometidos-durante-la-crisis-de-covid-19/"/>
    <s v="http://www.doble-espacio.uchile.cl/2020/07/08/los-12-femicidios-cometidos-durante-la-crisis-de-covid-19/"/>
    <s v="SI"/>
    <x v="1"/>
  </r>
  <r>
    <s v="Femicidios"/>
    <d v="2011-11-05T00:00:00"/>
    <n v="5"/>
    <x v="96"/>
    <x v="97"/>
    <s v="Valparaíso"/>
    <s v="Janett González Capellán"/>
    <n v="38"/>
    <x v="1"/>
    <x v="1"/>
    <s v="Apuñalada"/>
    <x v="1"/>
    <x v="0"/>
    <x v="1"/>
    <s v="Jorge González Rodríguez"/>
    <n v="40"/>
    <x v="1"/>
    <x v="0"/>
    <x v="1"/>
    <x v="1"/>
    <s v="No Informados"/>
    <s v="No Informados"/>
    <x v="1"/>
    <x v="0"/>
    <x v="1"/>
    <x v="1"/>
    <s v="Sin Información"/>
    <x v="1"/>
    <x v="1"/>
    <x v="1"/>
    <x v="0"/>
    <s v=""/>
    <s v=""/>
    <s v="SI"/>
    <x v="0"/>
  </r>
  <r>
    <s v="Femicidios"/>
    <d v="2017-02-15T00:00:00"/>
    <n v="13"/>
    <x v="8"/>
    <x v="8"/>
    <s v="Metropolitana"/>
    <s v="Jaritza Figueroa Vargas"/>
    <n v="20"/>
    <x v="0"/>
    <x v="3"/>
    <s v="El agresor le habia pagado el pasaje para que viaje a Santiago y esten juntos el 14 de febrero. La asesina de un balazo y se suicida"/>
    <x v="0"/>
    <x v="12"/>
    <x v="0"/>
    <s v="Ariel Ramírez Vergara"/>
    <n v="28"/>
    <x v="0"/>
    <x v="0"/>
    <x v="5"/>
    <x v="0"/>
    <s v="Convivieron 6 meses hasta que la víctima se mudó al sur, continuando relación a distancia"/>
    <s v="No"/>
    <x v="0"/>
    <x v="0"/>
    <x v="0"/>
    <x v="2"/>
    <n v="42781"/>
    <x v="2"/>
    <x v="1"/>
    <x v="1"/>
    <x v="0"/>
    <s v="http://lanacion.cl/2017/02/15/investigan-el-hallazgo-de-dos-cadaveres-en-una-vivienda-de-la-pintana/"/>
    <s v="https://www.cooperativa.cl/noticias/pais/policial/femicidio/joven-viajo-a-santiago-para-pasar-con-su-pololo-el-dia-del-amor-y-este/2017-02-15/072049.html"/>
    <s v="SI"/>
    <x v="0"/>
  </r>
  <r>
    <s v="Femicidios"/>
    <d v="2014-10-28T00:00:00"/>
    <n v="14"/>
    <x v="56"/>
    <x v="57"/>
    <s v="Los Ríos"/>
    <s v="Jasmina Faúndez Castañeda"/>
    <n v="37"/>
    <x v="0"/>
    <x v="3"/>
    <s v="Durante reunión familiar, la víctima discute con el femicida. Ante esto, el hijo de Jasmina se interpone y agrede a Maturana con un cuchillo. Este le quita el cuchillo y apuñala 7 veces a la víctima"/>
    <x v="0"/>
    <x v="33"/>
    <x v="5"/>
    <s v="Elías Maturana Flores"/>
    <n v="23"/>
    <x v="0"/>
    <x v="0"/>
    <x v="0"/>
    <x v="1"/>
    <s v="Pareja de hija menor de edad de la víctima"/>
    <s v="No"/>
    <x v="3"/>
    <x v="20"/>
    <x v="1"/>
    <x v="0"/>
    <n v="42200"/>
    <x v="0"/>
    <x v="20"/>
    <x v="20"/>
    <x v="0"/>
    <s v="http://www.diarioelranco.cl/2014/10/28/pdi-investiga-homicidio-de-mujer-y-lesiones-graves-en-hombre-que-permanece-internado-en-hospital-base/"/>
    <s v="https://www.biobiochile.cl/noticias/2014/10/30/en-prision-preventiva-quedo-hombre-que-mato-a-punaladas-a-su-suegra-e-hirio-a-su-cunado-en-valdivia.shtml"/>
    <s v="SI"/>
    <x v="1"/>
  </r>
  <r>
    <s v="Femicidios"/>
    <d v="2010-11-29T00:00:00"/>
    <n v="7"/>
    <x v="131"/>
    <x v="132"/>
    <s v="Maule"/>
    <s v="Javiera Jesús Méndez Méndez"/>
    <n v="6"/>
    <x v="1"/>
    <x v="1"/>
    <s v="Golpes"/>
    <x v="3"/>
    <x v="7"/>
    <x v="10"/>
    <s v="Leonardo Figueroa Adasme"/>
    <n v="24"/>
    <x v="1"/>
    <x v="0"/>
    <x v="3"/>
    <x v="1"/>
    <s v="Antecedentes por Abuso Sexual"/>
    <s v="No Informados"/>
    <x v="1"/>
    <x v="8"/>
    <x v="1"/>
    <x v="1"/>
    <s v="Sin Información"/>
    <x v="1"/>
    <x v="1"/>
    <x v="1"/>
    <x v="0"/>
    <s v=""/>
    <s v=""/>
    <s v="SI"/>
    <x v="1"/>
  </r>
  <r>
    <s v="Femicidios"/>
    <d v="2010-09-22T00:00:00"/>
    <n v="11"/>
    <x v="132"/>
    <x v="133"/>
    <s v="Aysén"/>
    <s v="Jeanette Vargas Vargas"/>
    <n v="49"/>
    <x v="1"/>
    <x v="60"/>
    <s v="Apuñalada"/>
    <x v="1"/>
    <x v="14"/>
    <x v="1"/>
    <s v="Sergio Vergara Quiroz"/>
    <n v="45"/>
    <x v="1"/>
    <x v="0"/>
    <x v="3"/>
    <x v="1"/>
    <s v="Existían tres causas anteriores por VIF. El año 1998 fue investigado por un caso de abuso sexual, del cual habría sido víctima la hija mayor de Jeannette Vargas e hijastra de Vergara."/>
    <s v="Existían tres causas anteriores por VIF."/>
    <x v="1"/>
    <x v="1"/>
    <x v="1"/>
    <x v="1"/>
    <s v="Sin Información"/>
    <x v="1"/>
    <x v="1"/>
    <x v="1"/>
    <x v="0"/>
    <s v=""/>
    <s v=""/>
    <s v="SI"/>
    <x v="0"/>
  </r>
  <r>
    <s v="Femicidios"/>
    <d v="2015-07-12T00:00:00"/>
    <n v="2"/>
    <x v="15"/>
    <x v="15"/>
    <s v="Antofagasta"/>
    <s v="Jelen Joana Jory Angulo"/>
    <n v="39"/>
    <x v="3"/>
    <x v="3"/>
    <s v="Femicida ataca a la actual pareja de Jelen, quien se interpone y recibe la puñalada que le causó la muerte"/>
    <x v="0"/>
    <x v="6"/>
    <x v="0"/>
    <s v="Diego Tenorio Montano"/>
    <n v="32"/>
    <x v="5"/>
    <x v="50"/>
    <x v="0"/>
    <x v="0"/>
    <s v="No Informados"/>
    <s v="No"/>
    <x v="0"/>
    <x v="0"/>
    <x v="32"/>
    <x v="0"/>
    <n v="42465"/>
    <x v="0"/>
    <x v="6"/>
    <x v="18"/>
    <x v="0"/>
    <s v="http://www.elnortero.cl/noticia/sociedad/antofagasta-autor-de-femicidio-fue-condenado-13-anos-de-carcel"/>
    <s v="https://www.publimetro.cl/cl/nacional/2016/04/01/antofagasta-condenan-hombre-que-asesino-ex-conviviente-2015.html"/>
    <s v="SI"/>
    <x v="0"/>
  </r>
  <r>
    <s v="Femicidios"/>
    <d v="2016-08-16T00:00:00"/>
    <n v="7"/>
    <x v="41"/>
    <x v="41"/>
    <s v="Maule"/>
    <s v="Jenery Rayén Carrasco González"/>
    <n v="18"/>
    <x v="0"/>
    <x v="9"/>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x v="0"/>
    <x v="17"/>
    <x v="6"/>
    <s v="Mauricio Andrés García Mora"/>
    <n v="30"/>
    <x v="0"/>
    <x v="14"/>
    <x v="0"/>
    <x v="2"/>
    <s v="Relaciones sexuales esporádicas"/>
    <s v="No"/>
    <x v="0"/>
    <x v="3"/>
    <x v="0"/>
    <x v="0"/>
    <n v="42969"/>
    <x v="0"/>
    <x v="29"/>
    <x v="13"/>
    <x v="0"/>
    <s v="https://www.soychile.cl/Santiago/Sociedad/2016/09/04/415976/En-prision-quedo-hombre-acusado-de-asesinar-a-joven-y-abandonarla-al-interior-de-su-casa-en-Talca.aspx?utm_source=facebook&amp;utm_medium=[paz]&amp;utm_campaign=Fanpage&amp;fbclid=IwAR1g0e5rb868gEtgmp8hVC1kJXRfSBLE59tDoqQI4p8eT9R1jIXGC3Do-KM"/>
    <s v="http://www.diarioelcentro.cl/noticias/policial/17-anos-de-carcel-para-asesino-que-estrangulo-a-joven-mujer-y-oculto-su-cuerpo-por-20-dias"/>
    <s v="SI"/>
    <x v="0"/>
  </r>
  <r>
    <s v="Femicidios"/>
    <d v="2013-02-26T00:00:00"/>
    <n v="13"/>
    <x v="98"/>
    <x v="99"/>
    <s v="Metropolitana"/>
    <s v="Jennifer Herrera Carroza"/>
    <n v="21"/>
    <x v="1"/>
    <x v="1"/>
    <s v="10 puñaladas"/>
    <x v="1"/>
    <x v="13"/>
    <x v="1"/>
    <s v="John Manuel Conus Bustos"/>
    <n v="21"/>
    <x v="1"/>
    <x v="0"/>
    <x v="3"/>
    <x v="1"/>
    <s v="El sujeto acuchilló a Jennifer en presencia de su hijo de 2 años y de la mamá de esta. En el año 2012 le otorgaron orden de protección de no acercamiento por 1 año, en 2011 hizo denuncia y se desistió/ Femicida con antecedentes por hurto"/>
    <s v="No Informados"/>
    <x v="0"/>
    <x v="0"/>
    <x v="1"/>
    <x v="4"/>
    <s v="Sin Información"/>
    <x v="1"/>
    <x v="58"/>
    <x v="3"/>
    <x v="0"/>
    <s v=""/>
    <s v=""/>
    <s v="SI"/>
    <x v="0"/>
  </r>
  <r>
    <s v="Femicidios"/>
    <d v="2018-04-28T00:00:00"/>
    <n v="5"/>
    <x v="114"/>
    <x v="115"/>
    <s v="Valparaíso"/>
    <s v="Jennifer Rojas Rojas"/>
    <n v="37"/>
    <x v="0"/>
    <x v="3"/>
    <s v="Fue encontrada muerta y semidesnuda en sitio eriazo, cerca de su domicilio, con signos de haber sido golpeada y agredida sexualmente."/>
    <x v="2"/>
    <x v="19"/>
    <x v="6"/>
    <s v="Angel Marcial Nieto Palomera"/>
    <n v="27"/>
    <x v="0"/>
    <x v="0"/>
    <x v="0"/>
    <x v="0"/>
    <s v="No Informados"/>
    <s v="No Informados"/>
    <x v="3"/>
    <x v="5"/>
    <x v="1"/>
    <x v="3"/>
    <n v="43224"/>
    <x v="3"/>
    <x v="59"/>
    <x v="1"/>
    <x v="0"/>
    <s v="http://web.observador.cl/mujer-fue-brutalmente-asesinada-en-la-calera/ http://web.observador.cl/detienen-a-sospechoso-del-crimen-de-jennifer-rojas-en-la-calera/"/>
    <s v="http://www.region17.cl/detienen-a-implicado-en-muerte-de-mujer-que-aparecio-desfigurada/ http://www.biobiochile.cl/noticias/nacional/region-de-valparaiso/2018/04/28/encuentran-a-mujer-sin-vida-en-la-poblacion-santo-domingo-en-la-calera.shtml"/>
    <s v="SI"/>
    <x v="1"/>
  </r>
  <r>
    <s v="Femicidios"/>
    <d v="2014-08-26T00:00:00"/>
    <n v="13"/>
    <x v="66"/>
    <x v="67"/>
    <s v="Metropolitana"/>
    <s v="Jessica Laguna Maliqueo"/>
    <n v="37"/>
    <x v="0"/>
    <x v="3"/>
    <s v="La agrede y luego se suicida. Uno de los hijos encuentra los cuerpos"/>
    <x v="0"/>
    <x v="1"/>
    <x v="0"/>
    <s v="José Sáez Cancino"/>
    <n v="44"/>
    <x v="0"/>
    <x v="48"/>
    <x v="5"/>
    <x v="0"/>
    <s v="Desde 2006 que habían denuncias por VIF"/>
    <s v="Denuncia por VIF"/>
    <x v="0"/>
    <x v="0"/>
    <x v="0"/>
    <x v="2"/>
    <n v="41877"/>
    <x v="2"/>
    <x v="1"/>
    <x v="1"/>
    <x v="0"/>
    <s v="https://www.chvnoticias.cl/sucesos/hombre-que-se-suicido-tras-matar-a-su-esposa-habria-actuado-por-celos_20140827/"/>
    <s v="https://www.publimetro.cl/cl/nacional/2014/08/27/femicidio-renca-apunalo-mujer-presencia-hijos-luego-se-suicida.html"/>
    <s v="SI"/>
    <x v="0"/>
  </r>
  <r>
    <s v="Femicidios"/>
    <d v="2011-07-09T00:00:00"/>
    <n v="9"/>
    <x v="74"/>
    <x v="75"/>
    <s v="Araucanía"/>
    <s v="Jéssica Vivanco Cossio"/>
    <n v="21"/>
    <x v="1"/>
    <x v="2"/>
    <s v="Descuartizada"/>
    <x v="1"/>
    <x v="22"/>
    <x v="1"/>
    <s v="Miguel Angel Ahumada Correa"/>
    <n v="50"/>
    <x v="1"/>
    <x v="0"/>
    <x v="1"/>
    <x v="1"/>
    <s v="antecedentes por violación y denuncias VIF"/>
    <s v="antecedentes por violación y denuncias VIF"/>
    <x v="1"/>
    <x v="0"/>
    <x v="1"/>
    <x v="1"/>
    <s v="Sin Información"/>
    <x v="1"/>
    <x v="1"/>
    <x v="5"/>
    <x v="0"/>
    <s v=""/>
    <s v=""/>
    <s v="SI"/>
    <x v="0"/>
  </r>
  <r>
    <s v="Otros asesinatos por Violencia Femicida"/>
    <d v="2020-03-20T00:00:00"/>
    <n v="3"/>
    <x v="133"/>
    <x v="134"/>
    <s v="Atacama"/>
    <s v="Joaquín Mallea"/>
    <n v="7"/>
    <x v="0"/>
    <x v="3"/>
    <s v="Apuñalado junto a su madre por pareja de ésta, quien luego prendió fuego al inmueble y se suicidó."/>
    <x v="1"/>
    <x v="8"/>
    <x v="14"/>
    <s v="Adolfo Andrés Echeverria Soza"/>
    <m/>
    <x v="0"/>
    <x v="0"/>
    <x v="3"/>
    <x v="1"/>
    <s v="No Informados"/>
    <s v="No Informados"/>
    <x v="3"/>
    <x v="2"/>
    <x v="1"/>
    <x v="1"/>
    <s v="Sin Información"/>
    <x v="20"/>
    <x v="1"/>
    <x v="1"/>
    <x v="0"/>
    <s v="https://www.elmostrador.cl/braga/2020/06/22/mas-que-un-numero-las-21-mujeres-cuyas-vidas-han-sido-arrebatadas-por-femicidas-en-lo-que-va-del-2020/"/>
    <s v="https://www.eldinamo.cl/nacional/2020/03/24/confirman-decimo-femicidio-en-chile-sujeto-mato-a-ex-pareja-e-hijo-en-atacama/"/>
    <s v="SI"/>
    <x v="1"/>
  </r>
  <r>
    <s v="Femicidios"/>
    <d v="2010-03-21T00:00:00"/>
    <n v="13"/>
    <x v="8"/>
    <x v="8"/>
    <s v="Metropolitana"/>
    <s v="Jocelyn Dinamarca"/>
    <n v="23"/>
    <x v="1"/>
    <x v="24"/>
    <s v="estrangulada"/>
    <x v="3"/>
    <x v="19"/>
    <x v="10"/>
    <s v="Juan Carlos Ñancuñeo Mercado y Juan Angel Inostroza Ramirez"/>
    <n v="32"/>
    <x v="1"/>
    <x v="0"/>
    <x v="3"/>
    <x v="1"/>
    <s v="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
    <s v="No Informados"/>
    <x v="1"/>
    <x v="5"/>
    <x v="1"/>
    <x v="1"/>
    <s v="Sin Información"/>
    <x v="1"/>
    <x v="1"/>
    <x v="1"/>
    <x v="0"/>
    <s v=""/>
    <s v=""/>
    <s v="SI"/>
    <x v="1"/>
  </r>
  <r>
    <s v="Femicidios"/>
    <d v="2020-12-05T00:00:00"/>
    <n v="13"/>
    <x v="98"/>
    <x v="99"/>
    <s v="Metropolitana"/>
    <s v="Jocelyn Hernández Jara"/>
    <n v="28"/>
    <x v="0"/>
    <x v="3"/>
    <s v="Apuñalada por conviviente, quien se esconde luego en casa de familiares"/>
    <x v="1"/>
    <x v="0"/>
    <x v="3"/>
    <s v="Álvaro Exequiel Seguel González"/>
    <m/>
    <x v="1"/>
    <x v="0"/>
    <x v="0"/>
    <x v="1"/>
    <s v="No Informados"/>
    <s v="Antedentes por homicidio"/>
    <x v="1"/>
    <x v="6"/>
    <x v="1"/>
    <x v="4"/>
    <s v="Sin Información"/>
    <x v="3"/>
    <x v="1"/>
    <x v="1"/>
    <x v="0"/>
    <s v="https://cooperativa.cl/noticias/pais/policial/femicidio/carabineros-detuvo-a-sospechoso-del-femicidio-de-una-joven-de-penalolen/2020-12-05/203002.html"/>
    <s v="https://www.meganoticias.cl/nacional/320901-femicidio-penalolen-joven-agresor-cuchillo-detenido-fiscalia-emx01.html"/>
    <s v="SI"/>
    <x v="0"/>
  </r>
  <r>
    <s v="Femicidios"/>
    <d v="2011-02-20T00:00:00"/>
    <n v="9"/>
    <x v="134"/>
    <x v="135"/>
    <s v="Araucanía"/>
    <s v="Jocelyn San Martín Muñoz"/>
    <n v="23"/>
    <x v="1"/>
    <x v="1"/>
    <s v="Golpes"/>
    <x v="1"/>
    <x v="0"/>
    <x v="1"/>
    <s v="Manuel Sandoval"/>
    <n v="27"/>
    <x v="1"/>
    <x v="0"/>
    <x v="1"/>
    <x v="1"/>
    <s v="No Informados"/>
    <s v="No Informados"/>
    <x v="1"/>
    <x v="0"/>
    <x v="1"/>
    <x v="1"/>
    <s v="Sin Información"/>
    <x v="1"/>
    <x v="1"/>
    <x v="21"/>
    <x v="0"/>
    <s v=""/>
    <s v=""/>
    <s v="SI"/>
    <x v="0"/>
  </r>
  <r>
    <s v="Femicidios"/>
    <d v="2010-06-17T00:00:00"/>
    <n v="10"/>
    <x v="21"/>
    <x v="21"/>
    <s v="Los Lagos"/>
    <s v="Jocelyn Vargas Muñoz"/>
    <n v="23"/>
    <x v="1"/>
    <x v="1"/>
    <s v="apuñalada"/>
    <x v="1"/>
    <x v="14"/>
    <x v="1"/>
    <s v="Alex Raín Pérez"/>
    <n v="30"/>
    <x v="1"/>
    <x v="0"/>
    <x v="3"/>
    <x v="1"/>
    <s v="denuncia anterior por lesiones menos graves"/>
    <s v="No Informados"/>
    <x v="1"/>
    <x v="2"/>
    <x v="1"/>
    <x v="1"/>
    <s v="Sin Información"/>
    <x v="1"/>
    <x v="1"/>
    <x v="1"/>
    <x v="0"/>
    <s v=""/>
    <s v=""/>
    <s v="SI"/>
    <x v="0"/>
  </r>
  <r>
    <s v="Femicidios"/>
    <d v="2016-11-04T00:00:00"/>
    <n v="5"/>
    <x v="79"/>
    <x v="80"/>
    <s v="Valparaíso"/>
    <s v="Johana Abigail Soto Alarcón"/>
    <n v="24"/>
    <x v="0"/>
    <x v="3"/>
    <s v="Iban a tener un hijo. Se juntan y van a la casa de él, donde la mata y esconde el cuerpo bajo la cama. Luego viaja donde su ex pareja e hijos a despedirse y confiesa el asesinato. Se prolonga la investigación por presunto trastorno psicológico, finalmente es descartado."/>
    <x v="0"/>
    <x v="0"/>
    <x v="0"/>
    <s v="Johnny Aaron Jorquera Sanchez"/>
    <n v="27"/>
    <x v="0"/>
    <x v="51"/>
    <x v="0"/>
    <x v="2"/>
    <s v="Él agresor era violento y la alejaba de su famila. Cese reciente de la conviviencia"/>
    <s v="No Informados"/>
    <x v="0"/>
    <x v="0"/>
    <x v="15"/>
    <x v="0"/>
    <n v="43208"/>
    <x v="0"/>
    <x v="60"/>
    <x v="22"/>
    <x v="0"/>
    <s v="http://web.observador.cl/comienza-juicio-oral-por-el-femicidio-de-johana-soto-alarcon-en-quillota/"/>
    <s v="https://www.cooperativa.cl/noticias/pais/policial/femicidio/femicida-de-quillota-fue-condenado-a-16-anos-de-prision/2018-04-18/170036.html"/>
    <s v="SI"/>
    <x v="0"/>
  </r>
  <r>
    <s v="Femicidios"/>
    <d v="2017-05-22T00:00:00"/>
    <n v="9"/>
    <x v="135"/>
    <x v="136"/>
    <s v="Araucanía"/>
    <s v="Josefina Allilef Huenchumil"/>
    <n v="68"/>
    <x v="0"/>
    <x v="3"/>
    <s v="La pareja y un vecino estaban bebiendo en la casa, entre ambos agreden a la víctima. La hija denuncia, el cuerpo es encontrado afuera del domicilio"/>
    <x v="0"/>
    <x v="7"/>
    <x v="0"/>
    <s v="José Edmundo Sandoval Muñoz"/>
    <n v="66"/>
    <x v="0"/>
    <x v="0"/>
    <x v="0"/>
    <x v="0"/>
    <s v="No Informados"/>
    <s v="No"/>
    <x v="0"/>
    <x v="4"/>
    <x v="0"/>
    <x v="3"/>
    <n v="43247"/>
    <x v="5"/>
    <x v="61"/>
    <x v="1"/>
    <x v="0"/>
    <s v="http://www.cnnchile.com/noticia/2017/05/26/dos-hombres-fueron-formalizados-tras-calcinar-una-mujer-en-freire"/>
    <s v="https://www.24horas.cl/nacional/pareja-y-su-amigo-fueron-autores-de-femicidio-de-mujer-calcinada-en-freire-2397631"/>
    <s v="SI"/>
    <x v="0"/>
  </r>
  <r>
    <s v="Femicidios"/>
    <d v="2015-09-27T00:00:00"/>
    <n v="3"/>
    <x v="62"/>
    <x v="63"/>
    <s v="Atacama"/>
    <s v="Joselin Andrea Riquelme González"/>
    <n v="31"/>
    <x v="0"/>
    <x v="3"/>
    <s v="La apuñala 86. Se entrega a la policía por requerimiento de su madre"/>
    <x v="0"/>
    <x v="12"/>
    <x v="0"/>
    <s v="Arturo Andrés Valenzuela Villanueva"/>
    <n v="27"/>
    <x v="0"/>
    <x v="0"/>
    <x v="0"/>
    <x v="0"/>
    <s v="Tenían un hijo en común"/>
    <s v="Denuncia por VIF"/>
    <x v="0"/>
    <x v="0"/>
    <x v="0"/>
    <x v="0"/>
    <n v="42828"/>
    <x v="0"/>
    <x v="62"/>
    <x v="7"/>
    <x v="0"/>
    <s v="http://www.atacamaenlinea.cl/2016/12/24/conformidad-en-sernameg-atacama-tras-audiencia-de-preparacion-de-juicio-oral-por-caso-de-femicidio-de-jocelyn-riquelme-gonzalez/"/>
    <s v="http://www.chanarcillo.cl/articulos_ver.php?id=112641"/>
    <s v="SI"/>
    <x v="0"/>
  </r>
  <r>
    <s v="Femicidios"/>
    <d v="2011-04-21T00:00:00"/>
    <n v="3"/>
    <x v="62"/>
    <x v="63"/>
    <s v="Atacama"/>
    <s v="Joseline Camberes Cuevas"/>
    <m/>
    <x v="1"/>
    <x v="39"/>
    <s v="Colisión provocada por agresor"/>
    <x v="1"/>
    <x v="0"/>
    <x v="1"/>
    <s v="Manuel Valdivia Cisterna"/>
    <m/>
    <x v="1"/>
    <x v="0"/>
    <x v="0"/>
    <x v="1"/>
    <s v="No Informados"/>
    <s v="No Informados"/>
    <x v="1"/>
    <x v="0"/>
    <x v="1"/>
    <x v="1"/>
    <s v="Sin Información"/>
    <x v="1"/>
    <x v="1"/>
    <x v="23"/>
    <x v="0"/>
    <s v=""/>
    <s v=""/>
    <s v="SI"/>
    <x v="1"/>
  </r>
  <r>
    <s v="Femicidios"/>
    <d v="2019-04-19T00:00:00"/>
    <n v="15"/>
    <x v="4"/>
    <x v="4"/>
    <s v="Arica y Parinacota"/>
    <s v="Joyce Yanette Tello Avilés"/>
    <n v="48"/>
    <x v="0"/>
    <x v="3"/>
    <s v="apuñalada; se encontraban separados"/>
    <x v="1"/>
    <x v="1"/>
    <x v="0"/>
    <s v="Jaime Moisés Jiménez Jorquera"/>
    <n v="47"/>
    <x v="0"/>
    <x v="0"/>
    <x v="0"/>
    <x v="1"/>
    <s v="No Informados"/>
    <s v="No Informados"/>
    <x v="0"/>
    <x v="0"/>
    <x v="1"/>
    <x v="3"/>
    <s v="Sin Información"/>
    <x v="3"/>
    <x v="1"/>
    <x v="1"/>
    <x v="0"/>
    <s v="https://www.soychile.cl/Arica/Policial/2019/04/20/591784/Mujer-murio-apunalada-en-pleno-centro-de-Arica.aspx"/>
    <s v=""/>
    <s v="SI"/>
    <x v="0"/>
  </r>
  <r>
    <s v="Femicidios"/>
    <d v="2015-04-12T00:00:00"/>
    <n v="8"/>
    <x v="26"/>
    <x v="26"/>
    <s v="Biobío"/>
    <s v="Juana Cortéz Rubilar"/>
    <n v="69"/>
    <x v="0"/>
    <x v="24"/>
    <s v="El femicida solicita sevicios sexuales. Fueron hasta un terreno emplazado en el centro de Los Ángeles donde la agrede. El hecho quedó registrado por cámaras de seguridad"/>
    <x v="0"/>
    <x v="24"/>
    <x v="6"/>
    <s v="Francisco Ignacio Gallegos Gallegos"/>
    <n v="21"/>
    <x v="0"/>
    <x v="0"/>
    <x v="0"/>
    <x v="2"/>
    <s v="No Informados"/>
    <s v="No"/>
    <x v="0"/>
    <x v="3"/>
    <x v="0"/>
    <x v="0"/>
    <n v="42479"/>
    <x v="0"/>
    <x v="17"/>
    <x v="4"/>
    <x v="0"/>
    <s v="https://www.biobiochile.cl/noticias/2015/04/28/formalizan-por-homicidio-calificado-a-imputado-de-brutal-crimen-de-mujer-de-69-anos-en-los-angeles.shtml"/>
    <s v="http://latribuna.cl/noticia.php?id=MTk5Mg=="/>
    <s v="SI"/>
    <x v="0"/>
  </r>
  <r>
    <s v="Femicidios"/>
    <d v="2015-02-18T00:00:00"/>
    <n v="7"/>
    <x v="136"/>
    <x v="137"/>
    <s v="Maule"/>
    <s v="Juana de las Mercedes Vargas"/>
    <n v="49"/>
    <x v="0"/>
    <x v="3"/>
    <s v="Zelaya utilizó una escopeta para cometer el femicidio y posterior suicidio."/>
    <x v="0"/>
    <x v="1"/>
    <x v="0"/>
    <s v="Ricardo Antonio Zelaya Carvajal"/>
    <n v="48"/>
    <x v="0"/>
    <x v="0"/>
    <x v="5"/>
    <x v="0"/>
    <s v="No Informados"/>
    <s v="VIF no denunciada"/>
    <x v="0"/>
    <x v="0"/>
    <x v="0"/>
    <x v="2"/>
    <n v="42053"/>
    <x v="2"/>
    <x v="1"/>
    <x v="1"/>
    <x v="0"/>
    <s v="https://www.cooperativa.cl/noticias/pais/policial/femicidio/pdi-investiga-femicidio-y-posterior-suicidio-en-linares/2015-03-18/224154.html"/>
    <s v="https://www.soychile.cl/Concepcion/Sociedad/2015/03/19/311203/Femicidio-en-Retiro-un-hombre-mato-a-su-mujer-con-un-disparo-en-el-pecho-y-otro-en-la-cabeza.aspx"/>
    <s v="SI"/>
    <x v="0"/>
  </r>
  <r>
    <s v="Femicidios"/>
    <d v="2016-10-27T00:00:00"/>
    <n v="14"/>
    <x v="59"/>
    <x v="60"/>
    <s v="Los Ríos"/>
    <s v="Juana del Carmen Saldivia Barrientos"/>
    <n v="41"/>
    <x v="0"/>
    <x v="0"/>
    <s v="El agresor había regresado a casa luego de desaparecer por 17 días. Mata a su madre con un machete, al huir agrede al conviviente de la madre. Este llama a su hermana y ella hace la denuncia, el femicida es detenido una hora después"/>
    <x v="0"/>
    <x v="9"/>
    <x v="5"/>
    <s v="Daniel Ignacio Saldivia Saldivia"/>
    <n v="20"/>
    <x v="0"/>
    <x v="52"/>
    <x v="0"/>
    <x v="0"/>
    <s v="El agresor tenía problemas con el consumo de alcohol. La familia dice que tenían buena relación con su mamá"/>
    <s v="No"/>
    <x v="3"/>
    <x v="2"/>
    <x v="33"/>
    <x v="0"/>
    <n v="43398"/>
    <x v="0"/>
    <x v="20"/>
    <x v="13"/>
    <x v="0"/>
    <s v="http://www.noticiaslosrios.cl/2016/10/28/fiscalia-formalizo-parricidio-hombre-mato-madre-lanco/"/>
    <s v="http://www.radiomalalhue.cl/web/tribunal-sentencio-a-17-anos-de-carcel-a-hombre-que-mato-con-un-machete-a-su-madre-en-malalhue/"/>
    <s v="SI"/>
    <x v="1"/>
  </r>
  <r>
    <s v="Femicidios"/>
    <d v="2015-06-28T00:00:00"/>
    <n v="13"/>
    <x v="0"/>
    <x v="0"/>
    <s v="Metropolitana"/>
    <s v="Juana María del Carmen Carvajal"/>
    <n v="88"/>
    <x v="0"/>
    <x v="3"/>
    <s v="Es asesinada por la pareja de su nieta, Carol Martínez Muñoz, junto a esta y su hijo L.A.M.M."/>
    <x v="0"/>
    <x v="36"/>
    <x v="2"/>
    <s v="Sabino Madariaga Pereira"/>
    <n v="34"/>
    <x v="0"/>
    <x v="0"/>
    <x v="5"/>
    <x v="2"/>
    <s v="No Informados"/>
    <s v="No"/>
    <x v="0"/>
    <x v="4"/>
    <x v="34"/>
    <x v="2"/>
    <n v="42183"/>
    <x v="2"/>
    <x v="1"/>
    <x v="1"/>
    <x v="0"/>
    <s v="https://www.lacuarta.com/cronica/noticia/prision-preventiva-para-triple-homicida-de-la-granja/67774/"/>
    <s v="https://www.soychile.cl/Santiago/Policial/2015/06/28/331195/Degollo-a-su-pareja-a-su-hijo-y-a-su-suegra-en-La-Granja.aspx"/>
    <s v="SI"/>
    <x v="1"/>
  </r>
  <r>
    <s v="Femicidios"/>
    <d v="2014-08-14T00:00:00"/>
    <n v="8"/>
    <x v="26"/>
    <x v="26"/>
    <s v="Biobío"/>
    <s v="Juana María Troncoso Leiva"/>
    <n v="43"/>
    <x v="0"/>
    <x v="9"/>
    <s v="Es quemada por su conviviente en la mediagua que compartían, ambos eran usuarios de programa de acogida del Hogar de Cristo por encontrarse en indigencia extrema"/>
    <x v="0"/>
    <x v="0"/>
    <x v="0"/>
    <s v="José Óscar Provoste Gallegos"/>
    <n v="51"/>
    <x v="0"/>
    <x v="6"/>
    <x v="0"/>
    <x v="0"/>
    <s v="No Informados"/>
    <s v="No"/>
    <x v="0"/>
    <x v="0"/>
    <x v="0"/>
    <x v="0"/>
    <n v="42245"/>
    <x v="0"/>
    <x v="63"/>
    <x v="0"/>
    <x v="0"/>
    <s v="https://www.soychile.cl/Concepcion/Sociedad/2014/08/14/268371/Mujer-que-murio-tras-incendio-en-los-Angeles-es-la-septima-victima-de-femicidio-en-la-region.aspx"/>
    <s v="https://www.biobiochile.cl/noticias/2015/08/29/corte-ratifica-condena-de-sujeto-que-mato-a-su-pareja-incendiando-su-vivienda-en-los-angeles.shtml"/>
    <s v="SI"/>
    <x v="0"/>
  </r>
  <r>
    <s v="Femicidios"/>
    <d v="2020-10-01T00:00:00"/>
    <n v="11"/>
    <x v="65"/>
    <x v="66"/>
    <s v="Aysén"/>
    <s v="Julia Aluen Mancilla Vargas"/>
    <n v="21"/>
    <x v="1"/>
    <x v="3"/>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x v="2"/>
    <x v="37"/>
    <x v="7"/>
    <s v="Cristián Díaz Vargas"/>
    <n v="42"/>
    <x v="9"/>
    <x v="0"/>
    <x v="3"/>
    <x v="0"/>
    <s v="No Informados"/>
    <s v="No Informados"/>
    <x v="1"/>
    <x v="12"/>
    <x v="1"/>
    <x v="4"/>
    <s v="Sin Información"/>
    <x v="15"/>
    <x v="1"/>
    <x v="1"/>
    <x v="0"/>
    <s v="https://www.riscoaysen.cl/2020/10/01/investigan-agresion-sexual-y-homicidio-de-mujer-de-21-anos-en-coyhaique/"/>
    <s v="https://cooperativa.cl/noticias/pais/region-de-aysen/pdi-investiga-asesinato-de-mujer-de-21-anos-en-coyhaique/2020-10-01/113044.html"/>
    <s v="SI"/>
    <x v="1"/>
  </r>
  <r>
    <s v="Femicidios"/>
    <d v="2014-01-03T00:00:00"/>
    <n v="6"/>
    <x v="137"/>
    <x v="138"/>
    <s v="O'Higgins"/>
    <s v="Julia Castillo Figueroa"/>
    <n v="32"/>
    <x v="0"/>
    <x v="3"/>
    <s v="El agresor la visita en su domicilio, donde le propina diversas heridas cortantes. Hijos estaban presentes. La mujer fallece mientras es llevada al hospital"/>
    <x v="0"/>
    <x v="18"/>
    <x v="0"/>
    <s v="Luis Humberto Carrasco Díaz"/>
    <n v="35"/>
    <x v="0"/>
    <x v="5"/>
    <x v="0"/>
    <x v="2"/>
    <s v="Julia había interpuesto dos denuncias por VIF. Un mes antes de asesinarla, el agresor desacato la medida cautelar, delito del cual fue finalmente absuelto"/>
    <s v="Denuncia por VIF"/>
    <x v="0"/>
    <x v="0"/>
    <x v="0"/>
    <x v="0"/>
    <n v="42709"/>
    <x v="0"/>
    <x v="64"/>
    <x v="0"/>
    <x v="0"/>
    <s v="https://www.cooperativa.cl/noticias/pais/policial/femicidio/hombre-que-degollo-a-su-esposa-fue-condenado-a-15-anos-de-carcel/2016-12-05/155735.html"/>
    <s v="http://www.diarioelmarino.cl/2016/12/06/femicida-olivar-pasara-15-anos-tras-las-rejas/"/>
    <s v="SI"/>
    <x v="0"/>
  </r>
  <r>
    <s v="Femicidios"/>
    <d v="2015-11-15T00:00:00"/>
    <n v="3"/>
    <x v="138"/>
    <x v="139"/>
    <s v="Atacama"/>
    <s v="Julia Poblete Ramírez"/>
    <n v="33"/>
    <x v="0"/>
    <x v="0"/>
    <s v="El sujeto dio muerte a su pareja tras apuñalarla en 6 ocasiones en el domicilio que ambos compartían. El ataque fue cometido en la presencia del hijo de ambos, de 4 años en ese momento."/>
    <x v="0"/>
    <x v="6"/>
    <x v="0"/>
    <s v="Jorge Yamir Flores Poblete"/>
    <n v="34"/>
    <x v="0"/>
    <x v="0"/>
    <x v="0"/>
    <x v="3"/>
    <s v="No Informados"/>
    <s v="Medida cautelar - prohibición de acercarse"/>
    <x v="2"/>
    <x v="0"/>
    <x v="35"/>
    <x v="0"/>
    <n v="43147"/>
    <x v="0"/>
    <x v="65"/>
    <x v="7"/>
    <x v="1"/>
    <s v="http://www.elquehaydecierto.cl/noticia/sociedad/hallan-culpable-sujeto-de-matar-su-pareja-con-arma-cortopunzante http://www.nostalgica.cl/impacto-en-vallenar-por-caso-de-femicidio-ocurrido-este-domingo/"/>
    <s v="https://www.fortinmapocho.cl/2018/01/19/condenan-a-sujeto-por-femicidio-en-copiapo-mato-a-su-pareja-delante-de-su-hijo/"/>
    <s v="SI"/>
    <x v="0"/>
  </r>
  <r>
    <s v="Femicidios"/>
    <d v="2016-03-05T00:00:00"/>
    <n v="13"/>
    <x v="104"/>
    <x v="105"/>
    <s v="Metropolitana"/>
    <s v="Juliana Andrea Aguirre Acevedo"/>
    <n v="21"/>
    <x v="3"/>
    <x v="61"/>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x v="0"/>
    <x v="0"/>
    <x v="0"/>
    <s v="Edwin Mauricio Vásquez Ortiz"/>
    <n v="25"/>
    <x v="5"/>
    <x v="53"/>
    <x v="0"/>
    <x v="2"/>
    <s v="Mantienian una relación desde agosto de 2015 y en noviembre llegaron a Chile juntos. Vecinos aseguran que discutían constantemente, pero no hicieron denuncia"/>
    <s v="VIF no denunciada"/>
    <x v="0"/>
    <x v="0"/>
    <x v="0"/>
    <x v="0"/>
    <n v="42577"/>
    <x v="0"/>
    <x v="66"/>
    <x v="24"/>
    <x v="0"/>
    <s v="https://90minutos.co/carcel-colombiano-descuartizo-novia-chile-yuliana-acevedo-26-07-2017/"/>
    <s v="https://www.biobiochile.cl/noticias/2016/03/09/la-historia-del-descuartizamiento-de-joven-colombiana-y-como-la-pdi-descubrio-al-culpable.shtml"/>
    <s v="SI"/>
    <x v="0"/>
  </r>
  <r>
    <s v="Femicidios"/>
    <d v="2010-02-26T00:00:00"/>
    <n v="10"/>
    <x v="93"/>
    <x v="94"/>
    <s v="Los Lagos"/>
    <s v="Karen Andrea Pinilla Beltrán"/>
    <n v="27"/>
    <x v="1"/>
    <x v="1"/>
    <s v="degollada"/>
    <x v="1"/>
    <x v="7"/>
    <x v="10"/>
    <s v="Rolando Orlando Cuell Ruiz"/>
    <n v="24"/>
    <x v="1"/>
    <x v="33"/>
    <x v="3"/>
    <x v="1"/>
    <s v="La madrugada del 26.02.2010 estuvo compartiendo con dos jóvenes identificados como Miguel Angel Matamala Gómez y Roland Orlando Cuell Ruiz, con quienes se retiró desde el restaurante &quot;La Recalada&quot; en horas de la madrugada."/>
    <s v="No Informados"/>
    <x v="1"/>
    <x v="3"/>
    <x v="1"/>
    <x v="1"/>
    <s v="Sin Información"/>
    <x v="1"/>
    <x v="1"/>
    <x v="1"/>
    <x v="0"/>
    <s v=""/>
    <s v=""/>
    <s v="SI"/>
    <x v="0"/>
  </r>
  <r>
    <s v="Femicidios"/>
    <d v="2016-03-03T00:00:00"/>
    <n v="2"/>
    <x v="15"/>
    <x v="15"/>
    <s v="Antofagasta"/>
    <s v="Karen Andrea Wilson Villagrán"/>
    <n v="31"/>
    <x v="0"/>
    <x v="0"/>
    <s v="Tras una discusión porque ella le pidió que abandonara el hogar, la estrangula. Pasea su cuerpo sin vida por distintos sectores de la ciudad en el asiento de copiloto del auto, al día siguiente se entrega en la comisaría"/>
    <x v="0"/>
    <x v="18"/>
    <x v="0"/>
    <s v="Ricardo Osvaldo Huerta Ávalos"/>
    <n v="37"/>
    <x v="0"/>
    <x v="54"/>
    <x v="0"/>
    <x v="2"/>
    <s v="Estuvieron juntos 14 años, Tenian 2 hijos comunes. A mitad de 2015 habia notificado a él su intención de terminar la relación por hechos de VIF. En febrero abandonó el hogar y estaba tramitando el divorcio"/>
    <s v="VIF no denunciada"/>
    <x v="0"/>
    <x v="0"/>
    <x v="0"/>
    <x v="0"/>
    <n v="43047"/>
    <x v="0"/>
    <x v="6"/>
    <x v="0"/>
    <x v="0"/>
    <s v="https://www.soychile.cl/Antofagasta/Policial/2017/11/08/497693/Indignacion-causo-la-sentencia-de-15-anos-para-el-femicida-de-Karen-Wilson.aspx"/>
    <s v="https://www.elciudadano.com/justicia/antofagasta-tribunal-declara-culpable-de-femicidio-al-esposo-de-la-profesora-karen-wilson/11/05/"/>
    <s v="SI"/>
    <x v="0"/>
  </r>
  <r>
    <s v="Femicidios"/>
    <d v="2017-05-14T00:00:00"/>
    <n v="6"/>
    <x v="139"/>
    <x v="140"/>
    <s v="O'Higgins"/>
    <s v="Karen Daisy Michea Valdebenito"/>
    <n v="32"/>
    <x v="0"/>
    <x v="0"/>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x v="0"/>
    <x v="0"/>
    <x v="0"/>
    <s v="José Luis Muñoz Cáceres"/>
    <n v="33"/>
    <x v="0"/>
    <x v="55"/>
    <x v="0"/>
    <x v="0"/>
    <s v="Relación de conviviencia de 15 años, en parte de VIF la mujer declara que el maltrato es diario y que si su pareja se entera de la denuncia, podría matarla a ella o a alguien de su familia. Tras la denuncia, se fueron de la casa con el hijo pero regresan a la semana"/>
    <s v="Denuncia no persiste"/>
    <x v="0"/>
    <x v="0"/>
    <x v="36"/>
    <x v="0"/>
    <n v="43412"/>
    <x v="0"/>
    <x v="64"/>
    <x v="7"/>
    <x v="0"/>
    <s v="http://lanacion.cl/2017/05/14/nuevo-caso-de-femicidio-y-parricidio-en-san-francisco-de-mostazal/"/>
    <s v="https://www.elciudadano.cl/justicia/condenan-a-dos-presidios-perpetuos-a-sujeto-por-femicidio-aborto-violento-y-parricidio/09/10/"/>
    <s v="SI"/>
    <x v="0"/>
  </r>
  <r>
    <s v="Femicidios"/>
    <d v="2020-01-30T00:00:00"/>
    <n v="6"/>
    <x v="43"/>
    <x v="43"/>
    <s v="O'Higgins"/>
    <s v="Karen Ramírez Salinas"/>
    <n v="45"/>
    <x v="0"/>
    <x v="3"/>
    <s v="Apuñalada con martillo y taladro por su conviviente. Tras el asesinato intentó suicidarse, siendo trasladado al Hospital regional de O'Higgins"/>
    <x v="1"/>
    <x v="0"/>
    <x v="3"/>
    <s v="Bernardo Zamorano González"/>
    <n v="56"/>
    <x v="0"/>
    <x v="0"/>
    <x v="4"/>
    <x v="1"/>
    <s v="No Informados"/>
    <s v="No Informados"/>
    <x v="0"/>
    <x v="0"/>
    <x v="1"/>
    <x v="3"/>
    <s v="Sin Información"/>
    <x v="5"/>
    <x v="1"/>
    <x v="1"/>
    <x v="0"/>
    <s v="https://www.biobiochile.cl/noticias/nacional/region-de-ohiggins/2020/01/31/investigan-presunto-femicidio-en-ohiggins-hombre-habria-matado-a-su-pareja-con-martillo-y-taladro.shtml"/>
    <s v="https://www.t13.cl/noticia/nacional/investigan-presunto-femicidio-rengo-agresor-hirio-victima-taladro-y-martillo"/>
    <s v="SI"/>
    <x v="0"/>
  </r>
  <r>
    <s v="Femicidios"/>
    <d v="2013-03-27T00:00:00"/>
    <n v="13"/>
    <x v="46"/>
    <x v="46"/>
    <s v="Metropolitana"/>
    <s v="Karen Soto Farías"/>
    <n v="38"/>
    <x v="1"/>
    <x v="1"/>
    <s v="Degollada"/>
    <x v="1"/>
    <x v="12"/>
    <x v="3"/>
    <s v="Ricardo Gajardo Amigo"/>
    <n v="45"/>
    <x v="1"/>
    <x v="0"/>
    <x v="2"/>
    <x v="1"/>
    <s v="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
    <s v="No Informados"/>
    <x v="0"/>
    <x v="0"/>
    <x v="1"/>
    <x v="1"/>
    <s v="Sin Información"/>
    <x v="1"/>
    <x v="1"/>
    <x v="3"/>
    <x v="0"/>
    <s v=""/>
    <s v=""/>
    <s v="SI"/>
    <x v="0"/>
  </r>
  <r>
    <s v="Femicidios"/>
    <d v="2015-06-21T00:00:00"/>
    <n v="11"/>
    <x v="132"/>
    <x v="133"/>
    <s v="Aysén"/>
    <s v="Karina Alejandra Barría Muñoz"/>
    <n v="25"/>
    <x v="0"/>
    <x v="3"/>
    <s v="Esa noche salen por separado y concurren al mismo lugar. Él se va. Karina llega entre las 6 y 8 de la mañana. Discuten y termina en el deceso de la mujer."/>
    <x v="0"/>
    <x v="0"/>
    <x v="0"/>
    <s v="Yonatan Esteban Cárdenas Nahuelquin"/>
    <n v="28"/>
    <x v="0"/>
    <x v="56"/>
    <x v="0"/>
    <x v="2"/>
    <s v="Amigas y familiares de Karina dan cuenta de la dinámica de violencia que estaba internalizada en esta pareja. Tenían un hijo en común de 7 años."/>
    <s v="VIF no denunciada"/>
    <x v="0"/>
    <x v="0"/>
    <x v="0"/>
    <x v="0"/>
    <n v="42492"/>
    <x v="0"/>
    <x v="45"/>
    <x v="10"/>
    <x v="0"/>
    <s v="http://www.vientopatagon.cl/2016/05/20-anos-para-femicida-de-karina-barria-munoz/"/>
    <s v="http://www.eldivisadero.cl/noticia-37941"/>
    <s v="SI"/>
    <x v="0"/>
  </r>
  <r>
    <s v="Femicidios"/>
    <d v="2012-09-22T00:00:00"/>
    <n v="8"/>
    <x v="26"/>
    <x v="26"/>
    <s v="Biobío"/>
    <s v="Karina Benavides Novoa"/>
    <n v="27"/>
    <x v="1"/>
    <x v="0"/>
    <s v="Estrangulada"/>
    <x v="1"/>
    <x v="6"/>
    <x v="1"/>
    <s v="Ricardo Arévalo Vidal"/>
    <n v="27"/>
    <x v="1"/>
    <x v="0"/>
    <x v="3"/>
    <x v="1"/>
    <s v="No Informados"/>
    <s v="No Informados"/>
    <x v="1"/>
    <x v="0"/>
    <x v="1"/>
    <x v="1"/>
    <s v="Sin Información"/>
    <x v="1"/>
    <x v="1"/>
    <x v="1"/>
    <x v="0"/>
    <s v=""/>
    <s v=""/>
    <s v="SI"/>
    <x v="0"/>
  </r>
  <r>
    <s v="Femicidios"/>
    <d v="2017-11-19T00:00:00"/>
    <n v="14"/>
    <x v="56"/>
    <x v="57"/>
    <s v="Los Ríos"/>
    <s v="Karina Elizabeth Uribe Uribe"/>
    <n v="31"/>
    <x v="0"/>
    <x v="3"/>
    <s v="Agresor en libertad condicional, la víctima va a la casa de Manuel a pedirle que deje de amenazarla, ya que eran vecinos. La agrede e intenta suicidarse, pero fracasa"/>
    <x v="0"/>
    <x v="18"/>
    <x v="0"/>
    <s v="Manuel Jesús Pineda Catricheo"/>
    <n v="35"/>
    <x v="0"/>
    <x v="0"/>
    <x v="0"/>
    <x v="0"/>
    <s v="No Informados"/>
    <s v="Condena por VIF"/>
    <x v="0"/>
    <x v="0"/>
    <x v="0"/>
    <x v="0"/>
    <n v="43445"/>
    <x v="0"/>
    <x v="20"/>
    <x v="6"/>
    <x v="0"/>
    <s v="http://www.biobiochile.cl/noticias/nacional/region-de-los-rios/2017/11/19/femicidio-en-los-rios-hombre-corto-3-veces-el-cuello-de-su-pareja-en-sector-los-dorsales.shtml"/>
    <s v="https://www.biobiochile.cl/noticias/nacional/region-de-los-rios/2017/11/21/formalizan-a-hombre-acusado-de-femicidio-en-valdivia-arriesga-hasta-15-anos-de-carcel.shtml"/>
    <s v="SI"/>
    <x v="0"/>
  </r>
  <r>
    <s v="Femicidios"/>
    <d v="2013-02-08T00:00:00"/>
    <n v="16"/>
    <x v="140"/>
    <x v="141"/>
    <s v="Ñuble"/>
    <s v="Karina Isabel Cea Cea"/>
    <n v="19"/>
    <x v="1"/>
    <x v="1"/>
    <s v="disparo en el pecho"/>
    <x v="1"/>
    <x v="32"/>
    <x v="3"/>
    <s v="Haroldo Antonio Ceroni Castillo"/>
    <n v="27"/>
    <x v="1"/>
    <x v="57"/>
    <x v="2"/>
    <x v="1"/>
    <s v="No Informados"/>
    <s v="No Informados"/>
    <x v="0"/>
    <x v="0"/>
    <x v="1"/>
    <x v="1"/>
    <s v="Sin Información"/>
    <x v="1"/>
    <x v="1"/>
    <x v="3"/>
    <x v="0"/>
    <s v=""/>
    <s v=""/>
    <s v="SI"/>
    <x v="0"/>
  </r>
  <r>
    <s v="Femicidios"/>
    <d v="2020-11-22T00:00:00"/>
    <n v="5"/>
    <x v="51"/>
    <x v="51"/>
    <s v="Valparaíso"/>
    <s v="Katherine Andrea Ayala Ayala"/>
    <n v="38"/>
    <x v="0"/>
    <x v="3"/>
    <s v="Asesinada por conviviente. Medios no indican cómo."/>
    <x v="1"/>
    <x v="0"/>
    <x v="3"/>
    <s v="Medios protegen su identidad"/>
    <m/>
    <x v="1"/>
    <x v="0"/>
    <x v="0"/>
    <x v="0"/>
    <s v="No Informados"/>
    <s v="No Informados"/>
    <x v="1"/>
    <x v="6"/>
    <x v="1"/>
    <x v="11"/>
    <s v="Sin Información"/>
    <x v="5"/>
    <x v="1"/>
    <x v="1"/>
    <x v="0"/>
    <s v="https://web.observador.cl/nuevo-femicidio-en-la-region-mujer-de-38-anos-fue-asesinada-por-su-conviviente-en-valparaiso/"/>
    <s v="https://margamargatv.cl/un-femicidio-se-registro-en-valparaiso-victima-numero-36-de-violencia-de-genero/"/>
    <s v="SI"/>
    <x v="1"/>
  </r>
  <r>
    <s v="Femicidios"/>
    <d v="2013-10-23T00:00:00"/>
    <n v="5"/>
    <x v="51"/>
    <x v="51"/>
    <s v="Valparaíso"/>
    <s v="Katherine Droguett"/>
    <n v="36"/>
    <x v="1"/>
    <x v="24"/>
    <s v="Golpes"/>
    <x v="1"/>
    <x v="34"/>
    <x v="10"/>
    <s v="Sin Informacion"/>
    <n v="40"/>
    <x v="1"/>
    <x v="0"/>
    <x v="3"/>
    <x v="1"/>
    <s v="La agredió mientras ejercía comercio sexual"/>
    <s v="No Informados"/>
    <x v="1"/>
    <x v="8"/>
    <x v="1"/>
    <x v="1"/>
    <s v="Sin Información"/>
    <x v="1"/>
    <x v="1"/>
    <x v="3"/>
    <x v="0"/>
    <s v=""/>
    <s v=""/>
    <s v="SI"/>
    <x v="1"/>
  </r>
  <r>
    <s v="Femicidios"/>
    <d v="2019-11-23T00:00:00"/>
    <n v="13"/>
    <x v="6"/>
    <x v="6"/>
    <s v="Metropolitana"/>
    <s v="Katherine Fernández Quintero"/>
    <n v="28"/>
    <x v="2"/>
    <x v="3"/>
    <s v="dos cuchilladas en el tórax; en el lugar se encontraban los dos hijos de la víctima, vecinos alertaron a policía; sujeto es detenido y niños en custodia de arrendador del inmueble por el momento"/>
    <x v="1"/>
    <x v="1"/>
    <x v="0"/>
    <s v="Jonathan Áñez Morales"/>
    <n v="31"/>
    <x v="4"/>
    <x v="0"/>
    <x v="0"/>
    <x v="1"/>
    <s v="No Informados"/>
    <s v="No Informados"/>
    <x v="0"/>
    <x v="0"/>
    <x v="1"/>
    <x v="3"/>
    <s v="Sin Información"/>
    <x v="3"/>
    <x v="1"/>
    <x v="1"/>
    <x v="0"/>
    <s v="https://www.adnradio.cl/noticias/nacional/femicidio-ciudadano-venezolano-asesino-a-su-esposa-con-arma-blanca-en-puente-alto/20191124/nota/3982856.aspx"/>
    <s v="https://www.24horas.cl/nacional/femicidio-en-puente-alto-hombre-mata-a-su-esposa-con-un-arma-blanca-3747894"/>
    <s v="SI"/>
    <x v="0"/>
  </r>
  <r>
    <s v="Femicidios"/>
    <d v="2013-06-16T00:00:00"/>
    <n v="13"/>
    <x v="8"/>
    <x v="8"/>
    <s v="Metropolitana"/>
    <s v="Katherine Rosales Sandoval"/>
    <n v="25"/>
    <x v="1"/>
    <x v="1"/>
    <s v="Violada, Golpeada y ahorcada"/>
    <x v="3"/>
    <x v="7"/>
    <x v="13"/>
    <s v="Francisco Javier Castro González"/>
    <n v="26"/>
    <x v="1"/>
    <x v="0"/>
    <x v="3"/>
    <x v="1"/>
    <s v="Se drogaban juntos, le exigió tener relaciones sexuales, al negarse la golpeó, la violó y luego la estranguló"/>
    <s v="No Informados"/>
    <x v="1"/>
    <x v="1"/>
    <x v="1"/>
    <x v="4"/>
    <s v="Sin Información"/>
    <x v="1"/>
    <x v="1"/>
    <x v="3"/>
    <x v="0"/>
    <s v=""/>
    <s v=""/>
    <s v="SI"/>
    <x v="1"/>
  </r>
  <r>
    <s v="Femicidios"/>
    <d v="2021-02-20T00:00:00"/>
    <n v="5"/>
    <x v="48"/>
    <x v="48"/>
    <s v="Valparaíso"/>
    <s v="Kimberly Ugalde Palma"/>
    <n v="19"/>
    <x v="0"/>
    <x v="3"/>
    <s v="Baleada por su pareja en su domicilio"/>
    <x v="0"/>
    <x v="0"/>
    <x v="3"/>
    <s v="Alex Fabián Farías Brante"/>
    <n v="31"/>
    <x v="0"/>
    <x v="0"/>
    <x v="0"/>
    <x v="1"/>
    <s v="No Informados"/>
    <s v="No"/>
    <x v="1"/>
    <x v="6"/>
    <x v="1"/>
    <x v="3"/>
    <s v="Sin Información"/>
    <x v="5"/>
    <x v="1"/>
    <x v="1"/>
    <x v="0"/>
    <s v="https://cooperativa.cl/noticias/pais/region-de-valparaiso/pdi-investiga-presunto-femicidio-en-vina-del-mar-joven-de-19-anos-fue/2021-02-20/193302.html"/>
    <s v="https://cooperativa.cl/noticias/pais/region-de-valparaiso/dictan-prision-preventiva-contra-acusado-de-femicidio-en-vina-del-mar/2021-02-21/172555.html"/>
    <s v="SI"/>
    <x v="0"/>
  </r>
  <r>
    <s v="Femicidios"/>
    <d v="2020-08-08T00:00:00"/>
    <n v="13"/>
    <x v="104"/>
    <x v="105"/>
    <s v="Metropolitana"/>
    <s v="Kleibell Luciana Morales Graterol"/>
    <n v="30"/>
    <x v="2"/>
    <x v="3"/>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1"/>
    <x v="3"/>
    <s v="Joseph Acosta"/>
    <m/>
    <x v="4"/>
    <x v="0"/>
    <x v="5"/>
    <x v="1"/>
    <s v="No Informados"/>
    <s v="Vecinos llamaron a Carabineros por VIF"/>
    <x v="1"/>
    <x v="6"/>
    <x v="21"/>
    <x v="12"/>
    <s v="Sin Información"/>
    <x v="18"/>
    <x v="1"/>
    <x v="1"/>
    <x v="0"/>
    <s v="https://www.24horas.cl/nacional/se-investiga-femicidio-y-rina-familiar-hombre-su-esposa-y-suegra-son-encontrados-muertos-en-departamento-de-santiago-centro-4376946"/>
    <s v="https://www.meganoticias.cl/nacional/310042-femicidio-sujeto-asesino-a-su-mujer-y-a-su-suegra-santiago-suicidio-crx12.html"/>
    <s v="SI"/>
    <x v="0"/>
  </r>
  <r>
    <s v="Femicidios"/>
    <d v="2020-10-11T00:00:00"/>
    <n v="3"/>
    <x v="62"/>
    <x v="63"/>
    <s v="Atacama"/>
    <s v="Lady Paola Aboledo Riascos"/>
    <n v="33"/>
    <x v="3"/>
    <x v="3"/>
    <s v="Apuñalada por su conviviente. Fue encontrada en la calle"/>
    <x v="1"/>
    <x v="0"/>
    <x v="3"/>
    <s v="Kevin Lerma Daza"/>
    <n v="27"/>
    <x v="5"/>
    <x v="0"/>
    <x v="0"/>
    <x v="2"/>
    <s v="No Informados"/>
    <s v="No Informados"/>
    <x v="1"/>
    <x v="6"/>
    <x v="1"/>
    <x v="11"/>
    <s v="Sin Información"/>
    <x v="7"/>
    <x v="1"/>
    <x v="1"/>
    <x v="0"/>
    <s v="https://www.biobiochile.cl/noticias/nacional/region-de-atacama/2020/10/11/femicidio-en-copiapo-mujer-muere-apunalada-y-su-conviviente-esta-profugo.shtml"/>
    <s v="https://amp.sabes.cl/2020/10/11/indagan-presunto-femicidio-en-copiapo-victima-recibio-estocada-en-zona-clavicular/"/>
    <s v="SI"/>
    <x v="1"/>
  </r>
  <r>
    <s v="Femicidios"/>
    <d v="2019-01-05T00:00:00"/>
    <n v="5"/>
    <x v="18"/>
    <x v="18"/>
    <s v="Valparaíso"/>
    <s v="Laura Beatriz Gálvez Videla"/>
    <n v="47"/>
    <x v="10"/>
    <x v="3"/>
    <s v="Golpe en la cabeza. Conviviente después de asesinarla dejó carta y se ahorcó, dejando el gas dado"/>
    <x v="1"/>
    <x v="0"/>
    <x v="0"/>
    <s v="Víctor Enrique Arancibia Montenegro,"/>
    <n v="60"/>
    <x v="0"/>
    <x v="0"/>
    <x v="5"/>
    <x v="1"/>
    <s v="mujer había acudido a Centro de la Mujer hacía un año y medio"/>
    <s v="No Informados"/>
    <x v="0"/>
    <x v="0"/>
    <x v="1"/>
    <x v="2"/>
    <s v="Sin Información"/>
    <x v="2"/>
    <x v="1"/>
    <x v="1"/>
    <x v="0"/>
    <s v="http://www.elaconcagua.cl/2019/01/05/por-celos-hombre-mato-a-su-pareja-y-se-suicido-en-villa-primavera-en-los-andes/"/>
    <s v="http://www.elandino.cl/2019/01/06/femicidio-y-suicidio-descubiertos-la-tarde-del-sabado-estremecen-a-la-villa-primavera-de-los-andes/"/>
    <s v="SI"/>
    <x v="0"/>
  </r>
  <r>
    <s v="Femicidios"/>
    <d v="2019-02-27T00:00:00"/>
    <n v="13"/>
    <x v="6"/>
    <x v="6"/>
    <s v="Metropolitana"/>
    <s v="Laura Sonia Buendía Aguilar"/>
    <n v="50"/>
    <x v="0"/>
    <x v="3"/>
    <s v="lesiones atribuibles a terceros; hijo avisó que la había encontrado envuelta en sábana y atada en bodega de la casa; luego se descubrió que fue él mismo quien la habría matado"/>
    <x v="1"/>
    <x v="9"/>
    <x v="5"/>
    <s v="A.G.V.B."/>
    <n v="15"/>
    <x v="0"/>
    <x v="0"/>
    <x v="0"/>
    <x v="1"/>
    <s v="No Informados"/>
    <s v="No Informados"/>
    <x v="3"/>
    <x v="2"/>
    <x v="1"/>
    <x v="3"/>
    <s v="Sin Información"/>
    <x v="7"/>
    <x v="1"/>
    <x v="1"/>
    <x v="0"/>
    <s v="https://www.chvnoticias.cl/sucesos/parricidio-madre-hijo-puente-alto_20190228/"/>
    <s v="https://www.elperiscopio.cl/noticias/la-pdi-detiene-a-joven-por-el-asesinato-de-su-madre/"/>
    <s v="SI"/>
    <x v="1"/>
  </r>
  <r>
    <s v="Femicidios"/>
    <d v="2019-08-17T00:00:00"/>
    <n v="13"/>
    <x v="111"/>
    <x v="112"/>
    <s v="Metropolitana"/>
    <s v="Leidy Lorena Saavedra Santa"/>
    <n v="25"/>
    <x v="3"/>
    <x v="3"/>
    <s v="apuñalada; familiares la encuentran al ir a buscarla para celebración"/>
    <x v="1"/>
    <x v="1"/>
    <x v="0"/>
    <s v="José Alberto De Los Santos Correa"/>
    <n v="30"/>
    <x v="10"/>
    <x v="0"/>
    <x v="0"/>
    <x v="1"/>
    <s v="familiares indican que ella sufría violencia desde inicio del matrimonio en 2016 pero que nunca se denunció"/>
    <s v="No Informados"/>
    <x v="0"/>
    <x v="0"/>
    <x v="1"/>
    <x v="3"/>
    <s v="Sin Información"/>
    <x v="3"/>
    <x v="1"/>
    <x v="1"/>
    <x v="0"/>
    <s v="https://www.chvnoticias.cl/sucesos/femicidio-joven-colombiana-muerta-departamento-santiago_20190818/"/>
    <s v="https://90minutos.co/capturan-dominicano-asesino-joven-colombiana-chile-06-09-2019/ https://m.cooperativa.cl/noticias/pais/policial/femicidio/indagan-posible-femicidio-mujer-fue-hallada-muerta-en-un-departamento/2019-08-16/235949.html"/>
    <s v="SI"/>
    <x v="0"/>
  </r>
  <r>
    <s v="Femicidios"/>
    <d v="2010-10-14T00:00:00"/>
    <n v="13"/>
    <x v="129"/>
    <x v="130"/>
    <s v="Metropolitana"/>
    <s v="Leongina Del Carmen Sandoval Rámirez"/>
    <n v="50"/>
    <x v="1"/>
    <x v="3"/>
    <s v="baleada"/>
    <x v="1"/>
    <x v="0"/>
    <x v="1"/>
    <s v="Marco Antonio Araya Poblete"/>
    <n v="40"/>
    <x v="1"/>
    <x v="0"/>
    <x v="3"/>
    <x v="1"/>
    <s v="presenta antecedentes por robo y estafa"/>
    <s v="No Informados"/>
    <x v="1"/>
    <x v="2"/>
    <x v="1"/>
    <x v="1"/>
    <s v="Sin Información"/>
    <x v="1"/>
    <x v="1"/>
    <x v="1"/>
    <x v="0"/>
    <s v=""/>
    <s v=""/>
    <s v="SI"/>
    <x v="0"/>
  </r>
  <r>
    <s v="Femicidios"/>
    <d v="2018-07-11T00:00:00"/>
    <n v="3"/>
    <x v="133"/>
    <x v="134"/>
    <s v="Atacama"/>
    <s v="Leonor Rojas González"/>
    <n v="26"/>
    <x v="0"/>
    <x v="3"/>
    <s v="El agresor la apuñala en la vivienda que compartían en El Salvador, junto a su hijo Francisco Villalobos Rojas (7). Posteriormente el agresor se suicidó"/>
    <x v="0"/>
    <x v="0"/>
    <x v="0"/>
    <s v="Aníbal Villalobos Michea"/>
    <n v="36"/>
    <x v="0"/>
    <x v="0"/>
    <x v="5"/>
    <x v="0"/>
    <s v="Estuvieron separados y habian vuelto recientemente a convivir. Durante la semana se llevaría a cabo la audiencia por la denuncia de maltrato psicológico"/>
    <s v="Denuncia por VIF"/>
    <x v="0"/>
    <x v="0"/>
    <x v="1"/>
    <x v="2"/>
    <n v="43292"/>
    <x v="2"/>
    <x v="1"/>
    <x v="1"/>
    <x v="0"/>
    <s v="https://www.publimetro.cl/cl/noticias/2018/07/12/femicidio-parricidio-suicidio-salvador.html"/>
    <s v="http://www.eldesconcierto.cl/2018/07/12/femicidio-y-parricidio-en-el-salvador-hombre-mato-a-punaladas-a-su-conviviente-y-al-hijo-de-ambos-para-luego-quitarse-la-vida/"/>
    <s v="SI"/>
    <x v="0"/>
  </r>
  <r>
    <s v="Femicidios"/>
    <d v="2015-03-17T00:00:00"/>
    <n v="2"/>
    <x v="141"/>
    <x v="142"/>
    <s v="Antofagasta"/>
    <s v="Leyla Sosa Lobos"/>
    <n v="38"/>
    <x v="0"/>
    <x v="3"/>
    <s v="La amenazó con un cuchillo cocinero, para luego violarla y matarla"/>
    <x v="2"/>
    <x v="7"/>
    <x v="6"/>
    <s v="Julio Aracena Pizarro"/>
    <n v="64"/>
    <x v="1"/>
    <x v="0"/>
    <x v="0"/>
    <x v="0"/>
    <s v="No Informados"/>
    <s v="No Informados"/>
    <x v="3"/>
    <x v="5"/>
    <x v="0"/>
    <x v="0"/>
    <n v="42561"/>
    <x v="0"/>
    <x v="6"/>
    <x v="6"/>
    <x v="0"/>
    <s v="http://fmplus.cl/2015/03/17/detienen-a-autor-de-homicidio-y-violacion-en-taltal/"/>
    <s v="http://www.elnortero.cl/noticia/sociedad/individuo-que-violo-y-mato-mujer-en-taltal-fue-sentenciado-cadena-perpetua"/>
    <s v="SI"/>
    <x v="1"/>
  </r>
  <r>
    <s v="Femicidios"/>
    <d v="2020-11-01T00:00:00"/>
    <n v="7"/>
    <x v="41"/>
    <x v="41"/>
    <s v="Maule"/>
    <s v="Lhysbet Ureta Méndez"/>
    <n v="20"/>
    <x v="0"/>
    <x v="3"/>
    <s v="Golpes con elemento contundente; el sujeto trató de ocultar el femicidio limpiando el lugar, por lo que inicialmente se investigaba homicidio sin identificar al autor"/>
    <x v="1"/>
    <x v="0"/>
    <x v="3"/>
    <s v="Manuel Ávila González"/>
    <n v="22"/>
    <x v="0"/>
    <x v="0"/>
    <x v="0"/>
    <x v="1"/>
    <s v="No Informados"/>
    <s v="No Informados"/>
    <x v="1"/>
    <x v="6"/>
    <x v="1"/>
    <x v="4"/>
    <s v="Sin Información"/>
    <x v="1"/>
    <x v="1"/>
    <x v="1"/>
    <x v="0"/>
    <s v="https://www.24horas.cl/regiones/maule/vuelco-en-muerte-de-joven-en-talca-sujeto-mato-a-pareja-y-limpio-lugar-del-crimen-4514078"/>
    <s v="https://www.facebook.com/watch/live/?v=353704045735082&amp;ref=watch_permalink"/>
    <s v="SI"/>
    <x v="0"/>
  </r>
  <r>
    <s v="Femicidios"/>
    <d v="2014-06-05T00:00:00"/>
    <n v="13"/>
    <x v="6"/>
    <x v="6"/>
    <s v="Metropolitana"/>
    <s v="Lidia Parra Montiel"/>
    <n v="45"/>
    <x v="0"/>
    <x v="9"/>
    <s v="Femicida la rocía con bencina y la quema en la casa de acogida en que ambos estaban. Incendia todo el lugar, produciendo la muerte de Lidia y otra persona"/>
    <x v="0"/>
    <x v="12"/>
    <x v="0"/>
    <s v="Pedro Bravo"/>
    <n v="40"/>
    <x v="0"/>
    <x v="6"/>
    <x v="0"/>
    <x v="0"/>
    <s v="No Informados"/>
    <s v="No"/>
    <x v="0"/>
    <x v="15"/>
    <x v="0"/>
    <x v="3"/>
    <s v="Sin Información"/>
    <x v="1"/>
    <x v="1"/>
    <x v="1"/>
    <x v="0"/>
    <s v=""/>
    <s v=""/>
    <s v="SI"/>
    <x v="0"/>
  </r>
  <r>
    <s v="Femicidios"/>
    <d v="2011-08-22T00:00:00"/>
    <n v="13"/>
    <x v="61"/>
    <x v="62"/>
    <s v="Metropolitana"/>
    <s v="Lila Arancibia Diaz de Valdes"/>
    <n v="76"/>
    <x v="1"/>
    <x v="1"/>
    <s v="Baleada"/>
    <x v="1"/>
    <x v="14"/>
    <x v="1"/>
    <s v="Patricio Antonio Escala Ariztia"/>
    <n v="79"/>
    <x v="1"/>
    <x v="0"/>
    <x v="2"/>
    <x v="1"/>
    <s v="No Informados"/>
    <s v="No Informados"/>
    <x v="1"/>
    <x v="0"/>
    <x v="1"/>
    <x v="1"/>
    <s v="Sin Información"/>
    <x v="1"/>
    <x v="1"/>
    <x v="1"/>
    <x v="0"/>
    <s v=""/>
    <s v=""/>
    <s v="SI"/>
    <x v="1"/>
  </r>
  <r>
    <s v="Femicidios"/>
    <d v="2018-05-26T00:00:00"/>
    <n v="6"/>
    <x v="142"/>
    <x v="143"/>
    <s v="O'Higgins"/>
    <s v="Liliana Aurora Gutiérrez Soto"/>
    <n v="36"/>
    <x v="0"/>
    <x v="3"/>
    <s v="Fue asesinada en la vía pública por sector Las Cabras, fallece en el Cesfam. El sujeto le disparó y luego se quitó la vida"/>
    <x v="0"/>
    <x v="12"/>
    <x v="0"/>
    <s v="L.T.T. (MEDIOS PROTEGEN SU IDENTIDAD)"/>
    <n v="61"/>
    <x v="0"/>
    <x v="0"/>
    <x v="5"/>
    <x v="0"/>
    <s v="No Informados"/>
    <s v="No Informados"/>
    <x v="0"/>
    <x v="0"/>
    <x v="1"/>
    <x v="2"/>
    <n v="43246"/>
    <x v="2"/>
    <x v="1"/>
    <x v="1"/>
    <x v="0"/>
    <s v="http://eltipografo.cl/2018/05/region-de-ohiggins-pdi-investiga-presunto-femicidio-y-posterior-suicidio-del-agresor/"/>
    <s v="https://www.elrancaguino.cl/2018/05/26/presunto-femicidio-habria-terminado-con-suicidio/"/>
    <s v="SI"/>
    <x v="0"/>
  </r>
  <r>
    <s v="Femicidios"/>
    <d v="2017-01-29T00:00:00"/>
    <n v="13"/>
    <x v="143"/>
    <x v="144"/>
    <s v="Metropolitana"/>
    <s v="Liliana Hurtado Echeverry"/>
    <n v="49"/>
    <x v="3"/>
    <x v="3"/>
    <s v="Después de la agresión, el femicida intenta quitarse la vida y es hospitalizado. Los medios no informan el caso, sólo se sabe por periodista que llama a la Red y página Colombianos Berracos en Chile"/>
    <x v="0"/>
    <x v="13"/>
    <x v="0"/>
    <s v="Victor Hugo Velasco"/>
    <m/>
    <x v="5"/>
    <x v="0"/>
    <x v="0"/>
    <x v="0"/>
    <s v="Separación reciente"/>
    <s v="VIF no denunciada"/>
    <x v="0"/>
    <x v="0"/>
    <x v="0"/>
    <x v="3"/>
    <n v="42764"/>
    <x v="5"/>
    <x v="67"/>
    <x v="1"/>
    <x v="0"/>
    <s v="https://www.facebook.com/Berracoschile/photos/a.1560037220933596.1073741828.1560021310935187/1841533896117259/?type=3&amp;theater"/>
    <s v="http://www.noticiasrcn.com/videos/colombiana-habria-sido-asesinada-su-expareja-tambien-colombiano-chile"/>
    <s v="SI"/>
    <x v="0"/>
  </r>
  <r>
    <s v="Femicidios"/>
    <d v="2018-11-24T00:00:00"/>
    <n v="13"/>
    <x v="8"/>
    <x v="8"/>
    <s v="Metropolitana"/>
    <s v="Liliana Olmos Vargas"/>
    <n v="42"/>
    <x v="0"/>
    <x v="3"/>
    <s v="Es atacada mientras camina en la calle, siendo golpeada, violada y atropellada. Abandonada en la calle, vecina del lugar la encuentra aún viva, muere antes de que llegue ambulancia"/>
    <x v="2"/>
    <x v="19"/>
    <x v="6"/>
    <s v="Jonathan Aravena Fuentes"/>
    <n v="32"/>
    <x v="0"/>
    <x v="0"/>
    <x v="0"/>
    <x v="2"/>
    <s v="No Informados"/>
    <s v="No Informados"/>
    <x v="1"/>
    <x v="5"/>
    <x v="1"/>
    <x v="3"/>
    <n v="43642"/>
    <x v="5"/>
    <x v="1"/>
    <x v="1"/>
    <x v="0"/>
    <s v="https://www.biobiochile.cl/noticias/nacional/region-metropolitana/2018/11/24/encuentran-cadaver-de-mujer-desnuda-golpeada-y-con-signos-de-haber-sido-atropellada-en-la-pintana.shtml"/>
    <s v="http://diariocomunitario.cl/detienen-a-dos-sujetos-acusados-de-violar-golpear-y-atropellar-a-una-mujer-en-la-pintana/"/>
    <s v="SI"/>
    <x v="1"/>
  </r>
  <r>
    <s v="Femicidios"/>
    <d v="2014-05-10T00:00:00"/>
    <n v="5"/>
    <x v="144"/>
    <x v="145"/>
    <s v="Valparaíso"/>
    <s v="Lindsay Elizabeth Betancur Torres"/>
    <n v="16"/>
    <x v="0"/>
    <x v="5"/>
    <s v="Tras una discusión, la amenazó de muerte con un revólver y la mata en plaza de El Quisco"/>
    <x v="0"/>
    <x v="13"/>
    <x v="0"/>
    <s v="Rodolfo Velozo Oyarce"/>
    <n v="26"/>
    <x v="0"/>
    <x v="0"/>
    <x v="0"/>
    <x v="0"/>
    <s v="Él tenía orden judicial de no acercarse pues ella lo había denunciado previamente por abuso sexual y amenazas"/>
    <s v="Medida cautelar - prohibición de acercarse"/>
    <x v="0"/>
    <x v="4"/>
    <x v="0"/>
    <x v="0"/>
    <n v="42171"/>
    <x v="0"/>
    <x v="68"/>
    <x v="4"/>
    <x v="0"/>
    <s v="https://www.emol.com/noticias/nacional/2014/05/10/659458/una-joven-de-16-anos-murio-baleada-por-su-expololo-en-el-quisco.html"/>
    <s v="https://www.biobiochile.cl/noticias/2015/06/17/condenan-a-10-anos-de-presidio-a-hombre-que-mato-a-su-ex-pareja-en-el-quisco.shtml"/>
    <s v="SI"/>
    <x v="0"/>
  </r>
  <r>
    <s v="Femicidios"/>
    <d v="2019-06-23T00:00:00"/>
    <n v="2"/>
    <x v="15"/>
    <x v="15"/>
    <s v="Antofagasta"/>
    <s v="Lisbeth Apurani Paniagua"/>
    <n v="23"/>
    <x v="4"/>
    <x v="3"/>
    <s v="estrangulada con polerón de su bebé de tres años; femicida trató de simular suicidio cortándole los brazos; habían migrado pocas semanas atrás a Chile"/>
    <x v="1"/>
    <x v="0"/>
    <x v="0"/>
    <s v="F.R.F.F. (Rodrigo Fernández) MEDIOS PROTEGEN SU IDENTIDAD"/>
    <n v="23"/>
    <x v="11"/>
    <x v="0"/>
    <x v="0"/>
    <x v="1"/>
    <s v="No Informados"/>
    <s v="No Informados"/>
    <x v="0"/>
    <x v="0"/>
    <x v="1"/>
    <x v="3"/>
    <s v="Sin Información"/>
    <x v="7"/>
    <x v="1"/>
    <x v="1"/>
    <x v="0"/>
    <s v="https://www.cooperativa.cl/noticias/pais/region-de-antofagasta/en-prision-preventiva-pareja-de-mujer-hallada-muerta-en-antofagasta/2019-06-24/162735.html"/>
    <s v="https://www.timeline.cl/2019/06/antofagasta-mato-a-su-pareja-con-el-cordon-del-poleron/"/>
    <s v="SI"/>
    <x v="0"/>
  </r>
  <r>
    <s v="Femicidios"/>
    <d v="2017-11-26T00:00:00"/>
    <n v="13"/>
    <x v="75"/>
    <x v="76"/>
    <s v="Metropolitana"/>
    <s v="Lisette Valentina Paz Ramos Vásquez"/>
    <n v="26"/>
    <x v="0"/>
    <x v="3"/>
    <s v="Discutían en la vía pública, cuando el extrae una pistola y la asesina"/>
    <x v="0"/>
    <x v="0"/>
    <x v="0"/>
    <s v="Luciano Francisco Silva Morales"/>
    <n v="34"/>
    <x v="0"/>
    <x v="0"/>
    <x v="0"/>
    <x v="0"/>
    <s v="Intento de agresión previo"/>
    <s v="VIF no denunciada"/>
    <x v="0"/>
    <x v="0"/>
    <x v="0"/>
    <x v="3"/>
    <s v="Sin Información"/>
    <x v="3"/>
    <x v="1"/>
    <x v="1"/>
    <x v="0"/>
    <s v="http://www.chvnoticias.cl/policial/sujeto-asesino-a-su-pareja-en-plena-via-publica-en-lo-espejo/2017-11-30/065314.html"/>
    <s v="http://m.cooperativa.cl/noticias/pais/policial/femicidio/lo-espejo-hombre-mato-de-un-balazo-a-su-pareja-en-plena-calle/2017-11-29/223224.html"/>
    <s v="SI"/>
    <x v="0"/>
  </r>
  <r>
    <s v="Femicidios"/>
    <d v="2019-02-01T00:00:00"/>
    <n v="8"/>
    <x v="145"/>
    <x v="146"/>
    <s v="Biobío"/>
    <s v="Lissete Dayana Riffo Cayupan"/>
    <n v="23"/>
    <x v="0"/>
    <x v="3"/>
    <s v="degollada"/>
    <x v="1"/>
    <x v="0"/>
    <x v="0"/>
    <s v="Jordan Alexander Villanueva Salas"/>
    <n v="25"/>
    <x v="0"/>
    <x v="0"/>
    <x v="0"/>
    <x v="1"/>
    <s v="No Informados"/>
    <s v="No Informados"/>
    <x v="0"/>
    <x v="0"/>
    <x v="1"/>
    <x v="3"/>
    <s v="Sin Información"/>
    <x v="16"/>
    <x v="1"/>
    <x v="1"/>
    <x v="0"/>
    <s v="https://www.biobiochile.cl/noticias/nacional/region-del-bio-bio/2019/02/01/joven-se-entrega-a-carabineros-y-confiesa-haber-asesinado-a-su-pareja.shtml"/>
    <s v="https://www.eldesconcierto.cl/2019/02/01/femicidio-en-lebu-hombre-confeso-que-mato-con-un-cuchillo-a-su-pareja-de-23-anos/"/>
    <s v="SI"/>
    <x v="0"/>
  </r>
  <r>
    <s v="Femicidios"/>
    <d v="2012-03-12T00:00:00"/>
    <n v="14"/>
    <x v="56"/>
    <x v="57"/>
    <s v="Los Ríos"/>
    <s v="Lissette López Rodríguez"/>
    <n v="30"/>
    <x v="1"/>
    <x v="62"/>
    <s v="Baleada"/>
    <x v="1"/>
    <x v="6"/>
    <x v="1"/>
    <s v="Jorge Delgado Delgado"/>
    <n v="32"/>
    <x v="1"/>
    <x v="0"/>
    <x v="2"/>
    <x v="1"/>
    <s v="Dos denuncias anteriores, por amenazas y por lesiones menos graves"/>
    <s v="No Informados"/>
    <x v="2"/>
    <x v="0"/>
    <x v="1"/>
    <x v="1"/>
    <s v="Sin Información"/>
    <x v="1"/>
    <x v="1"/>
    <x v="1"/>
    <x v="0"/>
    <s v=""/>
    <s v=""/>
    <s v="SI"/>
    <x v="0"/>
  </r>
  <r>
    <s v="Femicidios"/>
    <d v="2016-05-20T00:00:00"/>
    <n v="13"/>
    <x v="104"/>
    <x v="105"/>
    <s v="Metropolitana"/>
    <s v="Litzi Odalis Parrales"/>
    <n v="30"/>
    <x v="11"/>
    <x v="24"/>
    <s v="Residente en Chile hace 4 años. Femicida la trasladaba en taxi cuando acordaron servicios sexuales. Él se rehusa a pagarle y la apuñala, huyendo del lugar"/>
    <x v="0"/>
    <x v="19"/>
    <x v="16"/>
    <s v="Marco Arenas Fariña"/>
    <n v="30"/>
    <x v="0"/>
    <x v="23"/>
    <x v="0"/>
    <x v="0"/>
    <s v="No Informados"/>
    <s v="No"/>
    <x v="3"/>
    <x v="4"/>
    <x v="0"/>
    <x v="0"/>
    <n v="42925"/>
    <x v="0"/>
    <x v="69"/>
    <x v="16"/>
    <x v="0"/>
    <s v="https://www.theclinic.cl/2017/06/04/la-fatal-esquina-odalis-parrales/"/>
    <s v="https://www.movilh.cl/condenan-a-11-anos-a-taxista-que-asesino-a-mujer-transexual-en-santiago-centro/"/>
    <s v="SI"/>
    <x v="1"/>
  </r>
  <r>
    <s v="Femicidios"/>
    <d v="2014-03-16T00:00:00"/>
    <n v="13"/>
    <x v="127"/>
    <x v="128"/>
    <s v="Metropolitana"/>
    <s v="Lorena Baeza Celis"/>
    <n v="40"/>
    <x v="0"/>
    <x v="63"/>
    <s v="Es apuñalada en su casa por ex pareja"/>
    <x v="0"/>
    <x v="6"/>
    <x v="0"/>
    <s v="Sergio Lucero Rivas"/>
    <n v="44"/>
    <x v="0"/>
    <x v="0"/>
    <x v="0"/>
    <x v="0"/>
    <s v="Medida cautelar estaba vigente desde febrero"/>
    <s v="Medida cautelar - prohibición de acercarse"/>
    <x v="0"/>
    <x v="0"/>
    <x v="1"/>
    <x v="1"/>
    <s v="Sin Información"/>
    <x v="1"/>
    <x v="1"/>
    <x v="1"/>
    <x v="0"/>
    <s v="https://www.minmujeryeg.cl/prensa/noticias-prensa/noticias-regionales/sernam-presentara-querella-contra-presunto-autor-del-femicidio-de-lorena-baeza-5/"/>
    <s v="https://www.cooperativa.cl/noticias/pais/policial/femicidio/undecimo-femicidio-del-ano-se-registro-en-calera-de-tango/2014-03-17/080029.html"/>
    <s v="SI"/>
    <x v="0"/>
  </r>
  <r>
    <s v="Femicidios"/>
    <d v="2017-04-03T00:00:00"/>
    <n v="2"/>
    <x v="15"/>
    <x v="15"/>
    <s v="Antofagasta"/>
    <s v="Lorena Elizabeth Carrasco Aguilera"/>
    <n v="33"/>
    <x v="0"/>
    <x v="3"/>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x v="0"/>
    <x v="18"/>
    <x v="0"/>
    <s v="José Manuel Rojas Escobar"/>
    <n v="32"/>
    <x v="0"/>
    <x v="58"/>
    <x v="0"/>
    <x v="2"/>
    <s v="Se habian separado hace unos meses y tenían 2 hijos comunes. Habian una demanda por pensión de alimentos en curso"/>
    <s v="No"/>
    <x v="0"/>
    <x v="0"/>
    <x v="0"/>
    <x v="0"/>
    <n v="43431"/>
    <x v="0"/>
    <x v="6"/>
    <x v="6"/>
    <x v="0"/>
    <s v="http://www.emol.com/noticias/Nacional/2017/04/04/852715/Sujeto-confiesa-haber-asesinado-a-su-ex-esposa-al-interior-de-una-clinica-oftalmologica-en-Antofagasta.html"/>
    <s v="http://www.estrellaantofagasta.cl/impresa/2018/10/13/full/cuerpo-principal/4/"/>
    <s v="SI"/>
    <x v="0"/>
  </r>
  <r>
    <s v="Femicidios"/>
    <d v="2010-07-23T00:00:00"/>
    <n v="11"/>
    <x v="132"/>
    <x v="133"/>
    <s v="Aysén"/>
    <s v="Lorena Elizabeth Pineda Vargas"/>
    <n v="27"/>
    <x v="1"/>
    <x v="1"/>
    <s v="golpeada y estrangulada"/>
    <x v="1"/>
    <x v="0"/>
    <x v="1"/>
    <s v="Pedro Muñoz Salgado"/>
    <n v="42"/>
    <x v="1"/>
    <x v="0"/>
    <x v="2"/>
    <x v="1"/>
    <s v="No Informados"/>
    <s v="No Informados"/>
    <x v="1"/>
    <x v="2"/>
    <x v="1"/>
    <x v="1"/>
    <s v="Sin Información"/>
    <x v="1"/>
    <x v="1"/>
    <x v="1"/>
    <x v="0"/>
    <s v=""/>
    <s v=""/>
    <s v="SI"/>
    <x v="0"/>
  </r>
  <r>
    <s v="Femicidios"/>
    <d v="2016-09-19T00:00:00"/>
    <n v="5"/>
    <x v="17"/>
    <x v="17"/>
    <s v="Valparaíso"/>
    <s v="Lorena Jara Letelier"/>
    <n v="45"/>
    <x v="0"/>
    <x v="3"/>
    <s v="Durante la madrugada, después de una fiesta de 18 de septiembre en el departamento del femicida, discuten y él la ahorca con una cuerda. Se da a la fuga. Sentencia se resuelve en audiecia abreviada."/>
    <x v="0"/>
    <x v="12"/>
    <x v="0"/>
    <s v="Patricio Osvaldo Osorio Osorio"/>
    <n v="29"/>
    <x v="0"/>
    <x v="0"/>
    <x v="0"/>
    <x v="0"/>
    <s v="No"/>
    <s v="No"/>
    <x v="3"/>
    <x v="4"/>
    <x v="0"/>
    <x v="0"/>
    <n v="43201"/>
    <x v="0"/>
    <x v="70"/>
    <x v="8"/>
    <x v="0"/>
    <s v="https://www.soychile.cl/Valparaiso/Policial/2016/09/21/419176/Detienen-a-presunto-responsable-de-la-muerte-de-una-mujer-en-Villa-Alemana.aspx"/>
    <s v="https://www.lacuarta.com/cronica/noticia/cayo-acusado-asesinato-mujer-villa-alemana/174757/"/>
    <s v="SI"/>
    <x v="1"/>
  </r>
  <r>
    <s v="Femicidios"/>
    <d v="2010-04-17T00:00:00"/>
    <n v="10"/>
    <x v="146"/>
    <x v="147"/>
    <s v="Los Lagos"/>
    <s v="Lorena Navarro Díaz"/>
    <n v="27"/>
    <x v="1"/>
    <x v="1"/>
    <s v="apuñalada"/>
    <x v="1"/>
    <x v="6"/>
    <x v="1"/>
    <s v="Víctor Mansilla Díaz"/>
    <n v="37"/>
    <x v="1"/>
    <x v="8"/>
    <x v="3"/>
    <x v="1"/>
    <s v="Tenia dos denuncias, por lesiones y amenazas. Medida cautelar: contacto prioritario con Carabineros. Hace 15 dias le habia dado una golpiza en la calle, dejandola inconsciente y hospitalizada."/>
    <s v="No Informados"/>
    <x v="1"/>
    <x v="2"/>
    <x v="1"/>
    <x v="1"/>
    <s v="Sin Información"/>
    <x v="1"/>
    <x v="1"/>
    <x v="1"/>
    <x v="0"/>
    <s v=""/>
    <s v=""/>
    <s v="SI"/>
    <x v="0"/>
  </r>
  <r>
    <s v="Femicidios"/>
    <d v="2019-05-07T00:00:00"/>
    <n v="9"/>
    <x v="117"/>
    <x v="118"/>
    <s v="Araucanía"/>
    <s v="Lorena Patricia Quidenao Gallardo"/>
    <n v="47"/>
    <x v="0"/>
    <x v="3"/>
    <s v="disparo en la cabeza; se consignó como casual hasta quede entregaron resultados de autopsia el 9 de mayo"/>
    <x v="1"/>
    <x v="0"/>
    <x v="0"/>
    <s v="Andrés Segundo Parra Morales"/>
    <n v="64"/>
    <x v="0"/>
    <x v="0"/>
    <x v="5"/>
    <x v="1"/>
    <s v="No Informados"/>
    <s v="No Informados"/>
    <x v="0"/>
    <x v="0"/>
    <x v="1"/>
    <x v="2"/>
    <s v="Sin Información"/>
    <x v="2"/>
    <x v="1"/>
    <x v="1"/>
    <x v="0"/>
    <s v="https://www.eldinamo.cl/nacional/2019/05/09/pdi-confirma-el-femicidio-numero-17-tras-vuelco-de-caso-en-collipulli/amp/"/>
    <s v="https://www.biobiochile.cl/noticias/nacional/region-de-la-araucania/2019/05/09/vuelco-en-caso-de-fatal-incendio-en-collipulli-gobierno-confirma-que-se-trata-de-femicidio.shtml"/>
    <s v="SI"/>
    <x v="1"/>
  </r>
  <r>
    <s v="Femicidios"/>
    <d v="2012-04-06T00:00:00"/>
    <n v="11"/>
    <x v="132"/>
    <x v="133"/>
    <s v="Aysén"/>
    <s v="Lorena Yañez del Río"/>
    <n v="37"/>
    <x v="1"/>
    <x v="1"/>
    <s v="Estrangulada"/>
    <x v="1"/>
    <x v="6"/>
    <x v="1"/>
    <s v="Octavio Vargas Caucamán"/>
    <n v="55"/>
    <x v="1"/>
    <x v="0"/>
    <x v="2"/>
    <x v="1"/>
    <s v="Desde el 2010 en adelante fue condenado por lesiones menos graves y maltrato habitual."/>
    <s v="No Informados"/>
    <x v="2"/>
    <x v="0"/>
    <x v="1"/>
    <x v="1"/>
    <s v="Sin Información"/>
    <x v="1"/>
    <x v="1"/>
    <x v="25"/>
    <x v="0"/>
    <s v=""/>
    <s v=""/>
    <s v="SI"/>
    <x v="0"/>
  </r>
  <r>
    <s v="Femicidios"/>
    <d v="2010-04-06T00:00:00"/>
    <n v="6"/>
    <x v="34"/>
    <x v="34"/>
    <s v="O'Higgins"/>
    <s v="Loreto De Los Angeles López"/>
    <n v="39"/>
    <x v="1"/>
    <x v="14"/>
    <s v="estrangulada"/>
    <x v="3"/>
    <x v="19"/>
    <x v="10"/>
    <s v="Erasmo Molina Pinto"/>
    <n v="40"/>
    <x v="1"/>
    <x v="0"/>
    <x v="3"/>
    <x v="1"/>
    <s v="Condenado a 18 años x violación"/>
    <s v="No Informados"/>
    <x v="1"/>
    <x v="5"/>
    <x v="1"/>
    <x v="1"/>
    <s v="Sin Información"/>
    <x v="1"/>
    <x v="1"/>
    <x v="1"/>
    <x v="0"/>
    <s v=""/>
    <s v=""/>
    <s v="SI"/>
    <x v="1"/>
  </r>
  <r>
    <s v="Femicidios"/>
    <d v="2016-08-10T00:00:00"/>
    <n v="8"/>
    <x v="39"/>
    <x v="39"/>
    <s v="Biobío"/>
    <s v="Lourdes Gisela Ferraro Gordillo"/>
    <n v="30"/>
    <x v="10"/>
    <x v="3"/>
    <s v="La víctma vivía hace tres años en Chile. Ella habia intentado terminar repetidas veces por que él la cela y controla. Ese día la visita en su domicilio y la estrangula con una cuerda hasta matarla, el hijo menor estaba presente"/>
    <x v="0"/>
    <x v="6"/>
    <x v="0"/>
    <s v="Patricio Alejandro Garrido Jara"/>
    <n v="27"/>
    <x v="0"/>
    <x v="51"/>
    <x v="0"/>
    <x v="2"/>
    <s v="Estuvieron juntos por 2 años y tenían un hijo cómun. Se habían separado hace 15 días"/>
    <s v="VIF no denunciada"/>
    <x v="0"/>
    <x v="0"/>
    <x v="0"/>
    <x v="0"/>
    <n v="43112"/>
    <x v="0"/>
    <x v="71"/>
    <x v="0"/>
    <x v="0"/>
    <s v="https://www.losandes.com.ar/article/mendocina-asesinada-en-chile-su-ex-fue-imputado"/>
    <s v="https://www.biobiochile.cl/noticias/nacional/region-del-bio-bio/2018/01/12/condenan-a-15-anos-de-carcel-a-hombre-que-en-2016-estrangulo-a-su-expareja-en-concepcion.shtml"/>
    <s v="SI"/>
    <x v="0"/>
  </r>
  <r>
    <s v="Femicidios"/>
    <d v="2020-10-20T00:00:00"/>
    <n v="2"/>
    <x v="86"/>
    <x v="87"/>
    <s v="Antofagasta"/>
    <s v="Lucía Chicchi Leandro"/>
    <n v="35"/>
    <x v="4"/>
    <x v="3"/>
    <s v="Hallada muerta en basural del sector Limón Verde. Se encontraba desaparecida desde el 14 de octubre de 2020. Esposo, quien hizo la denuncia, es luego detenido y confiesa el crimen"/>
    <x v="1"/>
    <x v="1"/>
    <x v="3"/>
    <s v="David Alderete Menacho"/>
    <m/>
    <x v="1"/>
    <x v="0"/>
    <x v="0"/>
    <x v="2"/>
    <s v="No Informados"/>
    <s v="No Informados"/>
    <x v="1"/>
    <x v="6"/>
    <x v="1"/>
    <x v="4"/>
    <s v="Sin Información"/>
    <x v="1"/>
    <x v="1"/>
    <x v="1"/>
    <x v="0"/>
    <s v="https://portalindigena.cl/esposo-de-mujer-encontrada-muerta-confiesa-haber-cometido-femicidio/"/>
    <s v="https://www.google.com/amp/s/www.latercera.com/nacional/noticia/tribunal-amplia-detencion-de-exconviviente-de-mujer-asesinada-en-calama/PXQR4Y5IIBA6RDYB72DKRBGLV4/%3foutputType=amp"/>
    <s v="SI"/>
    <x v="1"/>
  </r>
  <r>
    <s v="Femicidios"/>
    <d v="2018-01-10T00:00:00"/>
    <n v="13"/>
    <x v="8"/>
    <x v="8"/>
    <s v="Metropolitana"/>
    <s v="Lucía del Carmen Parra Mendoza"/>
    <m/>
    <x v="0"/>
    <x v="64"/>
    <s v="Tenian relación laboral, ella le arrendaba un taxi. El femicidio ocurre en dicho taxi, donde le dispara y luego se suicida. Sujeto deja carta que revela relación de amantes y decisión femicida"/>
    <x v="0"/>
    <x v="12"/>
    <x v="0"/>
    <s v="José Mariano Mendoza Muñoz"/>
    <n v="60"/>
    <x v="0"/>
    <x v="23"/>
    <x v="5"/>
    <x v="2"/>
    <s v="Relación de amantes"/>
    <s v="No Informados"/>
    <x v="3"/>
    <x v="4"/>
    <x v="1"/>
    <x v="2"/>
    <n v="43110"/>
    <x v="2"/>
    <x v="1"/>
    <x v="1"/>
    <x v="0"/>
    <s v="http://www.biobiochile.cl/noticias/nacional/region-metropolitana/2018/01/10/la-pintana-carabineros-investiga-posible-homicidio-y-posterior-suicidio-en-la-via-publica.shtml"/>
    <s v="https://www.publimetro.cl/cl/noticias/2018/01/10/la-pintana-investigan-homicidio-posterior-suicidio-al-interior-taxi.html http://www.adnradio.cl/noticias/nacional/encuentran-a-duena-de-taxi-y-chofer-con-disparos-en-la-cabeza-abandonados-en-el-vehiculo/20180110/nota/3685472.aspx"/>
    <s v="SI"/>
    <x v="0"/>
  </r>
  <r>
    <s v="Femicidios"/>
    <d v="2011-10-24T00:00:00"/>
    <n v="7"/>
    <x v="147"/>
    <x v="148"/>
    <s v="Maule"/>
    <s v="Lucia Ràmirez Aguilar"/>
    <n v="47"/>
    <x v="1"/>
    <x v="1"/>
    <s v="Baleada"/>
    <x v="1"/>
    <x v="6"/>
    <x v="1"/>
    <s v="José Aguilar Jara"/>
    <n v="42"/>
    <x v="1"/>
    <x v="0"/>
    <x v="1"/>
    <x v="1"/>
    <s v="Denuncia por lesiones menos graves en junio de 2010. Según minpub no tenia medidas cautelares, pero según la prensa sí."/>
    <s v="No Informados"/>
    <x v="1"/>
    <x v="0"/>
    <x v="1"/>
    <x v="1"/>
    <s v="Sin Información"/>
    <x v="1"/>
    <x v="1"/>
    <x v="1"/>
    <x v="0"/>
    <s v=""/>
    <s v=""/>
    <s v="SI"/>
    <x v="0"/>
  </r>
  <r>
    <s v="Otros asesinatos por Violencia Femicida"/>
    <d v="2020-02-09T00:00:00"/>
    <n v="6"/>
    <x v="148"/>
    <x v="149"/>
    <s v="O'Higgins"/>
    <s v="Luis Díaz Parraguez"/>
    <n v="11"/>
    <x v="0"/>
    <x v="3"/>
    <s v="Apuñalado por el padre para castigar a la madre pues el niño había decidido ir a vivir con ella y su nueva pareja. El asesino citó al niño al río Tinguiririca para conversar, según se registró en mensajes de whatsapp, lugar en que lo asesinó"/>
    <x v="1"/>
    <x v="4"/>
    <x v="2"/>
    <s v="Luis Díaz Espinoza"/>
    <n v="32"/>
    <x v="0"/>
    <x v="0"/>
    <x v="3"/>
    <x v="1"/>
    <s v="No Informados"/>
    <s v="No Informados"/>
    <x v="3"/>
    <x v="2"/>
    <x v="1"/>
    <x v="1"/>
    <s v="Sin Información"/>
    <x v="7"/>
    <x v="1"/>
    <x v="1"/>
    <x v="0"/>
    <s v="https://www.lacuarta.com/cronica/noticia/mama-nino-asesinado-panelistas/470051/"/>
    <s v="https://www.latercera.com/nacional/noticia/padre-acusado-de-matar-a-su-hijo-de-11-anos-queda-en-prision-preventiva/MIQNHOTONZGU7LWTDWV5UGEK2M/"/>
    <s v="SI"/>
    <x v="1"/>
  </r>
  <r>
    <s v="Femicidios"/>
    <d v="2018-11-02T00:00:00"/>
    <n v="13"/>
    <x v="6"/>
    <x v="6"/>
    <s v="Metropolitana"/>
    <s v="Luisa Ana María Alvarez"/>
    <n v="49"/>
    <x v="0"/>
    <x v="3"/>
    <s v="Golpeada en la cabeza con barra de metal. Menor huye del hogar, hermana alerta a Carabineros. Es detenido deambulando por La Florida"/>
    <x v="0"/>
    <x v="9"/>
    <x v="5"/>
    <s v="No se puede informar identidad"/>
    <n v="14"/>
    <x v="0"/>
    <x v="0"/>
    <x v="0"/>
    <x v="0"/>
    <s v="No Informados"/>
    <s v="No Informados"/>
    <x v="3"/>
    <x v="2"/>
    <x v="1"/>
    <x v="3"/>
    <n v="43408"/>
    <x v="9"/>
    <x v="67"/>
    <x v="1"/>
    <x v="0"/>
    <s v="https://www.biobiochile.cl/noticias/nacional/region-metropolitana/2018/11/04/internacion-provisoria-para-adolescente-acusado-de-matar-a-su-madre-golpeandola-con-barra-de-metal.shtml"/>
    <s v=""/>
    <s v="SI"/>
    <x v="1"/>
  </r>
  <r>
    <s v="Femicidios"/>
    <d v="2011-03-14T00:00:00"/>
    <n v="13"/>
    <x v="35"/>
    <x v="35"/>
    <s v="Metropolitana"/>
    <s v="Luisa Hortencia Santander"/>
    <n v="81"/>
    <x v="1"/>
    <x v="65"/>
    <s v="Baleada"/>
    <x v="1"/>
    <x v="14"/>
    <x v="1"/>
    <s v="Eduardo Dueñas Valencia"/>
    <n v="82"/>
    <x v="1"/>
    <x v="0"/>
    <x v="2"/>
    <x v="1"/>
    <s v="No Informados"/>
    <s v="No Informados"/>
    <x v="1"/>
    <x v="0"/>
    <x v="1"/>
    <x v="1"/>
    <s v="Sin Información"/>
    <x v="1"/>
    <x v="1"/>
    <x v="1"/>
    <x v="0"/>
    <s v=""/>
    <s v=""/>
    <s v="SI"/>
    <x v="0"/>
  </r>
  <r>
    <s v="Femicidios"/>
    <d v="2010-09-11T00:00:00"/>
    <n v="9"/>
    <x v="36"/>
    <x v="36"/>
    <s v="Araucanía"/>
    <s v="Luz Marina Amaya Fuica"/>
    <n v="52"/>
    <x v="1"/>
    <x v="66"/>
    <s v="baleada"/>
    <x v="1"/>
    <x v="0"/>
    <x v="1"/>
    <s v="Manuel Muñoz Jorquera"/>
    <n v="58"/>
    <x v="1"/>
    <x v="0"/>
    <x v="2"/>
    <x v="1"/>
    <s v="No Informados"/>
    <s v="No Informados"/>
    <x v="1"/>
    <x v="1"/>
    <x v="1"/>
    <x v="1"/>
    <s v="Sin Información"/>
    <x v="1"/>
    <x v="1"/>
    <x v="1"/>
    <x v="0"/>
    <s v=""/>
    <s v=""/>
    <s v="SI"/>
    <x v="0"/>
  </r>
  <r>
    <s v="Femicidios"/>
    <d v="2010-07-18T00:00:00"/>
    <n v="8"/>
    <x v="149"/>
    <x v="150"/>
    <s v="Biobío"/>
    <s v="Luz Marlen Durán Roa"/>
    <n v="21"/>
    <x v="1"/>
    <x v="1"/>
    <s v="apuñalada"/>
    <x v="1"/>
    <x v="0"/>
    <x v="1"/>
    <s v="Gonzalo Figueroa Lagos"/>
    <n v="24"/>
    <x v="1"/>
    <x v="59"/>
    <x v="3"/>
    <x v="1"/>
    <s v="No Informados"/>
    <s v="No Informados"/>
    <x v="1"/>
    <x v="2"/>
    <x v="1"/>
    <x v="1"/>
    <s v="Sin Información"/>
    <x v="1"/>
    <x v="1"/>
    <x v="1"/>
    <x v="0"/>
    <s v=""/>
    <s v=""/>
    <s v="SI"/>
    <x v="0"/>
  </r>
  <r>
    <s v="Femicidios"/>
    <d v="2012-08-11T00:00:00"/>
    <n v="5"/>
    <x v="150"/>
    <x v="151"/>
    <s v="Valparaíso"/>
    <s v="Luz Patricia Marchione García"/>
    <n v="29"/>
    <x v="1"/>
    <x v="67"/>
    <s v="Golpes"/>
    <x v="1"/>
    <x v="32"/>
    <x v="1"/>
    <s v="Francisco Rene Bazaes Justiniano"/>
    <n v="27"/>
    <x v="1"/>
    <x v="0"/>
    <x v="3"/>
    <x v="1"/>
    <s v="No Informados"/>
    <s v="No Informados"/>
    <x v="1"/>
    <x v="0"/>
    <x v="1"/>
    <x v="1"/>
    <s v="Sin Información"/>
    <x v="1"/>
    <x v="1"/>
    <x v="12"/>
    <x v="0"/>
    <s v=""/>
    <s v=""/>
    <s v="SI"/>
    <x v="0"/>
  </r>
  <r>
    <s v="Femicidios"/>
    <d v="2019-12-07T00:00:00"/>
    <n v="7"/>
    <x v="151"/>
    <x v="152"/>
    <s v="Maule"/>
    <s v="Luzminalda Pereira"/>
    <n v="44"/>
    <x v="0"/>
    <x v="3"/>
    <s v="apuñalada 3 veces en el abdomen frente a hijo menor de edad (quien luego queda al cuidado de hermanos mayores); femicida se suicida posteriormente"/>
    <x v="1"/>
    <x v="0"/>
    <x v="0"/>
    <s v="Tomás Pérez"/>
    <n v="51"/>
    <x v="0"/>
    <x v="0"/>
    <x v="5"/>
    <x v="1"/>
    <s v="no había antecedentes previos"/>
    <s v="No Informados"/>
    <x v="0"/>
    <x v="0"/>
    <x v="1"/>
    <x v="2"/>
    <n v="43806"/>
    <x v="2"/>
    <x v="1"/>
    <x v="1"/>
    <x v="0"/>
    <s v="https://www.eldesconcierto.cl/2019/12/07/femicidio-en-el-maule-asesino-apunalo-a-su-pareja-y-luego-se-suicido/"/>
    <s v="https://www.adnradio.cl/noticias/nacional/investigan-femicidio-en-la-comuna-de-chanco/20191207/nota/3988480.aspx"/>
    <s v="SI"/>
    <x v="0"/>
  </r>
  <r>
    <s v="Femicidios"/>
    <d v="2015-05-20T00:00:00"/>
    <n v="13"/>
    <x v="12"/>
    <x v="12"/>
    <s v="Metropolitana"/>
    <s v="Ma Jesús Donoso Díaz"/>
    <n v="2"/>
    <x v="0"/>
    <x v="3"/>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x v="1"/>
  </r>
  <r>
    <s v="Femicidios"/>
    <d v="2012-03-09T00:00:00"/>
    <n v="8"/>
    <x v="27"/>
    <x v="27"/>
    <s v="Biobío"/>
    <s v="Macarena Moraga Altamirano"/>
    <n v="8"/>
    <x v="1"/>
    <x v="1"/>
    <s v="Estrangulada"/>
    <x v="3"/>
    <x v="38"/>
    <x v="10"/>
    <s v="José Cid Molina"/>
    <n v="24"/>
    <x v="1"/>
    <x v="0"/>
    <x v="3"/>
    <x v="1"/>
    <s v="drogadicto"/>
    <s v="No Informados"/>
    <x v="3"/>
    <x v="8"/>
    <x v="1"/>
    <x v="1"/>
    <s v="Sin Información"/>
    <x v="1"/>
    <x v="1"/>
    <x v="6"/>
    <x v="0"/>
    <s v=""/>
    <s v=""/>
    <s v="SI"/>
    <x v="1"/>
  </r>
  <r>
    <s v="Femicidios"/>
    <d v="2011-05-26T00:00:00"/>
    <n v="14"/>
    <x v="56"/>
    <x v="57"/>
    <s v="Los Ríos"/>
    <s v="Madeline Pichuhuinca Pulgar"/>
    <n v="12"/>
    <x v="1"/>
    <x v="1"/>
    <s v="Lanzada Barranco"/>
    <x v="3"/>
    <x v="38"/>
    <x v="10"/>
    <s v="Josué Miranda Bustos"/>
    <n v="42"/>
    <x v="1"/>
    <x v="23"/>
    <x v="1"/>
    <x v="1"/>
    <s v="No Informados"/>
    <s v="No Informados"/>
    <x v="1"/>
    <x v="17"/>
    <x v="1"/>
    <x v="1"/>
    <s v="Sin Información"/>
    <x v="1"/>
    <x v="1"/>
    <x v="26"/>
    <x v="0"/>
    <s v=""/>
    <s v=""/>
    <s v="SI"/>
    <x v="1"/>
  </r>
  <r>
    <s v="Femicidios"/>
    <d v="2016-03-07T00:00:00"/>
    <n v="8"/>
    <x v="152"/>
    <x v="153"/>
    <s v="Biobío"/>
    <s v="Magaly del Carmen Carriel Garrido"/>
    <n v="63"/>
    <x v="0"/>
    <x v="3"/>
    <s v="Ella estaba postrada por accidente cardiovascular y la cuidaba su hijo (27). En ausencia del hijo, femicida la agrede e intenta suicidarse. Se intentó declararlo inimputable por la defensa pero fue desestimado por el tribunal"/>
    <x v="0"/>
    <x v="1"/>
    <x v="0"/>
    <s v="Carlos Delgado Delgado"/>
    <n v="71"/>
    <x v="0"/>
    <x v="0"/>
    <x v="0"/>
    <x v="2"/>
    <s v="Separados por hechos de violencia constante"/>
    <s v="Denuncia por VIF"/>
    <x v="0"/>
    <x v="0"/>
    <x v="0"/>
    <x v="0"/>
    <n v="43448"/>
    <x v="0"/>
    <x v="71"/>
    <x v="12"/>
    <x v="0"/>
    <s v="https://www.biobiochile.cl/noticias/nacional/region-del-bio-bio/2018/12/20/condenan-a-12-anos-de-carcel-a-hombre-que-degollo-a-su-esposa-en-talcahuano-fiscalia-pedia-20.shtml"/>
    <s v="http://www.elconcecuente.cl/noticia/sociedad/lamentable-se-cometio-el-primer-femicidio-del-ano-en-el-biobio"/>
    <s v="SI"/>
    <x v="0"/>
  </r>
  <r>
    <s v="Femicidios"/>
    <d v="2014-11-03T00:00:00"/>
    <n v="13"/>
    <x v="12"/>
    <x v="12"/>
    <s v="Metropolitana"/>
    <s v="Magaly Parra Guzmán"/>
    <n v="49"/>
    <x v="0"/>
    <x v="7"/>
    <s v="Femicida la asfixia con un pañuelo, luego se suicida en el patio"/>
    <x v="0"/>
    <x v="13"/>
    <x v="0"/>
    <s v="Rodrigo Castillo Villanueva"/>
    <n v="44"/>
    <x v="0"/>
    <x v="0"/>
    <x v="5"/>
    <x v="1"/>
    <s v="Estaban separados pero trabajaban en el mismo condominio"/>
    <s v="No"/>
    <x v="0"/>
    <x v="0"/>
    <x v="1"/>
    <x v="2"/>
    <n v="41946"/>
    <x v="2"/>
    <x v="1"/>
    <x v="1"/>
    <x v="0"/>
    <s v="https://www.chvnoticias.cl/sucesos/femicidio-asesora-del-hogar-es-asfixiada-por-su-ex-pareja_20141103/"/>
    <s v="https://www.soychile.cl/Santiago/Policial/2014/11/03/284729/Femicidio-un-hombre-estrangulo-a-su-pareja-mientras-trabajaba-en-La-Florida.aspx"/>
    <s v="SI"/>
    <x v="0"/>
  </r>
  <r>
    <s v="Femicidios"/>
    <d v="2010-07-30T00:00:00"/>
    <n v="13"/>
    <x v="111"/>
    <x v="112"/>
    <s v="Metropolitana"/>
    <s v="Magdalena De Las Mercedes Moraga Peñaloza"/>
    <n v="47"/>
    <x v="1"/>
    <x v="1"/>
    <s v="Apuñalada"/>
    <x v="1"/>
    <x v="14"/>
    <x v="1"/>
    <s v="Gustavo Monsalve Stuardo"/>
    <n v="58"/>
    <x v="1"/>
    <x v="0"/>
    <x v="3"/>
    <x v="1"/>
    <s v="Denuncia violencia sicológica 20 de mayo 2010"/>
    <s v="No Informados"/>
    <x v="1"/>
    <x v="2"/>
    <x v="1"/>
    <x v="1"/>
    <s v="Sin Información"/>
    <x v="1"/>
    <x v="1"/>
    <x v="1"/>
    <x v="0"/>
    <s v=""/>
    <s v=""/>
    <s v="SI"/>
    <x v="0"/>
  </r>
  <r>
    <s v="Femicidios"/>
    <d v="2016-01-10T00:00:00"/>
    <n v="9"/>
    <x v="38"/>
    <x v="38"/>
    <s v="Araucanía"/>
    <s v="Magdalena Del Rosario Carrillo Levipán"/>
    <n v="43"/>
    <x v="0"/>
    <x v="68"/>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x v="0"/>
    <x v="6"/>
    <x v="0"/>
    <s v="Luis Rolando Rosales Oporto"/>
    <n v="64"/>
    <x v="0"/>
    <x v="43"/>
    <x v="0"/>
    <x v="0"/>
    <s v="Llevaban 5 años de relación. Pasaban juntos solo los fines de semana, ya que el trabajaba lejos. Hija menor era común pero él no la quizo reconocer, pero si le daba pensión. Hace un par de meses que el la violentaba, pero no quería denunciar"/>
    <s v="VIF no denunciada"/>
    <x v="0"/>
    <x v="0"/>
    <x v="0"/>
    <x v="0"/>
    <n v="42830"/>
    <x v="0"/>
    <x v="72"/>
    <x v="10"/>
    <x v="0"/>
    <s v="https://www.latercera.com/noticia/temuco-20-anos-carcel-sujeto-asesino-conviviente-frente-hijas/"/>
    <s v=""/>
    <s v="SI"/>
    <x v="0"/>
  </r>
  <r>
    <s v="Femicidios"/>
    <d v="2010-05-03T00:00:00"/>
    <n v="9"/>
    <x v="38"/>
    <x v="38"/>
    <s v="Araucanía"/>
    <s v="Magdalena Maribel Reyes Castro"/>
    <n v="33"/>
    <x v="1"/>
    <x v="1"/>
    <s v="apuñalada"/>
    <x v="1"/>
    <x v="39"/>
    <x v="1"/>
    <s v="Eduardo Rivas López"/>
    <n v="42"/>
    <x v="1"/>
    <x v="0"/>
    <x v="2"/>
    <x v="1"/>
    <s v="Antecedentes anteriores por VIF en contra de pareja anterior (hermana de la mujer asesinada)"/>
    <s v="Antecedentes anteriores por VIF en contra de pareja anterior (hermana de la mujer asesinada)"/>
    <x v="1"/>
    <x v="18"/>
    <x v="1"/>
    <x v="1"/>
    <s v="Sin Información"/>
    <x v="1"/>
    <x v="1"/>
    <x v="1"/>
    <x v="0"/>
    <s v=""/>
    <s v=""/>
    <s v="SI"/>
    <x v="0"/>
  </r>
  <r>
    <s v="Femicidios"/>
    <d v="2011-09-03T00:00:00"/>
    <n v="8"/>
    <x v="39"/>
    <x v="39"/>
    <s v="Biobío"/>
    <s v="Magdalena Rodríguez Ruminot"/>
    <n v="38"/>
    <x v="1"/>
    <x v="1"/>
    <s v="Apuñalada"/>
    <x v="1"/>
    <x v="14"/>
    <x v="1"/>
    <s v="Nelson Mella Mardones"/>
    <n v="43"/>
    <x v="1"/>
    <x v="0"/>
    <x v="2"/>
    <x v="1"/>
    <s v="2 denuncias por lesiones leves, año 2010 y 2011, por esta ultima tenía medida cautelar."/>
    <s v="No Informados"/>
    <x v="1"/>
    <x v="0"/>
    <x v="1"/>
    <x v="1"/>
    <s v="Sin Información"/>
    <x v="1"/>
    <x v="1"/>
    <x v="1"/>
    <x v="0"/>
    <s v=""/>
    <s v=""/>
    <s v="SI"/>
    <x v="0"/>
  </r>
  <r>
    <s v="Femicidios"/>
    <d v="2017-05-13T00:00:00"/>
    <n v="6"/>
    <x v="19"/>
    <x v="19"/>
    <s v="O'Higgins"/>
    <s v="Magyory Araceli Ponce Barrios"/>
    <n v="20"/>
    <x v="0"/>
    <x v="9"/>
    <s v="Víctima con historial de abusos y discriminación por sD. Eran de Huasco, pero se movían costantemente por distintas ciudades del país. Tras agredirla, llama a carabineros y a la madre diciendo que tuvo ataque de epilepsia. La familia ha echo campañas exigiendo justicia"/>
    <x v="0"/>
    <x v="0"/>
    <x v="0"/>
    <s v="Nicolás José Rivera Ríos"/>
    <n v="32"/>
    <x v="0"/>
    <x v="6"/>
    <x v="0"/>
    <x v="0"/>
    <s v="Ella había intentado denunciar varias veces, pero era desestimada por su discapacidad. La última vez habia pedido a Carabineros que la llevaran a su casa"/>
    <s v="VIF no denunciada"/>
    <x v="0"/>
    <x v="0"/>
    <x v="0"/>
    <x v="3"/>
    <n v="43682"/>
    <x v="5"/>
    <x v="73"/>
    <x v="1"/>
    <x v="0"/>
    <s v="https://www.soychile.cl/Santiago/Policial/2017/05/14/463816/Feminicio-en-Bucalemu-pareja-de-la-victima-dijo-que-tuvo-un-ataque-de-epilepsia.aspx"/>
    <s v="https://www.eldesconcierto.cl/2018/05/11/el-silenciado-caso-de-magyory-ponce-una-historia-de-discriminacion-y-abusos-que-termino-en-femicidio/"/>
    <s v="SI"/>
    <x v="0"/>
  </r>
  <r>
    <s v="Femicidios"/>
    <d v="2015-11-03T00:00:00"/>
    <n v="13"/>
    <x v="46"/>
    <x v="46"/>
    <s v="Metropolitana"/>
    <s v="Marcela Acevedo García"/>
    <n v="45"/>
    <x v="0"/>
    <x v="3"/>
    <s v="Apuñalada"/>
    <x v="0"/>
    <x v="18"/>
    <x v="0"/>
    <s v="Eugenio Luciano Lazcano Ramírez"/>
    <n v="57"/>
    <x v="0"/>
    <x v="0"/>
    <x v="0"/>
    <x v="0"/>
    <s v="Tenian un hijo de 11 años"/>
    <s v="Medida cautelar - prohibición de acercarse"/>
    <x v="0"/>
    <x v="8"/>
    <x v="1"/>
    <x v="1"/>
    <s v="Sin Información"/>
    <x v="1"/>
    <x v="1"/>
    <x v="1"/>
    <x v="0"/>
    <s v="https://www.biobiochile.cl/noticias/2015/11/03/indagan-muerte-de-mujer-de-45-anos-en-maipu-y-no-se-descarta-un-presunto-femicidio.shtml"/>
    <s v="https://www.publimetro.cl/cl/nacional/2015/11/04/femicidio-maipu-mariachis-asesino-recomponer-turbulenta-relacion.html"/>
    <s v="SI"/>
    <x v="0"/>
  </r>
  <r>
    <s v="Femicidios"/>
    <d v="2010-11-14T00:00:00"/>
    <n v="5"/>
    <x v="18"/>
    <x v="18"/>
    <s v="Valparaíso"/>
    <s v="Marcela Escobar Morales"/>
    <n v="47"/>
    <x v="1"/>
    <x v="1"/>
    <s v="Apuñalada"/>
    <x v="1"/>
    <x v="14"/>
    <x v="1"/>
    <s v="Hugo Mauna Olivares"/>
    <n v="43"/>
    <x v="1"/>
    <x v="0"/>
    <x v="2"/>
    <x v="1"/>
    <s v="No Informados"/>
    <s v="No Informados"/>
    <x v="1"/>
    <x v="8"/>
    <x v="1"/>
    <x v="1"/>
    <s v="Sin Información"/>
    <x v="1"/>
    <x v="1"/>
    <x v="1"/>
    <x v="0"/>
    <s v=""/>
    <s v=""/>
    <s v="SI"/>
    <x v="0"/>
  </r>
  <r>
    <s v="Femicidios"/>
    <d v="2014-11-30T00:00:00"/>
    <n v="7"/>
    <x v="153"/>
    <x v="154"/>
    <s v="Maule"/>
    <s v="Marcela Salazar Quintana"/>
    <n v="45"/>
    <x v="0"/>
    <x v="3"/>
    <s v="El femicida extrae un arma de fuego desde su vestimenta y le dispara en plena vía pública. Se suicida esa misma noche"/>
    <x v="0"/>
    <x v="13"/>
    <x v="0"/>
    <s v="Iván Sánchez Salinas"/>
    <n v="49"/>
    <x v="0"/>
    <x v="0"/>
    <x v="5"/>
    <x v="0"/>
    <s v="La hostigaba y amenazaba constantemente después de haber terminado la relación"/>
    <s v="Medida cautelar - prohibición de acercarse"/>
    <x v="0"/>
    <x v="0"/>
    <x v="0"/>
    <x v="2"/>
    <n v="41973"/>
    <x v="2"/>
    <x v="1"/>
    <x v="1"/>
    <x v="0"/>
    <s v="http://tvmaulinos.com/directora-del-sernam-senalo-que-nada-justifica-la-violencia-y-menos-un-femicidio-frustrado/"/>
    <s v="https://www.musicaynoticias.cl/maule/2319-femicidio-frustrado-mujer-en-estado-grave-y-agresor-con-peligro-de-muerte"/>
    <s v="SI"/>
    <x v="0"/>
  </r>
  <r>
    <s v="Femicidios"/>
    <d v="2017-08-16T00:00:00"/>
    <n v="8"/>
    <x v="154"/>
    <x v="155"/>
    <s v="Biobío"/>
    <s v="Margarita Angélica Henríquez Beltrán"/>
    <n v="48"/>
    <x v="0"/>
    <x v="69"/>
    <s v="Agresor pide hospedaje en el motel que trabajaba la víctima, en una de las habitaciones la agrede. Confesó homicidio pero no violación."/>
    <x v="2"/>
    <x v="19"/>
    <x v="6"/>
    <s v="Dagoberto Francisco Navarro Maza"/>
    <n v="20"/>
    <x v="0"/>
    <x v="48"/>
    <x v="0"/>
    <x v="2"/>
    <s v="No Informados"/>
    <s v="No"/>
    <x v="3"/>
    <x v="5"/>
    <x v="0"/>
    <x v="0"/>
    <n v="43476"/>
    <x v="0"/>
    <x v="71"/>
    <x v="12"/>
    <x v="0"/>
    <s v="http://www.chvnoticias.cl/policial/formalizan-al-autor-de-violacion-y-asesinato-de-una-mujer-en-lota/2017-08-17/151721.html"/>
    <s v="https://www.biobiochile.cl/noticias/nacional/region-del-bio-bio/2019/01/11/condenan-a-15-anos-de-carcel-a-hombre-que-violo-y-mato-a-recepcionista-de-hotel-en-lota.shtml"/>
    <s v="SI"/>
    <x v="1"/>
  </r>
  <r>
    <s v="Femicidios"/>
    <d v="2015-06-10T00:00:00"/>
    <n v="8"/>
    <x v="155"/>
    <x v="156"/>
    <s v="Biobío"/>
    <s v="Margarita Inés Zambrano Cea"/>
    <n v="63"/>
    <x v="0"/>
    <x v="3"/>
    <s v="La agrede con un hacha dentro del domicilio que compartían"/>
    <x v="0"/>
    <x v="1"/>
    <x v="0"/>
    <s v="Orlando Castro Navarrete"/>
    <n v="54"/>
    <x v="0"/>
    <x v="0"/>
    <x v="0"/>
    <x v="0"/>
    <s v="No Informados"/>
    <s v="Denuncia por VIF"/>
    <x v="0"/>
    <x v="0"/>
    <x v="0"/>
    <x v="0"/>
    <s v="Sin Información"/>
    <x v="19"/>
    <x v="74"/>
    <x v="1"/>
    <x v="0"/>
    <s v="https://www.latercera.com/noticia/mujer-de-63-anos-es-la-vigesima-victima-de-femicidio-este-ano/"/>
    <s v="https://www.biobiochile.cl/noticias/2015/06/12/trasladan-a-servicio-de-psiquiatria-a-hombre-acusado-de-matar-con-un-hacha-a-su-esposa-en-contulmo.shtml"/>
    <s v="SI"/>
    <x v="0"/>
  </r>
  <r>
    <s v="Femicidios"/>
    <d v="2020-12-14T00:00:00"/>
    <n v="10"/>
    <x v="21"/>
    <x v="21"/>
    <s v="Los Lagos"/>
    <s v="Margarita Paredes Santana"/>
    <n v="54"/>
    <x v="0"/>
    <x v="3"/>
    <s v="Apuñalada por hijo. Se menciona en prensa que tanto él como su tío (no se indica si es hermano o cuñado de la mujer) habría despertado borrachos con sangre en sus ropas y la madre muerta en el jardín. Sólo se ha formalizado al hijo de la mujer."/>
    <x v="1"/>
    <x v="9"/>
    <x v="7"/>
    <s v="Miguel Lagos Paredes"/>
    <n v="23"/>
    <x v="0"/>
    <x v="0"/>
    <x v="0"/>
    <x v="0"/>
    <s v="No Informados"/>
    <s v="No Informados"/>
    <x v="1"/>
    <x v="2"/>
    <x v="1"/>
    <x v="8"/>
    <s v="Sin Información"/>
    <x v="5"/>
    <x v="1"/>
    <x v="1"/>
    <x v="0"/>
    <s v="https://www.biobiochile.cl/noticias/nacional/region-de-los-lagos/2020/12/14/investigan-presunto-femicidio-en-puerto-montt-mujer-fue-encontrada-muerta-en-antejardin-de-su-casa.shtml"/>
    <s v="https://www.soychile.cl/Puerto-Montt/Policial/2020/12/14/685714/Investigan-homicidio-de-una-mujer-en-villa-Antihual-de-Puerto-Montt.aspx"/>
    <s v="SI"/>
    <x v="1"/>
  </r>
  <r>
    <s v="Femicidios"/>
    <d v="2015-11-29T00:00:00"/>
    <n v="9"/>
    <x v="156"/>
    <x v="157"/>
    <s v="Araucanía"/>
    <s v="Margoth Elizabeth Parada Caro"/>
    <n v="43"/>
    <x v="0"/>
    <x v="3"/>
    <s v="La apuñaló 30 veces dentro del domicilio que ambos compartían"/>
    <x v="0"/>
    <x v="1"/>
    <x v="0"/>
    <s v="Hector Juan Espinoza Olivares"/>
    <n v="57"/>
    <x v="0"/>
    <x v="60"/>
    <x v="0"/>
    <x v="2"/>
    <s v="No Informados"/>
    <s v="No"/>
    <x v="0"/>
    <x v="0"/>
    <x v="0"/>
    <x v="0"/>
    <n v="42578"/>
    <x v="0"/>
    <x v="54"/>
    <x v="4"/>
    <x v="0"/>
    <s v="https://www.biobiochile.cl/noticias/nacional/region-de-la-araucania/2016/07/28/condenan-a-10-anos-de-carcel-a-hombre-que-asesino-de-30-punaladas-a-su-esposa-en-victoria.shtml"/>
    <s v="https://www.soychile.cl/Temuco/Policial/2015/11/30/361200/Hombre-acusado-de-matar-a-su-pareja-en-Victoria-sera-formalizado-el-jueves.aspx"/>
    <s v="SI"/>
    <x v="0"/>
  </r>
  <r>
    <s v="Femicidios"/>
    <d v="2015-11-21T00:00:00"/>
    <n v="5"/>
    <x v="76"/>
    <x v="77"/>
    <s v="Valparaíso"/>
    <s v="María Alejandra Olguín Barraza"/>
    <n v="29"/>
    <x v="0"/>
    <x v="3"/>
    <s v="Suceso ocurre frente a su hijo (14)"/>
    <x v="0"/>
    <x v="6"/>
    <x v="0"/>
    <s v="Fernando Alejandro Delgado Sandaño"/>
    <n v="45"/>
    <x v="0"/>
    <x v="61"/>
    <x v="0"/>
    <x v="2"/>
    <s v="No Informados"/>
    <s v="No"/>
    <x v="0"/>
    <x v="0"/>
    <x v="0"/>
    <x v="0"/>
    <n v="43383"/>
    <x v="0"/>
    <x v="68"/>
    <x v="10"/>
    <x v="0"/>
    <s v="http://cartagenafm.cl/?p=62802"/>
    <s v="https://www.adprensa.cl/cronica/top-de-san-antonio-condena-a-20-anos-de-presidio-efectivo-a-autor-de-femicidio-de-expareja/"/>
    <s v="SI"/>
    <x v="0"/>
  </r>
  <r>
    <s v="Femicidios"/>
    <d v="2017-12-08T00:00:00"/>
    <n v="16"/>
    <x v="157"/>
    <x v="158"/>
    <s v="Ñuble"/>
    <s v="María Angélica Sandoval Sandoval"/>
    <n v="36"/>
    <x v="0"/>
    <x v="3"/>
    <s v="Hombre dispara desde afuera del domicilio de la víctima y se suicida. Deja carta suicida justificando su agresión por celos"/>
    <x v="0"/>
    <x v="18"/>
    <x v="0"/>
    <s v="Miguel Ángel Sandoval Sandoval"/>
    <n v="40"/>
    <x v="0"/>
    <x v="62"/>
    <x v="5"/>
    <x v="0"/>
    <s v="Separados hace un año, se estaba tramitando el divorcio. El había insistido en volver, pero ella se negó. La orden venció a principios de diciembre"/>
    <s v="Medida cautelar - prohibición de acercarse"/>
    <x v="0"/>
    <x v="0"/>
    <x v="0"/>
    <x v="2"/>
    <n v="43077"/>
    <x v="2"/>
    <x v="1"/>
    <x v="1"/>
    <x v="0"/>
    <s v="http://sancarlosradioactivo.blogspot.com/2018/01/conmocion-en-nuble-provocan-dos.html"/>
    <s v="http://www.soychile.cl/Chillan/Policial/2017/12/31/508670/PDI-investiga-posible-femicidio-y-suicidio-en-San-Igancio.aspx"/>
    <s v="SI"/>
    <x v="0"/>
  </r>
  <r>
    <s v="Femicidios"/>
    <d v="2015-12-17T00:00:00"/>
    <n v="9"/>
    <x v="74"/>
    <x v="75"/>
    <s v="Araucanía"/>
    <s v="María Angélica Varela Vivero"/>
    <n v="40"/>
    <x v="0"/>
    <x v="3"/>
    <s v="Agresor había presentado una denuncia por presunta desgracia en agosto del 2015. En diciembre confiesa que tras una discusión en su domicilio la estranguló y trasladó hasta un pozo con agua."/>
    <x v="0"/>
    <x v="1"/>
    <x v="0"/>
    <s v="Oscar Amulef Traillanca"/>
    <n v="45"/>
    <x v="1"/>
    <x v="5"/>
    <x v="0"/>
    <x v="2"/>
    <s v="No Informados"/>
    <s v="No"/>
    <x v="0"/>
    <x v="0"/>
    <x v="0"/>
    <x v="0"/>
    <n v="42833"/>
    <x v="0"/>
    <x v="75"/>
    <x v="19"/>
    <x v="0"/>
    <s v="https://www.biobiochile.cl/noticias/2015/12/16/queda-al-descubierto-femicidio-ocurrido-hace-mas-de-3-meses-en-pitrufquen.shtml"/>
    <s v="https://www.araucaniacuenta.cl/es-condenado-a-8-anos-de-presidio-efectivo-autor-del-delito-de-femicidio-de-su-conyuge-en-pitrufquen/"/>
    <s v="SI"/>
    <x v="0"/>
  </r>
  <r>
    <s v="Femicidios"/>
    <d v="2012-06-07T00:00:00"/>
    <n v="10"/>
    <x v="158"/>
    <x v="159"/>
    <s v="Los Lagos"/>
    <s v="María Ascencio Reyes"/>
    <n v="46"/>
    <x v="1"/>
    <x v="70"/>
    <s v="Apuñalada"/>
    <x v="1"/>
    <x v="0"/>
    <x v="1"/>
    <s v="Héctor Calderón Campos"/>
    <n v="45"/>
    <x v="1"/>
    <x v="46"/>
    <x v="3"/>
    <x v="1"/>
    <s v="No Informados"/>
    <s v="No Informados"/>
    <x v="2"/>
    <x v="0"/>
    <x v="1"/>
    <x v="1"/>
    <s v="Sin Información"/>
    <x v="1"/>
    <x v="1"/>
    <x v="27"/>
    <x v="0"/>
    <s v=""/>
    <s v=""/>
    <s v="SI"/>
    <x v="0"/>
  </r>
  <r>
    <s v="Femicidios"/>
    <d v="2010-12-08T00:00:00"/>
    <n v="13"/>
    <x v="66"/>
    <x v="67"/>
    <s v="Metropolitana"/>
    <s v="Maria Avalos Manqui"/>
    <n v="17"/>
    <x v="1"/>
    <x v="1"/>
    <s v="baleada"/>
    <x v="1"/>
    <x v="6"/>
    <x v="1"/>
    <s v="Juan Palma Tordecilla"/>
    <n v="20"/>
    <x v="1"/>
    <x v="0"/>
    <x v="3"/>
    <x v="1"/>
    <s v="Tenía 5 causas por VIF anteriores con la mujer"/>
    <s v="No Informados"/>
    <x v="1"/>
    <x v="1"/>
    <x v="1"/>
    <x v="1"/>
    <s v="Sin Información"/>
    <x v="1"/>
    <x v="1"/>
    <x v="1"/>
    <x v="0"/>
    <s v=""/>
    <s v=""/>
    <s v="SI"/>
    <x v="0"/>
  </r>
  <r>
    <s v="Femicidios"/>
    <d v="2012-02-27T00:00:00"/>
    <n v="13"/>
    <x v="159"/>
    <x v="160"/>
    <s v="Metropolitana"/>
    <s v="María Basoalto Peralta"/>
    <n v="44"/>
    <x v="1"/>
    <x v="1"/>
    <s v="Apuñalada"/>
    <x v="1"/>
    <x v="0"/>
    <x v="1"/>
    <s v="Carlos Almendras Almendras"/>
    <n v="39"/>
    <x v="1"/>
    <x v="0"/>
    <x v="3"/>
    <x v="1"/>
    <s v="Antecedentes penales por homicidio, salida domin."/>
    <s v="No Informados"/>
    <x v="2"/>
    <x v="0"/>
    <x v="1"/>
    <x v="1"/>
    <s v="Sin Información"/>
    <x v="1"/>
    <x v="1"/>
    <x v="1"/>
    <x v="0"/>
    <s v=""/>
    <s v=""/>
    <s v="SI"/>
    <x v="0"/>
  </r>
  <r>
    <s v="Femicidios"/>
    <d v="2018-10-09T00:00:00"/>
    <n v="7"/>
    <x v="160"/>
    <x v="161"/>
    <s v="Maule"/>
    <s v="María Bernarda Cuevas Sandoval"/>
    <n v="56"/>
    <x v="0"/>
    <x v="3"/>
    <s v="Es atacada mientras regresaba a su casa, siendo degollada en plena vía pública. Juicio oral planificado para el primer trimestre de 2020"/>
    <x v="0"/>
    <x v="18"/>
    <x v="0"/>
    <s v="Francisco Javier Pinto Pino"/>
    <n v="53"/>
    <x v="0"/>
    <x v="0"/>
    <x v="0"/>
    <x v="0"/>
    <s v="Se habian separado por constante violencia y amenazas de muerte, la denuncia por VIF fue interpuesta días antes del femicidio"/>
    <s v="Denuncia por VIF"/>
    <x v="0"/>
    <x v="0"/>
    <x v="1"/>
    <x v="3"/>
    <n v="43810"/>
    <x v="5"/>
    <x v="28"/>
    <x v="1"/>
    <x v="0"/>
    <s v="http://www.diarioelcentro.cl/noticias/cronica/mujer-de-romeral-murio-en-manos-de-su-ex-pareja"/>
    <s v="https://www.cooperativa.cl/noticias/pais/region-del-maule/justicia-determino-prision-preventiva-para-autor-de-femicidio-en-romeral/2018-10-10/130449.html"/>
    <s v="SI"/>
    <x v="0"/>
  </r>
  <r>
    <s v="Femicidios"/>
    <d v="2019-09-23T00:00:00"/>
    <n v="6"/>
    <x v="161"/>
    <x v="162"/>
    <s v="O'Higgins"/>
    <s v="María Cristina Jiménez Orellana"/>
    <n v="44"/>
    <x v="0"/>
    <x v="3"/>
    <s v="Escopetazo"/>
    <x v="1"/>
    <x v="6"/>
    <x v="0"/>
    <s v="Emilio José Cabezas Peña"/>
    <n v="38"/>
    <x v="0"/>
    <x v="0"/>
    <x v="0"/>
    <x v="1"/>
    <s v="tenía orden de alejamiento por denuncia anterior de la víctima"/>
    <s v="Si"/>
    <x v="0"/>
    <x v="0"/>
    <x v="1"/>
    <x v="3"/>
    <s v="Sin Información"/>
    <x v="3"/>
    <x v="1"/>
    <x v="1"/>
    <x v="0"/>
    <s v="https://www.biobiochile.cl/noticias/nacional/region-de-ohiggins/2019/09/23/investigan-femicidio-en-coltauco-hombre-disparo-cuatro-veces-a-su-expareja-de-47-anos.shtml"/>
    <s v="https://www.elrancaguino.cl/2019/09/23/hombre-mato-con-cuatro-tiros-a-su-ex-pareja/"/>
    <s v="SI"/>
    <x v="0"/>
  </r>
  <r>
    <s v="Femicidios"/>
    <d v="2013-07-15T00:00:00"/>
    <n v="9"/>
    <x v="156"/>
    <x v="157"/>
    <s v="Araucanía"/>
    <s v="María de la Cruz Cisterna"/>
    <n v="51"/>
    <x v="1"/>
    <x v="7"/>
    <s v="Baleada"/>
    <x v="1"/>
    <x v="6"/>
    <x v="3"/>
    <s v="Eduardo Herrera Cifuentes"/>
    <n v="64"/>
    <x v="1"/>
    <x v="0"/>
    <x v="2"/>
    <x v="1"/>
    <s v="No Informados"/>
    <s v="No Informados"/>
    <x v="1"/>
    <x v="8"/>
    <x v="1"/>
    <x v="1"/>
    <s v="Sin Información"/>
    <x v="1"/>
    <x v="1"/>
    <x v="3"/>
    <x v="0"/>
    <s v=""/>
    <s v=""/>
    <s v="SI"/>
    <x v="0"/>
  </r>
  <r>
    <s v="Femicidios"/>
    <d v="2013-10-27T00:00:00"/>
    <n v="13"/>
    <x v="102"/>
    <x v="103"/>
    <s v="Metropolitana"/>
    <s v="María de los Angeles Rodriguez"/>
    <n v="32"/>
    <x v="1"/>
    <x v="1"/>
    <s v="Sin Informacion"/>
    <x v="1"/>
    <x v="12"/>
    <x v="3"/>
    <s v="Edgar Rosado"/>
    <m/>
    <x v="1"/>
    <x v="0"/>
    <x v="2"/>
    <x v="1"/>
    <s v="No Informados"/>
    <s v="No Informados"/>
    <x v="1"/>
    <x v="8"/>
    <x v="1"/>
    <x v="1"/>
    <s v="Sin Información"/>
    <x v="1"/>
    <x v="1"/>
    <x v="3"/>
    <x v="0"/>
    <s v=""/>
    <s v=""/>
    <s v="SI"/>
    <x v="1"/>
  </r>
  <r>
    <s v="Femicidios"/>
    <d v="2015-05-20T00:00:00"/>
    <n v="13"/>
    <x v="12"/>
    <x v="12"/>
    <s v="Metropolitana"/>
    <s v="María de Lourdes Donoso Díaz"/>
    <n v="7"/>
    <x v="0"/>
    <x v="31"/>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x v="1"/>
  </r>
  <r>
    <s v="Femicidios"/>
    <d v="2016-09-10T00:00:00"/>
    <n v="13"/>
    <x v="88"/>
    <x v="89"/>
    <s v="Metropolitana"/>
    <s v="María Edita Nilo Henríquez"/>
    <n v="34"/>
    <x v="0"/>
    <x v="71"/>
    <s v="Vivían en un pieza, en la casa de la hermana del femicida y su familia. La noche en que la mató habían discutido previamente y la hermana llamó a Carabineros, pero estos no respondieron."/>
    <x v="0"/>
    <x v="0"/>
    <x v="0"/>
    <s v="Manuel Sergio Campos Navarro"/>
    <n v="40"/>
    <x v="0"/>
    <x v="29"/>
    <x v="0"/>
    <x v="0"/>
    <s v="Tuvieron una relación de un año y medio, la cual era intermitente por la violencia que ejercía el agresor"/>
    <s v="VIF no denunciada"/>
    <x v="0"/>
    <x v="0"/>
    <x v="0"/>
    <x v="0"/>
    <n v="43210"/>
    <x v="0"/>
    <x v="14"/>
    <x v="0"/>
    <x v="0"/>
    <s v="https://www.biobiochile.cl/noticias/nacional/region-metropolitana/2018/04/26/condenan-a-15-anos-de-carcel-a-autor-de-femicidio-ocurrido-en-cerro-navia-en-2016.shtml"/>
    <s v=""/>
    <s v="SI"/>
    <x v="0"/>
  </r>
  <r>
    <s v="Femicidios"/>
    <d v="2019-01-01T00:00:00"/>
    <n v="10"/>
    <x v="21"/>
    <x v="21"/>
    <s v="Los Lagos"/>
    <s v="María Edith Barría Mansilla"/>
    <n v="56"/>
    <x v="0"/>
    <x v="72"/>
    <s v="Asesinada en su casa por cónyuge tras celebración de año nuevo. Este huye del lugar y se suicida"/>
    <x v="0"/>
    <x v="1"/>
    <x v="0"/>
    <s v="José Armando Rivera Ojeda"/>
    <n v="60"/>
    <x v="0"/>
    <x v="63"/>
    <x v="5"/>
    <x v="0"/>
    <s v="Denuncias previas por VIF"/>
    <s v="No Informados"/>
    <x v="0"/>
    <x v="0"/>
    <x v="1"/>
    <x v="2"/>
    <s v="Sin Información"/>
    <x v="2"/>
    <x v="1"/>
    <x v="1"/>
    <x v="0"/>
    <s v="https://www.soychile.cl/Puerto-Montt/Policial/2019/01/01/575013/Hallaron-muerta-a-una-mujer-en-su-casa-en-Puerto-Montt.aspx"/>
    <s v="https://www.eldesconcierto.cl/2019/01/01/primer-femicidio-de-2019-mujer-fue-asesinada-por-su-pareja-en-puerto-montt/"/>
    <s v="SI"/>
    <x v="0"/>
  </r>
  <r>
    <s v="Femicidios"/>
    <d v="2017-06-24T00:00:00"/>
    <n v="10"/>
    <x v="21"/>
    <x v="21"/>
    <s v="Los Lagos"/>
    <s v="María Elena Cárdenas Mancilla"/>
    <n v="50"/>
    <x v="0"/>
    <x v="0"/>
    <s v="Agrede a su madre en la casa con cuchillo prestado por la vecina, estando solos. Posteriormente llega la pareja de la mamá y denuncia a Carabineros"/>
    <x v="0"/>
    <x v="9"/>
    <x v="5"/>
    <s v="Elías Enrique Uribe Cárdenas"/>
    <n v="32"/>
    <x v="0"/>
    <x v="41"/>
    <x v="0"/>
    <x v="2"/>
    <s v="Agresor tenía problemas con abuso de drogas. Había estado varias veces internado ambulatoriamente en hospital por su enfermedad. Ya había amenazado de muerte a la familia."/>
    <s v="No"/>
    <x v="3"/>
    <x v="2"/>
    <x v="0"/>
    <x v="0"/>
    <n v="43462"/>
    <x v="19"/>
    <x v="15"/>
    <x v="0"/>
    <x v="0"/>
    <s v="http://www.elrepuertero.cl/noticia/sociedad/terrible-hombre-con-esquizofrenia-mata-su-madre"/>
    <s v="http://www.biobiochile.cl/noticias/nacional/region-de-los-lagos/2017/06/25/prision-preventiva-para-joven-de-30-anos-acusado-de-matar-a-su-madre-en-puerto-montt.shtml"/>
    <s v="SI"/>
    <x v="1"/>
  </r>
  <r>
    <s v="Femicidios"/>
    <d v="2017-05-02T00:00:00"/>
    <n v="6"/>
    <x v="64"/>
    <x v="65"/>
    <s v="O'Higgins"/>
    <s v="María Elena Droguett Aguilar"/>
    <n v="67"/>
    <x v="0"/>
    <x v="3"/>
    <s v="La agrede y se suicida con arma blanca, vecinos dan aviso a Carabineros. Deja nota en que explica que tenía depresión y temía que ella lo dejara"/>
    <x v="0"/>
    <x v="1"/>
    <x v="0"/>
    <s v="Oscar del Carmen Castro Poblete"/>
    <n v="67"/>
    <x v="0"/>
    <x v="0"/>
    <x v="5"/>
    <x v="0"/>
    <s v="No Informados"/>
    <s v="No"/>
    <x v="0"/>
    <x v="0"/>
    <x v="0"/>
    <x v="2"/>
    <n v="42857"/>
    <x v="2"/>
    <x v="1"/>
    <x v="1"/>
    <x v="0"/>
    <s v="http://www.24horas.cl/nacional/nuevo-femicidio-en-rancagua-hombre-mata-a-su-esposa-y-luego-se-quita-la-vida-2370700"/>
    <s v="https://www.minmujeryeg.cl/prensa/noticias-prensa/nacional-noticias/ministra-pascual-femicidio-rancagua-las-victimas-femicidios-pais-reflejo-la-violencia-machista-todos-todas-debemos-erradicar/"/>
    <s v="SI"/>
    <x v="0"/>
  </r>
  <r>
    <s v="Femicidios"/>
    <d v="2014-02-01T00:00:00"/>
    <n v="14"/>
    <x v="162"/>
    <x v="163"/>
    <s v="Los Ríos"/>
    <s v="María Elena Fuentealba Aravena"/>
    <n v="51"/>
    <x v="0"/>
    <x v="73"/>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x v="0"/>
    <x v="0"/>
    <x v="0"/>
    <s v="Luis Raúl González"/>
    <n v="46"/>
    <x v="0"/>
    <x v="0"/>
    <x v="5"/>
    <x v="0"/>
    <s v="Habían dos denuncias previas, una de 2013 y otra de 2014. Cautelar había expirado en noviembre de 2013"/>
    <s v="Medida cautelar - prohibición de acercarse"/>
    <x v="0"/>
    <x v="0"/>
    <x v="0"/>
    <x v="2"/>
    <n v="41672"/>
    <x v="2"/>
    <x v="1"/>
    <x v="1"/>
    <x v="0"/>
    <s v="https://www.diariolaguino.cl/noticia/policia-y-bomberos/2014/02/la-horrible-y-evitable-muerte-de-maria-elena-fuentealba-en-el-llolly"/>
    <s v="http://www.elnaveghable.cl/noticia/sociedad/consternacion-por-brutal-muerte-que-sufrio-mujer-en-paillaco"/>
    <s v="SI"/>
    <x v="0"/>
  </r>
  <r>
    <s v="Femicidios"/>
    <d v="2019-11-05T00:00:00"/>
    <n v="14"/>
    <x v="56"/>
    <x v="57"/>
    <s v="Los Ríos"/>
    <s v="María Elena Sánchez Soto"/>
    <n v="66"/>
    <x v="0"/>
    <x v="3"/>
    <s v="13 martillazos en la cabeza; tras hallazgo de cadáver de cónyuge en río por suicidio, policía encuentra cuerpo asesinado de María Elena"/>
    <x v="1"/>
    <x v="1"/>
    <x v="0"/>
    <s v="José Waldemar Navarro Arango"/>
    <n v="68"/>
    <x v="0"/>
    <x v="0"/>
    <x v="5"/>
    <x v="1"/>
    <s v="No Informados"/>
    <s v="No Informados"/>
    <x v="0"/>
    <x v="0"/>
    <x v="1"/>
    <x v="2"/>
    <s v="Sin Información"/>
    <x v="2"/>
    <x v="1"/>
    <x v="1"/>
    <x v="0"/>
    <s v="https://www.eldesconcierto.cl/2019/11/06/investigan-presunto-femicidio-en-valdivia-supuesto-atacante-se-suicido/"/>
    <s v="https://www.pagina14.cl/2019/11/06/pdi-indaga-presunto-suicidio-y-femicidio-de-adultos-mayores-en-valdivia/ https://www.nostalgica.cl/investigacion-por-presunto-femicidio-en-valdivia-mujer-habria-recibido-13-golpes-de-martillo/"/>
    <s v="SI"/>
    <x v="1"/>
  </r>
  <r>
    <s v="Femicidios"/>
    <d v="2010-02-01T00:00:00"/>
    <n v="13"/>
    <x v="12"/>
    <x v="12"/>
    <s v="Metropolitana"/>
    <s v="María Elizabeth Lorca Mateluna"/>
    <n v="53"/>
    <x v="1"/>
    <x v="1"/>
    <s v="baleada"/>
    <x v="1"/>
    <x v="14"/>
    <x v="1"/>
    <s v="José Antonio Durban"/>
    <n v="58"/>
    <x v="1"/>
    <x v="64"/>
    <x v="2"/>
    <x v="1"/>
    <s v="No Informados"/>
    <s v="No Informados"/>
    <x v="1"/>
    <x v="2"/>
    <x v="1"/>
    <x v="1"/>
    <s v="Sin Información"/>
    <x v="1"/>
    <x v="1"/>
    <x v="1"/>
    <x v="0"/>
    <s v=""/>
    <s v=""/>
    <s v="SI"/>
    <x v="0"/>
  </r>
  <r>
    <s v="Femicidios"/>
    <d v="2015-05-04T00:00:00"/>
    <n v="14"/>
    <x v="89"/>
    <x v="90"/>
    <s v="Los Ríos"/>
    <s v="María Elizabeth Orellana Hernández"/>
    <n v="28"/>
    <x v="0"/>
    <x v="74"/>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x v="2"/>
    <x v="19"/>
    <x v="6"/>
    <s v="José Patricio Gaete Gaete"/>
    <n v="20"/>
    <x v="0"/>
    <x v="65"/>
    <x v="0"/>
    <x v="2"/>
    <s v="No Informados"/>
    <s v="No"/>
    <x v="3"/>
    <x v="3"/>
    <x v="37"/>
    <x v="0"/>
    <s v="Sin Información"/>
    <x v="0"/>
    <x v="1"/>
    <x v="6"/>
    <x v="0"/>
    <s v="https://www.cooperativa.cl/noticias/pais/policial/delitos-sexuales/hombre-que-violo-y-mato-a-una-cabo-del-ejercito-fue-condenado-a-cadena/2016-10-05/113833.html"/>
    <s v="http://www.noticiaslosrios.cl/2016/10/04/a-presidio-perpetuo-calificado-condenan-a-autor-de-violacion-y-muerte-de-la-cabo-del-ejercito-maria-elizabeth-orellana/"/>
    <s v="SI"/>
    <x v="1"/>
  </r>
  <r>
    <s v="Femicidios"/>
    <d v="2017-11-07T00:00:00"/>
    <n v="13"/>
    <x v="115"/>
    <x v="116"/>
    <s v="Metropolitana"/>
    <s v="María Esperanza Alcaino Navarro"/>
    <n v="13"/>
    <x v="0"/>
    <x v="31"/>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x v="2"/>
    <x v="19"/>
    <x v="6"/>
    <s v="Mauricio Vásquez Hidalgo"/>
    <n v="54"/>
    <x v="0"/>
    <x v="0"/>
    <x v="0"/>
    <x v="0"/>
    <s v="No Informados"/>
    <s v="No"/>
    <x v="3"/>
    <x v="5"/>
    <x v="0"/>
    <x v="3"/>
    <s v="Sin Información"/>
    <x v="5"/>
    <x v="1"/>
    <x v="1"/>
    <x v="0"/>
    <s v="https://www.cooperativa.cl/noticias/pais/policial/pdi-detuvo-a-presunto-autor-del-asesinato-de-una-menor-de-13-anos-en-san/2017-11-09/214248.html"/>
    <s v="http://www.chvnoticias.cl/policial/la-pdi-detuvo-a-presunto-autor-del-homicidio-de-nina-de-13-anos/2017-11-09/223104.html"/>
    <s v="SI"/>
    <x v="1"/>
  </r>
  <r>
    <s v="Femicidios"/>
    <d v="2019-05-07T00:00:00"/>
    <n v="1"/>
    <x v="163"/>
    <x v="164"/>
    <s v="Tarapacá"/>
    <s v="María Evelyn Saavedra Mondocorro"/>
    <n v="29"/>
    <x v="4"/>
    <x v="3"/>
    <s v="apuñalada por ex conviviente, a quien actualmente arrendaba una pieza (información Basta Contra la Violencia de Género)"/>
    <x v="1"/>
    <x v="6"/>
    <x v="0"/>
    <s v="Iván Carlos Ramos Mollo"/>
    <m/>
    <x v="11"/>
    <x v="0"/>
    <x v="0"/>
    <x v="1"/>
    <s v="No Informados"/>
    <s v="No Informados"/>
    <x v="3"/>
    <x v="1"/>
    <x v="1"/>
    <x v="3"/>
    <s v="Sin Información"/>
    <x v="3"/>
    <x v="1"/>
    <x v="1"/>
    <x v="0"/>
    <s v="https://www.reduno.com.bo/nota/boliviana-fue-asesinada-en-iquique-por-su-pareja-201958133754"/>
    <s v="https://www.ahoranoticias.cl/noticias/nacional/260216-mujer-encontrada-muerta-fallecida-iquique-posible-femicidio.html https://www.elinformadorchile.com/2019/05/nuevo-femicidiomujer-muere-apunalada.html?m=1"/>
    <s v="SI"/>
    <x v="0"/>
  </r>
  <r>
    <s v="Femicidios"/>
    <d v="2017-03-18T00:00:00"/>
    <n v="13"/>
    <x v="12"/>
    <x v="12"/>
    <s v="Metropolitana"/>
    <s v="María Godoy Labbé"/>
    <n v="80"/>
    <x v="0"/>
    <x v="3"/>
    <s v="La asesina de un balazo y se suicida, dejando una carta que explica sus motivaciones"/>
    <x v="0"/>
    <x v="1"/>
    <x v="0"/>
    <s v="Roberto Carlos Pereira Vega"/>
    <n v="77"/>
    <x v="0"/>
    <x v="66"/>
    <x v="5"/>
    <x v="2"/>
    <s v="Llevaban 40 años casados, ella había enfermado en el último tiempo"/>
    <s v="No"/>
    <x v="3"/>
    <x v="0"/>
    <x v="0"/>
    <x v="2"/>
    <n v="42812"/>
    <x v="2"/>
    <x v="1"/>
    <x v="1"/>
    <x v="0"/>
    <s v="http://www.elmostrador.cl/noticias/pais/2017/03/18/una-mujer-de-80-anos-es-la-octava-victima-de-feminicidio-en-chile-en-2017/"/>
    <s v="http://www.economiaynegocios.cl/noticias/noticias.asp?id=345296"/>
    <s v="SI"/>
    <x v="1"/>
  </r>
  <r>
    <s v="Femicidios"/>
    <d v="2012-02-26T00:00:00"/>
    <n v="13"/>
    <x v="12"/>
    <x v="12"/>
    <s v="Metropolitana"/>
    <s v="María Graciela García"/>
    <n v="69"/>
    <x v="1"/>
    <x v="1"/>
    <s v="Asfixiada"/>
    <x v="1"/>
    <x v="14"/>
    <x v="1"/>
    <s v="José Lara Lara"/>
    <n v="69"/>
    <x v="1"/>
    <x v="67"/>
    <x v="3"/>
    <x v="1"/>
    <s v="No Informados"/>
    <s v="No Informados"/>
    <x v="2"/>
    <x v="21"/>
    <x v="1"/>
    <x v="1"/>
    <s v="Sin Información"/>
    <x v="1"/>
    <x v="1"/>
    <x v="1"/>
    <x v="0"/>
    <s v=""/>
    <s v=""/>
    <s v="SI"/>
    <x v="0"/>
  </r>
  <r>
    <s v="Femicidios"/>
    <d v="2013-11-15T00:00:00"/>
    <n v="13"/>
    <x v="77"/>
    <x v="78"/>
    <s v="Metropolitana"/>
    <s v="María Graciela Vidal"/>
    <n v="67"/>
    <x v="1"/>
    <x v="1"/>
    <s v="Golpes de martillo"/>
    <x v="1"/>
    <x v="14"/>
    <x v="3"/>
    <s v="Jorge Alamiro Díaz"/>
    <n v="69"/>
    <x v="1"/>
    <x v="0"/>
    <x v="3"/>
    <x v="1"/>
    <s v="fue encontrada muerta con heridas en su cabeza aparentemente propinadas por un martillo."/>
    <s v="No Informados"/>
    <x v="0"/>
    <x v="8"/>
    <x v="1"/>
    <x v="4"/>
    <s v="Sin Información"/>
    <x v="1"/>
    <x v="1"/>
    <x v="3"/>
    <x v="0"/>
    <s v=""/>
    <s v=""/>
    <s v="SI"/>
    <x v="0"/>
  </r>
  <r>
    <s v="Femicidios"/>
    <d v="2011-11-27T00:00:00"/>
    <n v="10"/>
    <x v="97"/>
    <x v="98"/>
    <s v="Los Lagos"/>
    <s v="María Honoria Calbucura Calbucura"/>
    <n v="46"/>
    <x v="1"/>
    <x v="1"/>
    <s v="Golpes"/>
    <x v="1"/>
    <x v="0"/>
    <x v="1"/>
    <s v="Sergio Villegas Barría"/>
    <n v="40"/>
    <x v="1"/>
    <x v="0"/>
    <x v="1"/>
    <x v="1"/>
    <s v="No Informados"/>
    <s v="No Informados"/>
    <x v="1"/>
    <x v="0"/>
    <x v="1"/>
    <x v="1"/>
    <s v="Sin Información"/>
    <x v="1"/>
    <x v="1"/>
    <x v="28"/>
    <x v="0"/>
    <s v=""/>
    <s v=""/>
    <s v="SI"/>
    <x v="0"/>
  </r>
  <r>
    <s v="Femicidios"/>
    <d v="2012-02-14T00:00:00"/>
    <n v="14"/>
    <x v="116"/>
    <x v="117"/>
    <s v="Los Ríos"/>
    <s v="María Huerañanco Huenán"/>
    <n v="37"/>
    <x v="1"/>
    <x v="1"/>
    <s v="Golpes"/>
    <x v="1"/>
    <x v="13"/>
    <x v="1"/>
    <s v="Osvaldo Trecañanco Trecañanco"/>
    <m/>
    <x v="1"/>
    <x v="0"/>
    <x v="3"/>
    <x v="1"/>
    <s v="era investigado por otra causa de violencia."/>
    <s v="No Informados"/>
    <x v="3"/>
    <x v="1"/>
    <x v="1"/>
    <x v="1"/>
    <s v="Sin Información"/>
    <x v="1"/>
    <x v="1"/>
    <x v="29"/>
    <x v="0"/>
    <s v=""/>
    <s v=""/>
    <s v="SI"/>
    <x v="1"/>
  </r>
  <r>
    <s v="Femicidios"/>
    <d v="2013-01-15T00:00:00"/>
    <n v="10"/>
    <x v="164"/>
    <x v="165"/>
    <s v="Los Lagos"/>
    <s v="María Inés Jiménez Paillán"/>
    <n v="42"/>
    <x v="1"/>
    <x v="1"/>
    <s v="falleció producto de las lesiones"/>
    <x v="1"/>
    <x v="0"/>
    <x v="3"/>
    <s v="José Erasmo Almonacid Pacheco"/>
    <n v="52"/>
    <x v="1"/>
    <x v="0"/>
    <x v="3"/>
    <x v="1"/>
    <s v="Quemaduras en la zona vaginal y diferentes traumatismos en su cuerpo que finalmente desencadenaron la muerte. En junio de 2012 la víctima ya había denunciado a su pareja por lesiones menos graves en contexto de violencia intrafamiliar"/>
    <s v="No Informados"/>
    <x v="0"/>
    <x v="0"/>
    <x v="1"/>
    <x v="4"/>
    <s v="Sin Información"/>
    <x v="1"/>
    <x v="76"/>
    <x v="3"/>
    <x v="0"/>
    <s v=""/>
    <s v=""/>
    <s v="SI"/>
    <x v="0"/>
  </r>
  <r>
    <s v="Femicidios"/>
    <d v="2012-09-22T00:00:00"/>
    <n v="1"/>
    <x v="163"/>
    <x v="164"/>
    <s v="Tarapacá"/>
    <s v="María Inés Olmeño Gaete"/>
    <n v="67"/>
    <x v="1"/>
    <x v="75"/>
    <s v="Estrangulada"/>
    <x v="1"/>
    <x v="0"/>
    <x v="1"/>
    <s v="Patricio Tapia Gutiérrez"/>
    <n v="54"/>
    <x v="1"/>
    <x v="0"/>
    <x v="3"/>
    <x v="1"/>
    <s v="condena anterior por el delito de contrabando"/>
    <s v="No Informados"/>
    <x v="1"/>
    <x v="0"/>
    <x v="1"/>
    <x v="1"/>
    <s v="Sin Información"/>
    <x v="1"/>
    <x v="1"/>
    <x v="1"/>
    <x v="0"/>
    <s v=""/>
    <s v=""/>
    <s v="SI"/>
    <x v="0"/>
  </r>
  <r>
    <s v="Femicidios"/>
    <d v="2020-12-23T00:00:00"/>
    <n v="13"/>
    <x v="104"/>
    <x v="105"/>
    <s v="Metropolitana"/>
    <s v="María Isabel Pavez Zamora"/>
    <n v="22"/>
    <x v="0"/>
    <x v="15"/>
    <s v="Apuñalada por ex pololo. Desaparece el 17 de diciembre. A madre le dijo que se reuniría con ex pareja, y a amigas que tenía cita de Tinder. Tras triangulación de teléfono, PDI encuentra su cuerpo en departamento de ex pareja."/>
    <x v="1"/>
    <x v="13"/>
    <x v="3"/>
    <s v="Carlos Humberto Méndez González (alias Igor Yaroslac González González)"/>
    <n v="36"/>
    <x v="12"/>
    <x v="0"/>
    <x v="0"/>
    <x v="1"/>
    <s v="No Informados"/>
    <s v="Femicida en México en 2009, de donde escapó para ingresar a Chile con nombre falso"/>
    <x v="1"/>
    <x v="6"/>
    <x v="1"/>
    <x v="10"/>
    <s v="Sin Información"/>
    <x v="21"/>
    <x v="1"/>
    <x v="1"/>
    <x v="0"/>
    <s v="https://www.eldesconcierto.cl/nacional/2020/12/25/muerte-de-maria-isabel-pavez-fiscal-ordena-la-detencion-de-ex-pareja-de-la-joven.html"/>
    <s v="https://m.facebook.com/story.php?story_fbid=4214996525182533&amp;id=269117940456042"/>
    <s v="SI"/>
    <x v="0"/>
  </r>
  <r>
    <s v="Femicidios"/>
    <d v="2013-06-26T00:00:00"/>
    <n v="5"/>
    <x v="48"/>
    <x v="48"/>
    <s v="Valparaíso"/>
    <s v="Maria Jose Castillo"/>
    <n v="28"/>
    <x v="1"/>
    <x v="1"/>
    <s v="apuñalada"/>
    <x v="1"/>
    <x v="12"/>
    <x v="3"/>
    <s v="Rodrigo Cancino Cancino"/>
    <n v="33"/>
    <x v="1"/>
    <x v="68"/>
    <x v="2"/>
    <x v="1"/>
    <s v="No Informados"/>
    <s v="No Informados"/>
    <x v="0"/>
    <x v="0"/>
    <x v="1"/>
    <x v="1"/>
    <s v="Sin Información"/>
    <x v="1"/>
    <x v="1"/>
    <x v="3"/>
    <x v="0"/>
    <s v=""/>
    <s v=""/>
    <s v="SI"/>
    <x v="0"/>
  </r>
  <r>
    <s v="Femicidios"/>
    <d v="2018-05-27T00:00:00"/>
    <n v="13"/>
    <x v="165"/>
    <x v="166"/>
    <s v="Metropolitana"/>
    <s v="María José Hurtado Ortiz"/>
    <n v="33"/>
    <x v="0"/>
    <x v="3"/>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x v="0"/>
    <x v="18"/>
    <x v="0"/>
    <s v="Rodrigo Molleda Arce"/>
    <n v="53"/>
    <x v="0"/>
    <x v="0"/>
    <x v="5"/>
    <x v="0"/>
    <s v="Se habían separado recientemente"/>
    <s v="Denuncia por VIF"/>
    <x v="0"/>
    <x v="0"/>
    <x v="1"/>
    <x v="2"/>
    <n v="43245"/>
    <x v="2"/>
    <x v="1"/>
    <x v="1"/>
    <x v="0"/>
    <s v="http://www.adnradio.cl/noticias/nacional/encuentran-cadaver-de-mujer-en-departamento-de-nunoa-investigan-femicidio/20180527/nota/3754843.aspx http://www.t13.cl/noticia/nacional/investigan-presunto-femicidio-hallazgo-cadaver-departamento-nunoa"/>
    <s v="http://www.t13.cl/noticia/nacional/investigan-presunto-femicidio-hallazgo-cadaver-departamento-nunoa http://www.24horas.cl/nacional/hallan-pareja-fallecida-en-nunoa-se-trataria-de-femicidio-y-posterior-suicidio-de-agresor-2724364"/>
    <s v="SI"/>
    <x v="0"/>
  </r>
  <r>
    <s v="Femicidios"/>
    <d v="2012-12-06T00:00:00"/>
    <n v="13"/>
    <x v="52"/>
    <x v="52"/>
    <s v="Metropolitana"/>
    <s v="María José Ortiz Salinas"/>
    <n v="17"/>
    <x v="1"/>
    <x v="1"/>
    <s v="Baleada"/>
    <x v="1"/>
    <x v="32"/>
    <x v="1"/>
    <s v="Roberto Álvarez Carrera"/>
    <n v="32"/>
    <x v="1"/>
    <x v="0"/>
    <x v="3"/>
    <x v="1"/>
    <s v="No Informados"/>
    <s v="No Informados"/>
    <x v="1"/>
    <x v="0"/>
    <x v="1"/>
    <x v="1"/>
    <s v="Sin Información"/>
    <x v="1"/>
    <x v="1"/>
    <x v="1"/>
    <x v="0"/>
    <s v=""/>
    <s v=""/>
    <s v="SI"/>
    <x v="0"/>
  </r>
  <r>
    <s v="Femicidios"/>
    <d v="2019-10-19T00:00:00"/>
    <n v="4"/>
    <x v="91"/>
    <x v="92"/>
    <s v="Coquimbo"/>
    <s v="María José Zambra Cortés"/>
    <n v="30"/>
    <x v="0"/>
    <x v="3"/>
    <s v="desaparecida desde el 29 de agosto; fue encontrada descuartizada en río Elqui, se confirma violencia sexual. Familia critica trabajo investigativo de la policía para encontrarla, realizan manifestaciones exigendo justicia"/>
    <x v="2"/>
    <x v="15"/>
    <x v="9"/>
    <s v="SE INVESTIGA"/>
    <m/>
    <x v="1"/>
    <x v="0"/>
    <x v="3"/>
    <x v="1"/>
    <s v="No Informados"/>
    <s v="No Informados"/>
    <x v="3"/>
    <x v="5"/>
    <x v="1"/>
    <x v="3"/>
    <s v="Sin Información"/>
    <x v="17"/>
    <x v="1"/>
    <x v="1"/>
    <x v="0"/>
    <s v="http://www.diarioeldia.cl/region/emotivo-adios-familiar-maria-jose-zambra-joven-madre-asesinada-en-serena"/>
    <s v=""/>
    <s v="SI"/>
    <x v="1"/>
  </r>
  <r>
    <s v="Femicidios"/>
    <d v="2017-06-05T00:00:00"/>
    <n v="13"/>
    <x v="87"/>
    <x v="88"/>
    <s v="Metropolitana"/>
    <s v="María Julissa Sánchez Cotrina"/>
    <n v="40"/>
    <x v="6"/>
    <x v="3"/>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x v="0"/>
    <x v="0"/>
    <x v="0"/>
    <s v="Juan Guillermo Murakami Mantilla"/>
    <n v="55"/>
    <x v="3"/>
    <x v="69"/>
    <x v="0"/>
    <x v="2"/>
    <s v="9 años de conviviencia y dos hijos comunes. Ya había intentado estrangularla antes, queda constancia en Carabineros. Testigo del juicio menciona que también habia intentado matar a pareja anterior en Perú"/>
    <s v="Constancia por VIF"/>
    <x v="0"/>
    <x v="0"/>
    <x v="0"/>
    <x v="0"/>
    <n v="43282"/>
    <x v="0"/>
    <x v="77"/>
    <x v="0"/>
    <x v="0"/>
    <s v="https://elcomercio.pe/peru/peruana-asesinada-pareja-santiago-chile-432706"/>
    <s v="https://www.elciudadano.cl/chile/condenan-a-15-anos-de-carcel-a-ciudadano-peruano-autor-de-femicidio-en-recoleta/07/03/"/>
    <s v="SI"/>
    <x v="0"/>
  </r>
  <r>
    <s v="Femicidios"/>
    <d v="2014-05-10T00:00:00"/>
    <n v="8"/>
    <x v="154"/>
    <x v="155"/>
    <s v="Biobío"/>
    <s v="María Loreto Zenteno Arellano"/>
    <n v="45"/>
    <x v="0"/>
    <x v="0"/>
    <s v="Llega a domicilio de ella a pesar de cautelar, donde la apuñala. Luego se entrega a Carabineros"/>
    <x v="0"/>
    <x v="18"/>
    <x v="0"/>
    <s v="Segundo Ferreira Rodríguez"/>
    <n v="49"/>
    <x v="0"/>
    <x v="48"/>
    <x v="0"/>
    <x v="2"/>
    <s v="Estuvo en Centro de la Mujer en 2013, tras recibir atención psicosocial y jurídica, termina la relación e interpone la denuncia. Estaban separados hace 3 meses"/>
    <s v="Medida cautelar - prohibición de acercarse"/>
    <x v="0"/>
    <x v="0"/>
    <x v="0"/>
    <x v="0"/>
    <n v="42220"/>
    <x v="0"/>
    <x v="71"/>
    <x v="4"/>
    <x v="0"/>
    <s v="https://www.soychile.cl/Coronel/Policial/2014/05/11/248396/Lota-una-mujer-murio-tras-se-apunalada-por-su-esposo.aspx"/>
    <s v="http://www.elconcecuente.cl/noticia/sociedad/10-anos-de-presidio-autor-de-femicidio-ocurrido-en-lota"/>
    <s v="SI"/>
    <x v="0"/>
  </r>
  <r>
    <s v="Femicidios"/>
    <d v="2018-01-27T00:00:00"/>
    <n v="8"/>
    <x v="166"/>
    <x v="167"/>
    <s v="Biobío"/>
    <s v="María Luz Insunza Correa"/>
    <n v="45"/>
    <x v="0"/>
    <x v="3"/>
    <s v="Estando donde unos vecinos, discuten y ella regresa a casa con su hijo. El agresor vuelve más tarde y, al prohibirle la entrada, ingresa rompiendo la ventana. Le dispara con una escopeta frente a su hijo (7)"/>
    <x v="0"/>
    <x v="0"/>
    <x v="0"/>
    <s v="Juan Asdrubal Vera Flores"/>
    <n v="60"/>
    <x v="0"/>
    <x v="5"/>
    <x v="0"/>
    <x v="2"/>
    <s v="Convivian hace 13 años y tenían un hijo común. Familiares indican que siempre hubo violencia física y psicológica en la relación"/>
    <s v="VIF no denunciada"/>
    <x v="0"/>
    <x v="0"/>
    <x v="1"/>
    <x v="0"/>
    <n v="43560"/>
    <x v="0"/>
    <x v="71"/>
    <x v="19"/>
    <x v="0"/>
    <s v="http://www.biobiochile.cl/noticias/nacional/region-del-bio-bio/2018/01/28/detienen-a-presunto-responsable-de-femicidio-en-florida-le-habria-disparado-a-su-expareja.shtml"/>
    <s v="https://www.diarioconcepcion.cl/ciudad/2019/04/05/condenan-a-8-anos-de-carcel-a-hombre-que-asesino-a-su-conviviente-en-2018.html"/>
    <s v="SI"/>
    <x v="0"/>
  </r>
  <r>
    <s v="Femicidios"/>
    <d v="2015-02-23T00:00:00"/>
    <n v="7"/>
    <x v="110"/>
    <x v="111"/>
    <s v="Maule"/>
    <s v="María Magdalena Antivil Quintriqueo"/>
    <n v="29"/>
    <x v="0"/>
    <x v="76"/>
    <s v="La agrede y es trasladada al Hospital de Curicó, donde fallece. La hija de ambos intentó defender a su madre y pidió auxilio a los vecinos."/>
    <x v="0"/>
    <x v="13"/>
    <x v="0"/>
    <s v="Andrés Jofré Morales"/>
    <n v="28"/>
    <x v="0"/>
    <x v="70"/>
    <x v="0"/>
    <x v="2"/>
    <s v="Separados hace 3 años por VIF"/>
    <s v="Medida cautelar - prohibición de acercarse"/>
    <x v="0"/>
    <x v="0"/>
    <x v="30"/>
    <x v="0"/>
    <n v="42333"/>
    <x v="0"/>
    <x v="50"/>
    <x v="10"/>
    <x v="0"/>
    <s v="https://www.24horas.cl/nacional/femicidio-mujer-fue-apunalada-por-su-ex-pareja-en-lontue-1589993"/>
    <s v="https://elpinguino.com/noticia/2015/02/24/en-curico-un-sujeto-asesino-a-su-ex-mujer-incluso-teniendo-orden-de-no-acercarse-a-ella"/>
    <s v="SI"/>
    <x v="0"/>
  </r>
  <r>
    <s v="Femicidios"/>
    <d v="2012-01-01T00:00:00"/>
    <n v="4"/>
    <x v="22"/>
    <x v="22"/>
    <s v="Coquimbo"/>
    <s v="María Magdalena Nuñez Araya"/>
    <n v="31"/>
    <x v="1"/>
    <x v="1"/>
    <s v="Apuñalada"/>
    <x v="1"/>
    <x v="14"/>
    <x v="1"/>
    <s v="Manuel Huerta Nuñez"/>
    <n v="40"/>
    <x v="1"/>
    <x v="0"/>
    <x v="3"/>
    <x v="1"/>
    <s v="2 denuncias por amenazas"/>
    <s v="No Informados"/>
    <x v="2"/>
    <x v="0"/>
    <x v="1"/>
    <x v="1"/>
    <s v="Sin Información"/>
    <x v="1"/>
    <x v="1"/>
    <x v="30"/>
    <x v="0"/>
    <s v=""/>
    <s v=""/>
    <s v="SI"/>
    <x v="0"/>
  </r>
  <r>
    <s v="Femicidios"/>
    <d v="2015-08-05T00:00:00"/>
    <n v="16"/>
    <x v="32"/>
    <x v="32"/>
    <s v="Ñuble"/>
    <s v="María Magdalena Ortega Becerra"/>
    <n v="36"/>
    <x v="0"/>
    <x v="77"/>
    <s v="Fue apuñalada en su auto, luego el femicida intenta suicidarse y la abandona. Fue encontrada en el asiento de copiloto de su propio vehículo en el sector rural de Quinquehua"/>
    <x v="0"/>
    <x v="6"/>
    <x v="0"/>
    <s v="Cristian Javier Acuña Acuña"/>
    <n v="35"/>
    <x v="0"/>
    <x v="0"/>
    <x v="0"/>
    <x v="2"/>
    <s v="Relación había terminado hace dos meses y hubo una convivencia de dos años entre ambos"/>
    <s v="No"/>
    <x v="0"/>
    <x v="0"/>
    <x v="0"/>
    <x v="0"/>
    <n v="42275"/>
    <x v="0"/>
    <x v="78"/>
    <x v="0"/>
    <x v="0"/>
    <s v="https://www.cooperativa.cl/noticias/pais/policial/femicidio/prision-preventiva-para-autor-confeso-de-femicidio-en-chillan/2015-08-07/072116.html"/>
    <s v="https://www.biobiochile.cl/noticias/2015/08/22/familia-de-mujer-asesinada-por-ex-pareja-presenta-querella-junto-a-serman-en-juzgado-de-chillan.shtml"/>
    <s v="SI"/>
    <x v="0"/>
  </r>
  <r>
    <s v="Femicidios"/>
    <d v="2012-10-22T00:00:00"/>
    <n v="10"/>
    <x v="93"/>
    <x v="94"/>
    <s v="Los Lagos"/>
    <s v="María Marta Millan Levipani"/>
    <n v="61"/>
    <x v="1"/>
    <x v="1"/>
    <s v="Hacha"/>
    <x v="1"/>
    <x v="0"/>
    <x v="1"/>
    <s v="Cristian Rodrigo Osses Silva"/>
    <n v="47"/>
    <x v="1"/>
    <x v="0"/>
    <x v="3"/>
    <x v="1"/>
    <s v="&quot;amplio prontuario policial&quot;"/>
    <s v="No Informados"/>
    <x v="1"/>
    <x v="0"/>
    <x v="1"/>
    <x v="1"/>
    <s v="Sin Información"/>
    <x v="1"/>
    <x v="1"/>
    <x v="1"/>
    <x v="0"/>
    <s v=""/>
    <s v=""/>
    <s v="SI"/>
    <x v="1"/>
  </r>
  <r>
    <s v="Femicidios"/>
    <d v="2011-10-12T00:00:00"/>
    <n v="2"/>
    <x v="86"/>
    <x v="87"/>
    <s v="Antofagasta"/>
    <s v="María Mondaca"/>
    <n v="30"/>
    <x v="1"/>
    <x v="1"/>
    <s v="Quemada"/>
    <x v="1"/>
    <x v="0"/>
    <x v="1"/>
    <s v="Jonathán Calderón"/>
    <n v="27"/>
    <x v="1"/>
    <x v="0"/>
    <x v="1"/>
    <x v="1"/>
    <s v="No Informados"/>
    <s v="No Informados"/>
    <x v="1"/>
    <x v="0"/>
    <x v="1"/>
    <x v="1"/>
    <s v="Sin Información"/>
    <x v="1"/>
    <x v="1"/>
    <x v="1"/>
    <x v="0"/>
    <s v=""/>
    <s v=""/>
    <s v="SI"/>
    <x v="0"/>
  </r>
  <r>
    <s v="Femicidios"/>
    <d v="2012-02-11T00:00:00"/>
    <n v="13"/>
    <x v="71"/>
    <x v="72"/>
    <s v="Metropolitana"/>
    <s v="María Navarrete Torres"/>
    <n v="61"/>
    <x v="1"/>
    <x v="1"/>
    <s v="Golpes"/>
    <x v="3"/>
    <x v="9"/>
    <x v="1"/>
    <s v="Jaime Caniuqueo Navarrete"/>
    <n v="34"/>
    <x v="1"/>
    <x v="0"/>
    <x v="3"/>
    <x v="1"/>
    <s v="No Informados"/>
    <s v="No Informados"/>
    <x v="3"/>
    <x v="2"/>
    <x v="1"/>
    <x v="1"/>
    <s v="Sin Información"/>
    <x v="1"/>
    <x v="1"/>
    <x v="1"/>
    <x v="0"/>
    <s v=""/>
    <s v=""/>
    <s v="SI"/>
    <x v="1"/>
  </r>
  <r>
    <s v="Femicidios"/>
    <d v="2010-05-31T00:00:00"/>
    <n v="14"/>
    <x v="116"/>
    <x v="117"/>
    <s v="Los Ríos"/>
    <s v="Marìa Orfelina Neguipan Quintuman"/>
    <n v="37"/>
    <x v="1"/>
    <x v="1"/>
    <s v="golpes y estrangulamiento"/>
    <x v="1"/>
    <x v="14"/>
    <x v="1"/>
    <s v="Octavio Bernardo Quizulef Queupumill"/>
    <n v="34"/>
    <x v="1"/>
    <x v="0"/>
    <x v="3"/>
    <x v="1"/>
    <s v="Estuvo condenado por un delito de lesiones menos graves en 2007"/>
    <s v="No Informados"/>
    <x v="1"/>
    <x v="2"/>
    <x v="1"/>
    <x v="1"/>
    <s v="Sin Información"/>
    <x v="1"/>
    <x v="1"/>
    <x v="1"/>
    <x v="0"/>
    <s v=""/>
    <s v=""/>
    <s v="SI"/>
    <x v="0"/>
  </r>
  <r>
    <s v="Femicidios"/>
    <d v="2018-08-05T00:00:00"/>
    <n v="2"/>
    <x v="167"/>
    <x v="168"/>
    <s v="Antofagasta"/>
    <s v="María Pablo García"/>
    <n v="20"/>
    <x v="4"/>
    <x v="3"/>
    <s v="Fue encontrada en terreno baldío, con signos de haber sido agredida sexualmente y luego apuñalada"/>
    <x v="2"/>
    <x v="15"/>
    <x v="9"/>
    <s v="En investigación"/>
    <m/>
    <x v="1"/>
    <x v="0"/>
    <x v="0"/>
    <x v="0"/>
    <s v="No Informados"/>
    <s v="No Informados"/>
    <x v="3"/>
    <x v="1"/>
    <x v="1"/>
    <x v="3"/>
    <n v="43317"/>
    <x v="8"/>
    <x v="1"/>
    <x v="1"/>
    <x v="0"/>
    <s v="http://www.eldiario.net/noticias/2018/2018_08/nt180808/sociedad.php?n=56&amp;-crimen-en-san-pedro-de-atacama-victima-seria-boliviana http://www.elnortero.cl/noticia/sociedad/investigan-asesinato-de-mujer-de-21-anos-en-san-pedro-de-atacama-fue-una-fiesta-y-n"/>
    <s v="http://www.soychile.cl/Calama/Policial/2018/08/05/548758/Investigan-brutal-homicidio-de-una-mujer-en-San-Pedro-de-Atacama.aspx https://amigospenquistas.cl/2018/08/06/joven-extranjera-que-estaba-de-paso-en-chile-es-asesinada-en-san-pedro-de-atacama/"/>
    <s v="SI"/>
    <x v="1"/>
  </r>
  <r>
    <s v="Femicidios"/>
    <d v="2018-11-26T00:00:00"/>
    <n v="1"/>
    <x v="121"/>
    <x v="122"/>
    <s v="Tarapacá"/>
    <s v="María Paulina del Carmen Castro Mejía"/>
    <n v="32"/>
    <x v="0"/>
    <x v="3"/>
    <s v="En el domicilio que compartían, le dispara con una escopeta. Confiesa crimen a diario La Estrella, promete entregarse luego del entierro, sin embargo esto no ocurre. Es detenido en mayo de 2019 en Antofagasta, traficando cocaína"/>
    <x v="0"/>
    <x v="0"/>
    <x v="0"/>
    <s v="Abel Antonio Mondaca Rodríguez"/>
    <n v="31"/>
    <x v="0"/>
    <x v="0"/>
    <x v="0"/>
    <x v="2"/>
    <s v="Ella estaba embarazaa de 4 meses"/>
    <s v="No Informados"/>
    <x v="0"/>
    <x v="0"/>
    <x v="1"/>
    <x v="3"/>
    <n v="43612"/>
    <x v="3"/>
    <x v="79"/>
    <x v="1"/>
    <x v="0"/>
    <s v="https://www.meganoticias.cl/nacional/242640-me-entregare-tras-el-entierro-de-mi-mujer-pareja-de-embarazada-fallecida-en-alto-hospicio-entrega-su-version.html"/>
    <s v="https://www.diarioantofagasta.cl/regional/antofagasta/104634/detienen-en-antofagasta-a-profugo-de-la-justicia-por-asesinato-de-su-conviviente-embarazada/"/>
    <s v="SI"/>
    <x v="0"/>
  </r>
  <r>
    <s v="Femicidios"/>
    <d v="2014-08-07T00:00:00"/>
    <n v="5"/>
    <x v="48"/>
    <x v="48"/>
    <s v="Valparaíso"/>
    <s v="María Ruckoldt"/>
    <n v="64"/>
    <x v="0"/>
    <x v="3"/>
    <s v="Ella se había mudado de la casa, volvió a buscar pertenencias que le quedaban. Su papá le disparó a ella, quien falleció camino al hospital, y a su esposo Juan Olivares (65)"/>
    <x v="0"/>
    <x v="4"/>
    <x v="5"/>
    <s v="Alfredo Ruckoldt Utreras"/>
    <n v="88"/>
    <x v="0"/>
    <x v="71"/>
    <x v="0"/>
    <x v="0"/>
    <s v="No Informados"/>
    <s v="No"/>
    <x v="3"/>
    <x v="2"/>
    <x v="0"/>
    <x v="3"/>
    <n v="41858"/>
    <x v="5"/>
    <x v="1"/>
    <x v="1"/>
    <x v="0"/>
    <s v="https://www.soychile.cl/Valparaiso/Policial/2014/08/06/266576/Ex-uniformado-de-88-anos-disparo-y-mato-a-su-hija-su-yerno-quedo-herido.aspx"/>
    <s v="https://www.biobiochile.cl/noticias/2014/08/07/establecen-prision-preventiva-para-adulto-mayor-que-asesino-a-su-hija-en-region-de-valparaiso.shtml"/>
    <s v="SI"/>
    <x v="1"/>
  </r>
  <r>
    <s v="Femicidios"/>
    <d v="2016-11-22T00:00:00"/>
    <n v="13"/>
    <x v="165"/>
    <x v="166"/>
    <s v="Metropolitana"/>
    <s v="María Sebastiana Fernandez Cort"/>
    <n v="78"/>
    <x v="0"/>
    <x v="3"/>
    <s v="La apuñala y se autoinfiere cortes en el cuerpo, es trasladado a Hospital Salvador. Asesora del hogar es quien hace la denuncia."/>
    <x v="0"/>
    <x v="1"/>
    <x v="0"/>
    <s v="José Muñoz Martín"/>
    <n v="85"/>
    <x v="0"/>
    <x v="0"/>
    <x v="0"/>
    <x v="0"/>
    <s v="No Informados"/>
    <s v="No"/>
    <x v="0"/>
    <x v="0"/>
    <x v="0"/>
    <x v="14"/>
    <s v="Sin Información"/>
    <x v="1"/>
    <x v="1"/>
    <x v="1"/>
    <x v="0"/>
    <s v="https://www.24horas.cl/nacional/mujer-es-asesinada-por-su-pareja-en-nunoa-2199325"/>
    <s v="https://www.biobiochile.cl/noticias/nacional/region-metropolitana/2016/11/22/nuevo-femicidio-en-nunoa-hombre-de-85-anos-acuchillo-a-su-mujer-de-78.shtml"/>
    <s v="SI"/>
    <x v="0"/>
  </r>
  <r>
    <s v="Femicidios"/>
    <d v="2012-04-20T00:00:00"/>
    <n v="4"/>
    <x v="91"/>
    <x v="92"/>
    <s v="Coquimbo"/>
    <s v="María Teresa Caballero Arancibia"/>
    <n v="45"/>
    <x v="1"/>
    <x v="78"/>
    <s v="Apuñalada"/>
    <x v="1"/>
    <x v="34"/>
    <x v="1"/>
    <s v="Aurelio Fica Rubilar"/>
    <n v="63"/>
    <x v="1"/>
    <x v="0"/>
    <x v="3"/>
    <x v="1"/>
    <s v="Tenía 3 condenas anteriores: hurto, violación y suplantacion de identidad"/>
    <s v="No Informados"/>
    <x v="3"/>
    <x v="8"/>
    <x v="1"/>
    <x v="1"/>
    <s v="Sin Información"/>
    <x v="1"/>
    <x v="1"/>
    <x v="31"/>
    <x v="0"/>
    <s v=""/>
    <s v=""/>
    <s v="SI"/>
    <x v="1"/>
  </r>
  <r>
    <s v="Femicidios"/>
    <d v="2021-04-28T00:00:00"/>
    <n v="13"/>
    <x v="104"/>
    <x v="105"/>
    <s v="Metropolitana"/>
    <s v="María Teresa Sepúlveda Smith"/>
    <n v="61"/>
    <x v="0"/>
    <x v="3"/>
    <s v="Apuñalada por su cónyuge, quien luego se suicidó lanzándose desde piso 13 del mismo edificio"/>
    <x v="1"/>
    <x v="1"/>
    <x v="0"/>
    <s v="Enrique Alfredo Oliva Fernandez"/>
    <n v="67"/>
    <x v="6"/>
    <x v="0"/>
    <x v="2"/>
    <x v="1"/>
    <s v="No Informados"/>
    <s v="No Informados"/>
    <x v="2"/>
    <x v="6"/>
    <x v="1"/>
    <x v="12"/>
    <d v="2021-04-28T00:00:00"/>
    <x v="1"/>
    <x v="1"/>
    <x v="1"/>
    <x v="0"/>
    <s v="https://www.biobiochile.cl/noticias/nacional/region-metropolitana/2021/04/28/pdi-investiga-femicidio-en-santiago-centro-esposo-de-la-victima-se-quito-la-vida.shtml"/>
    <s v="https://www.meganoticias.cl/nacional/334835-femicidio-santiago-centro-compania-hombre-se-suicidio-jrx07.html"/>
    <s v="SI"/>
    <x v="0"/>
  </r>
  <r>
    <s v="Femicidios"/>
    <d v="2021-02-07T00:00:00"/>
    <n v="13"/>
    <x v="12"/>
    <x v="12"/>
    <s v="Metropolitana"/>
    <s v="Mariana Ariela Milla Nuñez"/>
    <n v="57"/>
    <x v="0"/>
    <x v="3"/>
    <s v="Atacada con un cuchillo por su ex pareja en el estacionamiento de un supermercado. El agresor también apuñaló a su hermano Jorge Milla Núñez (55), quien la acompañaba en ese momento"/>
    <x v="0"/>
    <x v="18"/>
    <x v="3"/>
    <s v="Mario Acuña Riquelme"/>
    <n v="61"/>
    <x v="0"/>
    <x v="0"/>
    <x v="0"/>
    <x v="1"/>
    <s v="Desde el 10 de enero que estaba vigente la medida cautelar"/>
    <s v="Prohibición de acercarse"/>
    <x v="0"/>
    <x v="6"/>
    <x v="21"/>
    <x v="3"/>
    <n v="44235"/>
    <x v="5"/>
    <x v="1"/>
    <x v="1"/>
    <x v="0"/>
    <s v="http://www.ladiscusion.cl/femicida-de-nublensina-asesinada-en-santiago-arriesga-presidio-perpetuo/"/>
    <s v=""/>
    <s v="SI"/>
    <x v="1"/>
  </r>
  <r>
    <s v="Femicidios"/>
    <d v="2020-04-11T00:00:00"/>
    <n v="6"/>
    <x v="168"/>
    <x v="169"/>
    <s v="O'Higgins"/>
    <s v="Marianela del Carmen Guzmán Ortiz"/>
    <n v="49"/>
    <x v="0"/>
    <x v="3"/>
    <s v="Asesinada a balazos por cónyuge, quien luego se suicidó con la misma arma. Una de las hijas denuncia el femicidio a las autoridades"/>
    <x v="1"/>
    <x v="1"/>
    <x v="3"/>
    <s v="Juan Carlos Muñoz Guzmán"/>
    <n v="53"/>
    <x v="0"/>
    <x v="0"/>
    <x v="5"/>
    <x v="1"/>
    <s v="Tenían 4 hijos/as en común, todos mayores de edad"/>
    <s v="Denunciado por violencia psicológica en 2016"/>
    <x v="0"/>
    <x v="6"/>
    <x v="1"/>
    <x v="2"/>
    <d v="2020-04-11T00:00:00"/>
    <x v="2"/>
    <x v="1"/>
    <x v="1"/>
    <x v="0"/>
    <s v="https://horadenoticias.cl/policial/mujer-fue-asesinada-de-un-escopetazo-por-su-esposo/"/>
    <s v="https://www.cooperativa.cl/noticias/pais/region-de-ohiggins/pdi-indaga-presunto-femicidio-con-posterior-suicidio-en-rapel-de-navidad/2020-04-11/132613.html"/>
    <s v="SI"/>
    <x v="0"/>
  </r>
  <r>
    <s v="Femicidios"/>
    <d v="2017-02-08T00:00:00"/>
    <n v="13"/>
    <x v="61"/>
    <x v="62"/>
    <s v="Metropolitana"/>
    <s v="Maribel del Carmen Gormaz Ibacache"/>
    <n v="26"/>
    <x v="0"/>
    <x v="0"/>
    <s v="El sujeto convivía con la víctima hace seis meses luego de salir de la cárcel, la agresión ocurre cuando la víctima quiere terminar la relación. Primero es condenado por homicidio simple, en un segundo juicio se prueba convivencia"/>
    <x v="0"/>
    <x v="0"/>
    <x v="0"/>
    <s v="José Feliciano Valenzuela Telche"/>
    <n v="25"/>
    <x v="0"/>
    <x v="24"/>
    <x v="0"/>
    <x v="2"/>
    <s v="Embarazo previo al encarcelamiento"/>
    <s v="VIF no denunciada"/>
    <x v="0"/>
    <x v="0"/>
    <x v="0"/>
    <x v="0"/>
    <n v="43508"/>
    <x v="0"/>
    <x v="2"/>
    <x v="0"/>
    <x v="0"/>
    <s v="https://www.chvnoticias.cl/sucesos/nuevo-femicidio-mujer-de-26-anos-murio-por-impactos-de-bala_20170209/"/>
    <s v="https://www.biobiochile.cl/noticias/nacional/region-metropolitana/2019/02/07/fiscalia-logra-condena-por-femicidio-en-san-bernardo-primer-juicio-lo-considero-homicidio-simple.shtml"/>
    <s v="SI"/>
    <x v="0"/>
  </r>
  <r>
    <s v="Femicidios"/>
    <d v="2020-03-20T00:00:00"/>
    <n v="3"/>
    <x v="133"/>
    <x v="134"/>
    <s v="Atacama"/>
    <s v="Maribel Soledad Mallea Quinzacara"/>
    <n v="26"/>
    <x v="0"/>
    <x v="3"/>
    <s v="Apuñalada junto a su hijo de 7 años por exconviviente, quien luego prendió fuego al inmueble y se suicidó"/>
    <x v="1"/>
    <x v="0"/>
    <x v="3"/>
    <s v="Adolfo Andrés Echeverria Soza"/>
    <m/>
    <x v="0"/>
    <x v="0"/>
    <x v="5"/>
    <x v="1"/>
    <s v="No Informados"/>
    <s v="No Informados"/>
    <x v="0"/>
    <x v="6"/>
    <x v="11"/>
    <x v="2"/>
    <d v="2020-03-20T00:00:00"/>
    <x v="2"/>
    <x v="1"/>
    <x v="1"/>
    <x v="0"/>
    <s v="https://www.24horas.cl/regiones/atacama/gobierno-confirma-femicidio-en-atacama-hombre-mato-a-ex-pareja-e-hijo-de-7-anos--4045320"/>
    <s v="https://www.eldinamo.cl/nacional/2020/03/24/confirman-decimo-femicidio-en-chile-sujeto-mato-a-ex-pareja-e-hijo-en-atacama/"/>
    <s v="SI"/>
    <x v="0"/>
  </r>
  <r>
    <s v="Femicidios"/>
    <d v="2020-03-15T00:00:00"/>
    <n v="6"/>
    <x v="169"/>
    <x v="170"/>
    <s v="O'Higgins"/>
    <s v="Mariela de las Mercedes Fuentes Lucero"/>
    <n v="39"/>
    <x v="0"/>
    <x v="3"/>
    <s v="Apuñalada por su marido al interior de automóvil estacionado en motel. El sujeto se autoinfligió heridas cortopunzantes en la garganta y se encuentra en riesgo vital"/>
    <x v="1"/>
    <x v="1"/>
    <x v="3"/>
    <s v="Roberto Armando Ramírez Maturana"/>
    <n v="41"/>
    <x v="0"/>
    <x v="0"/>
    <x v="4"/>
    <x v="1"/>
    <s v="Llevaban 3 meses separados y, de acuerdo a familiares, la amenazaba de muerte constantemente"/>
    <s v="No Informados"/>
    <x v="0"/>
    <x v="6"/>
    <x v="1"/>
    <x v="3"/>
    <s v="Sin Información"/>
    <x v="3"/>
    <x v="1"/>
    <x v="1"/>
    <x v="0"/>
    <s v="https://eltipografo.cl/2020/03/sujeto-mato-a-su-pareja-al-interior-de-un-motel-luego-intento-suicidarse/"/>
    <s v="https://www.youtube.com/watch?v=0Ms5pEo__og"/>
    <s v="SI"/>
    <x v="0"/>
  </r>
  <r>
    <s v="Femicidios"/>
    <d v="2016-11-22T00:00:00"/>
    <n v="2"/>
    <x v="86"/>
    <x v="87"/>
    <s v="Antofagasta"/>
    <s v="Mariela del Carmen Bolvarán Bugueño"/>
    <n v="57"/>
    <x v="0"/>
    <x v="79"/>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x v="0"/>
    <x v="0"/>
    <x v="0"/>
    <s v="Patricio Cruz Sepúlveda"/>
    <n v="63"/>
    <x v="0"/>
    <x v="0"/>
    <x v="5"/>
    <x v="0"/>
    <s v="Convivieron por 25 años y tenían 4 hijos. Llevaban un año separados pero vivian juntos"/>
    <s v="Denuncia por VIF"/>
    <x v="0"/>
    <x v="0"/>
    <x v="0"/>
    <x v="2"/>
    <n v="42696"/>
    <x v="2"/>
    <x v="1"/>
    <x v="1"/>
    <x v="0"/>
    <s v="https://www.soychile.cl/Calama/Policial/2016/11/23/431387/Femicidio-en-Calama-Mariela-Bolvaran-la-segunda-victima-de-violencia-intrafamiliar-de-este-2016.aspx"/>
    <s v="https://www.eldesconcierto.cl/2016/11/25/de-la-ropa-sucia-se-lava-en-casa-a-niunamenos-como-ha-cambiado-la-violencia-contra-las-mujeres-en-chile/"/>
    <s v="SI"/>
    <x v="0"/>
  </r>
  <r>
    <s v="Femicidios"/>
    <d v="2016-09-07T00:00:00"/>
    <n v="8"/>
    <x v="170"/>
    <x v="171"/>
    <s v="Biobío"/>
    <s v="Mariela del Carmen Fernández"/>
    <n v="34"/>
    <x v="10"/>
    <x v="3"/>
    <s v="Femicida drogadicto, la agrede por negarle dinero para drogas, propinandole 30 puñaladas. Luego se autoinflinge heridas y es internado en el hospital. Hijo mayor con síndrome asperger cuenta lo sucedido a una tía y esta denuncia a Carabineros"/>
    <x v="0"/>
    <x v="0"/>
    <x v="0"/>
    <s v="Jorge Adrián Elgueta Durán"/>
    <n v="35"/>
    <x v="0"/>
    <x v="72"/>
    <x v="0"/>
    <x v="0"/>
    <s v="No Informados"/>
    <s v="VIF no denunciada"/>
    <x v="0"/>
    <x v="0"/>
    <x v="0"/>
    <x v="0"/>
    <n v="43088"/>
    <x v="0"/>
    <x v="71"/>
    <x v="13"/>
    <x v="0"/>
    <s v="https://www.lanacion.com.ar/sociedad/mariela-del-carmen-fernandez-chile-muerte-femicidio-nid1935721"/>
    <s v="https://www.diarioconcepcion.cl/ciudad/2017/12/20/hombre-fue-condenado-a-17-anos-de-carcel-por-asesinar-a-su-pareja-en-hualqui.html"/>
    <s v="SI"/>
    <x v="0"/>
  </r>
  <r>
    <s v="Femicidios"/>
    <d v="2016-06-04T00:00:00"/>
    <n v="12"/>
    <x v="25"/>
    <x v="25"/>
    <s v="Magallanes"/>
    <s v="Mariela García Vera"/>
    <n v="24"/>
    <x v="0"/>
    <x v="3"/>
    <s v="Mariela permaneció 5 días en riesgo vital con posterioridad al ataque"/>
    <x v="2"/>
    <x v="15"/>
    <x v="6"/>
    <s v="Sin Informacion"/>
    <m/>
    <x v="1"/>
    <x v="0"/>
    <x v="3"/>
    <x v="1"/>
    <s v="No Informados"/>
    <s v="No Informados"/>
    <x v="3"/>
    <x v="8"/>
    <x v="1"/>
    <x v="1"/>
    <s v="Sin Información"/>
    <x v="8"/>
    <x v="1"/>
    <x v="1"/>
    <x v="0"/>
    <s v=""/>
    <s v=""/>
    <s v="SI"/>
    <x v="1"/>
  </r>
  <r>
    <s v="Femicidios"/>
    <d v="2013-07-25T00:00:00"/>
    <n v="7"/>
    <x v="171"/>
    <x v="172"/>
    <s v="Maule"/>
    <s v="Mariela González Valderrama"/>
    <n v="56"/>
    <x v="1"/>
    <x v="1"/>
    <s v="golpes de hacha"/>
    <x v="1"/>
    <x v="12"/>
    <x v="3"/>
    <s v="Eduardo Jaque Letelier"/>
    <n v="71"/>
    <x v="1"/>
    <x v="0"/>
    <x v="3"/>
    <x v="1"/>
    <s v="Mariela estaba desaparecida, familia hizo denuncia por presunta desgracia y la encontraron enterrada en predio de su pareja"/>
    <s v="No Informados"/>
    <x v="0"/>
    <x v="0"/>
    <x v="1"/>
    <x v="1"/>
    <s v="Sin Información"/>
    <x v="1"/>
    <x v="80"/>
    <x v="3"/>
    <x v="0"/>
    <s v=""/>
    <s v=""/>
    <s v="SI"/>
    <x v="0"/>
  </r>
  <r>
    <s v="Femicidios"/>
    <d v="2019-05-15T00:00:00"/>
    <n v="10"/>
    <x v="172"/>
    <x v="173"/>
    <s v="Los Lagos"/>
    <s v="Mariela Naigual Pinol"/>
    <n v="42"/>
    <x v="0"/>
    <x v="3"/>
    <s v="asfixiada por convivente delante de su hija de 7 años; víctima había denunciado días atrás pero policía no envió antecedentes a fiscalía"/>
    <x v="1"/>
    <x v="0"/>
    <x v="0"/>
    <s v="Samuel Mauricio Garnica"/>
    <n v="44"/>
    <x v="0"/>
    <x v="0"/>
    <x v="0"/>
    <x v="1"/>
    <s v="antecedentes por homicidio y VIF"/>
    <s v="No Informados"/>
    <x v="0"/>
    <x v="0"/>
    <x v="1"/>
    <x v="3"/>
    <s v="Sin Información"/>
    <x v="3"/>
    <x v="1"/>
    <x v="1"/>
    <x v="0"/>
    <s v="https://www.eldesconcierto.cl/2019/05/15/hombre-asesino-a-su-pareja-en-san-juan-de-la-costa-hija-de-7-anos-relato-agresion-contra-su-madre-a-una-vecina/"/>
    <s v="https://www.biobiochile.cl/noticias/nacional/region-de-los-lagos/2019/05/15/femicidio-numero-19-victima-denuncio-pero-no-se-reporto-al-ministerio-publico.shtml https://www.soychile.cl/Osorno/Policial/2019/05/30/598074/Femicidio-en-Puaucho-Carabineros-habria-priorizado-relevo-de-personal-en-lugar-del-llamado-de-la-victima.aspx"/>
    <s v="SI"/>
    <x v="0"/>
  </r>
  <r>
    <s v="Femicidios"/>
    <d v="2019-02-05T00:00:00"/>
    <n v="3"/>
    <x v="62"/>
    <x v="63"/>
    <s v="Atacama"/>
    <s v="Marina Cabrera Almendras"/>
    <n v="24"/>
    <x v="4"/>
    <x v="3"/>
    <s v="Asesinada por Hugo Pastén, quien la violó, mató y enterró en un pique. Está imputado por otros dos femicidios ocurridos en 2019. Se investiga al menos otra desaparición de joven en Copiapó"/>
    <x v="2"/>
    <x v="19"/>
    <x v="6"/>
    <s v="Hugo Paolo Pastén Espinoza"/>
    <n v="42"/>
    <x v="0"/>
    <x v="23"/>
    <x v="0"/>
    <x v="1"/>
    <s v="condenado en 2005 por dos robos con violación"/>
    <s v="No Informados"/>
    <x v="3"/>
    <x v="5"/>
    <x v="1"/>
    <x v="3"/>
    <s v="Sin Información"/>
    <x v="16"/>
    <x v="1"/>
    <x v="1"/>
    <x v="0"/>
    <s v="http://www.chilevision.cl/contigoenlamanana/noticias/vuelco-en-caso-de-jovenes-desaparecidas-en-copiapo-detienen-a-unico/2019-07-12/113324.html"/>
    <s v="https://www.biobiochile.cl/noticias/nacional/region-de-atacama/2019/07/12/encuentran-restos-de-marina-cabrera-presunta-victima-de-colectivero-formalizado-en-copiapo.shtml"/>
    <s v="SI"/>
    <x v="1"/>
  </r>
  <r>
    <s v="Femicidios"/>
    <d v="2012-12-01T00:00:00"/>
    <n v="5"/>
    <x v="10"/>
    <x v="10"/>
    <s v="Valparaíso"/>
    <s v="Marisol Antonieta Estay Olivares"/>
    <n v="38"/>
    <x v="1"/>
    <x v="80"/>
    <s v="Baleada"/>
    <x v="1"/>
    <x v="3"/>
    <x v="1"/>
    <s v="Luis Ardiles Constanzo"/>
    <n v="46"/>
    <x v="1"/>
    <x v="73"/>
    <x v="2"/>
    <x v="1"/>
    <s v="No Informados"/>
    <s v="No Informados"/>
    <x v="1"/>
    <x v="0"/>
    <x v="1"/>
    <x v="1"/>
    <s v="Sin Información"/>
    <x v="1"/>
    <x v="1"/>
    <x v="1"/>
    <x v="0"/>
    <s v=""/>
    <s v=""/>
    <s v="SI"/>
    <x v="0"/>
  </r>
  <r>
    <s v="Femicidios"/>
    <d v="2010-08-01T00:00:00"/>
    <n v="4"/>
    <x v="9"/>
    <x v="9"/>
    <s v="Coquimbo"/>
    <s v="Marisol Briceño Ríos"/>
    <n v="46"/>
    <x v="1"/>
    <x v="1"/>
    <s v="Golpes con fierro"/>
    <x v="1"/>
    <x v="0"/>
    <x v="1"/>
    <s v="Clarence León Rojas"/>
    <n v="39"/>
    <x v="1"/>
    <x v="0"/>
    <x v="3"/>
    <x v="1"/>
    <s v="Denuncia anterior por lesiones leves otras personas"/>
    <s v="No Informados"/>
    <x v="1"/>
    <x v="2"/>
    <x v="1"/>
    <x v="1"/>
    <s v="Sin Información"/>
    <x v="1"/>
    <x v="1"/>
    <x v="1"/>
    <x v="0"/>
    <s v=""/>
    <s v=""/>
    <s v="SI"/>
    <x v="0"/>
  </r>
  <r>
    <s v="Femicidios"/>
    <d v="2013-06-06T00:00:00"/>
    <n v="3"/>
    <x v="138"/>
    <x v="139"/>
    <s v="Atacama"/>
    <s v="Marisol Cuello Rabanal"/>
    <n v="43"/>
    <x v="1"/>
    <x v="1"/>
    <s v="Disparo"/>
    <x v="1"/>
    <x v="13"/>
    <x v="3"/>
    <s v="Ramón Barraza Arancibia"/>
    <n v="45"/>
    <x v="1"/>
    <x v="0"/>
    <x v="2"/>
    <x v="1"/>
    <s v="Luego de dispararle, se dinamitó"/>
    <s v="No Informados"/>
    <x v="0"/>
    <x v="0"/>
    <x v="1"/>
    <x v="1"/>
    <s v="Sin Información"/>
    <x v="1"/>
    <x v="1"/>
    <x v="3"/>
    <x v="0"/>
    <s v=""/>
    <s v=""/>
    <s v="SI"/>
    <x v="0"/>
  </r>
  <r>
    <s v="Femicidios"/>
    <d v="2013-09-19T00:00:00"/>
    <n v="13"/>
    <x v="3"/>
    <x v="3"/>
    <s v="Metropolitana"/>
    <s v="Marisol Del Carmen Balcázar Navarro"/>
    <n v="47"/>
    <x v="1"/>
    <x v="1"/>
    <s v="Violada y golpeada por vecino"/>
    <x v="3"/>
    <x v="15"/>
    <x v="13"/>
    <s v="Javier Salfate Pacheco"/>
    <n v="26"/>
    <x v="1"/>
    <x v="0"/>
    <x v="3"/>
    <x v="1"/>
    <s v="adicto a las drogas"/>
    <s v="No Informados"/>
    <x v="4"/>
    <x v="8"/>
    <x v="1"/>
    <x v="4"/>
    <s v="Sin Información"/>
    <x v="1"/>
    <x v="1"/>
    <x v="3"/>
    <x v="0"/>
    <m/>
    <m/>
    <s v="SI"/>
    <x v="1"/>
  </r>
  <r>
    <s v="Femicidios"/>
    <d v="2018-01-10T00:00:00"/>
    <n v="6"/>
    <x v="169"/>
    <x v="170"/>
    <s v="O'Higgins"/>
    <s v="Marisol Isabel López Jorquera"/>
    <n v="19"/>
    <x v="0"/>
    <x v="3"/>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x v="4"/>
    <x v="12"/>
    <x v="0"/>
    <s v="Sebastían Rubio Zuñiga"/>
    <n v="20"/>
    <x v="0"/>
    <x v="0"/>
    <x v="0"/>
    <x v="2"/>
    <s v="Relaciones sexuales esporádicas"/>
    <s v="No Informados"/>
    <x v="3"/>
    <x v="3"/>
    <x v="1"/>
    <x v="3"/>
    <n v="43616"/>
    <x v="5"/>
    <x v="81"/>
    <x v="1"/>
    <x v="0"/>
    <s v="https://eltipografo.cl/2018/07/homicidio-joven-de-19-anos-fue-asesinada-por-su-amigo-tras-revelarle-embarazo/ https://www.facebook.com/bruja2717/"/>
    <s v="https://elcachapoal.cl/ec/2019/05/31/diputado-macaya-compromete-ayuda-legal-a-familias-de-marisol-lopez-jorquera/"/>
    <s v="SI"/>
    <x v="1"/>
  </r>
  <r>
    <s v="Femicidios"/>
    <d v="2011-04-24T00:00:00"/>
    <n v="16"/>
    <x v="108"/>
    <x v="109"/>
    <s v="Ñuble"/>
    <s v="Marisol Solange Figueroa Sepùlveda"/>
    <n v="30"/>
    <x v="1"/>
    <x v="1"/>
    <s v="Baleada"/>
    <x v="1"/>
    <x v="3"/>
    <x v="1"/>
    <s v="Alfonso San Martín Grandón"/>
    <n v="33"/>
    <x v="1"/>
    <x v="48"/>
    <x v="2"/>
    <x v="1"/>
    <s v="Denuncia por Vif-tribunal autoriza visita a hijo"/>
    <s v="Denuncia por Vif-tribunal autoriza visita a hijo"/>
    <x v="1"/>
    <x v="0"/>
    <x v="1"/>
    <x v="1"/>
    <s v="Sin Información"/>
    <x v="1"/>
    <x v="1"/>
    <x v="1"/>
    <x v="0"/>
    <s v=""/>
    <s v=""/>
    <s v="SI"/>
    <x v="0"/>
  </r>
  <r>
    <s v="Femicidios"/>
    <d v="2017-03-17T00:00:00"/>
    <n v="8"/>
    <x v="152"/>
    <x v="153"/>
    <s v="Biobío"/>
    <s v="Marisol Vergara Vergara"/>
    <n v="46"/>
    <x v="0"/>
    <x v="81"/>
    <s v="La aborda en su domicilio, donde la agrede sexualmente y le propina 43 puñaladas en el cuerpo. Esposo la encuentra desnuda, 7 días después se detiene al agresor"/>
    <x v="2"/>
    <x v="7"/>
    <x v="6"/>
    <s v="Miguel Antonio Victoriano Carrera"/>
    <n v="43"/>
    <x v="0"/>
    <x v="74"/>
    <x v="0"/>
    <x v="0"/>
    <s v="Eran vecinos"/>
    <s v="No"/>
    <x v="3"/>
    <x v="22"/>
    <x v="0"/>
    <x v="0"/>
    <n v="43469"/>
    <x v="0"/>
    <x v="71"/>
    <x v="7"/>
    <x v="0"/>
    <s v="https://www.diarioconcepcion.cl/sin-categoria/2017/03/24/impactantes-detalles-revela-audiencia-por-profesora-asesinada.html"/>
    <s v="https://www.larazon.cl/2019/01/05/tribunal-de-juicio-oral-en-lo-penal-de-concepcion-condena-a-presidio-perpetuo-a-autor-del-delito-de-violacion-con-homicidio-en-talcahuano/"/>
    <s v="SI"/>
    <x v="1"/>
  </r>
  <r>
    <s v="Femicidios"/>
    <d v="2017-05-27T00:00:00"/>
    <n v="10"/>
    <x v="158"/>
    <x v="159"/>
    <s v="Los Lagos"/>
    <s v="Marita Ortega Sánchez"/>
    <n v="63"/>
    <x v="0"/>
    <x v="3"/>
    <s v="Asesinada junto a su esposo Martín del Río del Río (67) por ex yerno, al intentar defender a su hija (22), que fue apuñalada. Agresor se suicida en prisión preventiva"/>
    <x v="0"/>
    <x v="35"/>
    <x v="2"/>
    <s v="Oscar Ponce Ponce"/>
    <n v="25"/>
    <x v="0"/>
    <x v="0"/>
    <x v="5"/>
    <x v="0"/>
    <s v="La relación con la hija de la víctima terminó porque el era celoso y tenía problemas con el consumo de alcohol, había orden de restricción"/>
    <s v="No"/>
    <x v="3"/>
    <x v="4"/>
    <x v="38"/>
    <x v="2"/>
    <n v="43016"/>
    <x v="2"/>
    <x v="1"/>
    <x v="1"/>
    <x v="0"/>
    <s v="https://www.theclinic.cl/2017/05/27/hombre-asesina-a-sus-suegros-en-el-sur-de-chile/"/>
    <s v="http://www.elrepuertero.cl/noticia/sociedad/hombre-que-mato-sus-suegros-se-suicido-al-interior-de-carcel-de-puerto-montt"/>
    <s v="SI"/>
    <x v="1"/>
  </r>
  <r>
    <s v="Femicidios"/>
    <d v="2010-01-21T00:00:00"/>
    <n v="7"/>
    <x v="120"/>
    <x v="121"/>
    <s v="Maule"/>
    <s v="Maritza Cleopatra Pérez Santander"/>
    <n v="46"/>
    <x v="1"/>
    <x v="1"/>
    <s v="Sin Informacion"/>
    <x v="1"/>
    <x v="14"/>
    <x v="1"/>
    <s v="Rodrigo Muñoz Saavedra"/>
    <n v="27"/>
    <x v="1"/>
    <x v="0"/>
    <x v="3"/>
    <x v="1"/>
    <s v="No Informados"/>
    <s v="No Informados"/>
    <x v="1"/>
    <x v="2"/>
    <x v="1"/>
    <x v="1"/>
    <s v="Sin Información"/>
    <x v="1"/>
    <x v="1"/>
    <x v="0"/>
    <x v="0"/>
    <s v=""/>
    <s v=""/>
    <s v="SI"/>
    <x v="0"/>
  </r>
  <r>
    <s v="Femicidios"/>
    <d v="2011-11-13T00:00:00"/>
    <n v="13"/>
    <x v="61"/>
    <x v="62"/>
    <s v="Metropolitana"/>
    <s v="Maritza Pávez Peña"/>
    <n v="50"/>
    <x v="1"/>
    <x v="82"/>
    <s v="Golpes"/>
    <x v="1"/>
    <x v="6"/>
    <x v="1"/>
    <s v="Pedro Castro Sánchez"/>
    <n v="65"/>
    <x v="1"/>
    <x v="4"/>
    <x v="2"/>
    <x v="1"/>
    <s v="2 Denuncias Juzg.Familia y Fiscalía (por amenazas de muerte), sólo según prensa"/>
    <s v="No Informados"/>
    <x v="1"/>
    <x v="0"/>
    <x v="1"/>
    <x v="1"/>
    <s v="Sin Información"/>
    <x v="1"/>
    <x v="1"/>
    <x v="1"/>
    <x v="0"/>
    <s v=""/>
    <s v=""/>
    <s v="SI"/>
    <x v="0"/>
  </r>
  <r>
    <s v="Femicidios"/>
    <d v="2018-12-20T00:00:00"/>
    <n v="13"/>
    <x v="55"/>
    <x v="56"/>
    <s v="Metropolitana"/>
    <s v="Marjorie Ayala Farías"/>
    <n v="51"/>
    <x v="0"/>
    <x v="42"/>
    <s v="En el domicilio de ella, la apuñala múltiples veces y luego se suicida con la misma arma. Hija (23) presencia el hecho y hace la denuncia a Carabineros"/>
    <x v="0"/>
    <x v="18"/>
    <x v="0"/>
    <s v="John Pérez Acuña"/>
    <n v="54"/>
    <x v="0"/>
    <x v="75"/>
    <x v="5"/>
    <x v="0"/>
    <s v="Estaban divorciados hace un año, sin embargo, él iba a su casa frecuentemente"/>
    <s v="No Informados"/>
    <x v="0"/>
    <x v="0"/>
    <x v="1"/>
    <x v="2"/>
    <n v="43454"/>
    <x v="2"/>
    <x v="1"/>
    <x v="1"/>
    <x v="0"/>
    <s v="https://www.publimetro.cl/cl/noticias/2018/12/21/femicidio-buin-fiscalia.html"/>
    <s v="https://www.24horas.cl/nacional/femicidio-40-del-ano-hombre-asesina-a-cuchillazos-a-pareja-y-luego-se-quita-la-vida-2953479"/>
    <s v="SI"/>
    <x v="0"/>
  </r>
  <r>
    <s v="Femicidios"/>
    <d v="2017-05-11T00:00:00"/>
    <n v="5"/>
    <x v="173"/>
    <x v="174"/>
    <s v="Valparaíso"/>
    <s v="Marjorie Solange Varas Cataldo"/>
    <n v="38"/>
    <x v="0"/>
    <x v="39"/>
    <s v="Agresor estaba casado con otra mujer e iba a tener un hijo con ella, la víctima decide terminar la relación por eso y él la ataca. Tras 10 meses de investigación es capturado y confiesa el crimen"/>
    <x v="0"/>
    <x v="12"/>
    <x v="0"/>
    <s v="Sebastián Godoy Godoy"/>
    <n v="32"/>
    <x v="0"/>
    <x v="0"/>
    <x v="0"/>
    <x v="2"/>
    <s v="Eran amantes, el agresor estaba casado con otra mujer"/>
    <s v="No"/>
    <x v="3"/>
    <x v="3"/>
    <x v="0"/>
    <x v="3"/>
    <n v="43530"/>
    <x v="5"/>
    <x v="82"/>
    <x v="1"/>
    <x v="0"/>
    <s v="http://web.observador.cl/los-escabrosos-detalles-que-marcaron-el-asesinato-de-marjorie-varas-en-llay-llay/"/>
    <s v="http://www.eltrabajo.cl/2017/?p=85471"/>
    <s v="SI"/>
    <x v="1"/>
  </r>
  <r>
    <s v="Femicidios"/>
    <d v="2016-03-03T00:00:00"/>
    <n v="8"/>
    <x v="39"/>
    <x v="39"/>
    <s v="Biobío"/>
    <s v="Marlene Isabel Matamala Villablanca"/>
    <n v="22"/>
    <x v="0"/>
    <x v="15"/>
    <s v="Amigo de la víctima, tenía arresto domiciliario por intento de homicidio (femicidio frustrado) a ex pareja, el cual desacató en reiteradas ocasiones. La asesina en sitio eriazo, su cadáver fue encontrado un mes después. Víctima estaba embarazada"/>
    <x v="0"/>
    <x v="7"/>
    <x v="6"/>
    <s v="Luis Alfonso Veloso Pardo"/>
    <n v="23"/>
    <x v="0"/>
    <x v="0"/>
    <x v="0"/>
    <x v="0"/>
    <s v="No Informados"/>
    <s v="No"/>
    <x v="3"/>
    <x v="3"/>
    <x v="0"/>
    <x v="0"/>
    <n v="43050"/>
    <x v="0"/>
    <x v="71"/>
    <x v="24"/>
    <x v="0"/>
    <s v="https://www.cooperativa.cl/noticias/pais/policial/concepcion-condenan-a-hombre-que-apunalo-24-veces-a-una-joven/2017-11-08/115701.html"/>
    <s v="https://www.biobiochile.cl/noticias/2016/04/14/los-violentos-antecedentes-del-imputado-por-el-asesinato-de-marlen-matamala.shtml"/>
    <s v="SI"/>
    <x v="1"/>
  </r>
  <r>
    <s v="Femicidios"/>
    <d v="2016-12-20T00:00:00"/>
    <n v="3"/>
    <x v="174"/>
    <x v="175"/>
    <s v="Atacama"/>
    <s v="Marta Alicia Bustos Lobos"/>
    <n v="29"/>
    <x v="0"/>
    <x v="83"/>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x v="1"/>
    <x v="13"/>
    <x v="0"/>
    <s v="(presunto) Felipe Santana"/>
    <m/>
    <x v="1"/>
    <x v="0"/>
    <x v="3"/>
    <x v="1"/>
    <s v="No Informados"/>
    <s v="No Informados"/>
    <x v="1"/>
    <x v="8"/>
    <x v="1"/>
    <x v="3"/>
    <n v="43697"/>
    <x v="8"/>
    <x v="1"/>
    <x v="1"/>
    <x v="0"/>
    <s v="https://www.elciudadano.com/chile/sml-confirmo-participacion-de-terceros-en-2017-exigen-justicia-por-muerte-de-marta-bustos/01/02/"/>
    <s v="https://www.tvn.cl/programas/muybuenosdias/actualidad/estremecedor-relato-mama-busca-justicia-tras-la-muerte-de-su-hija-marta-bustos--3536838"/>
    <s v="SI"/>
    <x v="1"/>
  </r>
  <r>
    <s v="Femicidios"/>
    <d v="2012-02-15T00:00:00"/>
    <n v="10"/>
    <x v="175"/>
    <x v="176"/>
    <s v="Los Lagos"/>
    <s v="Marta Del Tránsito Ruíz Vargas"/>
    <n v="38"/>
    <x v="1"/>
    <x v="1"/>
    <s v="Apuñalada"/>
    <x v="1"/>
    <x v="14"/>
    <x v="1"/>
    <s v="Saúl Navarro Ojeda"/>
    <n v="45"/>
    <x v="1"/>
    <x v="0"/>
    <x v="3"/>
    <x v="1"/>
    <s v="el 13 de diciembre de 2011, había realizado una denuncia en el Tribunal de Familia"/>
    <s v="No Informados"/>
    <x v="2"/>
    <x v="0"/>
    <x v="1"/>
    <x v="1"/>
    <s v="Sin Información"/>
    <x v="1"/>
    <x v="1"/>
    <x v="32"/>
    <x v="0"/>
    <s v=""/>
    <s v=""/>
    <s v="SI"/>
    <x v="0"/>
  </r>
  <r>
    <s v="Femicidios"/>
    <d v="2014-10-17T00:00:00"/>
    <n v="13"/>
    <x v="6"/>
    <x v="6"/>
    <s v="Metropolitana"/>
    <s v="Marta Elena Ramírez Palavecino"/>
    <n v="49"/>
    <x v="0"/>
    <x v="0"/>
    <s v="Llegó al domicilio, mandó a su hija a comprar algo y, una vez solos, le disparó con una escopeta. Intentó suicidarse con la misma arma pero fracasó"/>
    <x v="0"/>
    <x v="18"/>
    <x v="0"/>
    <s v="José Ricardo Palavecino"/>
    <n v="50"/>
    <x v="0"/>
    <x v="0"/>
    <x v="0"/>
    <x v="1"/>
    <s v="No Informados"/>
    <s v="Denuncia por VIF"/>
    <x v="0"/>
    <x v="0"/>
    <x v="0"/>
    <x v="0"/>
    <n v="42756"/>
    <x v="0"/>
    <x v="3"/>
    <x v="10"/>
    <x v="0"/>
    <s v="http://www.adnradio.cl/noticias/nacional/en-puente-alto-se-registro-la-victima-numero-32-de-femicidio-en-lo-que-va-de-2014/20141020/nota/2469072.aspx"/>
    <s v="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
    <s v="SI"/>
    <x v="0"/>
  </r>
  <r>
    <s v="Femicidios"/>
    <d v="2013-10-22T00:00:00"/>
    <n v="13"/>
    <x v="129"/>
    <x v="130"/>
    <s v="Metropolitana"/>
    <s v="Marta Evelyn Peña Zamorano"/>
    <n v="31"/>
    <x v="1"/>
    <x v="1"/>
    <s v="Estranguladad, mutilidad y quemada"/>
    <x v="1"/>
    <x v="15"/>
    <x v="9"/>
    <s v="Sin Informacion"/>
    <m/>
    <x v="1"/>
    <x v="0"/>
    <x v="3"/>
    <x v="1"/>
    <s v="'Crimen pasional' (femicidio) o supuesta venganza entre reos."/>
    <s v="No Informados"/>
    <x v="1"/>
    <x v="8"/>
    <x v="1"/>
    <x v="1"/>
    <s v="Sin Información"/>
    <x v="1"/>
    <x v="83"/>
    <x v="3"/>
    <x v="0"/>
    <s v=""/>
    <s v=""/>
    <s v="SI"/>
    <x v="1"/>
  </r>
  <r>
    <s v="Femicidios"/>
    <d v="2010-11-02T00:00:00"/>
    <n v="13"/>
    <x v="129"/>
    <x v="130"/>
    <s v="Metropolitana"/>
    <s v="Marta Hernandez"/>
    <n v="51"/>
    <x v="1"/>
    <x v="1"/>
    <s v="Apuñalada"/>
    <x v="1"/>
    <x v="0"/>
    <x v="1"/>
    <s v="Tomás Quiñones"/>
    <n v="62"/>
    <x v="1"/>
    <x v="0"/>
    <x v="3"/>
    <x v="1"/>
    <s v="Habian dos denuncias previas"/>
    <s v="No Informados"/>
    <x v="1"/>
    <x v="8"/>
    <x v="1"/>
    <x v="1"/>
    <s v="Sin Información"/>
    <x v="1"/>
    <x v="1"/>
    <x v="1"/>
    <x v="0"/>
    <s v=""/>
    <s v=""/>
    <s v="SI"/>
    <x v="0"/>
  </r>
  <r>
    <s v="Femicidios"/>
    <d v="2010-06-12T00:00:00"/>
    <n v="2"/>
    <x v="86"/>
    <x v="87"/>
    <s v="Antofagasta"/>
    <s v="Marta Monica Jiménez Jimenez"/>
    <n v="48"/>
    <x v="1"/>
    <x v="84"/>
    <s v="apuñalada"/>
    <x v="1"/>
    <x v="6"/>
    <x v="1"/>
    <s v="Juan Miranda Hormazábal"/>
    <n v="47"/>
    <x v="1"/>
    <x v="12"/>
    <x v="3"/>
    <x v="1"/>
    <s v="condenado a 15 años por parricidio"/>
    <s v="No Informados"/>
    <x v="1"/>
    <x v="2"/>
    <x v="1"/>
    <x v="1"/>
    <s v="Sin Información"/>
    <x v="1"/>
    <x v="1"/>
    <x v="1"/>
    <x v="0"/>
    <s v=""/>
    <s v=""/>
    <s v="SI"/>
    <x v="0"/>
  </r>
  <r>
    <s v="Femicidios"/>
    <d v="2019-03-23T00:00:00"/>
    <n v="8"/>
    <x v="81"/>
    <x v="82"/>
    <s v="Biobío"/>
    <s v="Marta Norambuena Cárdenas"/>
    <n v="58"/>
    <x v="0"/>
    <x v="3"/>
    <s v="apuñalada 6 ó 7 veces en zona cervical y tórax"/>
    <x v="1"/>
    <x v="1"/>
    <x v="0"/>
    <s v="(presunto) MEDIOS PROTEGEN SU IDENTIDAD"/>
    <n v="60"/>
    <x v="0"/>
    <x v="0"/>
    <x v="0"/>
    <x v="1"/>
    <s v="denuncias previas por VIF"/>
    <s v="No Informados"/>
    <x v="0"/>
    <x v="0"/>
    <x v="1"/>
    <x v="3"/>
    <s v="Sin Información"/>
    <x v="3"/>
    <x v="1"/>
    <x v="1"/>
    <x v="0"/>
    <s v="https://www.cooperativa.cl/noticias/pais/region-del-biobio/mujer-asesinada-en-laja-habia-denunciado-violencia-intrafamiliar/2019-03-23/152945.html"/>
    <s v="https://www.eldesconcierto.cl/2019/03/25/mujer-asesinada-en-laja-habia-denunciado-con-anterioridad-maltrato-psicologico-de-su-pareja/"/>
    <s v="SI"/>
    <x v="1"/>
  </r>
  <r>
    <s v="Femicidios"/>
    <d v="2014-11-30T00:00:00"/>
    <n v="13"/>
    <x v="8"/>
    <x v="8"/>
    <s v="Metropolitana"/>
    <s v="Marta Rivera Millas"/>
    <n v="69"/>
    <x v="0"/>
    <x v="3"/>
    <s v="La apuñala 20 veces con cuchillo cocinero"/>
    <x v="0"/>
    <x v="40"/>
    <x v="6"/>
    <s v="Pedro Bustos Calderón"/>
    <n v="33"/>
    <x v="0"/>
    <x v="32"/>
    <x v="0"/>
    <x v="1"/>
    <s v="Hubo amenazas del imputado a la víctima y su hija"/>
    <s v="No"/>
    <x v="3"/>
    <x v="4"/>
    <x v="0"/>
    <x v="0"/>
    <n v="42774"/>
    <x v="0"/>
    <x v="33"/>
    <x v="12"/>
    <x v="0"/>
    <s v="https://www.chvnoticias.cl/sucesos/joven-mato-a-punaladas-a-su-madrastra-en-la-pintana_20141201/"/>
    <s v=""/>
    <s v="SI"/>
    <x v="1"/>
  </r>
  <r>
    <s v="Femicidios"/>
    <d v="2010-07-29T00:00:00"/>
    <n v="8"/>
    <x v="26"/>
    <x v="26"/>
    <s v="Biobío"/>
    <s v="Martina Contreras Arias"/>
    <n v="77"/>
    <x v="1"/>
    <x v="1"/>
    <s v="Apuñalada"/>
    <x v="1"/>
    <x v="41"/>
    <x v="10"/>
    <s v="Jose Caceres Cid"/>
    <n v="16"/>
    <x v="1"/>
    <x v="0"/>
    <x v="3"/>
    <x v="1"/>
    <s v="No Informados"/>
    <s v="No Informados"/>
    <x v="1"/>
    <x v="2"/>
    <x v="1"/>
    <x v="1"/>
    <s v="Sin Información"/>
    <x v="1"/>
    <x v="1"/>
    <x v="1"/>
    <x v="0"/>
    <s v=""/>
    <s v=""/>
    <s v="SI"/>
    <x v="1"/>
  </r>
  <r>
    <s v="Femicidios"/>
    <d v="2012-01-26T00:00:00"/>
    <n v="7"/>
    <x v="176"/>
    <x v="177"/>
    <s v="Maule"/>
    <s v="Martina Parada Seguel"/>
    <n v="5"/>
    <x v="1"/>
    <x v="1"/>
    <s v="Baleada"/>
    <x v="1"/>
    <x v="4"/>
    <x v="1"/>
    <s v="José M.Parada de la Hoz"/>
    <n v="44"/>
    <x v="1"/>
    <x v="48"/>
    <x v="2"/>
    <x v="1"/>
    <s v="No Informados"/>
    <s v="No Informados"/>
    <x v="3"/>
    <x v="2"/>
    <x v="1"/>
    <x v="1"/>
    <s v="Sin Información"/>
    <x v="1"/>
    <x v="1"/>
    <x v="1"/>
    <x v="0"/>
    <s v=""/>
    <s v=""/>
    <s v="SI"/>
    <x v="1"/>
  </r>
  <r>
    <s v="Femicidios"/>
    <d v="2011-12-28T00:00:00"/>
    <n v="11"/>
    <x v="132"/>
    <x v="133"/>
    <s v="Aysén"/>
    <s v="Maruti Martínez Illesca"/>
    <n v="43"/>
    <x v="1"/>
    <x v="1"/>
    <s v="Golpes con martillo"/>
    <x v="1"/>
    <x v="14"/>
    <x v="1"/>
    <s v="Roberto Silva Gallegos"/>
    <n v="58"/>
    <x v="1"/>
    <x v="0"/>
    <x v="2"/>
    <x v="1"/>
    <s v="No Informados"/>
    <s v="No Informados"/>
    <x v="1"/>
    <x v="0"/>
    <x v="1"/>
    <x v="1"/>
    <s v="Sin Información"/>
    <x v="1"/>
    <x v="1"/>
    <x v="1"/>
    <x v="0"/>
    <s v=""/>
    <s v=""/>
    <s v="SI"/>
    <x v="0"/>
  </r>
  <r>
    <s v="Femicidios"/>
    <d v="2016-03-20T00:00:00"/>
    <n v="8"/>
    <x v="39"/>
    <x v="39"/>
    <s v="Biobío"/>
    <s v="Matilda Rayún Contardo Vallejos (5 meses)"/>
    <n v="0"/>
    <x v="0"/>
    <x v="3"/>
    <s v="Mientras estaba cuidándola, sacude a la niña provocándole &quot;síndrome del niño sacudido&quot;. La lleva al hospital, donde dice que se cayó de la cuna. Posteriormente se prueba que fue él, finalmente el tribunal lo exculpa de parricidio"/>
    <x v="0"/>
    <x v="4"/>
    <x v="5"/>
    <s v="Francisco Contardo Soto"/>
    <n v="25"/>
    <x v="0"/>
    <x v="0"/>
    <x v="0"/>
    <x v="0"/>
    <s v="No Informados"/>
    <s v="No"/>
    <x v="3"/>
    <x v="23"/>
    <x v="0"/>
    <x v="0"/>
    <n v="42972"/>
    <x v="0"/>
    <x v="71"/>
    <x v="1"/>
    <x v="0"/>
    <s v="https://www.biobiochile.cl/noticias/2016/03/14/justicia-y-sename-se-querellan-por-muerte-de-lactante-presuntamente-agredida-en-concepcion.shtml"/>
    <s v="https://sabes.cl/2017/08/25/joven-causo-la-muerte-bebe-tras-zamarrear-hija-fue-exculpado-parricidio/"/>
    <s v="SI"/>
    <x v="1"/>
  </r>
  <r>
    <s v="Femicidios"/>
    <d v="2014-08-08T00:00:00"/>
    <n v="13"/>
    <x v="102"/>
    <x v="103"/>
    <s v="Metropolitana"/>
    <s v="MEDIOS NO INFORMAN"/>
    <n v="28"/>
    <x v="12"/>
    <x v="3"/>
    <s v="Sin Informacion"/>
    <x v="1"/>
    <x v="12"/>
    <x v="0"/>
    <s v="Patricio Escobar"/>
    <n v="30"/>
    <x v="0"/>
    <x v="0"/>
    <x v="5"/>
    <x v="0"/>
    <s v="No Informados"/>
    <s v="No Informados"/>
    <x v="3"/>
    <x v="0"/>
    <x v="1"/>
    <x v="1"/>
    <s v="Sin Información"/>
    <x v="1"/>
    <x v="1"/>
    <x v="1"/>
    <x v="0"/>
    <s v=""/>
    <s v=""/>
    <s v="SI"/>
    <x v="1"/>
  </r>
  <r>
    <s v="Femicidios"/>
    <d v="2019-01-26T00:00:00"/>
    <n v="5"/>
    <x v="177"/>
    <x v="178"/>
    <s v="Valparaíso"/>
    <s v="MEDIOS NO INFORMAN"/>
    <n v="36"/>
    <x v="0"/>
    <x v="24"/>
    <s v="escopetazo en la cabeza por cliente sexual, quien intentó simular se había encontrado con la mujer muerta en su propio domicilio"/>
    <x v="6"/>
    <x v="24"/>
    <x v="6"/>
    <s v="MEDIOS PROTEGEN SU IDENTIDAD"/>
    <n v="57"/>
    <x v="0"/>
    <x v="0"/>
    <x v="0"/>
    <x v="1"/>
    <s v="No Informados"/>
    <s v="No Informados"/>
    <x v="3"/>
    <x v="1"/>
    <x v="1"/>
    <x v="3"/>
    <s v="Sin Información"/>
    <x v="7"/>
    <x v="1"/>
    <x v="1"/>
    <x v="0"/>
    <s v="https://www.emol.com/noticias/Nacional/2019/01/27/935785/Mujer-es-asesinada-en-un-domicilio-de-Concon-y-el-presunto-autor-del-crimen-sera-formalizado.html"/>
    <s v="https://www.biobiochile.cl/noticias/nacional/region-de-valparaiso/2019/01/27/detienen-a-presunto-autor-del-homicidio-de-una-mujer-en-concon.shtml"/>
    <s v="SI"/>
    <x v="1"/>
  </r>
  <r>
    <s v="Otros asesinatos por Violencia Femicida"/>
    <d v="2021-04-29T00:00:00"/>
    <n v="13"/>
    <x v="115"/>
    <x v="116"/>
    <s v="Metropolitana"/>
    <s v="MEDIOS NO INFORMAN"/>
    <m/>
    <x v="13"/>
    <x v="3"/>
    <s v="Apuñalado por ex pareja de su novia, en cuyo domicilio se encontraba, falleciendo al ser trasladado al Hospital Barros Luco. Ella había logrado escapar pero el asesino la volvió a apuñalar en la calle, donde falleció, tras lo cual el agresor se dio a la fuga."/>
    <x v="0"/>
    <x v="42"/>
    <x v="17"/>
    <s v="Marc-Henry Desrosiers"/>
    <n v="34"/>
    <x v="13"/>
    <x v="0"/>
    <x v="0"/>
    <x v="1"/>
    <s v="No Informados"/>
    <s v="No Informados"/>
    <x v="2"/>
    <x v="6"/>
    <x v="8"/>
    <x v="3"/>
    <d v="2021-04-29T00:00:00"/>
    <x v="15"/>
    <x v="1"/>
    <x v="1"/>
    <x v="0"/>
    <s v="https://www.biobiochile.cl/noticias/nacional/region-metropolitana/2021/04/29/nuevo-femicidio-en-menos-de-24-horas-hombre-mato-a-expareja-en-san-joaquin.shtml"/>
    <s v="https://www.latercera.com/nacional/noticia/pdi-investiga-femicidio-y-homicidio-ocurrido-en-san-joaquin/JASQCDBHFZBLNJH3JXGSSUGYMA/"/>
    <s v="SI"/>
    <x v="1"/>
  </r>
  <r>
    <s v="Femicidios"/>
    <d v="2012-08-04T00:00:00"/>
    <n v="7"/>
    <x v="178"/>
    <x v="179"/>
    <s v="Maule"/>
    <s v="Melania Barrera Otárola"/>
    <n v="35"/>
    <x v="1"/>
    <x v="1"/>
    <s v="Apuñalada"/>
    <x v="1"/>
    <x v="0"/>
    <x v="1"/>
    <s v="Eduardo Constela Chamorro"/>
    <n v="40"/>
    <x v="1"/>
    <x v="0"/>
    <x v="2"/>
    <x v="1"/>
    <s v="dos denuncias previas por amenazas"/>
    <s v="No Informados"/>
    <x v="1"/>
    <x v="0"/>
    <x v="1"/>
    <x v="1"/>
    <s v="Sin Información"/>
    <x v="1"/>
    <x v="1"/>
    <x v="1"/>
    <x v="0"/>
    <s v=""/>
    <s v=""/>
    <s v="SI"/>
    <x v="0"/>
  </r>
  <r>
    <s v="Femicidios"/>
    <d v="2010-02-06T00:00:00"/>
    <n v="13"/>
    <x v="104"/>
    <x v="105"/>
    <s v="Metropolitana"/>
    <s v="Melva Rosa Morales Donayre"/>
    <n v="46"/>
    <x v="1"/>
    <x v="85"/>
    <s v="apuñalada"/>
    <x v="1"/>
    <x v="6"/>
    <x v="1"/>
    <s v="johnny julio carranza vargas"/>
    <m/>
    <x v="14"/>
    <x v="0"/>
    <x v="3"/>
    <x v="1"/>
    <s v="Fue detenido y aprobada solicitud de extradición a Chile"/>
    <s v="No Informados"/>
    <x v="1"/>
    <x v="18"/>
    <x v="1"/>
    <x v="1"/>
    <s v="Sin Información"/>
    <x v="1"/>
    <x v="1"/>
    <x v="1"/>
    <x v="0"/>
    <s v=""/>
    <s v=""/>
    <s v="SI"/>
    <x v="0"/>
  </r>
  <r>
    <s v="Femicidios"/>
    <d v="2018-07-05T00:00:00"/>
    <n v="9"/>
    <x v="118"/>
    <x v="119"/>
    <s v="Araucanía"/>
    <s v="Mercedes Del Carmen Vera Arévalo"/>
    <n v="52"/>
    <x v="0"/>
    <x v="3"/>
    <s v="Es agredida con arma blanca en una bodega aledaña al domicilio del femicida, ubicado en la localidad de Trovolhue. José Rifo estuvo prófugo 5 días, es encontrado muerto en un bosque"/>
    <x v="0"/>
    <x v="18"/>
    <x v="0"/>
    <s v="José Florencio Riffo Elgueta"/>
    <n v="52"/>
    <x v="0"/>
    <x v="0"/>
    <x v="0"/>
    <x v="0"/>
    <s v="Estuvieron casados 25 años y se habian separado a principios de año, momento en que ella abandonó la casa que compartían"/>
    <s v="No Informados"/>
    <x v="0"/>
    <x v="0"/>
    <x v="1"/>
    <x v="2"/>
    <n v="43291"/>
    <x v="2"/>
    <x v="1"/>
    <x v="1"/>
    <x v="0"/>
    <s v="http://www.soychile.cl/Temuco/Policial/2018/07/05/543146/Hallaron-una-mujer-apunalada-en-Trovolhue-fallecio-minutos-despues.aspx"/>
    <s v="https://www.cooperativa.cl/noticias/pais/region-de-la-araucania/hallan-en-un-bosque-el-cadaver-del-presunto-femicida-de-carahue/2018-07-10/131345.html"/>
    <s v="SI"/>
    <x v="0"/>
  </r>
  <r>
    <s v="Femicidios"/>
    <d v="2015-02-01T00:00:00"/>
    <n v="6"/>
    <x v="179"/>
    <x v="180"/>
    <s v="O'Higgins"/>
    <s v="Mercedes Frías Rojas"/>
    <n v="70"/>
    <x v="0"/>
    <x v="3"/>
    <s v="La agrede y se entrega a Carabineros. Tribunal lo declara inimputable"/>
    <x v="0"/>
    <x v="1"/>
    <x v="0"/>
    <s v="Washington Maldonado Ubilla"/>
    <n v="71"/>
    <x v="0"/>
    <x v="76"/>
    <x v="0"/>
    <x v="2"/>
    <s v="Tenían un hijo y dos nietos a su cuidado al momento del crímen"/>
    <s v="No"/>
    <x v="0"/>
    <x v="0"/>
    <x v="0"/>
    <x v="0"/>
    <n v="42472"/>
    <x v="19"/>
    <x v="64"/>
    <x v="8"/>
    <x v="0"/>
    <s v="https://www.biobiochile.cl/noticias/2015/02/01/amplian-investigacion-por-caso-de-hombre-que-habria-asesinado-a-su-esposa-con-un-hacha-en-graneros.shtml"/>
    <s v="https://eltipografo.cl/2015/02/hoy-formalizan-a-jubilado-que-habria-asesinado-a-hachazos-a-su-mujer-en-graneros/"/>
    <s v="SI"/>
    <x v="0"/>
  </r>
  <r>
    <s v="Femicidios"/>
    <d v="2019-04-29T00:00:00"/>
    <n v="5"/>
    <x v="10"/>
    <x v="10"/>
    <s v="Valparaíso"/>
    <s v="Mia Palma Espinoza"/>
    <n v="27"/>
    <x v="0"/>
    <x v="3"/>
    <s v="apuñalada; el agresor también resultó herido pero en menor medida"/>
    <x v="1"/>
    <x v="13"/>
    <x v="0"/>
    <s v="Hugo Lobos Meza"/>
    <n v="57"/>
    <x v="0"/>
    <x v="0"/>
    <x v="0"/>
    <x v="1"/>
    <s v="vecinos reportan constantes “peleas”"/>
    <s v="No Informados"/>
    <x v="3"/>
    <x v="4"/>
    <x v="1"/>
    <x v="3"/>
    <s v="Sin Información"/>
    <x v="3"/>
    <x v="1"/>
    <x v="1"/>
    <x v="0"/>
    <s v="http://www.elaconcagua.cl/2019/04/29/en-san-felipe-mujer-de-27-anos-muere-victima-de-heridas-sufridas-en-pelea-con-hombre-de-57-anos/"/>
    <s v="https://www.eldinamo.cl/nacional/2019/04/29/investigan-posible-femicidio-mujer-murio-apunalada-en-su-casa-en-san-felipe/"/>
    <s v="SI"/>
    <x v="1"/>
  </r>
  <r>
    <s v="Femicidios"/>
    <d v="2021-04-13T00:00:00"/>
    <n v="13"/>
    <x v="61"/>
    <x v="62"/>
    <s v="Metropolitana"/>
    <s v="Michelle"/>
    <n v="11"/>
    <x v="0"/>
    <x v="15"/>
    <s v="El padre la asesina junto a su hermana menor  en venganza contra su mamá Alejandra (23), quien había decidido separarse de él, y luego se suicida. La noche anterior Carabineros tenía la órden de llevarse a las niñas con su mamá pero no cumplieron la órden"/>
    <x v="0"/>
    <x v="4"/>
    <x v="2"/>
    <s v="Luciano Andrés Jaque Araneda"/>
    <n v="41"/>
    <x v="6"/>
    <x v="0"/>
    <x v="2"/>
    <x v="1"/>
    <s v="El agresor embarazó a la madre de Michelle cuando ella tenía 11 años y él 30, siendo él un pedófilo y violador"/>
    <s v="No Informados"/>
    <x v="3"/>
    <x v="8"/>
    <x v="1"/>
    <x v="1"/>
    <s v="Sin Información"/>
    <x v="1"/>
    <x v="1"/>
    <x v="1"/>
    <x v="0"/>
    <s v="Sin Informacion"/>
    <m/>
    <s v="SI"/>
    <x v="1"/>
  </r>
  <r>
    <s v="Femicidios"/>
    <d v="2017-07-08T00:00:00"/>
    <n v="8"/>
    <x v="180"/>
    <x v="181"/>
    <s v="Biobío"/>
    <s v="Millén Alejandra Cancino Soto"/>
    <n v="4"/>
    <x v="0"/>
    <x v="3"/>
    <s v="Menor se encontraba bajo su cuidado cuando la agrede. La lleva a urgencias diciendo que se habia caído de las escaleras. Posterior al suceso, una jóven en Santiago lo acusa de haberle intentado sacar los ojos"/>
    <x v="0"/>
    <x v="43"/>
    <x v="5"/>
    <s v="Carlos Ernesto Molina Avila"/>
    <n v="35"/>
    <x v="0"/>
    <x v="41"/>
    <x v="0"/>
    <x v="0"/>
    <s v="Era pareja de la abuela, ella tenía la custodia porque la madre estaba en la cárcel. La mujer trabajaba por lo que él se quedaba con la niña"/>
    <s v="VIF no denunciada"/>
    <x v="3"/>
    <x v="4"/>
    <x v="0"/>
    <x v="0"/>
    <n v="43326"/>
    <x v="0"/>
    <x v="78"/>
    <x v="0"/>
    <x v="0"/>
    <s v="http://www.chvnoticias.cl/nacional/joven-acusa-que-hombre-intento-sacarle-los-ojos-durante-agresion/2017-07-13/214213.html"/>
    <s v="http://latribuna.cl/noticia.php?id=MjU2MTQ="/>
    <s v="SI"/>
    <x v="1"/>
  </r>
  <r>
    <s v="Femicidios"/>
    <d v="2013-11-01T00:00:00"/>
    <n v="13"/>
    <x v="122"/>
    <x v="123"/>
    <s v="Metropolitana"/>
    <s v="Minerva Altragracia Zorrilla Durán"/>
    <n v="47"/>
    <x v="1"/>
    <x v="1"/>
    <s v="Quemada"/>
    <x v="1"/>
    <x v="12"/>
    <x v="3"/>
    <s v="Eddy Enrique Rodriguez Zapata (dominicano)"/>
    <n v="27"/>
    <x v="1"/>
    <x v="0"/>
    <x v="3"/>
    <x v="1"/>
    <s v="La forma de comisión fue rociándola y rociandose con un líquido inflamable, se prendió fuego a si mismo y posteriormente se arrojó sobre ella, quedando ambos con quemaduras en gran parte de su cuerpo y riesgo vital. Minerva Zorrilla falleció producto de las graves quemaduras."/>
    <s v="No Informados"/>
    <x v="0"/>
    <x v="8"/>
    <x v="1"/>
    <x v="1"/>
    <s v="Sin Información"/>
    <x v="1"/>
    <x v="1"/>
    <x v="3"/>
    <x v="0"/>
    <s v=""/>
    <s v=""/>
    <s v="SI"/>
    <x v="1"/>
  </r>
  <r>
    <s v="Femicidios"/>
    <d v="2018-05-29T00:00:00"/>
    <n v="13"/>
    <x v="143"/>
    <x v="144"/>
    <s v="Metropolitana"/>
    <s v="Miralda Moise"/>
    <n v="29"/>
    <x v="5"/>
    <x v="3"/>
    <s v="La apuñaló en el domicilio donde ambos arrendaban una habitación, la propietaria fue quien alertó a Carabineros del hecho. El femicida fue detenido deambulando por el barrio, descalzo y con la ropa ensangrentada"/>
    <x v="0"/>
    <x v="1"/>
    <x v="0"/>
    <s v="Isrold Ikson Jacques"/>
    <n v="32"/>
    <x v="7"/>
    <x v="0"/>
    <x v="0"/>
    <x v="0"/>
    <s v="Se habian casado recientemente, vecinos indican que había VIF constante"/>
    <s v="VIF no denunciada"/>
    <x v="0"/>
    <x v="0"/>
    <x v="1"/>
    <x v="3"/>
    <n v="43249"/>
    <x v="7"/>
    <x v="1"/>
    <x v="1"/>
    <x v="0"/>
    <s v="https://www.youtube.com/watch?v=-_SEyOsTpiohttps://www.radioagricultura.cl/nacional/2018/05/29/investigan-femicidio-de-haitiana-apunalada-por-su-pareja-de-la-misma-nacionalidad.html https://www.biobiochile.cl/noticias/nacional/region-metropolitana/2018/05/29/hombre-fue-detenido-por-el-femicidio-de-su-mujer-de-29-anos-en-san-ramon.shtml"/>
    <s v="http://impresa.lasegunda.com/2018/05/29/A/BN3D35F9/BK3D3JI3 http://lanacion.cl/2018/05/29/investigan-muerte-de-haitiana-apunalada-por-su-esposo/ https://www.radioagricultura.cl/nacional/2018/05/29/investigan-femicidio-de-haitiana-apunalada-por-su-pareja-de-la-misma-nacionalidad.html"/>
    <s v="SI"/>
    <x v="0"/>
  </r>
  <r>
    <s v="Femicidios"/>
    <d v="2019-08-20T00:00:00"/>
    <n v="13"/>
    <x v="12"/>
    <x v="12"/>
    <s v="Metropolitana"/>
    <s v="Mireya del Carmen Martínez Maldonado"/>
    <n v="63"/>
    <x v="0"/>
    <x v="3"/>
    <s v="golpe en la cabeza; la encuentra hija en cocina de su casa, donde había rastros de sangre; se sospecha de hijo drogadicto"/>
    <x v="1"/>
    <x v="9"/>
    <x v="5"/>
    <s v="Jorge Alexis Burgos Martínez"/>
    <n v="38"/>
    <x v="0"/>
    <x v="0"/>
    <x v="0"/>
    <x v="1"/>
    <s v="No Informados"/>
    <s v="No Informados"/>
    <x v="3"/>
    <x v="2"/>
    <x v="1"/>
    <x v="3"/>
    <s v="Sin Información"/>
    <x v="15"/>
    <x v="1"/>
    <x v="1"/>
    <x v="0"/>
    <s v="https://www.biobiochile.cl/noticias/nacional/region-metropolitana/2019/08/20/hallan-cuerpo-de-mujer-de-60-anos-en-cocina-de-su-casa-en-la-florida-investigan-posible-parricidio.shtml"/>
    <s v="https://www.latercera.com/nacional/noticia/encuentran-muerta-mujer-63-anos-casa-la-florida-e-investigan-parricidio/790510/"/>
    <s v="SI"/>
    <x v="1"/>
  </r>
  <r>
    <s v="Femicidios"/>
    <d v="2010-12-11T00:00:00"/>
    <n v="6"/>
    <x v="43"/>
    <x v="43"/>
    <s v="O'Higgins"/>
    <s v="Mireya Del Carmen Salas Gumero"/>
    <n v="43"/>
    <x v="1"/>
    <x v="1"/>
    <s v="Apuñalada"/>
    <x v="1"/>
    <x v="6"/>
    <x v="1"/>
    <s v="José Domingo Ugarte Ugarte"/>
    <n v="47"/>
    <x v="1"/>
    <x v="0"/>
    <x v="3"/>
    <x v="1"/>
    <s v="dos denuncias por amenazas"/>
    <s v="No Informados"/>
    <x v="1"/>
    <x v="1"/>
    <x v="1"/>
    <x v="1"/>
    <s v="Sin Información"/>
    <x v="1"/>
    <x v="1"/>
    <x v="1"/>
    <x v="0"/>
    <s v=""/>
    <s v=""/>
    <s v="SI"/>
    <x v="0"/>
  </r>
  <r>
    <s v="Femicidios"/>
    <d v="2011-11-26T00:00:00"/>
    <n v="13"/>
    <x v="104"/>
    <x v="105"/>
    <s v="Metropolitana"/>
    <s v="Mireya Milillanca Milillanca"/>
    <n v="25"/>
    <x v="1"/>
    <x v="1"/>
    <s v="Lanzada de 9º piso"/>
    <x v="1"/>
    <x v="32"/>
    <x v="1"/>
    <s v="Mario Parra Rojas"/>
    <n v="24"/>
    <x v="1"/>
    <x v="0"/>
    <x v="1"/>
    <x v="1"/>
    <s v="No Informados"/>
    <s v="No Informados"/>
    <x v="1"/>
    <x v="1"/>
    <x v="1"/>
    <x v="1"/>
    <s v="Sin Información"/>
    <x v="1"/>
    <x v="1"/>
    <x v="28"/>
    <x v="0"/>
    <s v=""/>
    <s v=""/>
    <s v="SI"/>
    <x v="0"/>
  </r>
  <r>
    <s v="Femicidios"/>
    <d v="2010-12-12T00:00:00"/>
    <n v="7"/>
    <x v="72"/>
    <x v="73"/>
    <s v="Maule"/>
    <s v="Mireya Paredes García"/>
    <n v="65"/>
    <x v="1"/>
    <x v="1"/>
    <s v="golpes"/>
    <x v="1"/>
    <x v="9"/>
    <x v="1"/>
    <s v="Alfredo Retamal Paredes"/>
    <n v="30"/>
    <x v="1"/>
    <x v="0"/>
    <x v="3"/>
    <x v="1"/>
    <s v="No Informados"/>
    <s v="No Informados"/>
    <x v="1"/>
    <x v="8"/>
    <x v="1"/>
    <x v="1"/>
    <s v="Sin Información"/>
    <x v="1"/>
    <x v="1"/>
    <x v="1"/>
    <x v="0"/>
    <s v=""/>
    <s v=""/>
    <s v="SI"/>
    <x v="1"/>
  </r>
  <r>
    <s v="Femicidios"/>
    <d v="2011-06-08T00:00:00"/>
    <n v="13"/>
    <x v="61"/>
    <x v="62"/>
    <s v="Metropolitana"/>
    <s v="Miriam Hernández Guerrero"/>
    <n v="60"/>
    <x v="1"/>
    <x v="1"/>
    <s v="Baleada"/>
    <x v="1"/>
    <x v="3"/>
    <x v="1"/>
    <s v="Luis Guerrero"/>
    <n v="60"/>
    <x v="1"/>
    <x v="4"/>
    <x v="2"/>
    <x v="1"/>
    <s v="Tres causas anteriores por lesiones y amenazas"/>
    <s v="No Informados"/>
    <x v="1"/>
    <x v="0"/>
    <x v="1"/>
    <x v="1"/>
    <s v="Sin Información"/>
    <x v="1"/>
    <x v="1"/>
    <x v="1"/>
    <x v="0"/>
    <s v=""/>
    <s v=""/>
    <s v="SI"/>
    <x v="0"/>
  </r>
  <r>
    <s v="Femicidios"/>
    <d v="2010-03-30T00:00:00"/>
    <n v="4"/>
    <x v="91"/>
    <x v="92"/>
    <s v="Coquimbo"/>
    <s v="Miriam Luz Rojas Valencia"/>
    <n v="42"/>
    <x v="1"/>
    <x v="1"/>
    <s v="baleada"/>
    <x v="1"/>
    <x v="39"/>
    <x v="1"/>
    <s v="Roberto Méndez"/>
    <n v="59"/>
    <x v="1"/>
    <x v="0"/>
    <x v="3"/>
    <x v="1"/>
    <s v="No Informados"/>
    <s v="No Informados"/>
    <x v="1"/>
    <x v="1"/>
    <x v="1"/>
    <x v="1"/>
    <s v="Sin Información"/>
    <x v="1"/>
    <x v="1"/>
    <x v="1"/>
    <x v="0"/>
    <s v=""/>
    <s v=""/>
    <s v="SI"/>
    <x v="0"/>
  </r>
  <r>
    <s v="Femicidios"/>
    <d v="2015-03-16T00:00:00"/>
    <n v="13"/>
    <x v="104"/>
    <x v="105"/>
    <s v="Metropolitana"/>
    <s v="Miriam Parada López"/>
    <n v="40"/>
    <x v="0"/>
    <x v="3"/>
    <s v="Después de asesinarla, el femicida se suicida. Además, los detectives encontraron el cadáver de la mascota de la víctima, la cual habría sido apuñalada."/>
    <x v="0"/>
    <x v="12"/>
    <x v="0"/>
    <s v="Ricardo Vargas Espinoza"/>
    <n v="54"/>
    <x v="0"/>
    <x v="0"/>
    <x v="3"/>
    <x v="1"/>
    <s v="No Informados"/>
    <s v="No Informados"/>
    <x v="3"/>
    <x v="8"/>
    <x v="1"/>
    <x v="1"/>
    <s v="Sin Información"/>
    <x v="1"/>
    <x v="1"/>
    <x v="1"/>
    <x v="0"/>
    <s v="https://www.cooperativa.cl/noticias/pais/policial/pdi-investiga-posible-femicidio-y-suicidio-en-centro-de-santiago/2015-03-17/000040.html"/>
    <s v="https://www.publimetro.cl/cl/nacional/2015/03/17/femicidio-o-doble-homicidio-pdi-investiga-muerte-mujer-hombre-santiago-centro.html"/>
    <s v="SI"/>
    <x v="1"/>
  </r>
  <r>
    <s v="Femicidios"/>
    <d v="2017-08-29T00:00:00"/>
    <n v="1"/>
    <x v="163"/>
    <x v="164"/>
    <s v="Tarapacá"/>
    <s v="Miriam Rosalva Gómez Bejarano"/>
    <n v="23"/>
    <x v="4"/>
    <x v="86"/>
    <s v="Encontrada atada de pies y manos con signos de tortura en un camino. Asesinada por banda de narcotraficantes en represalia a su pareja."/>
    <x v="0"/>
    <x v="19"/>
    <x v="6"/>
    <s v="Huber Alegría Riascos"/>
    <n v="46"/>
    <x v="5"/>
    <x v="77"/>
    <x v="0"/>
    <x v="0"/>
    <s v="Era polola de Edwin Montaño, narcotráficante colombiano que tenía rencillas con la red de narcotrafico a la que pertenecen los imputados"/>
    <s v="No"/>
    <x v="3"/>
    <x v="3"/>
    <x v="0"/>
    <x v="0"/>
    <n v="43395"/>
    <x v="0"/>
    <x v="84"/>
    <x v="7"/>
    <x v="0"/>
    <s v="http://www.soychile.cl/Iquique/Policial/2017/09/30/490245/Mataron-a-la-manicurista-en-Alto-Hospicio-porque-acompanaba-a-su-pololo-un-narco-quien-habria-sido-asesinado-el-mismo-dia.aspx"/>
    <s v="https://www.radiopaulina.cl/2018/10/22/presidio-perpetuo-a-jefe-de-banda-que-dio-muerte-a-rosalva-gomez/"/>
    <s v="SI"/>
    <x v="1"/>
  </r>
  <r>
    <s v="Femicidios"/>
    <d v="2015-12-26T00:00:00"/>
    <n v="7"/>
    <x v="41"/>
    <x v="41"/>
    <s v="Maule"/>
    <s v="Modesta Mercedes Rojas Bravo"/>
    <n v="53"/>
    <x v="0"/>
    <x v="87"/>
    <s v="La golpea y ahorca con una panty. Hubo intento de suicidio por parte de femicida"/>
    <x v="0"/>
    <x v="0"/>
    <x v="0"/>
    <s v="Luis Eugenio Núñez Saavedra"/>
    <n v="60"/>
    <x v="0"/>
    <x v="15"/>
    <x v="0"/>
    <x v="0"/>
    <s v="Juntos hace siete años, su convivencia era intermitente. Él ya la habia amenazado de muerte si lo abandonaba"/>
    <s v="VIF no denunciada"/>
    <x v="0"/>
    <x v="0"/>
    <x v="0"/>
    <x v="0"/>
    <n v="42690"/>
    <x v="0"/>
    <x v="29"/>
    <x v="7"/>
    <x v="0"/>
    <s v="https://www.emol.com/noticias/Nacional/2015/12/26/765544/Mujer-de-53-anos-fue-victima-de-presunto-femicidio-en-Talca.html"/>
    <s v="https://www.biobiochile.cl/noticias/2015/12/26/encuentran-a-mujer-desaparecida-en-talca-fue-asesinada-con-un-hacha.shtml"/>
    <s v="SI"/>
    <x v="0"/>
  </r>
  <r>
    <s v="Femicidios"/>
    <d v="2017-10-03T00:00:00"/>
    <n v="13"/>
    <x v="165"/>
    <x v="166"/>
    <s v="Metropolitana"/>
    <s v="Mónica Alexandra Huertas Araya"/>
    <n v="36"/>
    <x v="3"/>
    <x v="88"/>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x v="0"/>
    <x v="13"/>
    <x v="0"/>
    <s v="José Miguel Ilabaca Santibáñez"/>
    <n v="26"/>
    <x v="0"/>
    <x v="78"/>
    <x v="5"/>
    <x v="0"/>
    <s v="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
    <s v="No"/>
    <x v="0"/>
    <x v="4"/>
    <x v="0"/>
    <x v="2"/>
    <n v="43011"/>
    <x v="2"/>
    <x v="1"/>
    <x v="1"/>
    <x v="0"/>
    <s v="http://www.24horas.cl/nacional/sujeto-golpeo-con-utensilios-de-cocina-a-ex-pareja-tras-asesinarla-en-nunoa-2522903"/>
    <s v="http://aa.com.tr/es/mundo/colombiana-fue-asesinada-por-su-expareja-en-santiago-de-chile-/926801"/>
    <s v="SI"/>
    <x v="0"/>
  </r>
  <r>
    <s v="Femicidios"/>
    <d v="2013-09-21T00:00:00"/>
    <n v="5"/>
    <x v="76"/>
    <x v="77"/>
    <s v="Valparaíso"/>
    <s v="Mónica Andrea Cerda Pino"/>
    <n v="35"/>
    <x v="1"/>
    <x v="1"/>
    <s v="Golpeada por pareja"/>
    <x v="1"/>
    <x v="12"/>
    <x v="3"/>
    <s v="Marcelo Gonzalez Castro"/>
    <n v="31"/>
    <x v="1"/>
    <x v="0"/>
    <x v="3"/>
    <x v="1"/>
    <s v="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
    <s v="No Informados"/>
    <x v="5"/>
    <x v="8"/>
    <x v="1"/>
    <x v="4"/>
    <s v="Sin Información"/>
    <x v="1"/>
    <x v="85"/>
    <x v="3"/>
    <x v="0"/>
    <s v=""/>
    <s v=""/>
    <s v="SI"/>
    <x v="1"/>
  </r>
  <r>
    <s v="Femicidios"/>
    <d v="2019-12-19T00:00:00"/>
    <n v="10"/>
    <x v="181"/>
    <x v="182"/>
    <s v="Los Lagos"/>
    <s v="Mónica del Carmen Mansilla Muñoz"/>
    <n v="54"/>
    <x v="0"/>
    <x v="3"/>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x v="1"/>
    <x v="6"/>
    <x v="0"/>
    <s v="Carlos Iván Vivar Vivar; Patricia del Carmen Levín Peranchiguay"/>
    <m/>
    <x v="0"/>
    <x v="79"/>
    <x v="0"/>
    <x v="1"/>
    <s v="Vecinos informan acoso por parte del femicida"/>
    <s v="No Informados"/>
    <x v="1"/>
    <x v="24"/>
    <x v="1"/>
    <x v="3"/>
    <s v="Sin Información"/>
    <x v="3"/>
    <x v="1"/>
    <x v="1"/>
    <x v="0"/>
    <s v="https://laopiniondechiloe.cl/quinchao-informe-revela-un-sospechoso-en-homicidio-de-isla-caguach-esta-vigilado/"/>
    <s v="http://laopiniondechiloe.cl/femicidio-en-isla-caguach-quinchao-detienen-a-2-personas-entre-ellos-funcionario-de-saesa/"/>
    <s v="SI"/>
    <x v="1"/>
  </r>
  <r>
    <s v="Femicidios"/>
    <d v="2019-02-26T00:00:00"/>
    <n v="10"/>
    <x v="146"/>
    <x v="147"/>
    <s v="Los Lagos"/>
    <s v="Mónica del Carmen Paillacar Paillacar"/>
    <n v="48"/>
    <x v="0"/>
    <x v="3"/>
    <s v="asfixiada"/>
    <x v="1"/>
    <x v="1"/>
    <x v="0"/>
    <s v="Juan Pérez Almonacid"/>
    <n v="39"/>
    <x v="0"/>
    <x v="0"/>
    <x v="0"/>
    <x v="1"/>
    <s v="tenía orden de detención pendiente por lesiones en VIF"/>
    <s v="Medida cautelar - prohibición de acercarse"/>
    <x v="0"/>
    <x v="0"/>
    <x v="1"/>
    <x v="3"/>
    <s v="Sin Información"/>
    <x v="7"/>
    <x v="1"/>
    <x v="1"/>
    <x v="0"/>
    <s v="http://tvcanal5.cl/pdi-detiene-a-presunto-autor-de-femicidio-en-calbuco/ https://www.biobiochile.cl/noticias/nacional/region-de-los-lagos/2019/03/03/acusado-de-ultimo-femicidio-en-calbuco-tenia-orden-de-alejamiento-victima-fue-estrangulada.shtml"/>
    <s v="https://www.biobiochile.cl/noticias/nacional/region-de-los-lagos/2019/02/28/confirman-investigacion-por-posible-femicidio-en-region-de-los-lagos-seria-el-cuarto-de-2019.shtml"/>
    <s v="SI"/>
    <x v="0"/>
  </r>
  <r>
    <s v="Femicidios"/>
    <d v="2010-04-19T00:00:00"/>
    <n v="13"/>
    <x v="75"/>
    <x v="76"/>
    <s v="Metropolitana"/>
    <s v="Mónica Jérez Henríquez"/>
    <n v="33"/>
    <x v="1"/>
    <x v="89"/>
    <s v="estrangulada"/>
    <x v="1"/>
    <x v="7"/>
    <x v="10"/>
    <s v="Jorge González Calderón"/>
    <n v="35"/>
    <x v="1"/>
    <x v="80"/>
    <x v="3"/>
    <x v="1"/>
    <s v="Era drogadicta, le habría robado dinero por lo cual él la asfixió y luego la mutiló. No se sabe si había relación sentimental. Le sacó el útero con el embrion."/>
    <s v="No Informados"/>
    <x v="1"/>
    <x v="1"/>
    <x v="1"/>
    <x v="1"/>
    <s v="Sin Información"/>
    <x v="1"/>
    <x v="1"/>
    <x v="1"/>
    <x v="0"/>
    <s v=""/>
    <s v=""/>
    <s v="SI"/>
    <x v="0"/>
  </r>
  <r>
    <s v="Femicidios"/>
    <d v="2013-04-21T00:00:00"/>
    <n v="7"/>
    <x v="58"/>
    <x v="59"/>
    <s v="Maule"/>
    <s v="Mónica Patricia Soldado Quiloqueo"/>
    <n v="32"/>
    <x v="1"/>
    <x v="1"/>
    <s v="estrangulada y apuñalada"/>
    <x v="3"/>
    <x v="19"/>
    <x v="13"/>
    <s v="Patricio Carrillo González"/>
    <n v="26"/>
    <x v="1"/>
    <x v="0"/>
    <x v="3"/>
    <x v="1"/>
    <s v="“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
    <s v="No Informados"/>
    <x v="3"/>
    <x v="25"/>
    <x v="1"/>
    <x v="4"/>
    <s v="Sin Información"/>
    <x v="1"/>
    <x v="86"/>
    <x v="3"/>
    <x v="0"/>
    <s v=""/>
    <s v=""/>
    <s v="SI"/>
    <x v="1"/>
  </r>
  <r>
    <s v="Femicidios"/>
    <d v="2013-07-04T00:00:00"/>
    <n v="9"/>
    <x v="7"/>
    <x v="7"/>
    <s v="Araucanía"/>
    <s v="Mónica R."/>
    <n v="12"/>
    <x v="1"/>
    <x v="1"/>
    <s v="Apuñalada en cuello y tórax"/>
    <x v="1"/>
    <x v="4"/>
    <x v="4"/>
    <s v="Guillermo Raín Raín"/>
    <n v="35"/>
    <x v="1"/>
    <x v="0"/>
    <x v="2"/>
    <x v="1"/>
    <s v="Gutiérrez (Fiscal) señaló que existen antecedentes respecto de celos que tendría el victimario, el cual se encontraba separado de su mujer y ya se habían interpuesto denuncias por violencia sicológica."/>
    <s v="No Informados"/>
    <x v="1"/>
    <x v="2"/>
    <x v="1"/>
    <x v="1"/>
    <s v="Sin Información"/>
    <x v="1"/>
    <x v="1"/>
    <x v="3"/>
    <x v="0"/>
    <s v=""/>
    <s v=""/>
    <s v="SI"/>
    <x v="1"/>
  </r>
  <r>
    <s v="Femicidios"/>
    <d v="2017-10-30T00:00:00"/>
    <n v="13"/>
    <x v="6"/>
    <x v="6"/>
    <s v="Metropolitana"/>
    <s v="Muriel Francisca Mazuelos Valenzuela"/>
    <n v="18"/>
    <x v="0"/>
    <x v="90"/>
    <s v="La agrede e intenta suicidarse, pero fracasa"/>
    <x v="0"/>
    <x v="0"/>
    <x v="0"/>
    <s v="Cristian Silva Vásquez"/>
    <n v="22"/>
    <x v="0"/>
    <x v="0"/>
    <x v="0"/>
    <x v="0"/>
    <s v="No Informados"/>
    <s v="Denuncia por VIF"/>
    <x v="0"/>
    <x v="0"/>
    <x v="0"/>
    <x v="3"/>
    <n v="43038"/>
    <x v="5"/>
    <x v="1"/>
    <x v="1"/>
    <x v="0"/>
    <s v="http://www.cooperativa.cl/noticias/pais/policial/carabineros-detuvo-a-hombre-acusado-de-femicidio-en-puente-alto/2017-10-30/033815.html"/>
    <s v="https://www.youtube.com/watch?v=HHc3mhvsO-I"/>
    <s v="SI"/>
    <x v="0"/>
  </r>
  <r>
    <s v="Femicidios"/>
    <d v="2012-12-02T00:00:00"/>
    <n v="16"/>
    <x v="108"/>
    <x v="109"/>
    <s v="Ñuble"/>
    <s v="Myriam Fuentes Blanco"/>
    <n v="31"/>
    <x v="1"/>
    <x v="1"/>
    <s v="Apuñalada"/>
    <x v="1"/>
    <x v="3"/>
    <x v="1"/>
    <s v="Alexis Mora Álvarez"/>
    <n v="35"/>
    <x v="1"/>
    <x v="0"/>
    <x v="3"/>
    <x v="1"/>
    <s v="4 denuncias previas (amenazas, desacato, lesiones). La mató delante de sus hijos."/>
    <s v="No Informados"/>
    <x v="1"/>
    <x v="0"/>
    <x v="1"/>
    <x v="1"/>
    <s v="Sin Información"/>
    <x v="1"/>
    <x v="1"/>
    <x v="1"/>
    <x v="0"/>
    <s v=""/>
    <s v=""/>
    <s v="SI"/>
    <x v="0"/>
  </r>
  <r>
    <s v="Femicidios"/>
    <d v="2016-08-20T00:00:00"/>
    <n v="13"/>
    <x v="182"/>
    <x v="183"/>
    <s v="Metropolitana"/>
    <s v="Nadia Valeska Pardo Cabezas"/>
    <n v="30"/>
    <x v="0"/>
    <x v="3"/>
    <s v="La agrede en su restaurante durante la madrugada, según él por confundirla con un ladrón. La familia de la víctima desconfia de su versión. Fiscalía solicita exámenes pisquiátricos."/>
    <x v="0"/>
    <x v="0"/>
    <x v="0"/>
    <s v="Luis Eugenio Orellana Marchant"/>
    <n v="71"/>
    <x v="0"/>
    <x v="81"/>
    <x v="0"/>
    <x v="0"/>
    <s v="Habían retomado su relación hace 6 meses, tenían dos hijas que se encontraban internadas en SENAME previo al delito"/>
    <s v="VIF no denunciada"/>
    <x v="0"/>
    <x v="0"/>
    <x v="39"/>
    <x v="3"/>
    <n v="42604"/>
    <x v="5"/>
    <x v="30"/>
    <x v="1"/>
    <x v="0"/>
    <s v="https://www.24horas.cl/nacional/muerte-en-restaurante-la-carreta-femicidio-o-crimen-por-error-2111347"/>
    <s v="https://www.publimetro.cl/cl/nacional/2016/08/22/prision-preventiva-dueno-restoran-que-mato-pareja-padre-hurtado.html"/>
    <s v="SI"/>
    <x v="0"/>
  </r>
  <r>
    <s v="Femicidios"/>
    <d v="2013-08-04T00:00:00"/>
    <n v="13"/>
    <x v="46"/>
    <x v="46"/>
    <s v="Metropolitana"/>
    <s v="Nadia Varas Cuevas"/>
    <n v="33"/>
    <x v="1"/>
    <x v="1"/>
    <s v="Estrangulada por esposo"/>
    <x v="1"/>
    <x v="14"/>
    <x v="3"/>
    <s v="Pablo Enrique Pérez González"/>
    <n v="35"/>
    <x v="1"/>
    <x v="0"/>
    <x v="3"/>
    <x v="1"/>
    <s v="Asesinó a su esposa e hijastra delante de sus hijas de 6 y 3 años"/>
    <s v="No Informados"/>
    <x v="1"/>
    <x v="0"/>
    <x v="1"/>
    <x v="4"/>
    <s v="Sin Información"/>
    <x v="1"/>
    <x v="1"/>
    <x v="3"/>
    <x v="0"/>
    <s v=""/>
    <s v=""/>
    <s v="SI"/>
    <x v="0"/>
  </r>
  <r>
    <s v="Femicidios"/>
    <d v="2018-08-10T00:00:00"/>
    <n v="5"/>
    <x v="150"/>
    <x v="151"/>
    <s v="Valparaíso"/>
    <s v="Nancy Araya Ruiz"/>
    <n v="44"/>
    <x v="0"/>
    <x v="10"/>
    <s v="Agresor le disparó dentro de un furgón escolar y luego se suicida. Son encontrados por transeúntes camino a Colliguay, 10 horas después"/>
    <x v="0"/>
    <x v="6"/>
    <x v="0"/>
    <s v="MEDIOS PROTEGEN SU IDENTIDAD"/>
    <n v="55"/>
    <x v="1"/>
    <x v="0"/>
    <x v="5"/>
    <x v="0"/>
    <s v="No Informados"/>
    <s v="No Informados"/>
    <x v="0"/>
    <x v="0"/>
    <x v="1"/>
    <x v="2"/>
    <n v="43322"/>
    <x v="2"/>
    <x v="1"/>
    <x v="1"/>
    <x v="0"/>
    <s v="https://www.publimetro.cl/cl/noticias/2018/08/12/quilpue-femicidio-furgon.html"/>
    <s v="https://www.puranoticia.cl/noticias/regiones/quilpue-hombre-y-mujer-son-encontrados-muertos-al-interior-de-un-furgon/2018-08-11/210603.html"/>
    <s v="SI"/>
    <x v="0"/>
  </r>
  <r>
    <s v="Femicidios"/>
    <d v="2013-07-23T00:00:00"/>
    <n v="13"/>
    <x v="143"/>
    <x v="144"/>
    <s v="Metropolitana"/>
    <s v="Nancy del Carmen Torres Aravena"/>
    <n v="56"/>
    <x v="1"/>
    <x v="1"/>
    <s v="estrangulada"/>
    <x v="1"/>
    <x v="3"/>
    <x v="3"/>
    <s v="Carlos Raúl Bañares Campos"/>
    <n v="61"/>
    <x v="1"/>
    <x v="0"/>
    <x v="2"/>
    <x v="1"/>
    <s v="Había denuncia, el femicida pasó todo el día con Nancy, le prometió que iba a cambiar y que estaba arrepentido"/>
    <s v="No Informados"/>
    <x v="0"/>
    <x v="0"/>
    <x v="1"/>
    <x v="1"/>
    <s v="Sin Información"/>
    <x v="1"/>
    <x v="1"/>
    <x v="3"/>
    <x v="0"/>
    <s v=""/>
    <s v=""/>
    <s v="SI"/>
    <x v="0"/>
  </r>
  <r>
    <s v="Femicidios"/>
    <d v="2016-03-10T00:00:00"/>
    <n v="5"/>
    <x v="18"/>
    <x v="18"/>
    <s v="Valparaíso"/>
    <s v="Nancy Donatela Arenas Astudillo"/>
    <n v="58"/>
    <x v="0"/>
    <x v="3"/>
    <s v="Discutieron en la madrugada y ella llama a su hijo para decirle que quería irse de la casa. Posteriormente el la agrede y se suicida. Cuidador del fundo da aviso a la policía"/>
    <x v="0"/>
    <x v="1"/>
    <x v="0"/>
    <s v="Fernando Octavio Gómez Muñoz"/>
    <n v="62"/>
    <x v="0"/>
    <x v="82"/>
    <x v="5"/>
    <x v="0"/>
    <s v="Eran del sur, hace 5 años que vivían en el fundo"/>
    <s v="No"/>
    <x v="0"/>
    <x v="0"/>
    <x v="0"/>
    <x v="2"/>
    <n v="42439"/>
    <x v="2"/>
    <x v="1"/>
    <x v="1"/>
    <x v="0"/>
    <s v="http://www.elandino.cl/2016/03/11/consternacion-por-femicidio-y-suicidio-de-matrimonio-de-rinconada/"/>
    <s v="http://soyaconcagua.cl/2016/03/11/femicidio-en-rinconada-eleva-a-11-el-numero-de-victimas-en-lo-que-va-del-ano-en-el-pais/"/>
    <s v="SI"/>
    <x v="0"/>
  </r>
  <r>
    <s v="Femicidios"/>
    <d v="2020-11-14T00:00:00"/>
    <n v="13"/>
    <x v="61"/>
    <x v="62"/>
    <s v="Metropolitana"/>
    <s v="Nancy Gloria Rojas Arenas"/>
    <n v="67"/>
    <x v="0"/>
    <x v="91"/>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x v="5"/>
    <x v="9"/>
    <x v="7"/>
    <s v="Juan Eduardo Jara Rojas"/>
    <n v="40"/>
    <x v="0"/>
    <x v="0"/>
    <x v="0"/>
    <x v="1"/>
    <s v="No Informados"/>
    <s v="Vecinas dicen que hijo la golpeba pero ella trataba de ocultarlo. Femicida tenía antecedentes por robo"/>
    <x v="1"/>
    <x v="2"/>
    <x v="1"/>
    <x v="4"/>
    <s v="Sin Información"/>
    <x v="15"/>
    <x v="1"/>
    <x v="1"/>
    <x v="0"/>
    <s v="https://www.t13.cl/noticia/nacional/mujer-oxigeno-dependiente-muere-agresion-hijo-san-bernardo-18-11-20"/>
    <s v="https://www.facebook.com/watch/?v=4049857771710889"/>
    <s v="SI"/>
    <x v="1"/>
  </r>
  <r>
    <s v="Femicidios"/>
    <d v="2016-11-08T00:00:00"/>
    <n v="9"/>
    <x v="183"/>
    <x v="184"/>
    <s v="Araucanía"/>
    <s v="Nancy Irene Peña Licanan"/>
    <n v="41"/>
    <x v="0"/>
    <x v="3"/>
    <s v="La mujer estaba con arresto domiciliario nocturno, Carabineros la visitó. Estaban bebiendo con el sobrino cuando la mató, luego volvió a incendiar el domicilio. Le cuenta a pareja del suceso y su familia hace la denuncia. Se le absuelve del incendio por falta de pruebas."/>
    <x v="0"/>
    <x v="31"/>
    <x v="5"/>
    <s v="Patricio Alfonso Valdebenito Cheuqueñir"/>
    <n v="20"/>
    <x v="0"/>
    <x v="33"/>
    <x v="0"/>
    <x v="2"/>
    <s v="No Informados"/>
    <s v="No"/>
    <x v="3"/>
    <x v="4"/>
    <x v="22"/>
    <x v="0"/>
    <n v="43211"/>
    <x v="0"/>
    <x v="38"/>
    <x v="4"/>
    <x v="0"/>
    <s v="https://www.soychile.cl/Temuco/Policial/2016/11/08/428283/Incendio-en-Lautaro-dejo-una-mujer-fallecida.aspx"/>
    <s v="https://www.biobiochile.cl/noticias/nacional/region-de-la-araucania/2018/04/23/a-10-anos-de-carcel-fue-condenado-joven-que-mato-a-golpes-a-su-tia-en-la-araucania.shtml"/>
    <s v="SI"/>
    <x v="1"/>
  </r>
  <r>
    <s v="Femicidios"/>
    <d v="2014-07-24T00:00:00"/>
    <n v="13"/>
    <x v="6"/>
    <x v="6"/>
    <s v="Metropolitana"/>
    <s v="Nancy Iris Silva Nuñez"/>
    <n v="26"/>
    <x v="0"/>
    <x v="3"/>
    <s v="Estando embarazada de 8 meses, es encontrada muerta en sitio eriazo. PDI detuvo a dos sospechosos, pero tribunales rechaza prisión preventiva"/>
    <x v="2"/>
    <x v="19"/>
    <x v="6"/>
    <s v="Mauricio Sandoval Ríos"/>
    <n v="37"/>
    <x v="0"/>
    <x v="0"/>
    <x v="0"/>
    <x v="0"/>
    <s v="No Informados"/>
    <s v="No"/>
    <x v="3"/>
    <x v="3"/>
    <x v="13"/>
    <x v="3"/>
    <n v="41850"/>
    <x v="7"/>
    <x v="87"/>
    <x v="1"/>
    <x v="0"/>
    <s v="https://www.emol.com/noticias/nacional/2014/07/30/672505/tribunal-rechaza-prision-preventiva-para-detenidos-por-crimen-de-embarazada.html"/>
    <s v="https://www.cooperativa.cl/noticias/pais/policial/detenidos-por-crimen-de-joven-embarazada-fueron-formalizados-en-puente-alto/2014-07-31/073057.html"/>
    <s v="SI"/>
    <x v="1"/>
  </r>
  <r>
    <s v="Femicidios"/>
    <d v="2018-11-17T00:00:00"/>
    <n v="7"/>
    <x v="58"/>
    <x v="59"/>
    <s v="Maule"/>
    <s v="Nancy Muñoz Villalobos"/>
    <n v="64"/>
    <x v="0"/>
    <x v="0"/>
    <s v="Sujeto la invita a su casa en sector rural. Allí la amarra y golpea, abusa sexualmente de ella y ejerce otro tipo de torturas. Cuerpo fue exhumado a principios de 2019, en octubre de 2019 el agresor es reformalizado"/>
    <x v="2"/>
    <x v="7"/>
    <x v="6"/>
    <s v="Julio Araya Miranda"/>
    <n v="38"/>
    <x v="0"/>
    <x v="0"/>
    <x v="0"/>
    <x v="0"/>
    <s v="Hija de Nancy denuncia que Araya habia agredido a su madre y que esta desaparecida hace 2 años"/>
    <s v="No Informados"/>
    <x v="3"/>
    <x v="3"/>
    <x v="3"/>
    <x v="3"/>
    <n v="43767"/>
    <x v="5"/>
    <x v="1"/>
    <x v="1"/>
    <x v="0"/>
    <s v="https://www.biobiochile.cl/noticias/nacional/region-del-maule/2018/11/21/formalizan-al-presunto-autor-de-abuso-sexual-y-homicidio-contra-una-mujer-de-64-anos-en-maule.shtml"/>
    <s v="http://www.radiobuenanueva.cl/reformalizan-a-sujeto-que-mato-a-mujer-al-interior-de-una-casa-en-semillero/"/>
    <s v="SI"/>
    <x v="0"/>
  </r>
  <r>
    <s v="Femicidios"/>
    <d v="2020-07-05T00:00:00"/>
    <n v="8"/>
    <x v="154"/>
    <x v="155"/>
    <s v="Biobío"/>
    <s v="Nancy Riquelme Morales"/>
    <n v="25"/>
    <x v="0"/>
    <x v="3"/>
    <s v="Baleada por su conviviente, quien inicialmente había indicado que le había llegado bala perdida"/>
    <x v="1"/>
    <x v="0"/>
    <x v="3"/>
    <s v="Jonathan Efraín Ortiz Contreras"/>
    <n v="32"/>
    <x v="0"/>
    <x v="0"/>
    <x v="0"/>
    <x v="1"/>
    <s v="No Informados"/>
    <s v="No Informados"/>
    <x v="0"/>
    <x v="6"/>
    <x v="1"/>
    <x v="3"/>
    <s v="Sin Información"/>
    <x v="5"/>
    <x v="1"/>
    <x v="1"/>
    <x v="0"/>
    <s v="https://www.biobiochile.cl/noticias/nacional/region-del-bio-bio/2020/07/07/vuelco-en-caso-de-mujer-que-murio-tras-recibir-disparo-en-lota-se-podria-tratar-de-un-femicidio.shtml"/>
    <s v="https://www.chvnoticias.cl/sucesos/lota-caso-mujer-murio-balazo-femicidio_20200707/"/>
    <s v="SI"/>
    <x v="0"/>
  </r>
  <r>
    <s v="Femicidios"/>
    <d v="2019-08-18T00:00:00"/>
    <n v="14"/>
    <x v="56"/>
    <x v="57"/>
    <s v="Los Ríos"/>
    <s v="Natalia Scarleth Mella Rodríguez"/>
    <n v="17"/>
    <x v="0"/>
    <x v="15"/>
    <s v="apuñalada en la espalda y el cuello por pololo en la vía pública; a éste su propia madre lo entrega"/>
    <x v="1"/>
    <x v="13"/>
    <x v="0"/>
    <s v="Gerson Brandon Rodríguez Santana"/>
    <n v="17"/>
    <x v="0"/>
    <x v="83"/>
    <x v="0"/>
    <x v="1"/>
    <s v="No Informados"/>
    <s v="No Informados"/>
    <x v="3"/>
    <x v="1"/>
    <x v="1"/>
    <x v="3"/>
    <s v="Sin Información"/>
    <x v="3"/>
    <x v="1"/>
    <x v="1"/>
    <x v="0"/>
    <s v="https://www.biobiochile.cl/noticias/nacional/region-de-los-rios/2019/08/18/hombre-es-detenido-por-homicidio-de-su-pareja-en-valdivia-cuerpo-fue-hallado-en-la-via-publica.shtml"/>
    <s v="https://www.elmostrador.cl/braga/2019/08/19/femicidio-en-valdivia-la-victima-de-17-anos-murio-apunalada-por-su-ex-pololo/"/>
    <s v="SI"/>
    <x v="0"/>
  </r>
  <r>
    <s v="Femicidios"/>
    <d v="2010-07-20T00:00:00"/>
    <n v="13"/>
    <x v="61"/>
    <x v="62"/>
    <s v="Metropolitana"/>
    <s v="Natalia Zuñiga Medel"/>
    <n v="25"/>
    <x v="1"/>
    <x v="92"/>
    <s v="apuñalada y quemada"/>
    <x v="3"/>
    <x v="19"/>
    <x v="10"/>
    <s v="Víctor Manuel Navarrete Cid"/>
    <n v="44"/>
    <x v="1"/>
    <x v="84"/>
    <x v="3"/>
    <x v="1"/>
    <s v="Conden.x Violencia Familiar y comete homicidio 16 antes de asesinar a Natalia"/>
    <s v="No Informados"/>
    <x v="1"/>
    <x v="8"/>
    <x v="1"/>
    <x v="1"/>
    <s v="Sin Información"/>
    <x v="1"/>
    <x v="1"/>
    <x v="1"/>
    <x v="0"/>
    <s v=""/>
    <s v=""/>
    <s v="SI"/>
    <x v="1"/>
  </r>
  <r>
    <s v="Femicidios"/>
    <d v="2020-03-16T00:00:00"/>
    <n v="13"/>
    <x v="52"/>
    <x v="52"/>
    <s v="Metropolitana"/>
    <s v="Nataly Davison Escobar"/>
    <n v="24"/>
    <x v="0"/>
    <x v="3"/>
    <s v="Fractura craneal, golpeada en reiteradas oportunidades. Atacada el 13 de marzo junto a su hija de 2 años por su conviviente y padre de la menor, sujeto se autoinflingió heridas leves. El 16 de marzo muere Nataly, la niña sigue en riesgo vital"/>
    <x v="1"/>
    <x v="0"/>
    <x v="3"/>
    <s v="José Manuel Valenzuela Vera"/>
    <n v="22"/>
    <x v="0"/>
    <x v="0"/>
    <x v="0"/>
    <x v="1"/>
    <s v="No Informados"/>
    <s v="Formalizaciones por VIF en 2014 y 2015"/>
    <x v="0"/>
    <x v="6"/>
    <x v="40"/>
    <x v="3"/>
    <s v="Sin Información"/>
    <x v="7"/>
    <x v="1"/>
    <x v="1"/>
    <x v="0"/>
    <s v="https://www.facebook.com/24horas.cl/videos/229545168173054/"/>
    <s v="https://www.cooperativa.cl/noticias/pais/policial/femicidio-fallecio-mujer-agredida-por-su-pareja-en-colina/2020-03-17/102452.html"/>
    <s v="SI"/>
    <x v="0"/>
  </r>
  <r>
    <s v="Femicidios"/>
    <d v="2020-06-08T00:00:00"/>
    <n v="9"/>
    <x v="156"/>
    <x v="157"/>
    <s v="Araucanía"/>
    <s v="Nataly Valeria Sepulveda Oria"/>
    <n v="29"/>
    <x v="0"/>
    <x v="3"/>
    <s v="Baleada por conviviente, quien se dio a la fuga tras dispararle"/>
    <x v="1"/>
    <x v="0"/>
    <x v="3"/>
    <s v="Neri Luis Saavedra Valenzuela"/>
    <n v="30"/>
    <x v="0"/>
    <x v="0"/>
    <x v="0"/>
    <x v="1"/>
    <s v="No Informados"/>
    <s v="No Informados"/>
    <x v="0"/>
    <x v="6"/>
    <x v="1"/>
    <x v="3"/>
    <s v="Sin Información"/>
    <x v="7"/>
    <x v="1"/>
    <x v="1"/>
    <x v="0"/>
    <s v="https://www.biobiochile.cl/noticias/nacional/region-de-la-araucania/2020/06/08/joven-29-anos-muere-herida-bala-victoria-pdi-realiza-busqueda-la-pareja.shtml"/>
    <s v="http://www.vivepais.cl/2020/06/09/103665/"/>
    <s v="SI"/>
    <x v="0"/>
  </r>
  <r>
    <s v="Femicidios"/>
    <d v="2020-08-04T00:00:00"/>
    <n v="13"/>
    <x v="165"/>
    <x v="166"/>
    <s v="Metropolitana"/>
    <s v="Nataly Vilma Escobar Jara"/>
    <n v="18"/>
    <x v="3"/>
    <x v="3"/>
    <s v="Asfixiada por su pareja en presencia de su hija de 2 meses, quien fuera abandonada viva y sin lesiones aparentes por el femicida y padre de la niña; horas después fue detenido"/>
    <x v="1"/>
    <x v="0"/>
    <x v="3"/>
    <s v="Juan David Riascos Mina"/>
    <n v="25"/>
    <x v="5"/>
    <x v="0"/>
    <x v="0"/>
    <x v="2"/>
    <s v="No Informados"/>
    <s v="No Informados"/>
    <x v="0"/>
    <x v="6"/>
    <x v="1"/>
    <x v="3"/>
    <s v="Sin Información"/>
    <x v="5"/>
    <x v="1"/>
    <x v="1"/>
    <x v="0"/>
    <s v="https://www.meganoticias.cl/nacional/309650-investigan-femicidio-nunoa-pichidangui-policia-investigaciones-pdi-jrx07.html"/>
    <s v="https://cooperativa.cl/noticias/pais/policial/femicidio/investigan-presunto-femicidio-en-una-vivienda-de-nunoa/2020-08-04/194317.html"/>
    <s v="SI"/>
    <x v="0"/>
  </r>
  <r>
    <s v="Femicidios"/>
    <d v="2019-03-08T00:00:00"/>
    <n v="13"/>
    <x v="87"/>
    <x v="88"/>
    <s v="Metropolitana"/>
    <s v="Natividad Barcaza Faúndez"/>
    <n v="46"/>
    <x v="0"/>
    <x v="3"/>
    <s v="dos disparos en la cabeza; sujeto escapa y se suicida dos días después"/>
    <x v="1"/>
    <x v="1"/>
    <x v="0"/>
    <s v="Luis Torres Montoya"/>
    <n v="40"/>
    <x v="0"/>
    <x v="0"/>
    <x v="5"/>
    <x v="1"/>
    <s v="denuncias previas por VIF"/>
    <s v="No Informados"/>
    <x v="0"/>
    <x v="0"/>
    <x v="1"/>
    <x v="2"/>
    <s v="Sin Información"/>
    <x v="2"/>
    <x v="1"/>
    <x v="1"/>
    <x v="0"/>
    <s v="https://www.lacuarta.com/cronica/noticia/femicidio-enluta-dia-la-mujer/345284/ https://www.eldinamo.cl/nacional/2019/03/08/ministra-de-la-mujer-y-nuevo-femicidio-en-recoleta-victima-denuncio-amenazas-y-acuso-desproteccion/"/>
    <s v="https://www.radioagricultura.cl/nacional/2019/03/09/intensa-busqueda-del-femicida-del-8m-en-recoleta-gobierno-anuncio-querella.html http://www.t13.cl/noticia/nacional/encuentran-cadaver-hombre-acusado-femicidio-recoleta"/>
    <s v="SI"/>
    <x v="0"/>
  </r>
  <r>
    <s v="Femicidios"/>
    <d v="2011-03-29T00:00:00"/>
    <n v="10"/>
    <x v="21"/>
    <x v="21"/>
    <s v="Los Lagos"/>
    <s v="Nelly Angela Ortíz Barrera"/>
    <n v="33"/>
    <x v="1"/>
    <x v="1"/>
    <s v="Apuñalada"/>
    <x v="1"/>
    <x v="6"/>
    <x v="1"/>
    <s v="Jaime Quiroz Sepúlveda"/>
    <n v="64"/>
    <x v="1"/>
    <x v="85"/>
    <x v="1"/>
    <x v="1"/>
    <s v="Registra antecedentes penales y una condena por el delito de violación. Estuvo 36 años en prisión."/>
    <s v="No Informados"/>
    <x v="1"/>
    <x v="1"/>
    <x v="1"/>
    <x v="1"/>
    <s v="Sin Información"/>
    <x v="1"/>
    <x v="1"/>
    <x v="1"/>
    <x v="0"/>
    <s v=""/>
    <s v=""/>
    <s v="SI"/>
    <x v="0"/>
  </r>
  <r>
    <s v="Femicidios"/>
    <d v="2013-01-01T00:00:00"/>
    <n v="13"/>
    <x v="61"/>
    <x v="62"/>
    <s v="Metropolitana"/>
    <s v="Nelly Castillo Soto"/>
    <n v="19"/>
    <x v="1"/>
    <x v="1"/>
    <s v="disparo con arma de fuego artesanal"/>
    <x v="1"/>
    <x v="6"/>
    <x v="1"/>
    <s v="Joel Mariqueo Castro"/>
    <n v="20"/>
    <x v="1"/>
    <x v="0"/>
    <x v="3"/>
    <x v="1"/>
    <s v="Dejó herida a la hermana de Nelly de 16 años"/>
    <s v="No Informados"/>
    <x v="0"/>
    <x v="0"/>
    <x v="1"/>
    <x v="4"/>
    <s v="Sin Información"/>
    <x v="1"/>
    <x v="1"/>
    <x v="3"/>
    <x v="0"/>
    <s v=""/>
    <s v=""/>
    <s v="SI"/>
    <x v="0"/>
  </r>
  <r>
    <s v="Femicidios"/>
    <d v="2016-03-08T00:00:00"/>
    <n v="9"/>
    <x v="184"/>
    <x v="185"/>
    <s v="Araucanía"/>
    <s v="Nelly del Carmen Leighton Salazar"/>
    <n v="45"/>
    <x v="0"/>
    <x v="0"/>
    <s v="La agrede, siendo su hijo (9) testigo. Familiares la trasladan al Cesfam, donde fallece. Femicida huye en su camioneta, es encontrado ahorcado en las cercanías del lugar"/>
    <x v="0"/>
    <x v="1"/>
    <x v="0"/>
    <s v="José Rolando Arriagada Baeza"/>
    <n v="49"/>
    <x v="0"/>
    <x v="0"/>
    <x v="5"/>
    <x v="0"/>
    <s v="Tenían un hijo común. Ella lo habia denunciado reiteradas veces por amenazas de muerte"/>
    <s v="Denuncia por VIF"/>
    <x v="0"/>
    <x v="0"/>
    <x v="0"/>
    <x v="2"/>
    <n v="42437"/>
    <x v="2"/>
    <x v="1"/>
    <x v="1"/>
    <x v="0"/>
    <s v="http://www.angolnoticias.cl/2016/03/gobernadora-andrea-parra-es-un-hecho-que-nos-golpea-muy-fuertemente/"/>
    <s v="https://elmarchiguano.cl/renaico-duena-de-casa-fue-asesinada-de-un-hachazo-en-la-cabeza/ https://www.biobiochile.cl/noticias/2016/03/09/sename-ayudara-a-nino-que-presencio-femicidio-en-renaico.shtml"/>
    <s v="SI"/>
    <x v="0"/>
  </r>
  <r>
    <s v="Femicidios"/>
    <d v="2018-06-10T00:00:00"/>
    <n v="13"/>
    <x v="3"/>
    <x v="3"/>
    <s v="Metropolitana"/>
    <s v="Nelly Isabel Malo Ascencio"/>
    <n v="35"/>
    <x v="0"/>
    <x v="93"/>
    <s v="Desaparecida el 5 de junio, su ex pareja hace la denuncia por presunta desgracia. La madre encuentra sus resto calcinados en parcela de Noviciado. Posteriormente, la pareja actual de Isabel confesaría haberla matado, descuartizado y quemado"/>
    <x v="0"/>
    <x v="12"/>
    <x v="0"/>
    <s v="Pedro Enríquez Cortés Cortés"/>
    <n v="40"/>
    <x v="0"/>
    <x v="0"/>
    <x v="0"/>
    <x v="3"/>
    <s v="Relación de amantes hace 3 años, él era casado"/>
    <s v="No Informados"/>
    <x v="3"/>
    <x v="3"/>
    <x v="1"/>
    <x v="3"/>
    <n v="43261"/>
    <x v="5"/>
    <x v="88"/>
    <x v="3"/>
    <x v="0"/>
    <s v="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
    <s v="http://www.eldesconcierto.cl/2018/06/11/autor-confeso-de-femicidio-de-mujer-en-pudahuel-aseguro-que-fue-un-accidente/ https://www.publimetro.cl/cl/noticias/2018/06/10/detienen-a-presunto-femicida-en-pudahuel-habria-asesinado-a-amante-y-le-prendio-fuego-dentro-de-un-tambor.html"/>
    <s v="SI"/>
    <x v="0"/>
  </r>
  <r>
    <s v="Femicidios"/>
    <d v="2015-11-03T00:00:00"/>
    <n v="9"/>
    <x v="185"/>
    <x v="186"/>
    <s v="Araucanía"/>
    <s v="Nelyda Anet Álvarez Burgos"/>
    <n v="38"/>
    <x v="0"/>
    <x v="3"/>
    <s v="La mujer fue asfixiada con un cable eléctrico, el femicida posteriormente se suicidó con un disparo de escopeta. _x000a__x000a_"/>
    <x v="0"/>
    <x v="18"/>
    <x v="0"/>
    <s v="Sergio Riquelme González"/>
    <n v="44"/>
    <x v="0"/>
    <x v="10"/>
    <x v="5"/>
    <x v="0"/>
    <s v="Ya la había amenazado con un cuchillo, por eso tenia medida cautelar"/>
    <s v="Medida cautelar - prohibición de acercarse"/>
    <x v="0"/>
    <x v="0"/>
    <x v="0"/>
    <x v="2"/>
    <n v="42311"/>
    <x v="2"/>
    <x v="1"/>
    <x v="1"/>
    <x v="0"/>
    <s v="https://www.biobiochile.cl/noticias/2015/11/03/hombre-asesino-a-su-pareja-y-posteriormente-se-suicido-en-lonquimay.shtml"/>
    <s v="https://www.soychile.cl/Temuco/Policial/2015/11/03/355685/Un-hombre-habria-asesinado-a-su-pareja-y-luego-se-suicido-en-Lonquimay.aspx"/>
    <s v="SI"/>
    <x v="0"/>
  </r>
  <r>
    <s v="Femicidios"/>
    <d v="2015-10-14T00:00:00"/>
    <n v="13"/>
    <x v="52"/>
    <x v="52"/>
    <s v="Metropolitana"/>
    <s v="Nicole Casilla Manzano"/>
    <n v="29"/>
    <x v="0"/>
    <x v="94"/>
    <s v="Investigación de 3 años aclaró que no fue suicidio sino que agresor inyectó medicamentos a Nicole. Sujeto había escapado del país llevándose a la hija de ambos pero tuvo que volver, actualmente está con arresto domiciliario. La familia sigue luchando por justicia"/>
    <x v="0"/>
    <x v="1"/>
    <x v="0"/>
    <s v="Alejandro Navarro Sepúlveda"/>
    <n v="30"/>
    <x v="0"/>
    <x v="86"/>
    <x v="0"/>
    <x v="0"/>
    <s v="No Informados"/>
    <s v="No"/>
    <x v="3"/>
    <x v="0"/>
    <x v="13"/>
    <x v="3"/>
    <n v="43643"/>
    <x v="5"/>
    <x v="35"/>
    <x v="1"/>
    <x v="0"/>
    <s v="https://www.latercera.com/nacional/noticia/suicidio-se-transformo-femicidio/61044/"/>
    <s v="https://www.eldesconcierto.cl/2018/12/06/nicole-casilla-el-femicidio-que-se-disfrazo-de-suicidio/"/>
    <s v="SI"/>
    <x v="1"/>
  </r>
  <r>
    <s v="Femicidios"/>
    <d v="2016-06-25T00:00:00"/>
    <n v="5"/>
    <x v="186"/>
    <x v="187"/>
    <s v="Valparaíso"/>
    <s v="Nicole Saavedra Bahamondes"/>
    <n v="23"/>
    <x v="0"/>
    <x v="95"/>
    <s v="Desaparecida por 7 días, es encontrada muerta en el embalse, con las manos atadas y signos de tortura. Habría muerto 30 horas antes. Había sido amenazada por ser lesbiana. Visibilidad del caso se debe a activismo de la familia y apoyo de organizaciones"/>
    <x v="0"/>
    <x v="19"/>
    <x v="18"/>
    <s v="Víctor Alejandro Pulgar Vidal"/>
    <m/>
    <x v="1"/>
    <x v="0"/>
    <x v="0"/>
    <x v="0"/>
    <s v="No Informados"/>
    <s v="No"/>
    <x v="3"/>
    <x v="3"/>
    <x v="0"/>
    <x v="3"/>
    <s v="Sin Información"/>
    <x v="8"/>
    <x v="1"/>
    <x v="1"/>
    <x v="0"/>
    <s v="https://www.cnnchile.com/pais/la-lucha-de-la-familia-de-nicole-saavedra-la-joven-lesbiana-asesinada-en-2016_20190625/"/>
    <s v="https://www.google.com/search?q=nicole+saavedra&amp;oq=nicol&amp;aqs=chrome.0.69i59l2j69i57j35i39j0j69i60.2028j0j7&amp;sourceid=chrome&amp;ie=UTF-8"/>
    <s v="SI"/>
    <x v="1"/>
  </r>
  <r>
    <s v="Femicidios"/>
    <d v="2012-08-03T00:00:00"/>
    <n v="13"/>
    <x v="52"/>
    <x v="52"/>
    <s v="Metropolitana"/>
    <s v="Nicole Villablanca Lemus"/>
    <n v="22"/>
    <x v="1"/>
    <x v="1"/>
    <s v="Apuñalada"/>
    <x v="1"/>
    <x v="6"/>
    <x v="1"/>
    <s v="Jorge Valdivia"/>
    <n v="25"/>
    <x v="1"/>
    <x v="0"/>
    <x v="3"/>
    <x v="1"/>
    <s v="Una denuncia previa por lesiones leves y medida cautelar de llamada prioritaria"/>
    <s v="No Informados"/>
    <x v="1"/>
    <x v="0"/>
    <x v="1"/>
    <x v="1"/>
    <s v="Sin Información"/>
    <x v="1"/>
    <x v="1"/>
    <x v="33"/>
    <x v="0"/>
    <s v=""/>
    <s v=""/>
    <s v="SI"/>
    <x v="0"/>
  </r>
  <r>
    <s v="Femicidios"/>
    <d v="2013-03-19T00:00:00"/>
    <n v="11"/>
    <x v="187"/>
    <x v="188"/>
    <s v="Aysén"/>
    <s v="NN"/>
    <n v="14"/>
    <x v="1"/>
    <x v="1"/>
    <s v="2 disparos"/>
    <x v="1"/>
    <x v="10"/>
    <x v="13"/>
    <s v="René Cárdenas Fuentes"/>
    <n v="32"/>
    <x v="1"/>
    <x v="0"/>
    <x v="3"/>
    <x v="1"/>
    <s v="No Informados"/>
    <s v="No Informados"/>
    <x v="3"/>
    <x v="26"/>
    <x v="1"/>
    <x v="4"/>
    <s v="Sin Información"/>
    <x v="1"/>
    <x v="89"/>
    <x v="3"/>
    <x v="0"/>
    <s v=""/>
    <s v=""/>
    <s v="SI"/>
    <x v="1"/>
  </r>
  <r>
    <s v="Femicidios"/>
    <d v="2013-03-19T00:00:00"/>
    <n v="13"/>
    <x v="102"/>
    <x v="103"/>
    <s v="Metropolitana"/>
    <s v="NN"/>
    <n v="55"/>
    <x v="1"/>
    <x v="1"/>
    <s v="Violada y asesinada"/>
    <x v="1"/>
    <x v="15"/>
    <x v="9"/>
    <s v="Sin Informacion"/>
    <m/>
    <x v="1"/>
    <x v="0"/>
    <x v="3"/>
    <x v="1"/>
    <s v="La policía investiga un hallazgo del cuerpo de una mujer (55) en una casa abandonada en Conchalí, se presume que puede haber sido violada y asesinada. Vecinos señalan que ese inmueble era usado como una guarida de delincuentes"/>
    <s v="No Informados"/>
    <x v="1"/>
    <x v="8"/>
    <x v="1"/>
    <x v="1"/>
    <s v="Sin Información"/>
    <x v="1"/>
    <x v="1"/>
    <x v="3"/>
    <x v="0"/>
    <s v=""/>
    <s v=""/>
    <s v="SI"/>
    <x v="1"/>
  </r>
  <r>
    <s v="Femicidios"/>
    <d v="2010-01-25T00:00:00"/>
    <n v="9"/>
    <x v="38"/>
    <x v="38"/>
    <s v="Araucanía"/>
    <s v="Noemí Emelina Medina Torres"/>
    <n v="33"/>
    <x v="1"/>
    <x v="1"/>
    <s v="baleada"/>
    <x v="1"/>
    <x v="44"/>
    <x v="1"/>
    <s v="Juan Carlos Molina"/>
    <n v="18"/>
    <x v="1"/>
    <x v="0"/>
    <x v="3"/>
    <x v="1"/>
    <s v="Fue baleada ella y su amiga, saliendo de un bar donde compartían cervezas. La amiga, Catalina Alarcón fue herida en un hombro.Causa por homicidio calificado."/>
    <s v="No Informados"/>
    <x v="1"/>
    <x v="3"/>
    <x v="1"/>
    <x v="1"/>
    <s v="Sin Información"/>
    <x v="1"/>
    <x v="1"/>
    <x v="1"/>
    <x v="0"/>
    <s v=""/>
    <s v=""/>
    <s v="SI"/>
    <x v="1"/>
  </r>
  <r>
    <s v="Femicidios"/>
    <d v="2013-05-25T00:00:00"/>
    <n v="9"/>
    <x v="118"/>
    <x v="119"/>
    <s v="Araucanía"/>
    <s v="Norma Bañados Vásquez"/>
    <n v="26"/>
    <x v="1"/>
    <x v="1"/>
    <s v="Asesinada con golpes de hacha"/>
    <x v="1"/>
    <x v="12"/>
    <x v="1"/>
    <s v="Juan Rodríguez Llancapán"/>
    <n v="29"/>
    <x v="1"/>
    <x v="0"/>
    <x v="3"/>
    <x v="1"/>
    <s v="Además mató a sus hijos Dilan, de 2 años,, Aymer ,4, y Emerson ,12, quienes también fallecieron producto de golpes de hacha y heridas con un objeto punzante"/>
    <s v="No Informados"/>
    <x v="0"/>
    <x v="21"/>
    <x v="1"/>
    <x v="4"/>
    <s v="Sin Información"/>
    <x v="1"/>
    <x v="90"/>
    <x v="3"/>
    <x v="0"/>
    <s v=""/>
    <s v=""/>
    <s v="SI"/>
    <x v="0"/>
  </r>
  <r>
    <s v="Femicidios"/>
    <d v="2020-08-22T00:00:00"/>
    <n v="7"/>
    <x v="153"/>
    <x v="154"/>
    <s v="Maule"/>
    <s v="Norma Isabel Vásquez Soto"/>
    <n v="21"/>
    <x v="0"/>
    <x v="96"/>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x v="2"/>
    <x v="45"/>
    <x v="3"/>
    <s v="Gary Aarón Valenzuela Ramos"/>
    <m/>
    <x v="6"/>
    <x v="87"/>
    <x v="0"/>
    <x v="1"/>
    <s v="Compañeras indican que al terminar Norma con Gary, éste la violó y por esto ella lo denunció "/>
    <m/>
    <x v="4"/>
    <x v="0"/>
    <x v="41"/>
    <x v="15"/>
    <s v="Sin Información"/>
    <x v="3"/>
    <x v="1"/>
    <x v="1"/>
    <x v="0"/>
    <s v="https://www.facebook.com/lilibette.vasquezloyola/posts/3208146625932375"/>
    <s v="https://www.meganoticias.cl/nacional/311362-cadaver-de-mujer-maletero-auto-motel-linares-carabinera-jdx14.html"/>
    <s v="SI"/>
    <x v="0"/>
  </r>
  <r>
    <s v="Femicidios"/>
    <d v="2021-03-15T00:00:00"/>
    <n v="13"/>
    <x v="6"/>
    <x v="6"/>
    <s v="Metropolitana"/>
    <s v="Norma Jeannette Quiroga Zúñiga"/>
    <n v="44"/>
    <x v="1"/>
    <x v="3"/>
    <s v="Tras 10 años separada y denuncias desde 2012 por acoso, Norma es acosada y atacada por ex conviviente, pese a orden de alejamiento "/>
    <x v="0"/>
    <x v="6"/>
    <x v="3"/>
    <s v="Juan Abdón Flores Valenzuela"/>
    <n v="53"/>
    <x v="6"/>
    <x v="0"/>
    <x v="0"/>
    <x v="1"/>
    <s v="No Informados"/>
    <s v="Varias denuncias desde 2012, cautelar de alejamiento vigente "/>
    <x v="0"/>
    <x v="6"/>
    <x v="1"/>
    <x v="1"/>
    <s v="Sin Información"/>
    <x v="15"/>
    <x v="1"/>
    <x v="1"/>
    <x v="0"/>
    <s v="https://www.meganoticias.cl/nacional/330170-video-femicidio-puente-alto-expareja-norma-quiroga-zuniga.html"/>
    <s v="https://www.puentealtoaldia.com/vecinos-realizan-velaton-en-memoria-de-mujer-asesinada-en-puente-alto/"/>
    <s v="SI"/>
    <x v="1"/>
  </r>
  <r>
    <s v="Femicidios"/>
    <d v="2018-12-04T00:00:00"/>
    <n v="13"/>
    <x v="188"/>
    <x v="189"/>
    <s v="Metropolitana"/>
    <s v="Nury Briones Torrealba"/>
    <n v="61"/>
    <x v="0"/>
    <x v="3"/>
    <s v="En el domicilio que compartían, le dispara y luego se suicida con la misma arma. Antes del suceso, la mujer llamó a vecino para despedirse, vecino alerta a Carabineros"/>
    <x v="0"/>
    <x v="0"/>
    <x v="0"/>
    <s v="Pedro López Avendaño"/>
    <n v="66"/>
    <x v="0"/>
    <x v="88"/>
    <x v="5"/>
    <x v="0"/>
    <s v="Familiares indican que él la golpeaba"/>
    <s v="VIF no denunciada"/>
    <x v="0"/>
    <x v="0"/>
    <x v="1"/>
    <x v="2"/>
    <n v="43438"/>
    <x v="2"/>
    <x v="1"/>
    <x v="1"/>
    <x v="0"/>
    <s v="https://www.24horas.cl/nacional/pdi-investiga-presunto-femicidio-y-posterior-suicidio-en-huechuraba-2913996"/>
    <s v="https://www.cooperativa.cl/noticias/pais/policial/huechuraba-dos-adultos-mayores-fueron-hallados-muertos-en-su-casa/2018-12-04/200342.html"/>
    <s v="SI"/>
    <x v="0"/>
  </r>
  <r>
    <s v="Femicidios"/>
    <d v="2014-11-16T00:00:00"/>
    <n v="7"/>
    <x v="41"/>
    <x v="41"/>
    <s v="Maule"/>
    <s v="Olga Manríquez Jorquera"/>
    <n v="30"/>
    <x v="0"/>
    <x v="3"/>
    <s v="El sujeto, luego de asesinar a su sobrina, se autoinfirió heridas antes de ser detenido, por lo que estuvo internado en el Hospital Regional de Talca."/>
    <x v="0"/>
    <x v="46"/>
    <x v="5"/>
    <s v="Segundo Prosperino Jorquera Tontín"/>
    <n v="58"/>
    <x v="0"/>
    <x v="0"/>
    <x v="0"/>
    <x v="1"/>
    <s v="No Informados"/>
    <s v="No Informados"/>
    <x v="3"/>
    <x v="8"/>
    <x v="1"/>
    <x v="1"/>
    <s v="Sin Información"/>
    <x v="1"/>
    <x v="1"/>
    <x v="1"/>
    <x v="0"/>
    <s v="https://www.enlineamaule.cl/archivo/3362"/>
    <s v="http://tvmaulinos.com/hombre-asesino-a-punaladas-a-su-sobrina-en-talca/"/>
    <s v="SI"/>
    <x v="1"/>
  </r>
  <r>
    <s v="Femicidios"/>
    <d v="2011-03-24T00:00:00"/>
    <n v="12"/>
    <x v="25"/>
    <x v="25"/>
    <s v="Magallanes"/>
    <s v="Orfelina Ramona Paulino Tatis"/>
    <n v="27"/>
    <x v="1"/>
    <x v="97"/>
    <s v="Apuñalada"/>
    <x v="1"/>
    <x v="0"/>
    <x v="1"/>
    <s v="Marcelo Gutièrrez Gutiérrez"/>
    <n v="43"/>
    <x v="1"/>
    <x v="0"/>
    <x v="1"/>
    <x v="1"/>
    <s v="antecedentes por delito de robo con fuerza, receptación y hurto"/>
    <s v="No Informados"/>
    <x v="1"/>
    <x v="0"/>
    <x v="1"/>
    <x v="1"/>
    <s v="Sin Información"/>
    <x v="1"/>
    <x v="1"/>
    <x v="1"/>
    <x v="0"/>
    <s v=""/>
    <s v=""/>
    <s v="SI"/>
    <x v="0"/>
  </r>
  <r>
    <s v="Femicidios"/>
    <d v="2011-12-08T00:00:00"/>
    <n v="13"/>
    <x v="6"/>
    <x v="6"/>
    <s v="Metropolitana"/>
    <s v="Oriana García Quezada"/>
    <n v="34"/>
    <x v="1"/>
    <x v="1"/>
    <s v="Baleada"/>
    <x v="1"/>
    <x v="0"/>
    <x v="1"/>
    <s v="Mauricio Pinto Cañas"/>
    <n v="37"/>
    <x v="1"/>
    <x v="0"/>
    <x v="1"/>
    <x v="1"/>
    <s v="3 denuncias por amenazas y tenía otros antecedentes delictuales."/>
    <s v="No Informados"/>
    <x v="1"/>
    <x v="0"/>
    <x v="1"/>
    <x v="1"/>
    <s v="Sin Información"/>
    <x v="1"/>
    <x v="1"/>
    <x v="1"/>
    <x v="0"/>
    <s v=""/>
    <s v=""/>
    <s v="SI"/>
    <x v="0"/>
  </r>
  <r>
    <s v="Femicidios"/>
    <d v="2012-06-06T00:00:00"/>
    <n v="4"/>
    <x v="91"/>
    <x v="92"/>
    <s v="Coquimbo"/>
    <s v="Oriana Tamara Soledad Jofré Rojas"/>
    <n v="24"/>
    <x v="1"/>
    <x v="98"/>
    <s v="Estrangulada"/>
    <x v="1"/>
    <x v="22"/>
    <x v="1"/>
    <s v="Rodrigo Rodríguez Zamarca"/>
    <n v="33"/>
    <x v="1"/>
    <x v="0"/>
    <x v="3"/>
    <x v="1"/>
    <s v="Denuncia por amenazas en enero 2012. Formalizado por homicidio simple."/>
    <s v="No Informados"/>
    <x v="2"/>
    <x v="1"/>
    <x v="1"/>
    <x v="1"/>
    <s v="Sin Información"/>
    <x v="1"/>
    <x v="1"/>
    <x v="1"/>
    <x v="0"/>
    <s v=""/>
    <s v=""/>
    <s v="SI"/>
    <x v="0"/>
  </r>
  <r>
    <s v="Femicidios"/>
    <d v="2014-01-28T00:00:00"/>
    <n v="8"/>
    <x v="189"/>
    <x v="190"/>
    <s v="Biobío"/>
    <s v="Orieta Contreras Aguilera"/>
    <n v="38"/>
    <x v="0"/>
    <x v="99"/>
    <s v="El cuerpo es encontrado en un saco envuelto con bolsas de basuras y tenía diversas lesiones. En diciembre de 2017 el agresor fue condenado por abuso sexual a su hija, cuando esta tenía 7 años"/>
    <x v="0"/>
    <x v="0"/>
    <x v="0"/>
    <s v="Jorge Melo Acuña"/>
    <n v="35"/>
    <x v="0"/>
    <x v="89"/>
    <x v="0"/>
    <x v="2"/>
    <s v="No Informados"/>
    <s v="No"/>
    <x v="0"/>
    <x v="0"/>
    <x v="0"/>
    <x v="0"/>
    <n v="42018"/>
    <x v="0"/>
    <x v="17"/>
    <x v="0"/>
    <x v="0"/>
    <s v="https://www.biobiochile.cl/noticias/2015/01/14/condenan-a-15-anos-de-presidio-al-hombre-que-asesino-a-su-pareja-en-cabrero.shtml"/>
    <s v="https://www.minmujeryeg.cl/prensa/noticias-prensa/noticias-regionales/imputado-por-femicidio-en-cabrero-es-declarado-culpable/"/>
    <s v="SI"/>
    <x v="0"/>
  </r>
  <r>
    <s v="Otros asesinatos por Violencia Femicida"/>
    <d v="2021-01-09T00:00:00"/>
    <n v="1"/>
    <x v="40"/>
    <x v="40"/>
    <s v="Tarapacá"/>
    <s v="Orión Vargas Bravo"/>
    <n v="4"/>
    <x v="0"/>
    <x v="3"/>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x v="1"/>
    <x v="15"/>
    <x v="17"/>
    <s v="Ángelo Vargas"/>
    <n v="34"/>
    <x v="0"/>
    <x v="10"/>
    <x v="0"/>
    <x v="1"/>
    <s v="No Informados"/>
    <s v="No Informados"/>
    <x v="1"/>
    <x v="2"/>
    <x v="42"/>
    <x v="4"/>
    <s v="Se amplía detención 10-01-2021"/>
    <x v="3"/>
    <x v="1"/>
    <x v="1"/>
    <x v="0"/>
    <s v="https://elsoldeiquique.cl/conmocion-en-el-poblado-de-sibaya-hombre-asesina-a-su-mujer-y-un-hijo/"/>
    <s v="https://www.diariopopular.cl/2021/01/10/detienen-hombre-acusado-de-matar-con-un-rifle-a-su-pareja-e-hijo-de-4-anos-en-la-comuna-de-huara/"/>
    <s v="SI"/>
    <x v="1"/>
  </r>
  <r>
    <s v="Femicidios"/>
    <d v="2013-11-17T00:00:00"/>
    <n v="13"/>
    <x v="83"/>
    <x v="84"/>
    <s v="Metropolitana"/>
    <s v="Ornella Carolina Moroni Beltrán"/>
    <n v="24"/>
    <x v="1"/>
    <x v="1"/>
    <s v="Apuñalada"/>
    <x v="1"/>
    <x v="12"/>
    <x v="3"/>
    <s v="Walter Romero"/>
    <n v="25"/>
    <x v="1"/>
    <x v="0"/>
    <x v="3"/>
    <x v="1"/>
    <s v="la PDI llegó hasta el domicilio del acusado y se encontró el cadáver de la mujer en una de las habitaciones de la vivienda. Ella también presentaba varias heridas cortantes en el cuerpo. Según contaron los vecinos, la pareja protagonizaba constantes peleas."/>
    <s v="No Informados"/>
    <x v="1"/>
    <x v="8"/>
    <x v="1"/>
    <x v="4"/>
    <s v="Sin Información"/>
    <x v="1"/>
    <x v="1"/>
    <x v="3"/>
    <x v="0"/>
    <s v=""/>
    <s v=""/>
    <s v="SI"/>
    <x v="0"/>
  </r>
  <r>
    <s v="Femicidios"/>
    <d v="2010-06-17T00:00:00"/>
    <n v="13"/>
    <x v="52"/>
    <x v="52"/>
    <s v="Metropolitana"/>
    <s v="Pamela del Rosario Lagos Mora"/>
    <n v="16"/>
    <x v="1"/>
    <x v="1"/>
    <s v="estrangulada"/>
    <x v="3"/>
    <x v="19"/>
    <x v="10"/>
    <s v="Desconocidos"/>
    <m/>
    <x v="1"/>
    <x v="0"/>
    <x v="3"/>
    <x v="1"/>
    <s v="No Informados"/>
    <s v="No Informados"/>
    <x v="1"/>
    <x v="5"/>
    <x v="1"/>
    <x v="1"/>
    <s v="Sin Información"/>
    <x v="1"/>
    <x v="1"/>
    <x v="1"/>
    <x v="0"/>
    <s v=""/>
    <s v=""/>
    <s v="SI"/>
    <x v="1"/>
  </r>
  <r>
    <s v="Femicidios"/>
    <d v="2021-01-21T00:00:00"/>
    <n v="13"/>
    <x v="75"/>
    <x v="76"/>
    <s v="Metropolitana"/>
    <s v="Pamela Fonseca"/>
    <m/>
    <x v="0"/>
    <x v="18"/>
    <s v="Quemada por tío de su pareja, quien incendió carrito en que Pamela estaba viviendo en situación de calle. Vecinos señalan que autor está impune. Municipalidad presentó querella"/>
    <x v="0"/>
    <x v="47"/>
    <x v="18"/>
    <s v="MEDIOS PROTEGEN SU IDENTIDAD"/>
    <m/>
    <x v="1"/>
    <x v="0"/>
    <x v="0"/>
    <x v="1"/>
    <s v="No Informados"/>
    <s v="No Informados"/>
    <x v="3"/>
    <x v="1"/>
    <x v="1"/>
    <x v="9"/>
    <s v="Sin Información"/>
    <x v="12"/>
    <x v="1"/>
    <x v="1"/>
    <x v="0"/>
    <s v="https://www.msn.com/es-cl/noticias/chile/qui%C3%A9n-mat%C3%B3-a-pamela-mujer-muri%C3%B3-quemada-en-la-casa-rodante-en-que-viv%C3%ADa/ar-BB1d5pw5"/>
    <s v="https://www.t13.cl/noticia/nacional/mujer-situacion-calle-lo-espejo-muere-quemada-bencina-tio-pareja-familiar-25-01-2021"/>
    <s v="SI"/>
    <x v="1"/>
  </r>
  <r>
    <s v="Femicidios"/>
    <d v="2014-11-04T00:00:00"/>
    <n v="13"/>
    <x v="159"/>
    <x v="160"/>
    <s v="Metropolitana"/>
    <s v="Pamela Soledad Díaz Guzmán"/>
    <n v="34"/>
    <x v="0"/>
    <x v="100"/>
    <s v="Fue dopada y quemada en su domicilio. El agresor es llevado al hospital por lesiones respiratorias causadas en el incendio"/>
    <x v="0"/>
    <x v="18"/>
    <x v="0"/>
    <s v="Alfredo Pozo Valdivia"/>
    <n v="34"/>
    <x v="0"/>
    <x v="90"/>
    <x v="0"/>
    <x v="1"/>
    <s v="Estuvieron casados 20 años, se habían separado hace unos meses. Familiares indican que la amenazaba y que ya había intentado matarla"/>
    <s v="No"/>
    <x v="0"/>
    <x v="0"/>
    <x v="22"/>
    <x v="0"/>
    <n v="42655"/>
    <x v="0"/>
    <x v="91"/>
    <x v="8"/>
    <x v="0"/>
    <s v="https://www.emol.com/noticias/nacional/2014/11/04/688359/pdi-revela-que-mujerfallecida-este-mediodia-en-incendio-en-lo-barnechea-fue-victima-de-femicidio.html"/>
    <s v="https://www.ahoranoticias.cl/noticias/nacional/mujer-encontrada-muerta-tras-incendio-de-su-vivienda-habia-sido-asesinada-por-su-esposo.html"/>
    <s v="SI"/>
    <x v="0"/>
  </r>
  <r>
    <s v="Femicidios"/>
    <d v="2013-10-20T00:00:00"/>
    <n v="13"/>
    <x v="35"/>
    <x v="35"/>
    <s v="Metropolitana"/>
    <s v="Pamela Villanueva"/>
    <n v="26"/>
    <x v="1"/>
    <x v="101"/>
    <s v="Baleada"/>
    <x v="1"/>
    <x v="14"/>
    <x v="3"/>
    <s v="Jonathan Gallegos"/>
    <n v="30"/>
    <x v="1"/>
    <x v="91"/>
    <x v="2"/>
    <x v="1"/>
    <s v="Femicida se suicidó"/>
    <s v="No Informados"/>
    <x v="1"/>
    <x v="8"/>
    <x v="1"/>
    <x v="1"/>
    <s v="Sin Información"/>
    <x v="1"/>
    <x v="1"/>
    <x v="3"/>
    <x v="0"/>
    <s v=""/>
    <s v=""/>
    <s v="SI"/>
    <x v="0"/>
  </r>
  <r>
    <s v="Femicidios"/>
    <d v="2015-03-12T00:00:00"/>
    <n v="7"/>
    <x v="41"/>
    <x v="41"/>
    <s v="Maule"/>
    <s v="Paola Aguilera Muñoz"/>
    <n v="25"/>
    <x v="0"/>
    <x v="3"/>
    <s v="Paola recibió un impacto de bala en el tórax en la casa que habitaba con su pareja, por el cual falleció al instante."/>
    <x v="0"/>
    <x v="12"/>
    <x v="0"/>
    <s v="Luis Olave Norambuena"/>
    <m/>
    <x v="1"/>
    <x v="0"/>
    <x v="3"/>
    <x v="1"/>
    <s v="No Informados"/>
    <s v="No Informados"/>
    <x v="3"/>
    <x v="8"/>
    <x v="1"/>
    <x v="1"/>
    <s v="Sin Información"/>
    <x v="1"/>
    <x v="1"/>
    <x v="1"/>
    <x v="0"/>
    <s v="https://www.cooperativa.cl/noticias/pais/region-del-maule/pdi-investiga-presunto-femicidio-en-talca/2015-03-12/175921.html"/>
    <s v="https://www.diariolaprensa.cl/region/mujer-muere-baleada-en-confuso-incidente-dentro-de-su-vivienda/"/>
    <s v="SI"/>
    <x v="1"/>
  </r>
  <r>
    <s v="Femicidios"/>
    <d v="2018-11-09T00:00:00"/>
    <n v="9"/>
    <x v="190"/>
    <x v="191"/>
    <s v="Araucanía"/>
    <s v="Paola Andrea Alvarado Cortez"/>
    <n v="24"/>
    <x v="0"/>
    <x v="102"/>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x v="0"/>
    <x v="34"/>
    <x v="6"/>
    <s v="Erwin Cristóbal Aedo Soto"/>
    <n v="33"/>
    <x v="0"/>
    <x v="92"/>
    <x v="0"/>
    <x v="2"/>
    <s v="No Informados"/>
    <s v="No Informados"/>
    <x v="3"/>
    <x v="3"/>
    <x v="1"/>
    <x v="3"/>
    <n v="43683"/>
    <x v="5"/>
    <x v="67"/>
    <x v="1"/>
    <x v="0"/>
    <s v="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
    <s v="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
    <s v="SI"/>
    <x v="0"/>
  </r>
  <r>
    <s v="Femicidios"/>
    <d v="2014-05-11T00:00:00"/>
    <n v="10"/>
    <x v="21"/>
    <x v="21"/>
    <s v="Los Lagos"/>
    <s v="Paola Andrea Vega Quezada"/>
    <n v="36"/>
    <x v="0"/>
    <x v="103"/>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x v="2"/>
    <x v="13"/>
    <x v="0"/>
    <s v="Cristián Barría Inostroza"/>
    <n v="28"/>
    <x v="0"/>
    <x v="0"/>
    <x v="0"/>
    <x v="1"/>
    <s v="No Informados"/>
    <s v="No"/>
    <x v="3"/>
    <x v="25"/>
    <x v="1"/>
    <x v="0"/>
    <n v="42278"/>
    <x v="0"/>
    <x v="92"/>
    <x v="6"/>
    <x v="0"/>
    <s v="https://www.biobiochile.cl/noticias/2015/10/01/dictan-presidio-perpetuo-para-hombre-que-mato-a-profesora-de-inacap-en-puerto-montt.shtml"/>
    <s v="https://www.cooperativa.cl/noticias/pais/policial/puerto-montt-justicia-declaro-culpable-a-ex-pareja-por-asesinato-de/2015-09-26/153431.html"/>
    <s v="SI"/>
    <x v="1"/>
  </r>
  <r>
    <s v="Femicidios"/>
    <d v="2017-04-06T00:00:00"/>
    <n v="10"/>
    <x v="191"/>
    <x v="192"/>
    <s v="Los Lagos"/>
    <s v="Paola Andrea Villalobos Mancilla"/>
    <n v="43"/>
    <x v="0"/>
    <x v="104"/>
    <s v="Se mudan juntos de Osorno a Dalcahue después de la condena por VIF, manteniendo la convivencia. Al día siguiente de agredirla, le cuenta a una colega de trabajo que su pareja se habia suicidado, colega hace la denuncia"/>
    <x v="0"/>
    <x v="0"/>
    <x v="0"/>
    <s v="Michael Hernán Villanueva Aguilar"/>
    <n v="33"/>
    <x v="0"/>
    <x v="93"/>
    <x v="0"/>
    <x v="0"/>
    <s v="La hermana de la víctima lo había denunciado por redes sociales, pero borró la publicación"/>
    <s v="Medida cautelar - abandono del hogar y prohibición de acercarse"/>
    <x v="0"/>
    <x v="0"/>
    <x v="29"/>
    <x v="0"/>
    <n v="43299"/>
    <x v="0"/>
    <x v="57"/>
    <x v="10"/>
    <x v="0"/>
    <s v="https://laopiniondechiloe.cl/la-violenta-historia-de-oriundos-de-osorno-tras-virtual-femicidio-en-dalcahue/"/>
    <s v="https://laopiniondechiloe.cl/dalcahue-dictan-20-anos-de-carcel-para-oriundo-de-osorno-por-brutal-femicidio/"/>
    <s v="SI"/>
    <x v="0"/>
  </r>
  <r>
    <s v="Femicidios"/>
    <d v="2010-05-28T00:00:00"/>
    <n v="13"/>
    <x v="129"/>
    <x v="130"/>
    <s v="Metropolitana"/>
    <s v="Paola Jessica Ferrada Avendaño"/>
    <n v="37"/>
    <x v="1"/>
    <x v="105"/>
    <s v="baleada"/>
    <x v="1"/>
    <x v="6"/>
    <x v="1"/>
    <s v="Raúl Zuñiga"/>
    <n v="40"/>
    <x v="1"/>
    <x v="0"/>
    <x v="2"/>
    <x v="1"/>
    <s v="Separados + de 5 años"/>
    <s v="No Informados"/>
    <x v="1"/>
    <x v="2"/>
    <x v="1"/>
    <x v="1"/>
    <s v="Sin Información"/>
    <x v="1"/>
    <x v="1"/>
    <x v="1"/>
    <x v="0"/>
    <s v=""/>
    <s v=""/>
    <s v="SI"/>
    <x v="0"/>
  </r>
  <r>
    <s v="Femicidios"/>
    <d v="2011-08-11T00:00:00"/>
    <n v="7"/>
    <x v="153"/>
    <x v="154"/>
    <s v="Maule"/>
    <s v="Patricia Cáceres Aravena"/>
    <n v="41"/>
    <x v="1"/>
    <x v="0"/>
    <s v="Golpes"/>
    <x v="1"/>
    <x v="3"/>
    <x v="1"/>
    <s v="Jaime Zurita Castillo"/>
    <n v="38"/>
    <x v="1"/>
    <x v="0"/>
    <x v="2"/>
    <x v="1"/>
    <s v="Había vuelto a vivir en la casa"/>
    <s v="No Informados"/>
    <x v="1"/>
    <x v="0"/>
    <x v="1"/>
    <x v="1"/>
    <s v="Sin Información"/>
    <x v="1"/>
    <x v="1"/>
    <x v="1"/>
    <x v="0"/>
    <s v=""/>
    <s v=""/>
    <s v="SI"/>
    <x v="0"/>
  </r>
  <r>
    <s v="Femicidios"/>
    <d v="2018-06-21T00:00:00"/>
    <n v="13"/>
    <x v="66"/>
    <x v="67"/>
    <s v="Metropolitana"/>
    <s v="Patricia Chailán Ibacache"/>
    <n v="39"/>
    <x v="0"/>
    <x v="3"/>
    <s v="Ella fue a su antiguo domicilio a buscar algunas pertenencias, lugar donde es estrangulada. Agresor huye a Mulchen (Bíobío), un tío lo denuncia a carabineros"/>
    <x v="0"/>
    <x v="6"/>
    <x v="0"/>
    <s v="Edwin Roque Maureira Zambrano"/>
    <n v="38"/>
    <x v="0"/>
    <x v="0"/>
    <x v="0"/>
    <x v="2"/>
    <s v="Llevaban un año separados y tenían 2 hijos comunes. Lo había denunciado en abril por que la habia intentado estrangular"/>
    <s v="Medida cautelar - prohibición de acercarse"/>
    <x v="0"/>
    <x v="0"/>
    <x v="1"/>
    <x v="3"/>
    <n v="43272"/>
    <x v="5"/>
    <x v="43"/>
    <x v="1"/>
    <x v="0"/>
    <s v="https://www.biobiochile.cl/noticias/nacional/region-metropolitana/2018/06/21/investigan-femicidio-en-renca-expareja-de-victima-fue-detenido-en-la-region-del-bio-bio.shtml"/>
    <s v="https://www.cooperativa.cl/noticias/pais/policial/femicidio/nuevo-femicidio-en-renca-autor-confeso-fue-detenido-tras-fugarse-a-mulchen/2018-06-21/062843.html"/>
    <s v="SI"/>
    <x v="0"/>
  </r>
  <r>
    <s v="Femicidios"/>
    <d v="2015-08-11T00:00:00"/>
    <n v="9"/>
    <x v="106"/>
    <x v="107"/>
    <s v="Araucanía"/>
    <s v="Patricia del Carmen Bustos Pincheira"/>
    <n v="58"/>
    <x v="0"/>
    <x v="0"/>
    <s v="Golpeó y extranguló hasta dar muerte a su conviviente. Fue sobreseído el 2016 en base a un informe siquiátrico efectuado por SML de Temuco"/>
    <x v="0"/>
    <x v="0"/>
    <x v="0"/>
    <s v="Hernán Jara Cid"/>
    <n v="65"/>
    <x v="0"/>
    <x v="0"/>
    <x v="0"/>
    <x v="2"/>
    <s v="La pareja tenía dos hijos de relaciones anteriores"/>
    <s v="No"/>
    <x v="0"/>
    <x v="0"/>
    <x v="0"/>
    <x v="2"/>
    <n v="42506"/>
    <x v="12"/>
    <x v="93"/>
    <x v="20"/>
    <x v="0"/>
    <s v="http://www.adnradio.cl/noticias/nacional/hombre-de-65-anos-mato-a-su-pareja-tras-discutir-por-dinero/20150812/nota/2890289.aspx"/>
    <s v="http://www.redinformativa.cl/portada/2015/08/brutal-femicidio-estremece-a-villarrica/"/>
    <s v="SI"/>
    <x v="0"/>
  </r>
  <r>
    <s v="Femicidios"/>
    <d v="2018-12-12T00:00:00"/>
    <n v="14"/>
    <x v="116"/>
    <x v="117"/>
    <s v="Los Ríos"/>
    <s v="Patricia del Carmen Catrilaf Curipan"/>
    <n v="44"/>
    <x v="0"/>
    <x v="106"/>
    <s v="En el domicilio que compartían, el agresor la apuñala 20 veces, luego se suicida inflingiendose heridas con el mismo cuchillo"/>
    <x v="0"/>
    <x v="1"/>
    <x v="0"/>
    <s v="Héctor Rubén Colipan Catripan"/>
    <n v="53"/>
    <x v="0"/>
    <x v="94"/>
    <x v="5"/>
    <x v="0"/>
    <s v="No Informados"/>
    <s v="No Informados"/>
    <x v="0"/>
    <x v="0"/>
    <x v="1"/>
    <x v="2"/>
    <n v="43446"/>
    <x v="2"/>
    <x v="1"/>
    <x v="1"/>
    <x v="0"/>
    <s v="https://www.biobiochile.cl/noticias/nacional/region-de-los-rios/2018/12/12/matrimonio-muerto-en-panguipulli-investigan-presunto-femicidio-y-posterior-suicidio.shtml"/>
    <s v="https://www.paislobo.cl/2018/12/vuelco-policial-finalmente-se-trataria.html"/>
    <s v="SI"/>
    <x v="0"/>
  </r>
  <r>
    <s v="Femicidios"/>
    <d v="2012-06-03T00:00:00"/>
    <n v="13"/>
    <x v="12"/>
    <x v="12"/>
    <s v="Metropolitana"/>
    <s v="Patricia Esparza Bustamante"/>
    <n v="37"/>
    <x v="1"/>
    <x v="1"/>
    <s v="Golpes"/>
    <x v="1"/>
    <x v="16"/>
    <x v="10"/>
    <s v="Oscar Esparza Bustam."/>
    <n v="32"/>
    <x v="1"/>
    <x v="95"/>
    <x v="3"/>
    <x v="1"/>
    <s v="No Informados"/>
    <s v="No Informados"/>
    <x v="3"/>
    <x v="2"/>
    <x v="1"/>
    <x v="1"/>
    <s v="Sin Información"/>
    <x v="1"/>
    <x v="1"/>
    <x v="1"/>
    <x v="0"/>
    <s v=""/>
    <s v=""/>
    <s v="SI"/>
    <x v="1"/>
  </r>
  <r>
    <s v="Femicidios"/>
    <d v="2016-10-20T00:00:00"/>
    <n v="13"/>
    <x v="104"/>
    <x v="105"/>
    <s v="Metropolitana"/>
    <s v="Patricia Ester Quiroga Letelier"/>
    <n v="51"/>
    <x v="0"/>
    <x v="107"/>
    <s v="La asesina golpeandola reiteradamente con una botella de vidrio, provocandole múltiples heridas. El cuerpo es encontrado por su hijo 3 días despues, Carabineros detiene al femicida el 15 de noviembre."/>
    <x v="0"/>
    <x v="0"/>
    <x v="0"/>
    <s v="Juan Carlos Oliveros Guerra"/>
    <n v="47"/>
    <x v="0"/>
    <x v="96"/>
    <x v="0"/>
    <x v="2"/>
    <s v="Llevaban dos años juntos,. El agresor tenían problemas con el consumo de alcohol"/>
    <s v="No"/>
    <x v="0"/>
    <x v="0"/>
    <x v="0"/>
    <x v="0"/>
    <n v="43326"/>
    <x v="0"/>
    <x v="66"/>
    <x v="6"/>
    <x v="0"/>
    <s v="https://www.adnradio.cl/noticias/nacional/capturan-a-autor-de-brutal-femicidio-en-santiago/20161115/nota/3303943.aspx"/>
    <s v="https://www.biobiochile.cl/noticias/nacional/region-metropolitana/2018/08/14/dictan-cadena-perpetua-por-femicidio-para-hombre-que-le-causo-mas-de-50-lesiones-a-pareja.shtml"/>
    <s v="SI"/>
    <x v="0"/>
  </r>
  <r>
    <s v="Femicidios"/>
    <d v="2019-06-07T00:00:00"/>
    <n v="13"/>
    <x v="115"/>
    <x v="116"/>
    <s v="Metropolitana"/>
    <s v="Patricia Raquel Silva Leal"/>
    <n v="59"/>
    <x v="0"/>
    <x v="3"/>
    <s v="apuñalada en el cuello por cónyuge, quien se suicida posteriormente; los encontró una hija alertada por vecinos"/>
    <x v="1"/>
    <x v="1"/>
    <x v="0"/>
    <s v="René Estanislao Leal Leal"/>
    <n v="61"/>
    <x v="0"/>
    <x v="0"/>
    <x v="5"/>
    <x v="1"/>
    <s v="No Informados"/>
    <s v="No Informados"/>
    <x v="0"/>
    <x v="0"/>
    <x v="1"/>
    <x v="2"/>
    <s v="Sin Información"/>
    <x v="2"/>
    <x v="1"/>
    <x v="1"/>
    <x v="0"/>
    <s v="https://www.biobiochile.cl/noticias/nacional/region-metropolitana/2019/06/07/pdi-investiga-femicidio-y-posterior-suicidio-al-interior-de-vivienda-en-san-joaquin.shtml"/>
    <s v="https://www.t13.cl/noticia/nacional/Femicidio-en-San-Joaquin-Hombre-mato-a-su-esposa-y-posteriormente-se-suicido"/>
    <s v="SI"/>
    <x v="0"/>
  </r>
  <r>
    <s v="Femicidios"/>
    <d v="2013-03-09T00:00:00"/>
    <n v="11"/>
    <x v="192"/>
    <x v="193"/>
    <s v="Aysén"/>
    <s v="Paula Muñoz Márquez"/>
    <n v="26"/>
    <x v="1"/>
    <x v="1"/>
    <s v="Degollada"/>
    <x v="1"/>
    <x v="0"/>
    <x v="3"/>
    <s v="Santos Rindolfo Muñoz Pardo"/>
    <n v="57"/>
    <x v="1"/>
    <x v="0"/>
    <x v="3"/>
    <x v="1"/>
    <s v="Tenían hija de 4 años que estaba en el patio al momento del femicidio"/>
    <s v="No Informados"/>
    <x v="0"/>
    <x v="0"/>
    <x v="1"/>
    <x v="4"/>
    <s v="Sin Información"/>
    <x v="1"/>
    <x v="94"/>
    <x v="3"/>
    <x v="0"/>
    <s v=""/>
    <s v=""/>
    <s v="SI"/>
    <x v="0"/>
  </r>
  <r>
    <s v="Femicidios"/>
    <d v="2015-06-11T00:00:00"/>
    <n v="5"/>
    <x v="51"/>
    <x v="51"/>
    <s v="Valparaíso"/>
    <s v="Paula Quiroz"/>
    <n v="29"/>
    <x v="1"/>
    <x v="3"/>
    <s v="La joven habría muerto por una sobredosis de cocaína, tras consumir junto a su pareja durante la noche. Quiroz tenía un mes y medio de embarazo."/>
    <x v="1"/>
    <x v="12"/>
    <x v="0"/>
    <s v="David Diaz"/>
    <m/>
    <x v="1"/>
    <x v="0"/>
    <x v="3"/>
    <x v="1"/>
    <s v="No Informados"/>
    <s v="No Informados"/>
    <x v="3"/>
    <x v="14"/>
    <x v="1"/>
    <x v="1"/>
    <s v="Sin Información"/>
    <x v="1"/>
    <x v="1"/>
    <x v="1"/>
    <x v="0"/>
    <s v="https://www.cooperativa.cl/noticias/pais/policial/mujer-murio-por-sobredosis-de-drogas-en-valparaiso/2015-06-11/105843.html"/>
    <s v="https://www.puranoticia.cl/noticias/nacional/valparaiso-se-descartaria-femicidio-en-caso-de-embarazada-podria-ser/2015-06-11/154043.html"/>
    <s v="SI"/>
    <x v="1"/>
  </r>
  <r>
    <s v="Femicidios"/>
    <d v="2021-05-08T00:00:00"/>
    <n v="13"/>
    <x v="66"/>
    <x v="67"/>
    <s v="Metropolitana"/>
    <s v="Paulina Alejandra Gatica González"/>
    <n v="42"/>
    <x v="0"/>
    <x v="4"/>
    <s v="Acuchillada por su conviviente, quien luego escapó y chocó su automóvil en Maipú, donde al llegar Carabineros informó del femicidio. Paulina estaba embarazada de 4 meses."/>
    <x v="1"/>
    <x v="0"/>
    <x v="0"/>
    <s v="José Antonio Rivera Ramírez"/>
    <n v="42"/>
    <x v="6"/>
    <x v="97"/>
    <x v="0"/>
    <x v="2"/>
    <s v="Sindicato Walmart informa datos de Paulina y el femicida, pues ambos trabajaban en esa empresa"/>
    <s v="No Informados"/>
    <x v="0"/>
    <x v="6"/>
    <x v="1"/>
    <x v="3"/>
    <d v="2021-05-09T00:00:00"/>
    <x v="7"/>
    <x v="1"/>
    <x v="1"/>
    <x v="0"/>
    <s v="https://www.chvnoticias.cl/sucesos/renca-hombre-confeso-femicidio-accidente_20210508/"/>
    <s v="https://www.facebook.com/573477419839375/posts/1103826640137781/"/>
    <s v="SI"/>
    <x v="1"/>
  </r>
  <r>
    <s v="Femicidios"/>
    <d v="2017-06-13T00:00:00"/>
    <n v="13"/>
    <x v="61"/>
    <x v="62"/>
    <s v="Metropolitana"/>
    <s v="Paulina del Carmen Varela Viedma"/>
    <n v="30"/>
    <x v="0"/>
    <x v="108"/>
    <s v="El agresor llevaba desaparecido una semana. Regresa al domicilio que compartían, la agrede y roba sus tarjetas de crédito. Sujeto se delató en un control policial de rutina."/>
    <x v="0"/>
    <x v="0"/>
    <x v="0"/>
    <s v="Gabriel Ignacio Loza Toro"/>
    <n v="26"/>
    <x v="0"/>
    <x v="98"/>
    <x v="0"/>
    <x v="2"/>
    <s v="Convivian hace menos de un año, el agresor tenía tendencia a desaparecer por ciertos periodos de tiempo"/>
    <s v="No"/>
    <x v="0"/>
    <x v="0"/>
    <x v="20"/>
    <x v="0"/>
    <n v="43361"/>
    <x v="0"/>
    <x v="2"/>
    <x v="7"/>
    <x v="0"/>
    <s v="https://www.cooperativa.cl/noticias/pais/policial/femicidio/carabineros-detuvo-a-presunto-autor-de-femicidio-en-san-bernardo/2017-06-13/215823.html"/>
    <s v="http://www.chvnoticias.cl/policial/detuvieron-a-responsable-del-homicidio-a-una-mujer-en-san-bernardo/2017-06-14/065502.html"/>
    <s v="SI"/>
    <x v="0"/>
  </r>
  <r>
    <s v="Femicidios"/>
    <d v="2014-11-10T00:00:00"/>
    <n v="13"/>
    <x v="46"/>
    <x v="46"/>
    <s v="Metropolitana"/>
    <s v="Paulina Iturriaga Aguilera"/>
    <n v="26"/>
    <x v="0"/>
    <x v="3"/>
    <s v="Es apuñalada junto a sus dos hijos, uno sobrevivió y logró llamar a Carabineros"/>
    <x v="0"/>
    <x v="1"/>
    <x v="0"/>
    <s v="Claudio Mella Sáez"/>
    <n v="33"/>
    <x v="0"/>
    <x v="0"/>
    <x v="0"/>
    <x v="2"/>
    <s v="No Informados"/>
    <s v="No"/>
    <x v="0"/>
    <x v="0"/>
    <x v="43"/>
    <x v="3"/>
    <n v="41953"/>
    <x v="1"/>
    <x v="1"/>
    <x v="1"/>
    <x v="0"/>
    <s v="https://www.adnradio.cl/noticias/nacional/hombre-asesino-a-su-esposa-y-a-su-hijo-menor-en-la-comuna-de-maipu/20141111/nota/2502083.aspx"/>
    <s v="https://www.publimetro.cl/cl/nacional/2014/11/10/macabro-crimen-hombre-asesina-esposa-e-hijo-4-anos-maipu.html"/>
    <s v="SI"/>
    <x v="0"/>
  </r>
  <r>
    <s v="Femicidios"/>
    <d v="2012-10-08T00:00:00"/>
    <n v="2"/>
    <x v="15"/>
    <x v="15"/>
    <s v="Antofagasta"/>
    <s v="Paulina Miranda Leiva"/>
    <n v="20"/>
    <x v="1"/>
    <x v="16"/>
    <s v="Baleada"/>
    <x v="1"/>
    <x v="0"/>
    <x v="1"/>
    <s v="Ismael Castillo Castro"/>
    <n v="27"/>
    <x v="1"/>
    <x v="91"/>
    <x v="3"/>
    <x v="1"/>
    <s v="No Informados"/>
    <s v="No Informados"/>
    <x v="1"/>
    <x v="0"/>
    <x v="1"/>
    <x v="1"/>
    <s v="Sin Información"/>
    <x v="1"/>
    <x v="1"/>
    <x v="1"/>
    <x v="0"/>
    <s v=""/>
    <s v=""/>
    <s v="SI"/>
    <x v="0"/>
  </r>
  <r>
    <s v="Femicidios"/>
    <d v="2012-10-05T00:00:00"/>
    <n v="8"/>
    <x v="152"/>
    <x v="153"/>
    <s v="Biobío"/>
    <s v="Priscila Morales Lara"/>
    <n v="30"/>
    <x v="1"/>
    <x v="1"/>
    <s v="Golpes"/>
    <x v="3"/>
    <x v="7"/>
    <x v="10"/>
    <m/>
    <m/>
    <x v="1"/>
    <x v="0"/>
    <x v="3"/>
    <x v="1"/>
    <s v="No Informados"/>
    <s v="No Informados"/>
    <x v="1"/>
    <x v="16"/>
    <x v="1"/>
    <x v="1"/>
    <s v="Sin Información"/>
    <x v="1"/>
    <x v="1"/>
    <x v="1"/>
    <x v="0"/>
    <s v=""/>
    <s v=""/>
    <s v="SI"/>
    <x v="1"/>
  </r>
  <r>
    <s v="Femicidios"/>
    <d v="2015-10-31T00:00:00"/>
    <n v="12"/>
    <x v="193"/>
    <x v="194"/>
    <s v="Magallanes"/>
    <s v="Priscila Vera Mansilla"/>
    <n v="21"/>
    <x v="0"/>
    <x v="109"/>
    <s v="Acosador, asesinó a Priscila de 94 puñaladas. Asesino confesó al ser detenido 2 días después"/>
    <x v="0"/>
    <x v="7"/>
    <x v="6"/>
    <s v="Diego Armando Molina Guerrero"/>
    <m/>
    <x v="1"/>
    <x v="0"/>
    <x v="0"/>
    <x v="2"/>
    <s v="No Informados"/>
    <s v="No Informados"/>
    <x v="3"/>
    <x v="8"/>
    <x v="1"/>
    <x v="1"/>
    <s v="Sin Información"/>
    <x v="1"/>
    <x v="1"/>
    <x v="1"/>
    <x v="0"/>
    <s v="https://elpinguino.com/noticia/2015/11/01/fiscal-alvaro-perez-confirmo-que-joven-natalina-fue-asesinada-de-varias-punaladas-"/>
    <s v="https://laprensaaustral.cl/titular1/peritaje-revelo-que-joven-natalina-asesinada-recibio-94-punaladas/"/>
    <s v="SI"/>
    <x v="1"/>
  </r>
  <r>
    <s v="Femicidios"/>
    <d v="2017-03-31T00:00:00"/>
    <n v="5"/>
    <x v="186"/>
    <x v="187"/>
    <s v="Valparaíso"/>
    <s v="Raquel Edelmira Einfalt Fiss"/>
    <n v="58"/>
    <x v="0"/>
    <x v="110"/>
    <s v="La agrede y se ahorca. Familia denuncia a Carabineros al no saber de ella, encuentran ambos cuerpos en la casa. Agresor deja carta suicida, confesando el delito"/>
    <x v="0"/>
    <x v="13"/>
    <x v="0"/>
    <s v="Joaquín Domingo Rengifo Álvarez"/>
    <n v="60"/>
    <x v="0"/>
    <x v="0"/>
    <x v="5"/>
    <x v="0"/>
    <s v="Estuvieron juntos por 20 años, hasta su separación 3 años antes del femicidio"/>
    <s v="No"/>
    <x v="0"/>
    <x v="0"/>
    <x v="0"/>
    <x v="2"/>
    <n v="42825"/>
    <x v="2"/>
    <x v="1"/>
    <x v="1"/>
    <x v="0"/>
    <s v="http://web.observador.cl/encuentran-dos-cuerpos-sin-vida-en-limache-se-trataria-de-femicidio-y-posterior-suicidio-2/"/>
    <s v="https://www.24horas.cl/nacional/limache-encuentran-a-pareja-muerta-al-interior-de-un-hogar-2343880"/>
    <s v="SI"/>
    <x v="0"/>
  </r>
  <r>
    <s v="Femicidios"/>
    <d v="2015-01-10T00:00:00"/>
    <n v="9"/>
    <x v="100"/>
    <x v="101"/>
    <s v="Araucanía"/>
    <s v="Raquel Guiñez Figueroa"/>
    <n v="33"/>
    <x v="0"/>
    <x v="2"/>
    <s v="Marido la agrede al interior de su casa, apuñalandola varias veces. Hijos (10, 12) presencian el hecho. Luego se suicida colgándose de un árbol"/>
    <x v="0"/>
    <x v="18"/>
    <x v="0"/>
    <s v="Armando Saez Álvarez"/>
    <n v="53"/>
    <x v="0"/>
    <x v="33"/>
    <x v="5"/>
    <x v="0"/>
    <s v="Separados de hecho, medida cautelar estaba vigente desde el 9 de diciembre"/>
    <s v="Medida cautelar - abandono del hogar y prohibición de acercarse"/>
    <x v="0"/>
    <x v="0"/>
    <x v="0"/>
    <x v="2"/>
    <n v="42014"/>
    <x v="2"/>
    <x v="1"/>
    <x v="1"/>
    <x v="0"/>
    <s v="https://www.soychile.cl/Temuco/Policial/2015/01/10/298516/El-hombre-que-mato-a-su-esposa-en-Cunco-tenia-orden-de-alejamiento-por-violencia-intrafamiliar.aspx"/>
    <s v="https://www.biobiochile.cl/noticias/2015/01/10/hombre-que-asesino-a-su-esposa-se-suicida-en-la-araucania.shtml"/>
    <s v="SI"/>
    <x v="0"/>
  </r>
  <r>
    <s v="Femicidios"/>
    <d v="2013-04-21T00:00:00"/>
    <n v="13"/>
    <x v="122"/>
    <x v="123"/>
    <s v="Metropolitana"/>
    <s v="Raquel Suazo"/>
    <n v="43"/>
    <x v="1"/>
    <x v="1"/>
    <s v="Disparo"/>
    <x v="1"/>
    <x v="33"/>
    <x v="13"/>
    <s v="Alexis Rojas Astorga"/>
    <n v="27"/>
    <x v="1"/>
    <x v="0"/>
    <x v="0"/>
    <x v="1"/>
    <s v="La hija de Raquel estaba siendo agredida por su pareja, al enterarse de esto, Ella fue a ayudarla, al ver que el yerno le diapararía a su hija, ella se interpuso en medio. Habían antecedentes de constante violencia del yerno contra su pareja"/>
    <s v="No Informados"/>
    <x v="3"/>
    <x v="1"/>
    <x v="1"/>
    <x v="4"/>
    <s v="Sin Información"/>
    <x v="1"/>
    <x v="1"/>
    <x v="3"/>
    <x v="0"/>
    <s v=""/>
    <s v=""/>
    <s v="SI"/>
    <x v="1"/>
  </r>
  <r>
    <s v="Femicidios"/>
    <d v="2016-04-26T00:00:00"/>
    <n v="10"/>
    <x v="146"/>
    <x v="147"/>
    <s v="Los Lagos"/>
    <s v="Rayen Ignacia Meñaco Martínez"/>
    <n v="12"/>
    <x v="0"/>
    <x v="31"/>
    <s v="Atacada por tres sujetos camino a su casa en sector rural, la inmovilizan y apuñalan 8 veces. Uno de los atancantes se suicida. El cuerpo de ella es encontrado por familiares"/>
    <x v="0"/>
    <x v="7"/>
    <x v="6"/>
    <s v="Belarmino del Tránsito Mansilla Chávez"/>
    <n v="58"/>
    <x v="0"/>
    <x v="0"/>
    <x v="0"/>
    <x v="0"/>
    <s v="No Informados"/>
    <s v="No"/>
    <x v="3"/>
    <x v="3"/>
    <x v="0"/>
    <x v="0"/>
    <n v="43034"/>
    <x v="0"/>
    <x v="15"/>
    <x v="6"/>
    <x v="0"/>
    <s v="http://www.elrepuertero.cl/noticia/sociedad/caso-rayen-menaco-madre-exige-justicia-y-acusa-estafa-en-medio-de-juicio-oral"/>
    <s v="https://laopiniondechiloe.cl/declaran-culpables-a-asesinos-de-pequena-rayen-en-calbuco/"/>
    <s v="SI"/>
    <x v="1"/>
  </r>
  <r>
    <s v="Femicidios"/>
    <d v="2017-10-04T00:00:00"/>
    <n v="14"/>
    <x v="92"/>
    <x v="93"/>
    <s v="Los Ríos"/>
    <s v="Regina del Carmen Pichún Puebla"/>
    <n v="32"/>
    <x v="0"/>
    <x v="3"/>
    <s v="Estando en el taller de maestranza del femicida, él la estrangula en su oficina. Entierra su cuerpo en terreno de Forestal Arauco, su cuerpo es encontrado 6 meses después (26/03/2018)."/>
    <x v="0"/>
    <x v="13"/>
    <x v="0"/>
    <s v="Eduardo Javier Ramírez Araneda"/>
    <n v="40"/>
    <x v="0"/>
    <x v="0"/>
    <x v="0"/>
    <x v="2"/>
    <s v="Tuvieron una relación sentimental de 6 meses durante el 2015, pero se seguian viendo esporádicamente"/>
    <s v="No Informados"/>
    <x v="3"/>
    <x v="4"/>
    <x v="1"/>
    <x v="0"/>
    <n v="43703"/>
    <x v="0"/>
    <x v="20"/>
    <x v="19"/>
    <x v="0"/>
    <s v="https://www.biobiochile.cl/noticias/nacional/region-de-los-rios/2018/04/06/realizan-reconstitucion-de-escena-por-asesinato-de-regina-pichun.shtml"/>
    <s v="https://www.diariofutrono.cl/noticia/actualidad/2019/06/culpable-tribunal-dicto-veredicto-condenatorio-contra-autor-del-homicidio-de-regina-pichun"/>
    <s v="SI"/>
    <x v="1"/>
  </r>
  <r>
    <s v="Femicidios"/>
    <d v="2016-11-03T00:00:00"/>
    <n v="9"/>
    <x v="194"/>
    <x v="195"/>
    <s v="Araucanía"/>
    <s v="Rina del Carmen Rivera"/>
    <n v="95"/>
    <x v="0"/>
    <x v="3"/>
    <s v="Intenta quemar la casa de su ex conviviente, luego vuelve a su domicilio y mata a su madre. Posteriormente se suicida, dejando una carta."/>
    <x v="0"/>
    <x v="9"/>
    <x v="5"/>
    <s v="Jorge Alfredo Jaluff Rivera"/>
    <n v="69"/>
    <x v="0"/>
    <x v="0"/>
    <x v="5"/>
    <x v="0"/>
    <s v="No Informados"/>
    <s v="No"/>
    <x v="3"/>
    <x v="2"/>
    <x v="0"/>
    <x v="2"/>
    <n v="42677"/>
    <x v="2"/>
    <x v="1"/>
    <x v="1"/>
    <x v="0"/>
    <s v="https://www.biobiochile.cl/noticias/nacional/region-de-la-araucania/2016/11/03/hombre-mata-a-su-madre-intenta-incendiar-el-domicilio-y-luego-se-suicida-en-vilcun.shtml"/>
    <s v="https://www.24horas.cl/nacional/tragedia-en-vilcun-hombre-se-quita-la-vida-tras-dar-muerte-a-su-madre--2181401"/>
    <s v="SI"/>
    <x v="1"/>
  </r>
  <r>
    <s v="Femicidios"/>
    <d v="2018-12-15T00:00:00"/>
    <n v="7"/>
    <x v="110"/>
    <x v="111"/>
    <s v="Maule"/>
    <s v="Rita Fidelina Machuca Ramírez"/>
    <n v="35"/>
    <x v="0"/>
    <x v="3"/>
    <s v="En el domicilio que compartían, durante la madrugada, la golpea y luego la agrede con un arma blanca. Intenta suicidarse pero sobrevive. Hija (14) presencia el hecho"/>
    <x v="0"/>
    <x v="1"/>
    <x v="0"/>
    <s v="Juan Arturo Gallegos Ganga"/>
    <n v="38"/>
    <x v="0"/>
    <x v="0"/>
    <x v="0"/>
    <x v="0"/>
    <s v="Primera denuncia por VIF en noviembre de 2018, en diciembre se dictamina una orden de alejamiento por 6 meses. El 11 de noviembre la golpea en la espalda, siendo nuevamente formalizado por VIF y estableciendose medida cautelar. A pesar de ello, no se fue del hogar"/>
    <s v="Medida cautelar - prohibición de acercarse"/>
    <x v="0"/>
    <x v="0"/>
    <x v="30"/>
    <x v="0"/>
    <n v="43743"/>
    <x v="0"/>
    <x v="50"/>
    <x v="10"/>
    <x v="0"/>
    <s v="https://www.biobiochile.cl/noticias/nacional/region-del-maule/2018/12/16/femicidio-39-de-2018-hombre-habria-matado-a-su-esposa-en-lontue-pese-a-orden-de-alejamiento.shtml"/>
    <s v="https://www.vcchile.com/es/noticias/policial/nuevo-femicidio-en-curico-mato-a-su-esposa-tras-termino-de-orden-de-alejamiento-por-vif/16/12/2018/31561.shtml https://www.publimetro.cl/cl/noticias/2019/10/05/femicidio-lontue-condena-juan-arturo-gallegos-ganga-20-anos-presidio-efectivo.html"/>
    <s v="SI"/>
    <x v="0"/>
  </r>
  <r>
    <s v="Femicidios"/>
    <d v="2014-04-26T00:00:00"/>
    <n v="5"/>
    <x v="51"/>
    <x v="51"/>
    <s v="Valparaíso"/>
    <s v="Rocío Zuñiga Concha"/>
    <n v="12"/>
    <x v="0"/>
    <x v="31"/>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x v="1"/>
  </r>
  <r>
    <s v="Femicidios"/>
    <d v="2011-08-19T00:00:00"/>
    <n v="3"/>
    <x v="195"/>
    <x v="196"/>
    <s v="Atacama"/>
    <s v="Romina Scarlet Campillay Araya"/>
    <n v="11"/>
    <x v="1"/>
    <x v="1"/>
    <s v="Golpes"/>
    <x v="3"/>
    <x v="38"/>
    <x v="10"/>
    <s v="Richard Martínez González"/>
    <n v="32"/>
    <x v="1"/>
    <x v="0"/>
    <x v="1"/>
    <x v="1"/>
    <s v="No Informados"/>
    <s v="No Informados"/>
    <x v="1"/>
    <x v="27"/>
    <x v="1"/>
    <x v="1"/>
    <s v="Sin Información"/>
    <x v="1"/>
    <x v="1"/>
    <x v="1"/>
    <x v="0"/>
    <s v=""/>
    <s v=""/>
    <s v="SI"/>
    <x v="1"/>
  </r>
  <r>
    <s v="Femicidios"/>
    <d v="2010-10-25T00:00:00"/>
    <n v="13"/>
    <x v="104"/>
    <x v="105"/>
    <s v="Metropolitana"/>
    <s v="Rosa Alejandra Pino Araneda"/>
    <n v="47"/>
    <x v="1"/>
    <x v="111"/>
    <s v="estrangulada"/>
    <x v="1"/>
    <x v="14"/>
    <x v="1"/>
    <s v="Jonathan Gómez Guerrero"/>
    <n v="36"/>
    <x v="1"/>
    <x v="99"/>
    <x v="3"/>
    <x v="1"/>
    <s v="Denuncia por Vif"/>
    <s v="Denuncia por Vif"/>
    <x v="1"/>
    <x v="2"/>
    <x v="1"/>
    <x v="1"/>
    <s v="Sin Información"/>
    <x v="1"/>
    <x v="1"/>
    <x v="1"/>
    <x v="0"/>
    <s v=""/>
    <s v=""/>
    <s v="SI"/>
    <x v="0"/>
  </r>
  <r>
    <s v="Femicidios"/>
    <d v="2018-09-25T00:00:00"/>
    <n v="13"/>
    <x v="11"/>
    <x v="11"/>
    <s v="Metropolitana"/>
    <s v="Rosa Blanca Martínez Duarte"/>
    <n v="58"/>
    <x v="0"/>
    <x v="0"/>
    <s v="Dentro de la vivienda que compartían, la estrangula con un alambre y luego intenta suicidarse, pero sobrevive"/>
    <x v="0"/>
    <x v="0"/>
    <x v="0"/>
    <s v="Alex Dejaiffe Yáñez"/>
    <n v="59"/>
    <x v="0"/>
    <x v="0"/>
    <x v="0"/>
    <x v="2"/>
    <s v="Convivian hace 20 años. Rosa había denunciado por VIF en enero, en que se decretó abandono del hogar y órden de alejamiento. Sin embargo, MP cerró la causa y estableció que no habia maltrato habitual. El agresor regresa a la casa"/>
    <s v="Denuncia por VIF"/>
    <x v="0"/>
    <x v="0"/>
    <x v="1"/>
    <x v="3"/>
    <n v="43368"/>
    <x v="5"/>
    <x v="1"/>
    <x v="1"/>
    <x v="0"/>
    <s v="http://www.eldesconcierto.cl/2018/09/25/hombre-mato-a-su-pareja-en-el-bosque-tras-estrangularla-con-un-alambre-mujer-ya-lo-habia-denunciado-por-violencia-intrafamiliar/"/>
    <s v="https://www.cooperativa.cl/noticias/pais/policial/femicidio/nuevo-femicidio-en-el-bosque-sujeto-estrangulo-con-un-alambre-a-su-pareja/2018-09-25/043016.html"/>
    <s v="SI"/>
    <x v="0"/>
  </r>
  <r>
    <s v="Femicidios"/>
    <d v="2010-09-10T00:00:00"/>
    <n v="2"/>
    <x v="141"/>
    <x v="142"/>
    <s v="Antofagasta"/>
    <s v="Rosa Díaz Collao"/>
    <n v="58"/>
    <x v="1"/>
    <x v="1"/>
    <s v="Golpes"/>
    <x v="1"/>
    <x v="14"/>
    <x v="1"/>
    <s v="Oscar Carmona Carmona"/>
    <n v="49"/>
    <x v="1"/>
    <x v="0"/>
    <x v="2"/>
    <x v="1"/>
    <s v="No Informados"/>
    <s v="No Informados"/>
    <x v="1"/>
    <x v="2"/>
    <x v="1"/>
    <x v="1"/>
    <s v="Sin Información"/>
    <x v="1"/>
    <x v="1"/>
    <x v="1"/>
    <x v="0"/>
    <s v=""/>
    <s v=""/>
    <s v="SI"/>
    <x v="0"/>
  </r>
  <r>
    <s v="Femicidios"/>
    <d v="2014-03-03T00:00:00"/>
    <n v="13"/>
    <x v="129"/>
    <x v="130"/>
    <s v="Metropolitana"/>
    <s v="Rosa Dinamarca Astorga"/>
    <n v="45"/>
    <x v="0"/>
    <x v="112"/>
    <s v="Vivían juntos en mediagua instalada en sitio eriazo, allí él la asesina propinándole 12 puñaladas. Se suicida en la cárcel"/>
    <x v="0"/>
    <x v="0"/>
    <x v="0"/>
    <s v="Luis Parra Luengo"/>
    <n v="41"/>
    <x v="0"/>
    <x v="100"/>
    <x v="5"/>
    <x v="0"/>
    <s v="Existian tres denuncias previas por VIF. Según su madre, el agresor era esquizofrénico"/>
    <s v="Denuncia por VIF"/>
    <x v="0"/>
    <x v="0"/>
    <x v="0"/>
    <x v="2"/>
    <n v="41871"/>
    <x v="2"/>
    <x v="1"/>
    <x v="1"/>
    <x v="0"/>
    <s v="http://lanacion.cl/2014/03/03/hombre-mata-a-su-pareja-tras-beber-alcohol-y-discutir-en-san-miguel/"/>
    <s v="https://www.chvnoticias.cl/sucesos/formalizan-a-femicida-que-le-propino-12-punaladas-a-su-pareja_20140303/"/>
    <s v="SI"/>
    <x v="0"/>
  </r>
  <r>
    <s v="Femicidios"/>
    <d v="2012-03-01T00:00:00"/>
    <n v="13"/>
    <x v="115"/>
    <x v="116"/>
    <s v="Metropolitana"/>
    <s v="Rosa Elena Letelier López"/>
    <n v="50"/>
    <x v="1"/>
    <x v="1"/>
    <s v="Golpes"/>
    <x v="1"/>
    <x v="0"/>
    <x v="1"/>
    <s v="Sin Informacion"/>
    <n v="55"/>
    <x v="1"/>
    <x v="0"/>
    <x v="3"/>
    <x v="1"/>
    <s v="Tenía una condena"/>
    <s v="No Informados"/>
    <x v="1"/>
    <x v="0"/>
    <x v="1"/>
    <x v="1"/>
    <s v="Sin Información"/>
    <x v="1"/>
    <x v="1"/>
    <x v="25"/>
    <x v="0"/>
    <s v=""/>
    <s v=""/>
    <s v="SI"/>
    <x v="0"/>
  </r>
  <r>
    <s v="Femicidios"/>
    <d v="2017-09-06T00:00:00"/>
    <n v="6"/>
    <x v="196"/>
    <x v="197"/>
    <s v="O'Higgins"/>
    <s v="Rosa Ester Bahamondes Mardones"/>
    <n v="36"/>
    <x v="0"/>
    <x v="3"/>
    <s v="Durante una discusión, la apuñala e intenta suicidarse, es trasladado al hospital en riesgo vital. Un familiar de él es quien alerta a carabineros. Desconocido nombre del agresor y si sigue vivo"/>
    <x v="0"/>
    <x v="12"/>
    <x v="0"/>
    <s v="Medios no lo informan"/>
    <n v="58"/>
    <x v="1"/>
    <x v="0"/>
    <x v="0"/>
    <x v="0"/>
    <s v="No Informados"/>
    <s v="No"/>
    <x v="3"/>
    <x v="4"/>
    <x v="0"/>
    <x v="1"/>
    <s v="Sin Información"/>
    <x v="1"/>
    <x v="1"/>
    <x v="1"/>
    <x v="0"/>
    <s v="http://www.eldesconcierto.cl/2017/09/08/gonzalo-justiniano-director-de-cabros-de-mierda-las-criticas-que-vienen-de-la-derecha-me-las-paso-por-el-culo/"/>
    <s v="http://www.biobiochile.cl/noticias/nacional/region-de-ohiggins/2017/09/06/hombre-habria-matado-a-mujer-a-punaladas-tras-discusion-en-san-fernando.shtml"/>
    <s v="SI"/>
    <x v="1"/>
  </r>
  <r>
    <s v="Femicidios"/>
    <d v="2019-01-14T00:00:00"/>
    <n v="10"/>
    <x v="101"/>
    <x v="102"/>
    <s v="Los Lagos"/>
    <s v="Rosa Ester Cañulef Paillamanque"/>
    <n v="38"/>
    <x v="0"/>
    <x v="3"/>
    <s v="Apuñalada. Cuerpo es descubierto por llamada del propio femicida a Carabineros"/>
    <x v="1"/>
    <x v="1"/>
    <x v="0"/>
    <s v="Eduvin Quintul Lepicheo"/>
    <n v="51"/>
    <x v="0"/>
    <x v="0"/>
    <x v="0"/>
    <x v="1"/>
    <s v="No Informados"/>
    <s v="No Informados"/>
    <x v="0"/>
    <x v="0"/>
    <x v="1"/>
    <x v="3"/>
    <s v="Sin Información"/>
    <x v="16"/>
    <x v="1"/>
    <x v="1"/>
    <x v="0"/>
    <s v="https://www.paislobo.cl/2019/01/esposo-llama-carabineros-para-confesar.html?m=1 https://www.eldinamo.cl/nacional/2019/01/14/pdi-confirma-quinto-femicidio-autor-apunalo-nueve-veces-a-su-esposa-en-paradero/"/>
    <s v="https://www.cooperativa.cl/noticias/pais/region-de-los-lagos/investigan-nuevo-femicidio-sujeto-aviso-a-carabineros-que-habia-matado/2019-01-14/100318.html"/>
    <s v="SI"/>
    <x v="0"/>
  </r>
  <r>
    <s v="Femicidios"/>
    <d v="2018-04-26T00:00:00"/>
    <n v="4"/>
    <x v="9"/>
    <x v="9"/>
    <s v="Coquimbo"/>
    <s v="Rosa Ester Vilches Navarro"/>
    <n v="59"/>
    <x v="0"/>
    <x v="113"/>
    <s v="El asesino fue hasta la casa de Rosa, donde la apuñalo y golpeó en la cabeza. Posteriormente se entrega a Carabineros. Es enjuiciado, pero se suicida en la cárcel antes de la lectura de sentencia"/>
    <x v="0"/>
    <x v="18"/>
    <x v="0"/>
    <s v="Claudio Urbina Sanhueza"/>
    <n v="67"/>
    <x v="0"/>
    <x v="101"/>
    <x v="5"/>
    <x v="2"/>
    <s v="Estaban separados de hecho. La denuncia por VIF habia sido hecha hace unas semanas, la cautelar no estaba notificada"/>
    <s v="Medida cautelar - prohibición de acercarse"/>
    <x v="0"/>
    <x v="0"/>
    <x v="1"/>
    <x v="2"/>
    <n v="43696"/>
    <x v="2"/>
    <x v="1"/>
    <x v="1"/>
    <x v="0"/>
    <s v="http://www.diariolaregion.cl/brutal-femicidio-habia-ollas-sartenes-con-manchas-abolladuras/"/>
    <s v="https://www.cooperativa.cl/noticias/pais/region-de-coquimbo/la-serena-femicida-se-suicido-en-prision-a-horas-de-conocer-su-sentencia/2019-08-19/105106.html"/>
    <s v="SI"/>
    <x v="0"/>
  </r>
  <r>
    <s v="Femicidios"/>
    <d v="2021-05-01T00:00:00"/>
    <n v="7"/>
    <x v="41"/>
    <x v="41"/>
    <s v="Maule"/>
    <s v="Rosa Francisca Millanao Chule"/>
    <n v="73"/>
    <x v="0"/>
    <x v="3"/>
    <s v="Encontrada muerta en patio de su casa, por vecinos, quienes indican que habría sido puesta como en una escena, con su cuerpo sentado y semidesnudo"/>
    <x v="2"/>
    <x v="17"/>
    <x v="6"/>
    <s v="Marco Arancibia Arancibia"/>
    <m/>
    <x v="1"/>
    <x v="0"/>
    <x v="0"/>
    <x v="1"/>
    <s v="No Informados"/>
    <s v="No Informados"/>
    <x v="3"/>
    <x v="28"/>
    <x v="44"/>
    <x v="3"/>
    <d v="2021-05-06T00:00:00"/>
    <x v="7"/>
    <x v="1"/>
    <x v="1"/>
    <x v="0"/>
    <s v="https://www.24horas.cl/regiones/maule/crimen-de-panchita-estremece-a-talquinos--4766120"/>
    <s v="https://cooperativa.cl/noticias/pais/region-del-maule/mujer-de-73-anos-murio-por-ataque-sexual-con-ensanamiento-en-talca/2021-05-06/123127.html"/>
    <s v="SI"/>
    <x v="1"/>
  </r>
  <r>
    <s v="Femicidios"/>
    <d v="2014-02-25T00:00:00"/>
    <n v="5"/>
    <x v="173"/>
    <x v="174"/>
    <s v="Valparaíso"/>
    <s v="Rosa Galdames Montenegro"/>
    <n v="54"/>
    <x v="0"/>
    <x v="37"/>
    <s v="La agrede reiteradamente con cuchillo de cocina. Huye del lugar y posteriormente se entrega en comisaría"/>
    <x v="0"/>
    <x v="0"/>
    <x v="0"/>
    <s v="Ricardo Gallardo Fuentes"/>
    <n v="54"/>
    <x v="0"/>
    <x v="102"/>
    <x v="0"/>
    <x v="2"/>
    <s v="No Informados"/>
    <s v="No"/>
    <x v="0"/>
    <x v="0"/>
    <x v="0"/>
    <x v="0"/>
    <n v="42466"/>
    <x v="0"/>
    <x v="95"/>
    <x v="7"/>
    <x v="0"/>
    <s v="http://www.eltrabajo.cl/portal/femicida-de-rosa-galdames-fue-condenado-a-20-anos-de-carcel/"/>
    <s v="http://soyaconcagua.cl/2016/04/04/tribunal-oral-de-san-felipe-encontro-culpable-a-sujeto-que-mato-a-su-pareja-en-llay-llay/"/>
    <s v="SI"/>
    <x v="0"/>
  </r>
  <r>
    <s v="Femicidios"/>
    <d v="2013-04-05T00:00:00"/>
    <n v="10"/>
    <x v="97"/>
    <x v="98"/>
    <s v="Los Lagos"/>
    <s v="Rosa Hernández Marín"/>
    <n v="42"/>
    <x v="1"/>
    <x v="1"/>
    <s v="Golpeada con objeto contundente"/>
    <x v="1"/>
    <x v="14"/>
    <x v="3"/>
    <s v="Arnoldo Caicheo Muñoz"/>
    <n v="45"/>
    <x v="1"/>
    <x v="0"/>
    <x v="2"/>
    <x v="1"/>
    <s v="No Informados"/>
    <s v="No Informados"/>
    <x v="1"/>
    <x v="8"/>
    <x v="1"/>
    <x v="1"/>
    <s v="Sin Información"/>
    <x v="1"/>
    <x v="1"/>
    <x v="3"/>
    <x v="0"/>
    <s v=""/>
    <s v=""/>
    <s v="SI"/>
    <x v="0"/>
  </r>
  <r>
    <s v="Femicidios"/>
    <d v="2015-08-22T00:00:00"/>
    <n v="5"/>
    <x v="18"/>
    <x v="18"/>
    <s v="Valparaíso"/>
    <s v="Rosa Ibáñez Muñoz"/>
    <n v="36"/>
    <x v="0"/>
    <x v="3"/>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x v="0"/>
    <x v="0"/>
    <x v="0"/>
    <s v="Carlos Mendoza"/>
    <n v="56"/>
    <x v="0"/>
    <x v="0"/>
    <x v="0"/>
    <x v="0"/>
    <s v="No Informados"/>
    <s v="Condena por VIF"/>
    <x v="0"/>
    <x v="4"/>
    <x v="0"/>
    <x v="0"/>
    <n v="43115"/>
    <x v="0"/>
    <x v="7"/>
    <x v="0"/>
    <x v="0"/>
    <s v=""/>
    <s v=""/>
    <s v="SI"/>
    <x v="1"/>
  </r>
  <r>
    <s v="Femicidios"/>
    <d v="2014-02-03T00:00:00"/>
    <n v="13"/>
    <x v="87"/>
    <x v="88"/>
    <s v="Metropolitana"/>
    <s v="Rosa Inés Villalobos Álvarez"/>
    <n v="56"/>
    <x v="0"/>
    <x v="114"/>
    <s v="Le propinó 34 puñaladas e intenta asesinar a su hijo (12), quien intentó defender a su madre. El niño logra huir y pide ayuda"/>
    <x v="0"/>
    <x v="0"/>
    <x v="0"/>
    <s v="Arturo Leonardo Tapia Gómez"/>
    <n v="54"/>
    <x v="0"/>
    <x v="103"/>
    <x v="0"/>
    <x v="0"/>
    <s v="No Informados"/>
    <s v="No"/>
    <x v="0"/>
    <x v="0"/>
    <x v="21"/>
    <x v="0"/>
    <n v="41773"/>
    <x v="0"/>
    <x v="96"/>
    <x v="0"/>
    <x v="0"/>
    <s v="https://www.biobiochile.cl/noticias/2015/07/01/condenan-a-19-anos-de-carcel-a-sujeto-por-femicidio-y-homicidio-frustrado-ocurrido-en-recoleta.shtml"/>
    <s v="www.fiscaliadechile.cl/Fiscalia/noticiaPdf?noticiaId=8683"/>
    <s v="SI"/>
    <x v="0"/>
  </r>
  <r>
    <s v="Femicidios"/>
    <d v="2021-04-21T00:00:00"/>
    <n v="5"/>
    <x v="51"/>
    <x v="51"/>
    <s v="Valparaíso"/>
    <s v="Rosa Nélida Muñoz Antonapai"/>
    <n v="44"/>
    <x v="0"/>
    <x v="3"/>
    <s v="Apuñalada y violada. Mujer en situación de calle es encontrada muerta con herida en la cabeza y ropa inferior alterada. El 1° de mayo se confirma por ministerio público detención del asesino y violador."/>
    <x v="2"/>
    <x v="22"/>
    <x v="0"/>
    <s v="José Guillermo Maureira Soto"/>
    <n v="22"/>
    <x v="6"/>
    <x v="0"/>
    <x v="0"/>
    <x v="1"/>
    <s v="No Informados"/>
    <s v="No Informados"/>
    <x v="1"/>
    <x v="8"/>
    <x v="1"/>
    <x v="3"/>
    <d v="2021-05-01T00:00:00"/>
    <x v="7"/>
    <x v="1"/>
    <x v="1"/>
    <x v="0"/>
    <s v="https://cooperativa.cl/noticias/pais/region-de-valparaiso/mujer-en-situacion-de-calle-fue-encontrada-muerta-en-valparaiso/2021-04-21/105633.html"/>
    <s v="https://www.epicentrochile.com/2021/04/21/una-mujer-fue-encontrada-muerta-en-el-barrio-puerto-investigan-participacion-de-terceras-personas/"/>
    <s v="SI"/>
    <x v="1"/>
  </r>
  <r>
    <s v="Femicidios"/>
    <d v="2012-01-26T00:00:00"/>
    <n v="7"/>
    <x v="176"/>
    <x v="177"/>
    <s v="Maule"/>
    <s v="Rosa Seguel"/>
    <n v="30"/>
    <x v="1"/>
    <x v="1"/>
    <s v="Baleada"/>
    <x v="1"/>
    <x v="14"/>
    <x v="1"/>
    <s v="José M.Parada de la Hoz"/>
    <n v="44"/>
    <x v="1"/>
    <x v="48"/>
    <x v="2"/>
    <x v="1"/>
    <s v="No Informados"/>
    <s v="No Informados"/>
    <x v="2"/>
    <x v="0"/>
    <x v="1"/>
    <x v="1"/>
    <s v="Sin Información"/>
    <x v="1"/>
    <x v="1"/>
    <x v="1"/>
    <x v="0"/>
    <s v=""/>
    <s v=""/>
    <s v="SI"/>
    <x v="0"/>
  </r>
  <r>
    <s v="Femicidios"/>
    <d v="2011-10-10T00:00:00"/>
    <n v="10"/>
    <x v="78"/>
    <x v="79"/>
    <s v="Los Lagos"/>
    <s v="Rosa Uribe Saldivia"/>
    <n v="43"/>
    <x v="1"/>
    <x v="1"/>
    <s v="Hacha"/>
    <x v="1"/>
    <x v="14"/>
    <x v="1"/>
    <s v="Osvaldo Valdera Cheuquén"/>
    <n v="48"/>
    <x v="1"/>
    <x v="0"/>
    <x v="2"/>
    <x v="1"/>
    <s v="No Informados"/>
    <s v="No Informados"/>
    <x v="1"/>
    <x v="0"/>
    <x v="1"/>
    <x v="1"/>
    <s v="Sin Información"/>
    <x v="1"/>
    <x v="1"/>
    <x v="1"/>
    <x v="0"/>
    <s v=""/>
    <s v=""/>
    <s v="SI"/>
    <x v="0"/>
  </r>
  <r>
    <s v="Femicidios"/>
    <d v="2010-03-04T00:00:00"/>
    <n v="8"/>
    <x v="170"/>
    <x v="171"/>
    <s v="Biobío"/>
    <s v="Rosalía del Carmen Aravena Ortega"/>
    <n v="48"/>
    <x v="1"/>
    <x v="1"/>
    <s v="baleada"/>
    <x v="1"/>
    <x v="0"/>
    <x v="1"/>
    <s v="Mario Enrique González Vásquez"/>
    <n v="35"/>
    <x v="1"/>
    <x v="0"/>
    <x v="3"/>
    <x v="1"/>
    <s v="No Informados"/>
    <s v="No Informados"/>
    <x v="1"/>
    <x v="1"/>
    <x v="1"/>
    <x v="1"/>
    <s v="Sin Información"/>
    <x v="1"/>
    <x v="1"/>
    <x v="1"/>
    <x v="0"/>
    <s v=""/>
    <s v=""/>
    <s v="SI"/>
    <x v="0"/>
  </r>
  <r>
    <s v="Femicidios"/>
    <d v="2012-07-10T00:00:00"/>
    <n v="9"/>
    <x v="49"/>
    <x v="49"/>
    <s v="Araucanía"/>
    <s v="Rosario Sandoval Mariano"/>
    <n v="51"/>
    <x v="1"/>
    <x v="1"/>
    <s v="Apuñalada"/>
    <x v="1"/>
    <x v="14"/>
    <x v="1"/>
    <s v="Moisés Mariqueo"/>
    <n v="54"/>
    <x v="1"/>
    <x v="0"/>
    <x v="3"/>
    <x v="1"/>
    <s v="En mayo habia denuncia por lesiones menos graves. Vigente medida cautelar rondas periodicas"/>
    <s v="No Informados"/>
    <x v="2"/>
    <x v="0"/>
    <x v="1"/>
    <x v="1"/>
    <s v="Sin Información"/>
    <x v="1"/>
    <x v="1"/>
    <x v="34"/>
    <x v="0"/>
    <s v=""/>
    <s v=""/>
    <s v="SI"/>
    <x v="0"/>
  </r>
  <r>
    <s v="Femicidios"/>
    <d v="2012-10-21T00:00:00"/>
    <n v="13"/>
    <x v="165"/>
    <x v="166"/>
    <s v="Metropolitana"/>
    <s v="Rossana López Tenderini"/>
    <n v="30"/>
    <x v="1"/>
    <x v="1"/>
    <s v="Golpes"/>
    <x v="1"/>
    <x v="14"/>
    <x v="1"/>
    <s v="Germán Vidal Amonardes"/>
    <n v="30"/>
    <x v="1"/>
    <x v="104"/>
    <x v="3"/>
    <x v="1"/>
    <s v="No Informados"/>
    <s v="No Informados"/>
    <x v="1"/>
    <x v="0"/>
    <x v="1"/>
    <x v="1"/>
    <s v="Sin Información"/>
    <x v="1"/>
    <x v="1"/>
    <x v="1"/>
    <x v="0"/>
    <s v=""/>
    <s v=""/>
    <s v="SI"/>
    <x v="0"/>
  </r>
  <r>
    <s v="Femicidios"/>
    <d v="2014-06-09T00:00:00"/>
    <n v="13"/>
    <x v="182"/>
    <x v="183"/>
    <s v="Metropolitana"/>
    <s v="Rossana Nelly Rojas Pacheco"/>
    <n v="50"/>
    <x v="0"/>
    <x v="0"/>
    <s v="Una semana antes del femicidio, ella había retirado una medida cautelar contra su pareja. Según él, se fueron a dormir juntos y ella estaba muerta cuando despertó. En julio 2017 Ricardo Salzar fue sobreseído del delito de femicidio."/>
    <x v="0"/>
    <x v="1"/>
    <x v="0"/>
    <s v="Ricardo Salazar Méndez"/>
    <n v="49"/>
    <x v="0"/>
    <x v="0"/>
    <x v="0"/>
    <x v="0"/>
    <s v="Habian denuncias previas por VIF pero sin medidas cautelares vigentes, ya que había sido retirada"/>
    <s v="Denuncia retirada"/>
    <x v="0"/>
    <x v="0"/>
    <x v="0"/>
    <x v="2"/>
    <n v="42930"/>
    <x v="12"/>
    <x v="30"/>
    <x v="20"/>
    <x v="0"/>
    <s v="https://www.biobiochile.cl/noticias/2014/06/18/pdi-detiene-a-imputado-por-femicidio-en-penaflor-hombre-asegura-que-no-recuerda-que-paso.shtml"/>
    <s v="https://www.emol.com/noticias/nacional/2014/06/18/665774/detienen-a-hombre-acusado-de-asfixiar-a-su-esposa-en-penaflor.html"/>
    <s v="SI"/>
    <x v="0"/>
  </r>
  <r>
    <s v="Femicidios"/>
    <d v="2014-03-22T00:00:00"/>
    <n v="13"/>
    <x v="70"/>
    <x v="71"/>
    <s v="Metropolitana"/>
    <s v="Roxana Cisternas Valdés"/>
    <n v="28"/>
    <x v="0"/>
    <x v="0"/>
    <s v="La ataca con una tijera mientras dormía y luego se suicida, ahorcándose"/>
    <x v="0"/>
    <x v="1"/>
    <x v="0"/>
    <s v="Jaime Armijo García"/>
    <n v="37"/>
    <x v="0"/>
    <x v="0"/>
    <x v="5"/>
    <x v="0"/>
    <s v="Relación había terminado con denuncia por VIF, estaban separados de hecho"/>
    <s v="Medida cautelar - prohibición de acercarse"/>
    <x v="0"/>
    <x v="0"/>
    <x v="0"/>
    <x v="2"/>
    <n v="41720"/>
    <x v="2"/>
    <x v="1"/>
    <x v="1"/>
    <x v="0"/>
    <s v="https://www.cooperativa.cl/noticias/pais/policial/femicidio/autor-de-femicidio-se-quito-la-vida-en-melipilla/2014-03-22/163517.html"/>
    <s v="http://elcomunicador.cl/mujer-de-27-anos-fue-asesinada-por-su-ex-pareja-con-una-tijera-1/"/>
    <s v="SI"/>
    <x v="0"/>
  </r>
  <r>
    <s v="Femicidios"/>
    <d v="2017-06-05T00:00:00"/>
    <n v="9"/>
    <x v="49"/>
    <x v="49"/>
    <s v="Araucanía"/>
    <s v="Roxana Evelyn Bravo Inostroza"/>
    <n v="36"/>
    <x v="0"/>
    <x v="3"/>
    <s v="Agresor la asesina junto a sus hijos, Bexzabed Castro Bravo (17) y Juan Nicolás Molina Bravo (14), luego provoca un incendio. El día anterior a los hechos se habia llevado a la hija (3) en comun que tenían."/>
    <x v="0"/>
    <x v="6"/>
    <x v="0"/>
    <s v="Luis Alejandro Torres Cañoles"/>
    <n v="33"/>
    <x v="0"/>
    <x v="15"/>
    <x v="0"/>
    <x v="0"/>
    <s v="Convivieron 3 años y tenian una hija común"/>
    <s v="Medida cautelar - prohibición de acercarse"/>
    <x v="0"/>
    <x v="0"/>
    <x v="45"/>
    <x v="0"/>
    <n v="43281"/>
    <x v="0"/>
    <x v="16"/>
    <x v="6"/>
    <x v="0"/>
    <s v="http://www.chvnoticias.cl/nacional/ex-pareja-seria-responsable-de-femicidio-y-homicidio-en-temuco/2017-06-07/140951.html"/>
    <s v="http://www.redinformativa.cl/portada/tragedia-madre-y-dos-hijos-mueren-en-incendio/"/>
    <s v="SI"/>
    <x v="0"/>
  </r>
  <r>
    <s v="Femicidios"/>
    <d v="2011-10-12T00:00:00"/>
    <n v="13"/>
    <x v="70"/>
    <x v="71"/>
    <s v="Metropolitana"/>
    <s v="Roxana Gutièrrez Farìas"/>
    <n v="30"/>
    <x v="1"/>
    <x v="1"/>
    <s v="Golpes"/>
    <x v="1"/>
    <x v="3"/>
    <x v="1"/>
    <s v="Ismael Mori Pinto"/>
    <n v="34"/>
    <x v="1"/>
    <x v="0"/>
    <x v="1"/>
    <x v="1"/>
    <s v="denuncia por lesiones leves en junio 2011"/>
    <s v="No Informados"/>
    <x v="1"/>
    <x v="0"/>
    <x v="1"/>
    <x v="1"/>
    <s v="Sin Información"/>
    <x v="1"/>
    <x v="1"/>
    <x v="1"/>
    <x v="0"/>
    <s v=""/>
    <s v=""/>
    <s v="SI"/>
    <x v="0"/>
  </r>
  <r>
    <s v="Otros asesinatos por Violencia Femicida"/>
    <d v="2021-05-17T00:00:00"/>
    <n v="13"/>
    <x v="11"/>
    <x v="11"/>
    <s v="Metropolitana"/>
    <s v="Rubén"/>
    <n v="18"/>
    <x v="0"/>
    <x v="15"/>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x v="0"/>
    <x v="27"/>
    <x v="17"/>
    <s v="Fernando César Behm Del Campo"/>
    <n v="29"/>
    <x v="6"/>
    <x v="0"/>
    <x v="0"/>
    <x v="1"/>
    <s v="No Informados"/>
    <s v="No Informados"/>
    <x v="1"/>
    <x v="1"/>
    <x v="44"/>
    <x v="3"/>
    <d v="2021-05-20T00:00:00"/>
    <x v="15"/>
    <x v="1"/>
    <x v="1"/>
    <x v="0"/>
    <s v="https://www.biobiochile.cl/noticias/nacional/region-metropolitana/2021/05/18/justicia-para-ruben-y-catalina-vecinos-de-hermanos-asesinados-en-el-bosque-realizan-velaton.shtml"/>
    <s v="https://m.facebook.com/story.php?story_fbid=141547324657202&amp;id=100064058065075"/>
    <s v="SI"/>
    <x v="1"/>
  </r>
  <r>
    <s v="Femicidios"/>
    <d v="2013-10-28T00:00:00"/>
    <n v="12"/>
    <x v="25"/>
    <x v="25"/>
    <s v="Magallanes"/>
    <s v="Ruth Elizabeth Velasquez Vargas"/>
    <n v="33"/>
    <x v="1"/>
    <x v="4"/>
    <s v="Estrangulada"/>
    <x v="1"/>
    <x v="14"/>
    <x v="3"/>
    <s v="Héctor Leonardo Briones Gatica"/>
    <n v="30"/>
    <x v="1"/>
    <x v="5"/>
    <x v="3"/>
    <x v="1"/>
    <s v="la estranguló.Luego, envolvió el cadáver con bolsas de basura y una manta. Lo guardó en una pieza y al día siguiente, Pasó a la casa a buscar el cuerpo, lo echó al camión y finalmente lo arrojó al vertedero."/>
    <s v="No Informados"/>
    <x v="0"/>
    <x v="8"/>
    <x v="1"/>
    <x v="4"/>
    <s v="Sin Información"/>
    <x v="1"/>
    <x v="1"/>
    <x v="3"/>
    <x v="0"/>
    <s v=""/>
    <s v=""/>
    <s v="SI"/>
    <x v="0"/>
  </r>
  <r>
    <s v="Femicidios"/>
    <d v="2017-02-05T00:00:00"/>
    <n v="11"/>
    <x v="65"/>
    <x v="66"/>
    <s v="Aysén"/>
    <s v="Ruth María Erices Aniñir"/>
    <n v="35"/>
    <x v="0"/>
    <x v="24"/>
    <s v="La estrangula y oculta el cuerpo en el patio de la casa. El agresor estuvo simulando a la familia que la víctima seguía viva durante 5 días, ante las sospechas de estos se entrega al quinto día"/>
    <x v="0"/>
    <x v="0"/>
    <x v="0"/>
    <s v="José Antonio Paredes Montiel"/>
    <n v="43"/>
    <x v="0"/>
    <x v="41"/>
    <x v="0"/>
    <x v="2"/>
    <s v="Un hijo común"/>
    <s v="Condena por VIF"/>
    <x v="0"/>
    <x v="0"/>
    <x v="0"/>
    <x v="0"/>
    <n v="43129"/>
    <x v="0"/>
    <x v="45"/>
    <x v="18"/>
    <x v="0"/>
    <s v="http://www.emol.com/noticias/Nacional/2017/02/10/844443/En-prision-sujeto-acusado-de-estrangular-su-pareja-y-luego-esconder-su-cuerpo-durante-cinco-dias-en-Coyhaique.html"/>
    <s v="http://www.vientopatagon.cl/2017/08/top-de-coyhaique-condena-a-presidio-perpetuo-a-autor-del-delito-de-femicidio-de-conviviente/"/>
    <s v="SI"/>
    <x v="0"/>
  </r>
  <r>
    <s v="Femicidios"/>
    <d v="2011-01-26T00:00:00"/>
    <n v="9"/>
    <x v="49"/>
    <x v="49"/>
    <s v="Araucanía"/>
    <s v="Ruth María Salazar Flores"/>
    <n v="52"/>
    <x v="1"/>
    <x v="1"/>
    <s v="Apuñalada y quemada"/>
    <x v="1"/>
    <x v="33"/>
    <x v="10"/>
    <s v="Juan Jiménez Saldivia"/>
    <n v="48"/>
    <x v="1"/>
    <x v="0"/>
    <x v="1"/>
    <x v="1"/>
    <s v="enía una condena por lesiones menos graves que data de 1991. Formalizado por homicidio calificado e incendio."/>
    <s v="No Informados"/>
    <x v="1"/>
    <x v="17"/>
    <x v="1"/>
    <x v="1"/>
    <s v="Sin Información"/>
    <x v="1"/>
    <x v="1"/>
    <x v="1"/>
    <x v="0"/>
    <s v=""/>
    <s v=""/>
    <s v="SI"/>
    <x v="1"/>
  </r>
  <r>
    <s v="Femicidios"/>
    <d v="2017-03-30T00:00:00"/>
    <n v="13"/>
    <x v="61"/>
    <x v="62"/>
    <s v="Metropolitana"/>
    <s v="Ruth Noemí Beroíza Anabalón"/>
    <n v="48"/>
    <x v="0"/>
    <x v="115"/>
    <s v="La agrede y se ahorca, uno de los hijos encuentra los cuerpos en el domicilio"/>
    <x v="0"/>
    <x v="18"/>
    <x v="0"/>
    <s v="Bernabé Daniel Tapia González"/>
    <n v="55"/>
    <x v="0"/>
    <x v="0"/>
    <x v="5"/>
    <x v="0"/>
    <s v="Se habian separado de hecho hace varios meses pero seguian viviendo juntos"/>
    <s v="No"/>
    <x v="0"/>
    <x v="0"/>
    <x v="0"/>
    <x v="2"/>
    <n v="42824"/>
    <x v="2"/>
    <x v="1"/>
    <x v="1"/>
    <x v="0"/>
    <s v="http://www.biobiochile.cl/noticias/nacional/chile/2017/03/31/nuevo-femicidio-en-san-bernardo-hombre-se-habria-ahorcado-tras-matar-a-su-pareja.shtml"/>
    <s v="https://www.eldesconcierto.cl/2017/03/31/pdi-investiga-nuevo-femicidio-en-san-bernardo-hombre-mato-a-su-esposa-y-luego-se-suicido/"/>
    <s v="SI"/>
    <x v="0"/>
  </r>
  <r>
    <s v="Femicidios"/>
    <d v="2020-04-25T00:00:00"/>
    <n v="15"/>
    <x v="4"/>
    <x v="4"/>
    <s v="Arica y Parinacota"/>
    <s v="Ruth Tania Mendoza Mamani"/>
    <n v="19"/>
    <x v="6"/>
    <x v="3"/>
    <s v="Apuñalada en Valle de Azapa por cónyuge. Horas después de encontrarse su cuerpo, el marido es detenido"/>
    <x v="1"/>
    <x v="1"/>
    <x v="3"/>
    <s v="Edwin Huanancuni Lima"/>
    <n v="21"/>
    <x v="3"/>
    <x v="0"/>
    <x v="0"/>
    <x v="1"/>
    <s v="No Informados"/>
    <s v="No Informados"/>
    <x v="0"/>
    <x v="6"/>
    <x v="1"/>
    <x v="3"/>
    <d v="2020-04-25T00:00:00"/>
    <x v="7"/>
    <x v="1"/>
    <x v="1"/>
    <x v="0"/>
    <s v="https://www.24horas.cl/regiones/arica-y-parinacota/quiso-hacer-creer-que-fue-suicidio-hombre-queda-en-prision-preventiva-por-femicidio-de-joven-de-19-anos-4128990"/>
    <s v="https://www.publimetro.cl/cl/noticias/2020/04/26/prision-preventiva-femicidio-arica.html"/>
    <s v="SI"/>
    <x v="0"/>
  </r>
  <r>
    <s v="Femicidios"/>
    <d v="2020-06-03T00:00:00"/>
    <n v="7"/>
    <x v="178"/>
    <x v="179"/>
    <s v="Maule"/>
    <s v="Ruth Victoria Gallardo Gutierrez"/>
    <n v="25"/>
    <x v="0"/>
    <x v="3"/>
    <s v="Apuñalada por ex pololo luego de golpearla con sus puños. Después de asesinar a Ruth, el agresor golpeó a la abuela de ésta"/>
    <x v="1"/>
    <x v="13"/>
    <x v="3"/>
    <s v="Sergio Antonio Faúndez Jaque"/>
    <n v="45"/>
    <x v="0"/>
    <x v="0"/>
    <x v="0"/>
    <x v="1"/>
    <s v="Ruth era madre de una niña de 7 años"/>
    <s v="No Informados"/>
    <x v="0"/>
    <x v="6"/>
    <x v="1"/>
    <x v="3"/>
    <d v="2020-06-03T00:00:00"/>
    <x v="7"/>
    <x v="1"/>
    <x v="1"/>
    <x v="0"/>
    <s v="https://www.linaresenlinea.cl/2020/06/04/en-prision-preventiva-quedo-sujeto-por-femicidio-realizado-en-constitucion/"/>
    <s v="https://www.biobiochile.cl/noticias/opinion/entrevistas/2020/06/04/delgado-tildo-improcedente-e-injusto-tope-la-reeleccion-afecta-la-igualdad-ante-la-ley.shtml"/>
    <s v="SI"/>
    <x v="0"/>
  </r>
  <r>
    <s v="Femicidios"/>
    <d v="2019-01-08T00:00:00"/>
    <n v="5"/>
    <x v="144"/>
    <x v="145"/>
    <s v="Valparaíso"/>
    <s v="Sajuste Deliseanne"/>
    <n v="26"/>
    <x v="5"/>
    <x v="116"/>
    <s v="Apuñalada por ex pareja, quien trató de suicidarse con arsénico al ser descubierto. Tenían bebé de 5 meses en común"/>
    <x v="1"/>
    <x v="13"/>
    <x v="0"/>
    <s v="Benjé SE DESCONOCE APELLIDO (MEDIOS PROTEGEN SU IDENTIDAD)"/>
    <n v="29"/>
    <x v="7"/>
    <x v="0"/>
    <x v="4"/>
    <x v="1"/>
    <s v="durante los últimos meses hubo varias agresiones de parte del femicida"/>
    <s v="No Informados"/>
    <x v="0"/>
    <x v="0"/>
    <x v="1"/>
    <x v="3"/>
    <s v="Sin Información"/>
    <x v="3"/>
    <x v="1"/>
    <x v="1"/>
    <x v="0"/>
    <s v="https://www.biobiochile.cl/noticias/nacional/region-de-valparaiso/2019/01/08/cuarto-femicidio-en-2019-victima-recibio-diversas-punaladas-en-la-via-publica-en-el-quisco.shtml"/>
    <s v="http://www.adnradio.cl/noticias/nacional/fallecio-joven-atacada-por-su-expareja-en-plena-via-publica-en-el-quisco/20190108/nota/3847378.aspx"/>
    <s v="SI"/>
    <x v="0"/>
  </r>
  <r>
    <s v="Femicidios"/>
    <d v="2020-11-20T00:00:00"/>
    <n v="5"/>
    <x v="10"/>
    <x v="10"/>
    <s v="Valparaíso"/>
    <s v="Sandra Carolina Pizarro Jeria"/>
    <n v="45"/>
    <x v="0"/>
    <x v="83"/>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x v="1"/>
    <x v="6"/>
    <x v="3"/>
    <s v="Medios protegen su identidad"/>
    <m/>
    <x v="1"/>
    <x v="0"/>
    <x v="0"/>
    <x v="0"/>
    <s v="No Informados"/>
    <s v="Tenía denuncias por VIF que la víctima había retirado"/>
    <x v="1"/>
    <x v="6"/>
    <x v="1"/>
    <x v="16"/>
    <s v="Sin Información"/>
    <x v="12"/>
    <x v="1"/>
    <x v="1"/>
    <x v="0"/>
    <s v="https://www.redvalparaiso.com/regional/muere-profesora-victima-de-brutal-golpiza-en-san-felipe"/>
    <s v="https://www.meganoticias.cl/nacional/319591-sandra-pizarro-muere-profesora-golpeada-valparaiso-jrx07.html"/>
    <s v="SI"/>
    <x v="1"/>
  </r>
  <r>
    <s v="Femicidios"/>
    <d v="2019-05-14T00:00:00"/>
    <n v="14"/>
    <x v="92"/>
    <x v="93"/>
    <s v="Los Ríos"/>
    <s v="Sandra Etelvina Matus Ramírez"/>
    <n v="48"/>
    <x v="0"/>
    <x v="3"/>
    <s v="apuñalada por ex pareja de su hija; la ex pareja del agresor y el padre de ésta se encuentran en riesgo vital"/>
    <x v="1"/>
    <x v="35"/>
    <x v="5"/>
    <s v="MEDIOS PROTEGEN SU IDENTIDAD"/>
    <n v="27"/>
    <x v="0"/>
    <x v="0"/>
    <x v="0"/>
    <x v="1"/>
    <s v="denuncia por lesiones menos graves, sin cautelar, tenían audiencia a fin de mes"/>
    <s v="No Informados"/>
    <x v="3"/>
    <x v="1"/>
    <x v="1"/>
    <x v="3"/>
    <s v="Sin Información"/>
    <x v="15"/>
    <x v="1"/>
    <x v="1"/>
    <x v="0"/>
    <s v="https://www.cooperativa.cl/noticias/pais/region-de-los-rios/hombre-apunalo-a-toda-la-familia-de-su-ex-pareja-dos-muertos/2019-05-14/083139.html"/>
    <s v=""/>
    <s v="SI"/>
    <x v="1"/>
  </r>
  <r>
    <s v="Femicidios"/>
    <d v="2014-11-14T00:00:00"/>
    <n v="14"/>
    <x v="56"/>
    <x v="57"/>
    <s v="Los Ríos"/>
    <s v="Sandra Hernández Rivas"/>
    <n v="40"/>
    <x v="0"/>
    <x v="7"/>
    <s v="Los hechos comenzaron a alrededor de las 3 de la tarde en el Motel Rapaval, momento en el cual llegan hasta la cabaña número 6 la cual arriendan por tres horas. El hombre mató a la mujer porque, según averiguaciones, ella pretendía romper la relación amorosa."/>
    <x v="0"/>
    <x v="12"/>
    <x v="0"/>
    <s v="Juan Ascencio Pérez"/>
    <n v="50"/>
    <x v="0"/>
    <x v="105"/>
    <x v="5"/>
    <x v="0"/>
    <s v="No Informados"/>
    <s v="No"/>
    <x v="0"/>
    <x v="0"/>
    <x v="0"/>
    <x v="2"/>
    <n v="41957"/>
    <x v="2"/>
    <x v="1"/>
    <x v="1"/>
    <x v="0"/>
    <s v="https://www.publimetro.cl/cl/nacional/2014/11/14/conmocion-valdivia-hallazgo-pareja-muerta-motel-seria-crimen-pasional.html"/>
    <s v="http://www.voceroregional.cl/2014/11/14/definitivo-hombre-mato-a-mujer-y-luego-se-suicido-en-motel-valdiviano/"/>
    <s v="SI"/>
    <x v="0"/>
  </r>
  <r>
    <s v="Femicidios"/>
    <d v="2014-01-20T00:00:00"/>
    <n v="8"/>
    <x v="152"/>
    <x v="153"/>
    <s v="Biobío"/>
    <s v="Sandra Paine Faúndez"/>
    <n v="42"/>
    <x v="0"/>
    <x v="0"/>
    <s v="Una vez cometido el asesinato, donde le propina 24 puñaladas a Sandra, él intentó suicidarse, siendo trasladado al hospital Las Higueras"/>
    <x v="0"/>
    <x v="1"/>
    <x v="0"/>
    <s v="José Illanes Riquelme"/>
    <n v="41"/>
    <x v="0"/>
    <x v="43"/>
    <x v="0"/>
    <x v="0"/>
    <s v="Vivian juntos a pesar de medida cautelar"/>
    <s v="Medida cautelar - prohibición de acercarse"/>
    <x v="0"/>
    <x v="0"/>
    <x v="0"/>
    <x v="0"/>
    <n v="42261"/>
    <x v="0"/>
    <x v="71"/>
    <x v="19"/>
    <x v="0"/>
    <s v="https://www.biobiochile.cl/noticias/2014/01/20/investigan-si-victima-de-femicidio-en-talcahuano-habria-estado-embarazada-de-tres-meses.shtml"/>
    <s v="https://www.biobiochile.cl/noticias/2015/09/17/sernam-cuestiona-baja-pena-por-brutal-femicidio-en-talcahuano-y-la-califica-de-absurda.shtml"/>
    <s v="SI"/>
    <x v="0"/>
  </r>
  <r>
    <s v="Femicidios"/>
    <d v="2019-01-02T00:00:00"/>
    <n v="6"/>
    <x v="64"/>
    <x v="65"/>
    <s v="O'Higgins"/>
    <s v="Sandra Pozo Rivas"/>
    <n v="49"/>
    <x v="0"/>
    <x v="3"/>
    <s v="Apuñalada 14 veces por conviviente"/>
    <x v="1"/>
    <x v="1"/>
    <x v="0"/>
    <s v="Mario Valenzuela Garrido"/>
    <n v="53"/>
    <x v="0"/>
    <x v="0"/>
    <x v="0"/>
    <x v="2"/>
    <s v="denuncias previas por VIF"/>
    <s v="No Informados"/>
    <x v="0"/>
    <x v="0"/>
    <x v="1"/>
    <x v="3"/>
    <s v="Sin Información"/>
    <x v="16"/>
    <x v="1"/>
    <x v="1"/>
    <x v="0"/>
    <s v="https://www.elrancaguino.cl/2019/01/03/primer-femicidio-de-la-region-hombre-se-entrega-luego-de-propinar-14-punalas-a-su-esposa/"/>
    <s v="https://www.elinformadorchile.com/2019/01/segundo-femicidio-2019-hombre-mato-su.html?m=1"/>
    <s v="SI"/>
    <x v="0"/>
  </r>
  <r>
    <s v="Femicidios"/>
    <d v="2016-07-24T00:00:00"/>
    <n v="2"/>
    <x v="15"/>
    <x v="15"/>
    <s v="Antofagasta"/>
    <s v="Sara Abrego Aguilera"/>
    <n v="15"/>
    <x v="4"/>
    <x v="5"/>
    <s v="Asesinada mientras intenta defender a su madre del ataque de su ex conviviente, siendo también heridos dos hermanos de la mamá. Femicida se suicida en prisión preventiva. Los restos de la jóven fueron repatriados a su ciudad natal en Bolivia"/>
    <x v="0"/>
    <x v="10"/>
    <x v="5"/>
    <s v="Lucio Vidal López"/>
    <n v="54"/>
    <x v="15"/>
    <x v="0"/>
    <x v="5"/>
    <x v="2"/>
    <s v="Se había separado hace 3 meses de la mamá de la víctima. A pesar de ello vivia en el domicilio, incluso siendo que tenía medida cautelar"/>
    <s v="Medida cautelar - prohibición de acercarse"/>
    <x v="3"/>
    <x v="4"/>
    <x v="46"/>
    <x v="2"/>
    <n v="42577"/>
    <x v="2"/>
    <x v="1"/>
    <x v="1"/>
    <x v="0"/>
    <s v="https://social.shorthand.com/diarioeldeber/jCcRH8cQcP/una-historia-de-goles-y-otra-de-crimen-en-la-vida-de-un-futbolista-joven"/>
    <s v="https://www.soychile.cl/Antofagasta/Policial/2016/09/27/420297/Se-mato-el-hombre-que-asesino-a-su-hijastra-e-hirio-a-tres-personas-en-un-campamento-de-Antofagasta.aspx"/>
    <s v="SI"/>
    <x v="1"/>
  </r>
  <r>
    <s v="Femicidios"/>
    <d v="2020-03-05T00:00:00"/>
    <n v="5"/>
    <x v="18"/>
    <x v="18"/>
    <s v="Valparaíso"/>
    <s v="Sara Delfina Gutiérrez Rojas"/>
    <n v="39"/>
    <x v="0"/>
    <x v="9"/>
    <s v="Apuñalda y golpeada con objeto contundente en la cabeza por su pareja, quien denunció hallazgo del cadáver y luego fue indetificado por la PDI como autor del crimen"/>
    <x v="2"/>
    <x v="0"/>
    <x v="3"/>
    <s v="Luis Figueroa Villegas"/>
    <n v="42"/>
    <x v="0"/>
    <x v="6"/>
    <x v="0"/>
    <x v="0"/>
    <s v="No Informados"/>
    <s v="No Informados"/>
    <x v="0"/>
    <x v="12"/>
    <x v="1"/>
    <x v="3"/>
    <s v="Sin Información"/>
    <x v="7"/>
    <x v="1"/>
    <x v="1"/>
    <x v="0"/>
    <s v="http://www.elaconcagua.cl/2020/03/11/por-femicidio-formalizan-a-detenido-como-presunto-autor-de-la-muerte-de-mujer-encontrada-en-sitio-eriazo-en-los-andes/"/>
    <s v="https://www.aconcaguadigital.cl/confirman-femicidio-en-caso-de-mujer-encontrada-en-sitio-eriazo/"/>
    <s v="SI"/>
    <x v="0"/>
  </r>
  <r>
    <s v="Femicidios"/>
    <d v="2013-08-04T00:00:00"/>
    <n v="13"/>
    <x v="46"/>
    <x v="46"/>
    <s v="Metropolitana"/>
    <s v="Sara Javiera Herrera Varas"/>
    <n v="15"/>
    <x v="1"/>
    <x v="1"/>
    <s v="Estrangulada por padrastro"/>
    <x v="3"/>
    <x v="10"/>
    <x v="13"/>
    <s v="Pablo Enrique Pérez Gonzalez"/>
    <n v="35"/>
    <x v="1"/>
    <x v="0"/>
    <x v="3"/>
    <x v="1"/>
    <s v="Asesinó a su esposa e hijastra delante de sus hijas de 6 y 3 años"/>
    <s v="No Informados"/>
    <x v="1"/>
    <x v="2"/>
    <x v="1"/>
    <x v="4"/>
    <s v="Sin Información"/>
    <x v="1"/>
    <x v="1"/>
    <x v="3"/>
    <x v="0"/>
    <s v=""/>
    <s v=""/>
    <s v="SI"/>
    <x v="1"/>
  </r>
  <r>
    <s v="Femicidios"/>
    <d v="2015-04-15T00:00:00"/>
    <n v="2"/>
    <x v="15"/>
    <x v="15"/>
    <s v="Antofagasta"/>
    <s v="Sara Luján Jimenez"/>
    <n v="31"/>
    <x v="4"/>
    <x v="3"/>
    <s v="Femicida la asesina junto a su hija de 4 años, luego se suicida"/>
    <x v="0"/>
    <x v="0"/>
    <x v="0"/>
    <s v="Luis Alberto David Candia Álvarez"/>
    <n v="44"/>
    <x v="0"/>
    <x v="0"/>
    <x v="5"/>
    <x v="0"/>
    <s v="No Informados"/>
    <s v="No"/>
    <x v="0"/>
    <x v="0"/>
    <x v="0"/>
    <x v="2"/>
    <n v="42109"/>
    <x v="2"/>
    <x v="1"/>
    <x v="1"/>
    <x v="0"/>
    <s v="http://www.elnortero.cl/noticia/sociedad/mato-su-mujer-dejo-herida-su-hijastra-y-luego-se-suicido"/>
    <s v="https://www.soychile.cl/Antofagasta/Policial/2015/04/15/316542/Terrible-asesino-a-su-pareja-se-suicido-y-dejo-grave-a-su-hijastra-de-cuatro-anos.aspx"/>
    <s v="SI"/>
    <x v="0"/>
  </r>
  <r>
    <s v="Femicidios"/>
    <d v="2018-08-12T00:00:00"/>
    <n v="9"/>
    <x v="1"/>
    <x v="1"/>
    <s v="Araucanía"/>
    <s v="Sara Riquelme Avilés"/>
    <n v="25"/>
    <x v="0"/>
    <x v="117"/>
    <s v="Apuñalada en el tórax junto a su hijo Miguel Rapiman Riquelme (9). Agresor se suicida por ahorcamiento, dejando carta que explica sus motivos"/>
    <x v="0"/>
    <x v="12"/>
    <x v="0"/>
    <s v="Abner Ignacio Rapiman Lienqueo"/>
    <n v="28"/>
    <x v="0"/>
    <x v="0"/>
    <x v="5"/>
    <x v="0"/>
    <s v="No convivian pero tenían un hijo en común"/>
    <s v="No Informados"/>
    <x v="0"/>
    <x v="0"/>
    <x v="11"/>
    <x v="2"/>
    <n v="43324"/>
    <x v="2"/>
    <x v="1"/>
    <x v="1"/>
    <x v="0"/>
    <s v="https://www.biobiochile.cl/noticias/nacional/region-de-la-araucania/2018/08/13/femicidio-parricidio-y-suicidio-en-imperial-mujer-y-su-hijo-de-9-anos-fueron-asesinados.shtml"/>
    <s v="http://www.adnradio.cl/noticias/nacional/femicidio-parricidio-y-posterior-suicidio-se-registra-en-la-araucania/20180813/nota/3785560.aspx"/>
    <s v="SI"/>
    <x v="0"/>
  </r>
  <r>
    <s v="Femicidios"/>
    <d v="2020-09-22T00:00:00"/>
    <n v="7"/>
    <x v="80"/>
    <x v="81"/>
    <s v="Maule"/>
    <s v="Sara Tatiana Muñoz Farías"/>
    <n v="26"/>
    <x v="0"/>
    <x v="3"/>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x v="2"/>
    <x v="7"/>
    <x v="13"/>
    <s v="Sebastián Soto Bravo"/>
    <n v="24"/>
    <x v="0"/>
    <x v="0"/>
    <x v="0"/>
    <x v="1"/>
    <s v="No Informados"/>
    <s v="No Informados"/>
    <x v="1"/>
    <x v="16"/>
    <x v="1"/>
    <x v="4"/>
    <s v="Sin Información"/>
    <x v="1"/>
    <x v="1"/>
    <x v="1"/>
    <x v="0"/>
    <s v="https://www.elinformadorchile.cl/2020/09/23/noticias-chile-pdi-detiene-a-asesino-de-sara-se-investiga-tambien-la-violacion/"/>
    <s v="https://www.24horas.cl/regiones/maule/detienen-a-presunto-autor-de-la-muerte-de-mujer-hallada-en-cerro-de-curico--4461074"/>
    <s v="SI"/>
    <x v="1"/>
  </r>
  <r>
    <s v="Femicidios"/>
    <d v="2019-02-12T00:00:00"/>
    <n v="10"/>
    <x v="172"/>
    <x v="173"/>
    <s v="Los Lagos"/>
    <s v="Scarlett Solange Díaz Llaitul"/>
    <n v="19"/>
    <x v="0"/>
    <x v="3"/>
    <s v="asfixiada en agua"/>
    <x v="1"/>
    <x v="0"/>
    <x v="0"/>
    <s v="Javier Millao Cárdenas"/>
    <n v="22"/>
    <x v="0"/>
    <x v="0"/>
    <x v="0"/>
    <x v="1"/>
    <s v="No Informados"/>
    <s v="No Informados"/>
    <x v="0"/>
    <x v="0"/>
    <x v="1"/>
    <x v="3"/>
    <s v="Sin Información"/>
    <x v="3"/>
    <x v="1"/>
    <x v="1"/>
    <x v="0"/>
    <s v="https://soydeosorno.cl/investigan-femicidio-en-san-juan-de-la-costa/?fbclid=IwAR1ab3qmA-gjvi6XZJC04y3ttqesgwxVYY274SX17723OBfv_DWYs1SXvq4"/>
    <s v="https://www.paislobo.cl/2019/02/investigan-posible-femicidio-de-joven.html"/>
    <s v="SI"/>
    <x v="0"/>
  </r>
  <r>
    <s v="Femicidios"/>
    <d v="2016-03-05T00:00:00"/>
    <n v="13"/>
    <x v="46"/>
    <x v="46"/>
    <s v="Metropolitana"/>
    <s v="Silvana del Carmen Sepúlveda Durán"/>
    <n v="41"/>
    <x v="0"/>
    <x v="3"/>
    <s v="La agrede durante discusión producida por celos de él, luego se suicida. Hijo de tres años estaba presente"/>
    <x v="0"/>
    <x v="0"/>
    <x v="0"/>
    <s v="Francisco Marchant Marchant"/>
    <n v="61"/>
    <x v="0"/>
    <x v="0"/>
    <x v="5"/>
    <x v="0"/>
    <s v="Vivian juntos hace dos años"/>
    <s v="No"/>
    <x v="0"/>
    <x v="0"/>
    <x v="0"/>
    <x v="2"/>
    <n v="42434"/>
    <x v="2"/>
    <x v="1"/>
    <x v="1"/>
    <x v="0"/>
    <s v="https://www.emol.com/noticias/Nacional/2016/03/06/791594/El-quinto-femicidio-del-ano-Mato-a-su-pareja-y-luego-se-quito-la-vida.html"/>
    <s v="https://archivo.entornointeligente.com/articulo/8028317/Investigan-femicidio-y-suicidio-en-Maipu-sospechoso-se-ahorco-rss-06032016/"/>
    <s v="SI"/>
    <x v="0"/>
  </r>
  <r>
    <s v="Femicidios"/>
    <d v="2019-01-27T00:00:00"/>
    <n v="13"/>
    <x v="87"/>
    <x v="88"/>
    <s v="Metropolitana"/>
    <s v="Silvana Marisol Garrido Urdiles"/>
    <n v="25"/>
    <x v="0"/>
    <x v="118"/>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x v="1"/>
    <x v="0"/>
    <x v="0"/>
    <s v="Fernando Flores Espinoza (presunto)"/>
    <m/>
    <x v="0"/>
    <x v="0"/>
    <x v="0"/>
    <x v="1"/>
    <s v="No Informados"/>
    <s v="No Informados"/>
    <x v="0"/>
    <x v="0"/>
    <x v="1"/>
    <x v="3"/>
    <s v="Sin Información"/>
    <x v="22"/>
    <x v="1"/>
    <x v="1"/>
    <x v="0"/>
    <s v="https://www.chvnoticias.cl/sucesos/mujer-muere-tras-caer-desde-edificio-en-santiago_20190127/ https://www.biobiochile.cl/noticias/nacional/region-metropolitana/2019/01/29/agrupaciones-feministas-cuestionan-tesis-de-posible-suicidio-en-muerte-de-joven-madre-en-santiago.shtml"/>
    <s v="https://www.eldesconcierto.cl/2019/01/28/investigan-muerte-de-mujer-que-cayo-de-edificio-en-recoleta-vecinos-denunciaron-gritos-previos-entre-la-joven-y-su-pareja/"/>
    <s v="SI"/>
    <x v="1"/>
  </r>
  <r>
    <s v="Femicidios"/>
    <d v="2014-05-26T00:00:00"/>
    <n v="8"/>
    <x v="152"/>
    <x v="153"/>
    <s v="Biobío"/>
    <s v="Silvania Andrea Gallegos Gallegos"/>
    <n v="31"/>
    <x v="0"/>
    <x v="3"/>
    <s v="El femicida incendia el auto en que ella se encontraba mientras estaba estacionado, resulta con el 50% de su cuerpo quemado. Fallece el 7 de junio de 2014 producto de las quemaduras"/>
    <x v="0"/>
    <x v="13"/>
    <x v="0"/>
    <s v="Guillermo Barahona Labbé"/>
    <n v="50"/>
    <x v="0"/>
    <x v="106"/>
    <x v="0"/>
    <x v="0"/>
    <s v="No Informados"/>
    <s v="No"/>
    <x v="0"/>
    <x v="0"/>
    <x v="0"/>
    <x v="2"/>
    <n v="41797"/>
    <x v="2"/>
    <x v="1"/>
    <x v="1"/>
    <x v="0"/>
    <s v="https://www.biobiochile.cl/noticias/2014/05/27/en-riesgo-vital-permanece-el-acompanante-de-la-mujer-que-murio-calcinada-en-automovil.shtml"/>
    <s v="https://www.minmujeryeg.cl/prensa/noticias-prensa/noticias-regionales/padres-de-victima-de-posible-femicidio-accedieron-a-patrocinio-legal-de-sernam/"/>
    <s v="SI"/>
    <x v="0"/>
  </r>
  <r>
    <s v="Femicidios"/>
    <d v="2017-01-21T00:00:00"/>
    <n v="13"/>
    <x v="70"/>
    <x v="71"/>
    <s v="Metropolitana"/>
    <s v="Silvia Ninaja Condori"/>
    <n v="38"/>
    <x v="4"/>
    <x v="3"/>
    <s v="Encontrada muerta y con una bolsa en la cabeza en el balcón de su casa. Esposo escapa con las dos hijas, tres días después se entrega en Sucre (Bolivia), pidiendo ser entregado a autoridades chilenas. Alcalde de Melipilla pide su extradición"/>
    <x v="0"/>
    <x v="0"/>
    <x v="0"/>
    <s v="Cirilo Paco Callata"/>
    <n v="38"/>
    <x v="11"/>
    <x v="107"/>
    <x v="0"/>
    <x v="2"/>
    <s v="No Informados"/>
    <s v="Desconocido"/>
    <x v="0"/>
    <x v="0"/>
    <x v="0"/>
    <x v="3"/>
    <n v="42762"/>
    <x v="5"/>
    <x v="97"/>
    <x v="1"/>
    <x v="0"/>
    <s v="https://www.noticiasfides.com/nacional/seguridad/la-primera-victima-de-feminicidio-en-chile-en-lo-que-va-del-ano-es-una-boliviana-374886"/>
    <s v="http://correodelsur.com/seguridad/20170128_feminicida-va-a-san-roque-dos-hijos-quedan-afectados.html"/>
    <s v="SI"/>
    <x v="0"/>
  </r>
  <r>
    <s v="Femicidios"/>
    <d v="2016-07-17T00:00:00"/>
    <n v="13"/>
    <x v="70"/>
    <x v="71"/>
    <s v="Metropolitana"/>
    <s v="Silvia Paola Díaz Bastidas"/>
    <n v="34"/>
    <x v="0"/>
    <x v="3"/>
    <s v="La asesina en un motel de Melipilla, el cuerpo es encontrado por mucama. Carabineros lo detiene en su domicilio. Había recibido amenazas por su orientación sexual"/>
    <x v="0"/>
    <x v="12"/>
    <x v="0"/>
    <s v="Jose Luis Antipán Neguimán"/>
    <n v="28"/>
    <x v="0"/>
    <x v="108"/>
    <x v="0"/>
    <x v="2"/>
    <s v="Eran amantes hace dos años, ambos tenian pareja estable"/>
    <s v="No"/>
    <x v="0"/>
    <x v="4"/>
    <x v="0"/>
    <x v="0"/>
    <n v="43010"/>
    <x v="0"/>
    <x v="98"/>
    <x v="35"/>
    <x v="0"/>
    <s v="http://www.elvacanudo.cl/noticia/sociedad/hombre-que-asesino-su-amante-en-motel-de-la-region-metropolitana-es-osornino"/>
    <s v=""/>
    <s v="SI"/>
    <x v="0"/>
  </r>
  <r>
    <s v="Femicidios"/>
    <d v="2018-01-16T00:00:00"/>
    <n v="9"/>
    <x v="38"/>
    <x v="38"/>
    <s v="Araucanía"/>
    <s v="Silvia Roxelia Caro Alarcón"/>
    <m/>
    <x v="0"/>
    <x v="0"/>
    <s v="En el domicilio que compartían, la golpea y la lanza por las escaleras, desde el segundo piso. Luego la apuñala reiteradas veces e intenta quitarse la vida, pero sobrevive. Hija común (12) es testigo del suceso"/>
    <x v="0"/>
    <x v="1"/>
    <x v="0"/>
    <s v="Edmundo Iván Caro Alvear"/>
    <n v="53"/>
    <x v="0"/>
    <x v="59"/>
    <x v="0"/>
    <x v="2"/>
    <s v="Hijas testifican que el matrimonio de sus padres siempre fue violento"/>
    <s v="VIF no denunciada"/>
    <x v="0"/>
    <x v="0"/>
    <x v="1"/>
    <x v="0"/>
    <n v="43553"/>
    <x v="0"/>
    <x v="38"/>
    <x v="7"/>
    <x v="0"/>
    <s v="http://www.biobiochile.cl/noticias/nacional/region-de-la-araucania/2018/01/16/mujer-murio-apunalada-en-temuco-autor-del-asesinato-seria-su-esposo.shtmlZ"/>
    <s v="https://www.24horas.cl/nacional/cadena-perpetua-para-femicida-de-labranza-lanzo-a-su-victima-desde-un-segundo-piso-y-la-apunalo-3203931"/>
    <s v="SI"/>
    <x v="0"/>
  </r>
  <r>
    <s v="Femicidios"/>
    <d v="2019-10-29T00:00:00"/>
    <n v="13"/>
    <x v="104"/>
    <x v="105"/>
    <s v="Metropolitana"/>
    <s v="Silvia Susana Adasme Soto"/>
    <n v="44"/>
    <x v="0"/>
    <x v="72"/>
    <s v="dos disparos percutados por su pareja en restaurant de propiedad de éste"/>
    <x v="1"/>
    <x v="6"/>
    <x v="0"/>
    <s v="Joaquín Enrique Abarca Zúñiga"/>
    <n v="52"/>
    <x v="0"/>
    <x v="63"/>
    <x v="0"/>
    <x v="1"/>
    <s v="madre de la víctima indica que hija sufría malos tratos psicológicos, razón que motivó que ella lo dejara"/>
    <s v="No Informados"/>
    <x v="0"/>
    <x v="0"/>
    <x v="1"/>
    <x v="3"/>
    <s v="Sin Información"/>
    <x v="16"/>
    <x v="1"/>
    <x v="1"/>
    <x v="0"/>
    <s v="https://www.cooperativa.cl/noticias/pais/policial/femicidio/dueno-de-el-meson-de-kike-confeso-haber-asesinado-a-su-pareja/2019-10-30/011404.html"/>
    <s v="https://www.t13.cl/noticia/nacional/dueno-meson-kike-asesino-su-pareja-dos-disparos https://www.lared.cl/2019/programas/hola-chile/dueno-de-conocido-local-confeso-femicidio-asesino-a-su-pareja"/>
    <s v="SI"/>
    <x v="0"/>
  </r>
  <r>
    <s v="Femicidios"/>
    <d v="2013-12-13T00:00:00"/>
    <n v="13"/>
    <x v="197"/>
    <x v="198"/>
    <s v="Metropolitana"/>
    <s v="Sin Informacion"/>
    <n v="51"/>
    <x v="1"/>
    <x v="1"/>
    <s v="Sin Informacion"/>
    <x v="1"/>
    <x v="14"/>
    <x v="9"/>
    <s v="Sin Informacion"/>
    <m/>
    <x v="1"/>
    <x v="0"/>
    <x v="3"/>
    <x v="1"/>
    <s v="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
    <s v="No Informados"/>
    <x v="1"/>
    <x v="8"/>
    <x v="1"/>
    <x v="1"/>
    <s v="Sin Información"/>
    <x v="1"/>
    <x v="1"/>
    <x v="3"/>
    <x v="0"/>
    <s v=""/>
    <s v=""/>
    <s v="SI"/>
    <x v="1"/>
  </r>
  <r>
    <s v="Femicidios"/>
    <d v="2011-12-25T00:00:00"/>
    <n v="13"/>
    <x v="55"/>
    <x v="56"/>
    <s v="Metropolitana"/>
    <s v="Sixta Muñoz Retamales"/>
    <n v="19"/>
    <x v="1"/>
    <x v="1"/>
    <s v="Golpes"/>
    <x v="1"/>
    <x v="7"/>
    <x v="10"/>
    <s v="Leonardo Azagra Valdivia"/>
    <n v="20"/>
    <x v="1"/>
    <x v="17"/>
    <x v="1"/>
    <x v="1"/>
    <s v="tiene prontuario policial por robo con intimidación, robo en lugar habitado y dos indagaciones no terminadas por casos de delitos sexuales en Santiago y en Pichilemu"/>
    <s v="No Informados"/>
    <x v="1"/>
    <x v="17"/>
    <x v="1"/>
    <x v="1"/>
    <s v="Sin Información"/>
    <x v="1"/>
    <x v="1"/>
    <x v="1"/>
    <x v="0"/>
    <s v=""/>
    <s v=""/>
    <s v="SI"/>
    <x v="1"/>
  </r>
  <r>
    <s v="Femicidios"/>
    <d v="2012-07-18T00:00:00"/>
    <n v="9"/>
    <x v="38"/>
    <x v="38"/>
    <s v="Araucanía"/>
    <s v="Soledad Sánchez Carrasco"/>
    <n v="31"/>
    <x v="1"/>
    <x v="1"/>
    <s v="Estrangulada"/>
    <x v="1"/>
    <x v="14"/>
    <x v="1"/>
    <s v="Rigoberto Venegas Ñanco"/>
    <n v="37"/>
    <x v="1"/>
    <x v="0"/>
    <x v="2"/>
    <x v="1"/>
    <s v="No Informados"/>
    <s v="No Informados"/>
    <x v="2"/>
    <x v="0"/>
    <x v="1"/>
    <x v="1"/>
    <s v="Sin Información"/>
    <x v="1"/>
    <x v="1"/>
    <x v="1"/>
    <x v="0"/>
    <s v=""/>
    <s v=""/>
    <s v="SI"/>
    <x v="0"/>
  </r>
  <r>
    <s v="Femicidios"/>
    <d v="2020-07-05T00:00:00"/>
    <n v="6"/>
    <x v="69"/>
    <x v="70"/>
    <s v="O'Higgins"/>
    <s v="Soledad Valenzuela Valenzuela"/>
    <n v="29"/>
    <x v="0"/>
    <x v="3"/>
    <s v="Apuñalada en tórax y luego quemada por ex cuñado, quien trató de ocultar de esta manera el crimen, que se produjo tras discusión con ex cuñada"/>
    <x v="1"/>
    <x v="29"/>
    <x v="7"/>
    <s v="L.O.A. (medios protegen su identidad)"/>
    <n v="41"/>
    <x v="1"/>
    <x v="0"/>
    <x v="0"/>
    <x v="1"/>
    <s v="El sujeto tenía antecedentes por violación, y había sido también denunciado por ex conviviente, hermana de la víctima"/>
    <s v="No Informados"/>
    <x v="0"/>
    <x v="0"/>
    <x v="22"/>
    <x v="3"/>
    <s v="Sin Información"/>
    <x v="5"/>
    <x v="1"/>
    <x v="1"/>
    <x v="0"/>
    <s v="https://www.elcapodeprovincia.cl/hermana-de-mujer-asesinada-en-donihue-pedimos-pena-maxima-para-el-femicida/"/>
    <s v="https://www.elrancaguino.cl/2020/07/16/pdi-detuvo-a-hombre-por-femicidio-y-posterior-incendio-en-donihue/"/>
    <s v="SI"/>
    <x v="0"/>
  </r>
  <r>
    <s v="Femicidios"/>
    <d v="2015-09-25T00:00:00"/>
    <n v="10"/>
    <x v="21"/>
    <x v="21"/>
    <s v="Los Lagos"/>
    <s v="Sonia De Lourdes Almonacid Hernández"/>
    <n v="50"/>
    <x v="0"/>
    <x v="119"/>
    <s v="Femicida la estranguló con un cable y luego durmió 3 días con el cadáver"/>
    <x v="0"/>
    <x v="1"/>
    <x v="0"/>
    <s v="Ramón Bernabé Villarroel Díaz"/>
    <n v="63"/>
    <x v="0"/>
    <x v="109"/>
    <x v="0"/>
    <x v="2"/>
    <s v="No Informados"/>
    <s v="No"/>
    <x v="0"/>
    <x v="0"/>
    <x v="0"/>
    <x v="0"/>
    <n v="42766"/>
    <x v="0"/>
    <x v="15"/>
    <x v="12"/>
    <x v="0"/>
    <s v="https://www.chvnoticias.cl/sucesos/hombre-asesino-a-su-esposa-y-durmio-con-ella-durante-tres-dias-en-puerto-montt_20150925/"/>
    <s v="https://www.radiosago.cl/12-anos-carcel-hombre-estrangulo-conyuge-puertomontt/"/>
    <s v="SI"/>
    <x v="0"/>
  </r>
  <r>
    <s v="Femicidios"/>
    <d v="2018-05-05T00:00:00"/>
    <n v="10"/>
    <x v="198"/>
    <x v="199"/>
    <s v="Los Lagos"/>
    <s v="Sonia del Carmen Avendaño Elgueta"/>
    <n v="65"/>
    <x v="0"/>
    <x v="3"/>
    <s v="Estuvo desaparecida casi dos meses, siendo encontrada el 6-5-2018 por su familia, enterrada en el bosque. Autopsia comprueba acción de terceros, principal sospechoso sería ex pareja que se suicido dos semanas antes de encontrarla"/>
    <x v="0"/>
    <x v="13"/>
    <x v="0"/>
    <s v="(presunto) José Guillermo Caulle Maragaño"/>
    <n v="67"/>
    <x v="0"/>
    <x v="110"/>
    <x v="5"/>
    <x v="0"/>
    <s v="Vecina la vio discutiendo con ex pareja, quien le ordenó subir a camioneta. El 05/04/2018 ex pareja se suicida"/>
    <s v="No Informados"/>
    <x v="3"/>
    <x v="4"/>
    <x v="1"/>
    <x v="3"/>
    <n v="43195"/>
    <x v="2"/>
    <x v="11"/>
    <x v="1"/>
    <x v="0"/>
    <s v="http://www.t13.cl/noticia/nacional/confirman-cuerpo-encontrado-corresponde-al-sonia-avendano"/>
    <s v="http://www.soychile.cl/Puerto-Montt/Policial/2018/04/22/529418/Una-mujer-de-Frutillar-lleva-desaparecida-40-dias-y-pareja-se-suicido.aspx"/>
    <s v="SI"/>
    <x v="1"/>
  </r>
  <r>
    <s v="Femicidios"/>
    <d v="2011-02-28T00:00:00"/>
    <n v="13"/>
    <x v="122"/>
    <x v="123"/>
    <s v="Metropolitana"/>
    <s v="Sonia Del Carmen Barrera Bahamondes"/>
    <n v="67"/>
    <x v="1"/>
    <x v="1"/>
    <s v="Golpes con fierro"/>
    <x v="1"/>
    <x v="14"/>
    <x v="1"/>
    <s v="Eleuterio Rojas Acchiardi"/>
    <n v="68"/>
    <x v="1"/>
    <x v="0"/>
    <x v="1"/>
    <x v="1"/>
    <s v="Denuncia por amenazas en 2009"/>
    <s v="No Informados"/>
    <x v="1"/>
    <x v="0"/>
    <x v="1"/>
    <x v="1"/>
    <s v="Sin Información"/>
    <x v="1"/>
    <x v="1"/>
    <x v="1"/>
    <x v="0"/>
    <s v=""/>
    <s v=""/>
    <s v="SI"/>
    <x v="0"/>
  </r>
  <r>
    <s v="Femicidios"/>
    <d v="2010-06-24T00:00:00"/>
    <n v="6"/>
    <x v="64"/>
    <x v="65"/>
    <s v="O'Higgins"/>
    <s v="Sonia Faundez Inostroza"/>
    <n v="59"/>
    <x v="1"/>
    <x v="1"/>
    <s v="Golpes con martillo"/>
    <x v="1"/>
    <x v="9"/>
    <x v="10"/>
    <s v="Giovanni Patricio Donoso Faúndez"/>
    <n v="35"/>
    <x v="1"/>
    <x v="0"/>
    <x v="3"/>
    <x v="1"/>
    <s v="La mató luego de exigirle dinero para comprar droga"/>
    <s v="No Informados"/>
    <x v="1"/>
    <x v="2"/>
    <x v="1"/>
    <x v="1"/>
    <s v="Sin Información"/>
    <x v="1"/>
    <x v="1"/>
    <x v="1"/>
    <x v="0"/>
    <s v=""/>
    <s v=""/>
    <s v="SI"/>
    <x v="1"/>
  </r>
  <r>
    <s v="Femicidios"/>
    <d v="2013-12-29T00:00:00"/>
    <n v="7"/>
    <x v="199"/>
    <x v="200"/>
    <s v="Maule"/>
    <s v="Sonia González Gómez"/>
    <n v="35"/>
    <x v="1"/>
    <x v="1"/>
    <s v="Degollada"/>
    <x v="1"/>
    <x v="0"/>
    <x v="3"/>
    <s v="Jorge Sepúlveda"/>
    <n v="53"/>
    <x v="1"/>
    <x v="0"/>
    <x v="3"/>
    <x v="1"/>
    <s v="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
    <s v="No Informados"/>
    <x v="1"/>
    <x v="8"/>
    <x v="1"/>
    <x v="4"/>
    <s v="Sin Información"/>
    <x v="1"/>
    <x v="1"/>
    <x v="3"/>
    <x v="0"/>
    <s v=""/>
    <s v=""/>
    <s v="SI"/>
    <x v="0"/>
  </r>
  <r>
    <s v="Femicidios"/>
    <d v="2017-01-15T00:00:00"/>
    <n v="10"/>
    <x v="21"/>
    <x v="21"/>
    <s v="Los Lagos"/>
    <s v="Sonia Mónica Riquelme Alvarado"/>
    <n v="69"/>
    <x v="0"/>
    <x v="3"/>
    <s v="El agresor se encontraba bajo los efectos del alcohol, después de matarla llama al servicio médico avisando que su madre se había descompensado y se cayó"/>
    <x v="0"/>
    <x v="9"/>
    <x v="5"/>
    <s v="Mario Hipólito Mañao Riquelme"/>
    <n v="44"/>
    <x v="0"/>
    <x v="32"/>
    <x v="0"/>
    <x v="0"/>
    <s v="Agresor tenía 3 condenas por VIF con su madre, a pesar de eso ella lo perdonaba y vivian juntos"/>
    <s v="Condena por VIF"/>
    <x v="3"/>
    <x v="2"/>
    <x v="0"/>
    <x v="0"/>
    <n v="43445"/>
    <x v="0"/>
    <x v="15"/>
    <x v="10"/>
    <x v="0"/>
    <s v="https://www.24horas.cl/nacional/detienen-a-sujeto-que-habria-dado-muerte-a-su-madre-en-puerto-montt-2262151"/>
    <s v="https://redloslagos.com/hombre-acusado-de-matar-a-su-madre-quedo-con-arresto-domiciliario-total_1499274418grVVv.html"/>
    <s v="SI"/>
    <x v="1"/>
  </r>
  <r>
    <s v="Femicidios"/>
    <d v="2010-10-15T00:00:00"/>
    <n v="12"/>
    <x v="25"/>
    <x v="25"/>
    <s v="Magallanes"/>
    <s v="Sonia Rodríguez Polanco"/>
    <n v="33"/>
    <x v="7"/>
    <x v="120"/>
    <s v="Apuñalada"/>
    <x v="1"/>
    <x v="19"/>
    <x v="1"/>
    <s v="Domingo Jaime Mansilla Rodríguez"/>
    <m/>
    <x v="1"/>
    <x v="0"/>
    <x v="3"/>
    <x v="1"/>
    <s v="Se investiga trata de personas"/>
    <s v="No Informados"/>
    <x v="1"/>
    <x v="8"/>
    <x v="1"/>
    <x v="1"/>
    <s v="Sin Información"/>
    <x v="1"/>
    <x v="1"/>
    <x v="1"/>
    <x v="0"/>
    <s v=""/>
    <s v=""/>
    <s v="SI"/>
    <x v="1"/>
  </r>
  <r>
    <s v="Femicidios"/>
    <d v="2018-01-25T00:00:00"/>
    <n v="10"/>
    <x v="21"/>
    <x v="21"/>
    <s v="Los Lagos"/>
    <s v="Sophie"/>
    <n v="1"/>
    <x v="0"/>
    <x v="3"/>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x v="2"/>
    <x v="4"/>
    <x v="5"/>
    <s v="Francisco Javier Ríos Ríos"/>
    <n v="26"/>
    <x v="0"/>
    <x v="0"/>
    <x v="0"/>
    <x v="0"/>
    <s v="No Informados"/>
    <s v="Denuncia por VIF"/>
    <x v="3"/>
    <x v="2"/>
    <x v="47"/>
    <x v="0"/>
    <n v="43764"/>
    <x v="0"/>
    <x v="15"/>
    <x v="6"/>
    <x v="0"/>
    <s v="http://laopiniondechiloe.cl/puerto-montt-el-largo-historial-de-perdonazos-al-virtual-asesino-de-sophie/"/>
    <s v="https://www.cooperativa.cl/noticias/pais/region-de-los-lagos/cadena-perpetua-calificada-para-el-padre-de-la-pequena-sophie/2019-10-26/181636.html"/>
    <s v="SI"/>
    <x v="1"/>
  </r>
  <r>
    <s v="Femicidios"/>
    <d v="2018-06-11T00:00:00"/>
    <n v="8"/>
    <x v="39"/>
    <x v="39"/>
    <s v="Biobío"/>
    <s v="Soraya Pamela Sepúlveda Riquelme"/>
    <n v="29"/>
    <x v="0"/>
    <x v="121"/>
    <s v="Entra armado a la galería donde trabajaba Soraya y le dispara, agrediendo además a su compañera de trabajo. Inmediatamente después se suicida"/>
    <x v="0"/>
    <x v="18"/>
    <x v="0"/>
    <s v="Luis Alberto Gutiérrez Salgado"/>
    <n v="68"/>
    <x v="0"/>
    <x v="0"/>
    <x v="5"/>
    <x v="0"/>
    <s v="Separados de hecho hace dos años. Primera denuncia por amenazas fue en 2016"/>
    <s v="Medida cautelar - prohibición de acercarse"/>
    <x v="0"/>
    <x v="0"/>
    <x v="1"/>
    <x v="2"/>
    <n v="43262"/>
    <x v="2"/>
    <x v="1"/>
    <x v="1"/>
    <x v="0"/>
    <s v="https://www.biobiochile.cl/noticias/nacional/region-del-bio-bio/2018/06/11/al-menos-un-herido-deja-balacera-en-la-galeria-caracol-del-centro-de-concepcion.shtml"/>
    <s v="https://www.publimetro.cl/cl/noticias/2018/06/12/fallece-mujer-baleada-ex-esposo-peluqueria-concepcion-companera-tambien-fue-atacada-se-mantiene-estado-grave.html"/>
    <s v="SI"/>
    <x v="0"/>
  </r>
  <r>
    <s v="Femicidios"/>
    <d v="2021-02-17T00:00:00"/>
    <n v="8"/>
    <x v="57"/>
    <x v="58"/>
    <s v="Biobío"/>
    <s v="Stefanía Constanza Breve Neira"/>
    <n v="19"/>
    <x v="0"/>
    <x v="3"/>
    <s v="Acuchillada junto a su pareja lésbica por joven, ex pareja de una de ellas, que las increpó por ser lesbianas. Pareja de la joven se mantiene en riesgo vital"/>
    <x v="0"/>
    <x v="13"/>
    <x v="18"/>
    <s v="J.J.A.M (MENOR DE EDAD)"/>
    <n v="16"/>
    <x v="0"/>
    <x v="0"/>
    <x v="0"/>
    <x v="1"/>
    <s v="No Informados"/>
    <s v="No Informados"/>
    <x v="3"/>
    <x v="8"/>
    <x v="1"/>
    <x v="3"/>
    <s v="Sin Información"/>
    <x v="3"/>
    <x v="1"/>
    <x v="1"/>
    <x v="0"/>
    <s v="https://www.chvnoticias.cl/sucesos/ataque-lesbofobico-coronel-joven-19-anos-murio_20210218/?fbclid=IwAR2Zd8ydGJoLmfzWcIK2O5drqIPZCSlfh9hJIp3gcY-9R4I5AnGgv1u5Rpw"/>
    <s v="https://www.eldesconcierto.cl/nacional/2021/02/18/mortal-ataque-a-pareja-lesbica-en-coronel-joven-de-19-anos-fue-asesinada.html"/>
    <s v="SI"/>
    <x v="1"/>
  </r>
  <r>
    <s v="Femicidios"/>
    <d v="2015-01-23T00:00:00"/>
    <n v="3"/>
    <x v="62"/>
    <x v="63"/>
    <s v="Atacama"/>
    <s v="Stephania Morales Rivera"/>
    <n v="21"/>
    <x v="0"/>
    <x v="3"/>
    <s v="Agredida en playa las Machas, es trasladada al Hospital regional de Copiapó, donde fallece"/>
    <x v="0"/>
    <x v="12"/>
    <x v="0"/>
    <s v="Francisco Marré Peña"/>
    <n v="26"/>
    <x v="0"/>
    <x v="111"/>
    <x v="0"/>
    <x v="2"/>
    <s v="No Informados"/>
    <s v="Medida cautelar - prohibición de acercarse"/>
    <x v="0"/>
    <x v="0"/>
    <x v="0"/>
    <x v="0"/>
    <n v="42821"/>
    <x v="0"/>
    <x v="62"/>
    <x v="0"/>
    <x v="0"/>
    <s v="https://www.soychile.cl/Copiapo/Policial/2015/01/28/301758/Se-entrego-autor-del-femicidio-de-Stephania-Morales-Rivera.aspx"/>
    <s v="https://atacamanoticias.cl/2015/07/16/tribunal-de-garantia-amplio-plazo-de-investigacion-por-caso-del-femicidio-de-stephania-morales-rivera-acontecido-en-caldera/"/>
    <s v="SI"/>
    <x v="0"/>
  </r>
  <r>
    <s v="Femicidios"/>
    <d v="2021-04-29T00:00:00"/>
    <n v="13"/>
    <x v="115"/>
    <x v="116"/>
    <s v="Metropolitana"/>
    <s v="Stephanie Emilien"/>
    <n v="34"/>
    <x v="5"/>
    <x v="3"/>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x v="1"/>
    <x v="6"/>
    <x v="0"/>
    <s v="Marc-Henry Desrosiers"/>
    <n v="34"/>
    <x v="13"/>
    <x v="0"/>
    <x v="0"/>
    <x v="1"/>
    <s v="No Informados"/>
    <s v="No Informados"/>
    <x v="2"/>
    <x v="6"/>
    <x v="8"/>
    <x v="3"/>
    <d v="2021-04-29T00:00:00"/>
    <x v="15"/>
    <x v="1"/>
    <x v="1"/>
    <x v="0"/>
    <s v="https://www.latercera.com/nacional/noticia/pdi-investiga-femicidio-y-homicidio-ocurrido-en-san-joaquin/JASQCDBHFZBLNJH3JXGSSUGYMA/"/>
    <s v="https://www.facebook.com/haitianosenchileconectados/photos/pcb.1350446965354517/1350446882021192/"/>
    <s v="SI"/>
    <x v="0"/>
  </r>
  <r>
    <s v="Femicidios"/>
    <d v="2015-05-18T00:00:00"/>
    <n v="13"/>
    <x v="46"/>
    <x v="46"/>
    <s v="Metropolitana"/>
    <s v="Susana Bustillos Silva"/>
    <n v="38"/>
    <x v="0"/>
    <x v="122"/>
    <s v="Luego de asesinarla el femicida se da a la fuga"/>
    <x v="0"/>
    <x v="18"/>
    <x v="0"/>
    <s v="Juan Carlos Moraga Aravena"/>
    <n v="42"/>
    <x v="0"/>
    <x v="112"/>
    <x v="0"/>
    <x v="0"/>
    <s v="El matrimonio que estuvo durante 20 años se encontraba separado"/>
    <s v="Medida cautelar - prohibición de acercarse"/>
    <x v="0"/>
    <x v="0"/>
    <x v="35"/>
    <x v="0"/>
    <n v="43004"/>
    <x v="0"/>
    <x v="99"/>
    <x v="10"/>
    <x v="0"/>
    <s v="https://www.cooperativa.cl/noticias/pais/policial/secuestros/pdi-capturo-a-principal-sospechoso-de-femicidio-en-maipu/2015-05-24/101950.html"/>
    <s v="https://www.biobiochile.cl/noticias/nacional/region-metropolitana/2017/09/27/condenan-a-20-anos-de-carcel-a-autor-de-femicidio-ocurrido-el-2015-en-maipu.shtml"/>
    <s v="SI"/>
    <x v="0"/>
  </r>
  <r>
    <s v="Femicidios"/>
    <d v="2010-09-07T00:00:00"/>
    <n v="7"/>
    <x v="200"/>
    <x v="201"/>
    <s v="Maule"/>
    <s v="Susana Del Carmen Reyes Espinoza"/>
    <n v="50"/>
    <x v="1"/>
    <x v="123"/>
    <s v="baleada"/>
    <x v="1"/>
    <x v="3"/>
    <x v="1"/>
    <s v="Ramón Yèvenes Villegas"/>
    <n v="55"/>
    <x v="1"/>
    <x v="113"/>
    <x v="2"/>
    <x v="1"/>
    <s v="No Informados"/>
    <s v="No Informados"/>
    <x v="1"/>
    <x v="2"/>
    <x v="1"/>
    <x v="1"/>
    <s v="Sin Información"/>
    <x v="1"/>
    <x v="1"/>
    <x v="1"/>
    <x v="0"/>
    <s v=""/>
    <s v=""/>
    <s v="SI"/>
    <x v="0"/>
  </r>
  <r>
    <s v="Femicidios"/>
    <d v="2015-07-13T00:00:00"/>
    <n v="5"/>
    <x v="186"/>
    <x v="187"/>
    <s v="Valparaíso"/>
    <s v="Susana del Rosario Ovalle Alfaro"/>
    <n v="37"/>
    <x v="0"/>
    <x v="0"/>
    <s v="Ya habian discutido el día anterior, momento donde uno de los hermanos viene a buscar a la víctima y la ofrece llevarla a su casa, pero esta se niega"/>
    <x v="0"/>
    <x v="12"/>
    <x v="0"/>
    <s v="Victor Núñez Verdejo"/>
    <n v="42"/>
    <x v="0"/>
    <x v="62"/>
    <x v="0"/>
    <x v="2"/>
    <s v="No Informados"/>
    <s v="No"/>
    <x v="0"/>
    <x v="0"/>
    <x v="32"/>
    <x v="0"/>
    <n v="42485"/>
    <x v="0"/>
    <x v="60"/>
    <x v="0"/>
    <x v="0"/>
    <s v="https://www.cooperativa.cl/noticias/pais/policial/femicidio/mujer-de-37-anos-fue-asesinada-por-su-esposo-en-la-comuna-de-limache/2015-07-13/153307.html"/>
    <s v="http://www.diariocronica.cl/?p=6830"/>
    <s v="SI"/>
    <x v="0"/>
  </r>
  <r>
    <s v="Femicidios"/>
    <d v="2017-03-07T00:00:00"/>
    <n v="5"/>
    <x v="10"/>
    <x v="10"/>
    <s v="Valparaíso"/>
    <s v="Susana Estefanía Sanhueza Aravena"/>
    <n v="22"/>
    <x v="0"/>
    <x v="124"/>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x v="4"/>
    <x v="17"/>
    <x v="18"/>
    <s v="Cristián Andrés Muñoz Muñoz"/>
    <n v="21"/>
    <x v="0"/>
    <x v="114"/>
    <x v="0"/>
    <x v="2"/>
    <s v="Se conocieron en grupo animalista y se hicieron amigos. El agresor ya no participaba en el grupo pero aun tenía llave del archivero municipal, donde la organización guardaba algunas cosas"/>
    <s v="No"/>
    <x v="3"/>
    <x v="4"/>
    <x v="0"/>
    <x v="3"/>
    <n v="43543"/>
    <x v="5"/>
    <x v="82"/>
    <x v="1"/>
    <x v="0"/>
    <s v="http://putaendouno.cl/?p=21183"/>
    <s v="https://eluniversal.cl/noticia/642/cristian-munoz-asesino-de-susana-sanhueza-seguira-detenido"/>
    <s v="SI"/>
    <x v="1"/>
  </r>
  <r>
    <s v="Femicidios"/>
    <d v="2019-08-30T00:00:00"/>
    <n v="13"/>
    <x v="0"/>
    <x v="0"/>
    <s v="Metropolitana"/>
    <s v="Susana Hernández Chiche"/>
    <n v="31"/>
    <x v="0"/>
    <x v="125"/>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x v="1"/>
    <x v="0"/>
    <x v="0"/>
    <s v="MEDIOS PROTEGEN SU IDENTIDAD"/>
    <m/>
    <x v="1"/>
    <x v="0"/>
    <x v="0"/>
    <x v="1"/>
    <s v="familiares señalan que víctima sufría VIF de parte de su pareja, quien se encuentra prófugo"/>
    <s v="No Informados"/>
    <x v="0"/>
    <x v="0"/>
    <x v="1"/>
    <x v="3"/>
    <s v="Sin Información"/>
    <x v="15"/>
    <x v="1"/>
    <x v="1"/>
    <x v="0"/>
    <s v="https://www.msn.com/es-cl/video/noticias/el-misterioso-crimen-de-susana-estuvo-m%C3%A1s-de-dos-semanas-muerta-en-su-casa/vp-AAGArlD https://www.biobiochile.cl/noticias/nacional/region-metropolitana/2019/08/30/mujer-fue-hallada-muerta-en-la-granja-luego-de-tres-semanas-desaparecida-su-pareja-esta-inubicable.shtml"/>
    <s v="http://lanacion.cl/2019/08/30/pdi-confirma-crimen-de-mujer-en-la-granja-el-conviviente-sigue-profugo/"/>
    <s v="SI"/>
    <x v="0"/>
  </r>
  <r>
    <s v="Femicidios"/>
    <d v="2011-12-03T00:00:00"/>
    <n v="7"/>
    <x v="41"/>
    <x v="41"/>
    <s v="Maule"/>
    <s v="Susana Morales Rojas"/>
    <n v="16"/>
    <x v="1"/>
    <x v="1"/>
    <s v="Apuñalada"/>
    <x v="1"/>
    <x v="22"/>
    <x v="1"/>
    <s v="Daniel Armando Henríquez Henriquez"/>
    <n v="26"/>
    <x v="1"/>
    <x v="0"/>
    <x v="1"/>
    <x v="1"/>
    <s v="habia denunciado por amenzas de muerte."/>
    <s v="No Informados"/>
    <x v="1"/>
    <x v="0"/>
    <x v="1"/>
    <x v="1"/>
    <s v="Sin Información"/>
    <x v="1"/>
    <x v="1"/>
    <x v="36"/>
    <x v="0"/>
    <s v=""/>
    <s v=""/>
    <s v="SI"/>
    <x v="0"/>
  </r>
  <r>
    <s v="Femicidios"/>
    <d v="2010-12-01T00:00:00"/>
    <n v="14"/>
    <x v="116"/>
    <x v="117"/>
    <s v="Los Ríos"/>
    <s v="Susana Moscoso Vásquez"/>
    <n v="31"/>
    <x v="1"/>
    <x v="126"/>
    <s v="Golpe de Hacha"/>
    <x v="1"/>
    <x v="0"/>
    <x v="1"/>
    <s v="Juan Castro Martínez"/>
    <n v="58"/>
    <x v="1"/>
    <x v="115"/>
    <x v="3"/>
    <x v="1"/>
    <s v="No Informados"/>
    <s v="No Informados"/>
    <x v="1"/>
    <x v="2"/>
    <x v="1"/>
    <x v="1"/>
    <s v="Sin Información"/>
    <x v="1"/>
    <x v="1"/>
    <x v="1"/>
    <x v="0"/>
    <s v=""/>
    <s v=""/>
    <s v="SI"/>
    <x v="0"/>
  </r>
  <r>
    <s v="Femicidios"/>
    <d v="2014-09-24T00:00:00"/>
    <s v="13"/>
    <x v="3"/>
    <x v="3"/>
    <s v="Metropolitana"/>
    <s v="Susana Paola Godoy Ahumada"/>
    <n v="39"/>
    <x v="0"/>
    <x v="0"/>
    <s v="Femicida le dispara a ella y apuñala a su madre Aída Ahumada, posteriormente se suicida. Aída fue trasladada al hospital, donde fallece"/>
    <x v="0"/>
    <x v="6"/>
    <x v="0"/>
    <s v="Mario Enrique San Martín Peña"/>
    <n v="37"/>
    <x v="0"/>
    <x v="0"/>
    <x v="2"/>
    <x v="0"/>
    <s v="No Informados"/>
    <s v="No Informados"/>
    <x v="2"/>
    <x v="0"/>
    <x v="24"/>
    <x v="2"/>
    <n v="41906"/>
    <x v="2"/>
    <x v="1"/>
    <x v="1"/>
    <x v="0"/>
    <s v="https://www.24horas.cl/nacional/macabro-crimen-en-pudahuel-hombre-mata-a-ex-conviviente-y-a-su-suegra-1426215"/>
    <s v="https://www.emol.com/noticias/nacional/2014/09/24/681762/hombre-habria-asesinado-a-tiros-a-su-ex-pareja-y-acuchillado-a-su-suegra-antes-de-quitarse-la-vida.html"/>
    <s v="SI"/>
    <x v="0"/>
  </r>
  <r>
    <s v="Femicidios"/>
    <d v="2011-10-16T00:00:00"/>
    <n v="7"/>
    <x v="80"/>
    <x v="81"/>
    <s v="Maule"/>
    <s v="Susana Quezada Rojas"/>
    <n v="48"/>
    <x v="1"/>
    <x v="127"/>
    <s v="Baleada"/>
    <x v="1"/>
    <x v="3"/>
    <x v="1"/>
    <s v="Luis Arambuena Rojas"/>
    <n v="48"/>
    <x v="1"/>
    <x v="35"/>
    <x v="2"/>
    <x v="1"/>
    <s v="No Informados"/>
    <s v="No Informados"/>
    <x v="1"/>
    <x v="0"/>
    <x v="1"/>
    <x v="1"/>
    <s v="Sin Información"/>
    <x v="1"/>
    <x v="1"/>
    <x v="1"/>
    <x v="0"/>
    <s v=""/>
    <s v=""/>
    <s v="SI"/>
    <x v="0"/>
  </r>
  <r>
    <s v="Femicidios"/>
    <d v="2015-02-06T00:00:00"/>
    <n v="6"/>
    <x v="64"/>
    <x v="65"/>
    <s v="O'Higgins"/>
    <s v="Susana Vargas Alegría"/>
    <n v="48"/>
    <x v="0"/>
    <x v="128"/>
    <s v="La apuñala 34 veces y luego se intenta suicidar con el mismo cuchillo. La situación fue descubierta por el hijo de la mujer, quien llama a urgencias, y ambos son trasladados al hospital, donde fallecen"/>
    <x v="0"/>
    <x v="1"/>
    <x v="0"/>
    <s v="Mario Pinto Torrealba"/>
    <n v="51"/>
    <x v="0"/>
    <x v="0"/>
    <x v="5"/>
    <x v="0"/>
    <s v="No Informados"/>
    <s v="No"/>
    <x v="0"/>
    <x v="0"/>
    <x v="0"/>
    <x v="2"/>
    <n v="42041"/>
    <x v="2"/>
    <x v="1"/>
    <x v="1"/>
    <x v="0"/>
    <s v="http://www.elrancahuaso.cl/noticia/sociedad/tragico-femicidio-y-posterior-suicidio-enluta-rancagua"/>
    <s v="https://www.emol.com/noticias/nacional/2015/03/06/706791/en-rancagua-dos-personas-resultaron-muertas-en-nuevo-caso-de-femicidio.html"/>
    <s v="SI"/>
    <x v="0"/>
  </r>
  <r>
    <s v="Femicidios"/>
    <d v="2017-11-04T00:00:00"/>
    <n v="13"/>
    <x v="104"/>
    <x v="105"/>
    <s v="Metropolitana"/>
    <s v="Susjes de la Chiquinquira Mejías Díaz"/>
    <n v="26"/>
    <x v="2"/>
    <x v="3"/>
    <s v="Habían llegado juntos a Chile en junio. La agrede e intenta suicidarse, pero fracasa"/>
    <x v="0"/>
    <x v="0"/>
    <x v="0"/>
    <s v="Carlos Valera Rodríguez"/>
    <n v="31"/>
    <x v="4"/>
    <x v="0"/>
    <x v="0"/>
    <x v="0"/>
    <s v="No Informados"/>
    <s v="No"/>
    <x v="0"/>
    <x v="0"/>
    <x v="0"/>
    <x v="3"/>
    <n v="43044"/>
    <x v="5"/>
    <x v="100"/>
    <x v="1"/>
    <x v="0"/>
    <s v="http://www.biobiochile.cl/noticias/nacional/region-metropolitana/2017/11/05/hombre-fue-detenido-por-matar-a-su-pareja-en-santiago-es-el-femicidio-35-durante-2017.shtml"/>
    <s v="http://www.emol.com/noticias/Nacional/2017/11/05/882029/Gobierno-condena-femicidio-de-venezolana-Haremos-todo-lo-posible-para-que-su-muerte-no-quede-impune.html"/>
    <s v="SI"/>
    <x v="0"/>
  </r>
  <r>
    <s v="Femicidios"/>
    <d v="2019-01-18T00:00:00"/>
    <n v="3"/>
    <x v="62"/>
    <x v="63"/>
    <s v="Atacama"/>
    <s v="Sussy Montalván"/>
    <n v="50"/>
    <x v="0"/>
    <x v="121"/>
    <s v="12/07/2019 mujer trans asesinada por Hugo Pastén, quien la ahorcó y quemó en su hogar, dándose a la fuga con el automóvil que le pertenecía; está imputado por otros dos femicidios ocurridos en 2019; se investiga al menos otra desapación de joven en Copiapó"/>
    <x v="7"/>
    <x v="19"/>
    <x v="16"/>
    <s v="Hugo Paolo Pastén Espinoza"/>
    <n v="42"/>
    <x v="0"/>
    <x v="23"/>
    <x v="0"/>
    <x v="1"/>
    <s v="condenado en 2005 por dos robos con violación"/>
    <s v="No Informados"/>
    <x v="3"/>
    <x v="25"/>
    <x v="22"/>
    <x v="3"/>
    <s v="Sin Información"/>
    <x v="7"/>
    <x v="1"/>
    <x v="1"/>
    <x v="0"/>
    <s v="https://www.24horas.cl/regiones/atacama/fiscal-sobre-imputado-por-muerte-y-desaparicion-de-jovenes-en-copiapo-el-tiene-una-personalidad-sicopatica-3453417"/>
    <s v="http://memorialabixxxona.blogspot.com/2019/02/transfemicidio-de-sussy-montalvan-en.html https://www.emol.com/noticias/Nacional/2019/07/12/954443/Decretan-prision-preventivo-para-unico-detenido-por-desaparicion-de-dos-jovenes-en-Copiapo.html"/>
    <s v="SI"/>
    <x v="1"/>
  </r>
  <r>
    <s v="Femicidios"/>
    <d v="2010-12-05T00:00:00"/>
    <n v="4"/>
    <x v="31"/>
    <x v="31"/>
    <s v="Coquimbo"/>
    <s v="Tamara Barrios Martínez"/>
    <n v="26"/>
    <x v="1"/>
    <x v="1"/>
    <s v="Apuñalada"/>
    <x v="1"/>
    <x v="32"/>
    <x v="1"/>
    <s v="Víctor Aguirre Alcayaga"/>
    <n v="35"/>
    <x v="1"/>
    <x v="0"/>
    <x v="2"/>
    <x v="1"/>
    <s v="No Informados"/>
    <s v="No Informados"/>
    <x v="1"/>
    <x v="1"/>
    <x v="1"/>
    <x v="1"/>
    <s v="Sin Información"/>
    <x v="1"/>
    <x v="1"/>
    <x v="1"/>
    <x v="0"/>
    <s v=""/>
    <s v=""/>
    <s v="SI"/>
    <x v="0"/>
  </r>
  <r>
    <s v="Femicidios"/>
    <d v="2011-11-06T00:00:00"/>
    <n v="5"/>
    <x v="10"/>
    <x v="10"/>
    <s v="Valparaíso"/>
    <s v="Tamara Lepe Vargas"/>
    <n v="21"/>
    <x v="1"/>
    <x v="1"/>
    <s v="Golpes"/>
    <x v="1"/>
    <x v="32"/>
    <x v="1"/>
    <s v="Nicolás González Aguilera"/>
    <n v="19"/>
    <x v="1"/>
    <x v="0"/>
    <x v="1"/>
    <x v="1"/>
    <s v="No Informados"/>
    <s v="No Informados"/>
    <x v="1"/>
    <x v="0"/>
    <x v="1"/>
    <x v="1"/>
    <s v="Sin Información"/>
    <x v="1"/>
    <x v="1"/>
    <x v="37"/>
    <x v="0"/>
    <s v=""/>
    <s v=""/>
    <s v="SI"/>
    <x v="0"/>
  </r>
  <r>
    <s v="Femicidios"/>
    <d v="2020-02-29T00:00:00"/>
    <n v="1"/>
    <x v="121"/>
    <x v="122"/>
    <s v="Tarapacá"/>
    <s v="Tamara Ruiz Villalobos"/>
    <n v="20"/>
    <x v="0"/>
    <x v="3"/>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x v="1"/>
    <x v="12"/>
    <x v="3"/>
    <s v="J.L.G.N. (Sospechoso)"/>
    <n v="17"/>
    <x v="0"/>
    <x v="0"/>
    <x v="0"/>
    <x v="0"/>
    <s v="El sospechoso se encuentra actualmente en prisión preventiva por parricidio frustrado cometido contra su abuelo. Testigos señalan haber visto al pololo de Tamara maltratándola antes de que el auto volcara y que el joven la agredía constantemente"/>
    <s v="No Informados"/>
    <x v="3"/>
    <x v="29"/>
    <x v="1"/>
    <x v="3"/>
    <s v="Sin Información"/>
    <x v="23"/>
    <x v="1"/>
    <x v="1"/>
    <x v="0"/>
    <s v="https://elreporterodeiquique.com/accidente-en-bajada-de-alto-hospicio-costo-la-vida-a-una-joven-de-20-anos/"/>
    <s v="https://www.facebook.com/permalink.php?story_fbid=102328844910922&amp;id=101555838321556"/>
    <s v="SI"/>
    <x v="1"/>
  </r>
  <r>
    <s v="Femicidios"/>
    <d v="2015-05-27T00:00:00"/>
    <n v="10"/>
    <x v="164"/>
    <x v="165"/>
    <s v="Los Lagos"/>
    <s v="Tania Águila Raddatz"/>
    <n v="14"/>
    <x v="0"/>
    <x v="5"/>
    <s v="La atacó con una piedra de gran tamaño, propinandole diversos golpes. Carimán fue entregado a la policía por su padre, es recluido en un centro SENAME. En diciembre de 2016, se fuga junto a otro interno, siendo detenidos ambos por carabineros horas más tarde"/>
    <x v="0"/>
    <x v="12"/>
    <x v="0"/>
    <s v="Elías Carimán Montiel"/>
    <n v="16"/>
    <x v="0"/>
    <x v="0"/>
    <x v="0"/>
    <x v="0"/>
    <s v="Tenían una relación de pololeo de 8 meses"/>
    <s v="No"/>
    <x v="0"/>
    <x v="4"/>
    <x v="0"/>
    <x v="0"/>
    <n v="42394"/>
    <x v="9"/>
    <x v="15"/>
    <x v="38"/>
    <x v="0"/>
    <s v="https://www.biobiochile.cl/noticias/2015/05/31/adolescente-acusado-de-matar-a-su-polola-de-14-anos-en-rio-pescado-queda-en-internacion-provisoria.shtml"/>
    <s v="http://www.elcalbucano.cl/2016/01/27/caso-tania-aguila-a-siete-anos-de-internacion-en-regimen-cerrado-sentencian-a-autor-de-homicidio/"/>
    <s v="SI"/>
    <x v="0"/>
  </r>
  <r>
    <s v="Femicidios"/>
    <d v="2020-11-01T00:00:00"/>
    <n v="14"/>
    <x v="56"/>
    <x v="57"/>
    <s v="Los Ríos"/>
    <s v="Tania Macarena Bustamante Díaz"/>
    <n v="24"/>
    <x v="0"/>
    <x v="3"/>
    <s v="Escopetazo de su pareja"/>
    <x v="1"/>
    <x v="0"/>
    <x v="3"/>
    <s v="Marcos Philips Alejandro Fuentes Delgado"/>
    <n v="33"/>
    <x v="0"/>
    <x v="0"/>
    <x v="4"/>
    <x v="2"/>
    <s v="No Informados"/>
    <s v="No Informados"/>
    <x v="1"/>
    <x v="6"/>
    <x v="1"/>
    <x v="4"/>
    <s v="Sin Información"/>
    <x v="1"/>
    <x v="1"/>
    <x v="1"/>
    <x v="0"/>
    <s v="https://www.latercera.com/nacional/noticia/mujer-de-24-fallece-producto-de-eventual-femicidio-en-valdivia/XXETJQ4A4ZFKXPVIXL6BLVMOZA/"/>
    <s v="https://www.biobiochile.cl/noticias/nacional/region-de-los-rios/2020/11/02/ayuda-la-mate-mate-a-tania-vecina-relata-incidente-previo-a-nuevo-femicidio-en-valdivia.shtml"/>
    <s v="SI"/>
    <x v="1"/>
  </r>
  <r>
    <s v="Femicidios"/>
    <d v="2018-10-08T00:00:00"/>
    <n v="14"/>
    <x v="162"/>
    <x v="163"/>
    <s v="Los Ríos"/>
    <s v="Tatiana Judith Caniulaf Velásquez"/>
    <m/>
    <x v="0"/>
    <x v="3"/>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x v="2"/>
    <x v="17"/>
    <x v="6"/>
    <s v="MEDIOS PROTEGEN SU IDENTIDAD"/>
    <n v="48"/>
    <x v="0"/>
    <x v="0"/>
    <x v="0"/>
    <x v="2"/>
    <s v="No Informados"/>
    <s v="No Informados"/>
    <x v="3"/>
    <x v="5"/>
    <x v="1"/>
    <x v="3"/>
    <n v="43382"/>
    <x v="5"/>
    <x v="101"/>
    <x v="1"/>
    <x v="0"/>
    <s v="https://www.paislobo.cl/2018/10/homicidio-agredio-mortalmente-la-pareja.html"/>
    <s v="http://www.lavozdepaillaco.cl/un-detenido-por-presunta-participacion-en-muerte-de-tatiana-judith-caniulaf-velasquez-en-sector-rural-de-paillaco/"/>
    <s v="SI"/>
    <x v="1"/>
  </r>
  <r>
    <s v="Femicidios"/>
    <d v="2010-12-06T00:00:00"/>
    <n v="16"/>
    <x v="201"/>
    <x v="202"/>
    <s v="Ñuble"/>
    <s v="Teresa Bustos Escalona"/>
    <n v="40"/>
    <x v="1"/>
    <x v="1"/>
    <s v="baleada"/>
    <x v="1"/>
    <x v="14"/>
    <x v="1"/>
    <s v="Eladio Canto Inostroza"/>
    <n v="39"/>
    <x v="1"/>
    <x v="0"/>
    <x v="2"/>
    <x v="1"/>
    <s v="29/11/2010 hizo denuncia"/>
    <s v="No Informados"/>
    <x v="1"/>
    <x v="2"/>
    <x v="1"/>
    <x v="1"/>
    <s v="Sin Información"/>
    <x v="1"/>
    <x v="1"/>
    <x v="1"/>
    <x v="0"/>
    <s v=""/>
    <s v=""/>
    <s v="SI"/>
    <x v="0"/>
  </r>
  <r>
    <s v="Femicidios"/>
    <d v="2012-02-18T00:00:00"/>
    <n v="13"/>
    <x v="104"/>
    <x v="105"/>
    <s v="Metropolitana"/>
    <s v="Teresa González Araya"/>
    <n v="82"/>
    <x v="1"/>
    <x v="1"/>
    <s v="Baleada"/>
    <x v="1"/>
    <x v="14"/>
    <x v="1"/>
    <s v="Hugo Gibbs Vilches"/>
    <n v="84"/>
    <x v="1"/>
    <x v="0"/>
    <x v="2"/>
    <x v="1"/>
    <s v="No Informados"/>
    <s v="No Informados"/>
    <x v="2"/>
    <x v="0"/>
    <x v="1"/>
    <x v="1"/>
    <s v="Sin Información"/>
    <x v="1"/>
    <x v="1"/>
    <x v="1"/>
    <x v="0"/>
    <s v=""/>
    <s v=""/>
    <s v="SI"/>
    <x v="0"/>
  </r>
  <r>
    <s v="Femicidios"/>
    <d v="2019-08-11T00:00:00"/>
    <n v="4"/>
    <x v="202"/>
    <x v="203"/>
    <s v="Coquimbo"/>
    <s v="Tiare Castro Cáceres"/>
    <n v="21"/>
    <x v="0"/>
    <x v="3"/>
    <s v="escopetazo en el rostro por pareja"/>
    <x v="1"/>
    <x v="0"/>
    <x v="0"/>
    <s v="Wladimir Rojas Castillo"/>
    <n v="43"/>
    <x v="0"/>
    <x v="0"/>
    <x v="0"/>
    <x v="1"/>
    <s v="No Informados"/>
    <s v="No Informados"/>
    <x v="0"/>
    <x v="0"/>
    <x v="1"/>
    <x v="3"/>
    <s v="Sin Información"/>
    <x v="3"/>
    <x v="1"/>
    <x v="1"/>
    <x v="0"/>
    <s v="https://www.24horas.cl/regiones/coquimbo/sujeto-confeso-que-mato-a-mujer-de-un-escopetazo-en-la-cara-fue-un-accidente-3518046"/>
    <s v="http://www.elobservatodo.cl/noticia/sociedad/nuevo-femicidio-en-la-region-mujer-muere-por-escopetazo-de-su-pareja-en-pleno-rostr"/>
    <s v="SI"/>
    <x v="1"/>
  </r>
  <r>
    <s v="Femicidios"/>
    <d v="2020-01-13T00:00:00"/>
    <n v="7"/>
    <x v="203"/>
    <x v="204"/>
    <s v="Maule"/>
    <s v="Uberlinda del Carmen Leiva Orellana"/>
    <n v="59"/>
    <x v="0"/>
    <x v="3"/>
    <s v="Golpeada hasta la muerte por su hijo, quien luego la lanzó a canal de regadío y denunció desaparición"/>
    <x v="1"/>
    <x v="9"/>
    <x v="7"/>
    <s v="Raúl Carrasco Leiva"/>
    <n v="31"/>
    <x v="0"/>
    <x v="0"/>
    <x v="0"/>
    <x v="1"/>
    <s v="Femicida tiene condena previa por homicidios y robo"/>
    <s v="No Informados"/>
    <x v="3"/>
    <x v="2"/>
    <x v="1"/>
    <x v="3"/>
    <s v="Sin Información"/>
    <x v="7"/>
    <x v="1"/>
    <x v="1"/>
    <x v="0"/>
    <s v="https://www.atentos.cl/2020/01/14/turba-enardecida-trato-de-linchar-a-autor-de-brutal-parricidio-en-parral/"/>
    <s v="https://www.cooperativa.cl/noticias/pais/region-del-maule/parricidio-en-parral-formalizacion-del-sospechoso-se-postergo-a-la/2020-01-14/150316.html"/>
    <s v="SI"/>
    <x v="1"/>
  </r>
  <r>
    <s v="Femicidios"/>
    <d v="2021-04-13T00:00:00"/>
    <n v="13"/>
    <x v="61"/>
    <x v="62"/>
    <s v="Metropolitana"/>
    <s v="Valentina"/>
    <n v="3"/>
    <x v="0"/>
    <x v="3"/>
    <s v="El padre la asesina junto a su hermana mayor en venganza contra su mamá Alejandra (23), quien había decidido separarse de él, y luego se suicida. La noche anterior Carabineros tenía la órden de llevarse a las niñas con su mamá pero no cumplieron la órden"/>
    <x v="0"/>
    <x v="4"/>
    <x v="2"/>
    <s v="Luciano Andrés Jaque Araneda"/>
    <n v="41"/>
    <x v="0"/>
    <x v="0"/>
    <x v="2"/>
    <x v="1"/>
    <s v="El agresor embarazó a la madre de Michelle cuando ella tenía 11 años y él 30, siendo él un pedófilo y violador"/>
    <s v="No Informados"/>
    <x v="3"/>
    <x v="8"/>
    <x v="1"/>
    <x v="1"/>
    <s v="Sin Información"/>
    <x v="1"/>
    <x v="1"/>
    <x v="1"/>
    <x v="0"/>
    <s v="Sin Informacion"/>
    <m/>
    <s v="SI"/>
    <x v="1"/>
  </r>
  <r>
    <s v="Femicidios"/>
    <d v="2012-02-25T00:00:00"/>
    <n v="2"/>
    <x v="204"/>
    <x v="205"/>
    <s v="Antofagasta"/>
    <s v="Valentina Arriaza"/>
    <n v="8"/>
    <x v="1"/>
    <x v="1"/>
    <s v="Asfixiada"/>
    <x v="3"/>
    <x v="38"/>
    <x v="10"/>
    <s v="Moisés Ledezma Díaz"/>
    <n v="34"/>
    <x v="1"/>
    <x v="0"/>
    <x v="3"/>
    <x v="1"/>
    <s v="antecedentes penales por abuso y violación"/>
    <s v="No Informados"/>
    <x v="3"/>
    <x v="8"/>
    <x v="1"/>
    <x v="1"/>
    <s v="Sin Información"/>
    <x v="1"/>
    <x v="1"/>
    <x v="1"/>
    <x v="0"/>
    <s v=""/>
    <s v=""/>
    <s v="SI"/>
    <x v="1"/>
  </r>
  <r>
    <s v="Femicidios"/>
    <d v="2010-02-08T00:00:00"/>
    <n v="13"/>
    <x v="82"/>
    <x v="83"/>
    <s v="Metropolitana"/>
    <s v="Valentina Del Pilar Jofré Carvajal"/>
    <n v="20"/>
    <x v="1"/>
    <x v="1"/>
    <s v="apuñalada"/>
    <x v="1"/>
    <x v="14"/>
    <x v="1"/>
    <s v="Miguel Lobos Conejeros"/>
    <n v="28"/>
    <x v="1"/>
    <x v="0"/>
    <x v="3"/>
    <x v="1"/>
    <s v="No Informados"/>
    <s v="No Informados"/>
    <x v="1"/>
    <x v="2"/>
    <x v="1"/>
    <x v="1"/>
    <s v="Sin Información"/>
    <x v="1"/>
    <x v="1"/>
    <x v="1"/>
    <x v="0"/>
    <s v=""/>
    <s v=""/>
    <s v="SI"/>
    <x v="0"/>
  </r>
  <r>
    <s v="Femicidios"/>
    <d v="2010-10-16T00:00:00"/>
    <n v="5"/>
    <x v="51"/>
    <x v="51"/>
    <s v="Valparaíso"/>
    <s v="Valeria González Muñoz"/>
    <n v="27"/>
    <x v="1"/>
    <x v="1"/>
    <s v="baleada"/>
    <x v="1"/>
    <x v="19"/>
    <x v="19"/>
    <s v="Jonathán Cerda Díaz"/>
    <n v="23"/>
    <x v="1"/>
    <x v="0"/>
    <x v="2"/>
    <x v="1"/>
    <s v="No Informados"/>
    <s v="No Informados"/>
    <x v="1"/>
    <x v="1"/>
    <x v="1"/>
    <x v="1"/>
    <s v="Sin Información"/>
    <x v="1"/>
    <x v="1"/>
    <x v="1"/>
    <x v="0"/>
    <s v=""/>
    <s v=""/>
    <s v="SI"/>
    <x v="0"/>
  </r>
  <r>
    <s v="Femicidios"/>
    <d v="2010-12-08T00:00:00"/>
    <n v="10"/>
    <x v="21"/>
    <x v="21"/>
    <s v="Los Lagos"/>
    <s v="Valeria Hernández Rain"/>
    <n v="23"/>
    <x v="1"/>
    <x v="129"/>
    <s v="Apuñalada"/>
    <x v="1"/>
    <x v="13"/>
    <x v="1"/>
    <s v="John Mann Kiefer"/>
    <n v="19"/>
    <x v="1"/>
    <x v="0"/>
    <x v="3"/>
    <x v="1"/>
    <s v="le dieron sentencia de 8 años por homicidio simple"/>
    <s v="No Informados"/>
    <x v="1"/>
    <x v="3"/>
    <x v="1"/>
    <x v="1"/>
    <s v="Sin Información"/>
    <x v="1"/>
    <x v="1"/>
    <x v="1"/>
    <x v="0"/>
    <s v=""/>
    <s v=""/>
    <s v="SI"/>
    <x v="0"/>
  </r>
  <r>
    <s v="Femicidios"/>
    <d v="2021-03-30T00:00:00"/>
    <n v="5"/>
    <x v="10"/>
    <x v="10"/>
    <s v="Valparaíso"/>
    <s v="Valeria Ortiz Oyarzún"/>
    <n v="22"/>
    <x v="0"/>
    <x v="3"/>
    <s v="Fue encontrada en su domicilio atada de manos y pies, con una bolsa en la cabeza. Ex conviviente confiesa haberla matado. Tenían 2 hijos en común"/>
    <x v="1"/>
    <x v="6"/>
    <x v="3"/>
    <s v="Clodomiro Contreras Ramírez"/>
    <n v="42"/>
    <x v="0"/>
    <x v="0"/>
    <x v="0"/>
    <x v="3"/>
    <s v="No Informados"/>
    <s v="No Informados"/>
    <x v="2"/>
    <x v="6"/>
    <x v="1"/>
    <x v="3"/>
    <d v="2021-03-31T00:00:00"/>
    <x v="7"/>
    <x v="102"/>
    <x v="1"/>
    <x v="0"/>
    <s v="https://cooperativa.cl/noticias/pais/region-de-valparaiso/pdi-investiga-femicidio-ocurrido-en-san-felipe-victima-estaba-atada-de/2021-03-30/183530.html"/>
    <m/>
    <s v="SI"/>
    <x v="0"/>
  </r>
  <r>
    <s v="Femicidios"/>
    <d v="2016-05-30T00:00:00"/>
    <n v="13"/>
    <x v="104"/>
    <x v="105"/>
    <s v="Metropolitana"/>
    <s v="Vanessa Allison Gamboa Gutierrez"/>
    <n v="18"/>
    <x v="0"/>
    <x v="3"/>
    <s v="Es agredida por su polola en la madrugada. Vanessa logra llegar a casa de unos primos, acusando a su polola antes de morir. Camila huye"/>
    <x v="1"/>
    <x v="12"/>
    <x v="9"/>
    <s v="Camila Campodonico Cortés"/>
    <n v="20"/>
    <x v="1"/>
    <x v="0"/>
    <x v="3"/>
    <x v="1"/>
    <s v="No Informados"/>
    <s v="No Informados"/>
    <x v="0"/>
    <x v="8"/>
    <x v="1"/>
    <x v="1"/>
    <s v="Sin Información"/>
    <x v="1"/>
    <x v="1"/>
    <x v="1"/>
    <x v="0"/>
    <s v="https://www.emol.com/noticias/Nacional/2016/05/30/805201/Cae-mujer-acusada-de-asesinar-a-cuchillazos-a-su-polola-en-Santiago.html"/>
    <s v=""/>
    <s v="SI"/>
    <x v="0"/>
  </r>
  <r>
    <s v="Femicidios"/>
    <d v="2013-05-30T00:00:00"/>
    <n v="2"/>
    <x v="15"/>
    <x v="15"/>
    <s v="Antofagasta"/>
    <s v="Vanessa Gálvez López"/>
    <n v="31"/>
    <x v="1"/>
    <x v="1"/>
    <s v="Golpeada en el cráneo y calcinada"/>
    <x v="1"/>
    <x v="15"/>
    <x v="9"/>
    <s v="Prófugo"/>
    <m/>
    <x v="1"/>
    <x v="0"/>
    <x v="3"/>
    <x v="1"/>
    <s v="Testigos del asesinato vieron que discutía con un hombre y avisaron a carabineros"/>
    <s v="No Informados"/>
    <x v="3"/>
    <x v="8"/>
    <x v="1"/>
    <x v="1"/>
    <s v="Sin Información"/>
    <x v="1"/>
    <x v="1"/>
    <x v="3"/>
    <x v="0"/>
    <s v=""/>
    <s v=""/>
    <s v="SI"/>
    <x v="1"/>
  </r>
  <r>
    <s v="Femicidios"/>
    <d v="2012-02-20T00:00:00"/>
    <n v="13"/>
    <x v="71"/>
    <x v="72"/>
    <s v="Metropolitana"/>
    <s v="Vanessa Leal Escobar"/>
    <n v="19"/>
    <x v="1"/>
    <x v="130"/>
    <s v="Apuñalada"/>
    <x v="1"/>
    <x v="22"/>
    <x v="1"/>
    <s v="Sebastián Vásquez Araneda"/>
    <n v="19"/>
    <x v="1"/>
    <x v="0"/>
    <x v="3"/>
    <x v="1"/>
    <s v="Denuncia por lesiones leves (le enterró cuchillo cartonero en el cuello (!!). Medida cautelar de diciembre de 2011, no se econtraba vigente."/>
    <s v="No Informados"/>
    <x v="2"/>
    <x v="3"/>
    <x v="1"/>
    <x v="1"/>
    <s v="Sin Información"/>
    <x v="1"/>
    <x v="1"/>
    <x v="1"/>
    <x v="0"/>
    <s v=""/>
    <s v=""/>
    <s v="SI"/>
    <x v="0"/>
  </r>
  <r>
    <s v="Femicidios"/>
    <d v="2012-07-27T00:00:00"/>
    <n v="2"/>
    <x v="15"/>
    <x v="15"/>
    <s v="Antofagasta"/>
    <s v="Vanessa Pastenes Maulen"/>
    <n v="14"/>
    <x v="1"/>
    <x v="1"/>
    <s v="Calcinada"/>
    <x v="1"/>
    <x v="10"/>
    <x v="10"/>
    <s v="Cristian Juica Ossandón"/>
    <n v="43"/>
    <x v="1"/>
    <x v="0"/>
    <x v="3"/>
    <x v="1"/>
    <s v="No Informados"/>
    <s v="No Informados"/>
    <x v="1"/>
    <x v="1"/>
    <x v="1"/>
    <x v="1"/>
    <s v="Sin Información"/>
    <x v="1"/>
    <x v="1"/>
    <x v="1"/>
    <x v="0"/>
    <s v=""/>
    <s v=""/>
    <s v="SI"/>
    <x v="1"/>
  </r>
  <r>
    <s v="Femicidios"/>
    <d v="2014-06-27T00:00:00"/>
    <n v="13"/>
    <x v="188"/>
    <x v="189"/>
    <s v="Metropolitana"/>
    <s v="Vania Tarkovsky Navarro"/>
    <n v="41"/>
    <x v="0"/>
    <x v="131"/>
    <s v="La asesinó propinandole varias puñaladas, también agrede al hijo mayor, que intentó defenderla. Se da a la fuga, finalmente se entrega a Carabineros"/>
    <x v="0"/>
    <x v="0"/>
    <x v="0"/>
    <s v="Luis Reyes Fuentes"/>
    <n v="55"/>
    <x v="0"/>
    <x v="116"/>
    <x v="0"/>
    <x v="2"/>
    <s v="No Informados"/>
    <s v="No"/>
    <x v="0"/>
    <x v="0"/>
    <x v="0"/>
    <x v="0"/>
    <n v="42725"/>
    <x v="0"/>
    <x v="77"/>
    <x v="7"/>
    <x v="0"/>
    <s v=""/>
    <s v="https://www.cooperativa.cl/noticias/pais/policial/femicidio/medico-que-apunalo-a-su-pareja-hasta-la-muerte-fue-condenado-a-cadena/2016-12-21/104701.html"/>
    <s v="SI"/>
    <x v="0"/>
  </r>
  <r>
    <s v="Femicidios"/>
    <d v="2017-08-28T00:00:00"/>
    <n v="5"/>
    <x v="48"/>
    <x v="48"/>
    <s v="Valparaíso"/>
    <s v="Vania Zúñiga Latapiatt"/>
    <n v="27"/>
    <x v="0"/>
    <x v="24"/>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x v="0"/>
    <x v="6"/>
    <x v="0"/>
    <s v="Daniel Raúl Ortega Miranda"/>
    <n v="21"/>
    <x v="0"/>
    <x v="0"/>
    <x v="0"/>
    <x v="0"/>
    <s v="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
    <s v="Denuncia por VIF"/>
    <x v="3"/>
    <x v="9"/>
    <x v="48"/>
    <x v="3"/>
    <n v="42937"/>
    <x v="0"/>
    <x v="103"/>
    <x v="1"/>
    <x v="0"/>
    <s v="http://www.soychile.cl/Valparaiso/Sociedad/2017/08/29/484361/Mujer-asesinada-en-Vina-habia-interpuesto-tres-denuncias-por-violencia-intrafamiliar.aspx https://www.biobiochile.cl/noticias/nacional/region-de-valparaiso/2019/07/23/golpes-en-el-embarazo-amenazas-y-una-alerta-en-facebook-el-homicidio-sin-resolver-de-vania-zuniga.shtml"/>
    <s v="http://www.biobiochile.cl/noticias/nacional/region-de-valparaiso/2017/09/28/familiares-de-mujer-hallada-muerta-apelan-a-fallo-que-dejo-a-hija-con-familia-de-acogida.shtml https://www.chvnoticias.cl/reportajes/errores-en-la-investigacion-dejan-impune-el-crimen-de-vania-zuniga_20181016/"/>
    <s v="SI"/>
    <x v="1"/>
  </r>
  <r>
    <s v="Femicidios"/>
    <d v="2014-11-12T00:00:00"/>
    <n v="2"/>
    <x v="86"/>
    <x v="87"/>
    <s v="Antofagasta"/>
    <s v="Vannia Monsalves Monsalves"/>
    <n v="27"/>
    <x v="0"/>
    <x v="3"/>
    <s v="Tenía prohibición de acercarse a ella o a sus 5 hijos por amenazas y una acusación de abuso sexual contra una de sus hijas de 10 años."/>
    <x v="0"/>
    <x v="12"/>
    <x v="0"/>
    <s v="Carlos Campos González"/>
    <n v="49"/>
    <x v="0"/>
    <x v="0"/>
    <x v="5"/>
    <x v="0"/>
    <s v="No Informados"/>
    <s v="Medida cautelar - prohibición de acercarse"/>
    <x v="0"/>
    <x v="0"/>
    <x v="0"/>
    <x v="2"/>
    <n v="41960"/>
    <x v="2"/>
    <x v="1"/>
    <x v="1"/>
    <x v="0"/>
    <s v="https://www.emol.com/noticias/nacional/2014/11/12/689466/nuevo-caso-de-femicidio-en-calama-un-hombre-mato-a-su-pareja-y-luego-se-quito-la-vida.html"/>
    <s v="https://www.cooperativa.cl/noticias/pais/policial/femicidio/femicidio-en-calama-hombre-mato-a-su-pareja-y-luego-se-suicido/2014-11-12/090036.html"/>
    <s v="SI"/>
    <x v="0"/>
  </r>
  <r>
    <s v="Femicidios"/>
    <d v="2016-05-26T00:00:00"/>
    <n v="13"/>
    <x v="2"/>
    <x v="2"/>
    <s v="Metropolitana"/>
    <s v="Velia Manríquez Padilla"/>
    <n v="45"/>
    <x v="0"/>
    <x v="3"/>
    <s v="Mientras transitaban por sector rural, detiene el auto y la golpea. Testigos intentan detenerlo, pero los amenaza con escopeta. Lleva a la mujer hasta una quebrada y le dispara, luego se quita la vida"/>
    <x v="0"/>
    <x v="0"/>
    <x v="0"/>
    <s v="Luis Carmona Valdés"/>
    <n v="35"/>
    <x v="0"/>
    <x v="0"/>
    <x v="5"/>
    <x v="0"/>
    <s v="Eran de Rancagua y tenían un hijo en común. Según familiares, ya había intentado dispararle"/>
    <s v="VIF no denunciada"/>
    <x v="0"/>
    <x v="0"/>
    <x v="0"/>
    <x v="2"/>
    <n v="42516"/>
    <x v="2"/>
    <x v="1"/>
    <x v="1"/>
    <x v="0"/>
    <s v="https://www.biobiochile.cl/noticias/2016/05/26/nuevo-femicidio-hombre-asesino-a-su-mujer-con-una-escopeta-y-se-quito-la-vida-en-paine.shtml"/>
    <s v="http://www.economiaynegocios.cl/noticias/noticias.asp?id=256429"/>
    <s v="SI"/>
    <x v="0"/>
  </r>
  <r>
    <s v="Femicidios"/>
    <d v="2015-06-06T00:00:00"/>
    <n v="13"/>
    <x v="159"/>
    <x v="160"/>
    <s v="Metropolitana"/>
    <s v="Verónica Avendaño Albornóz"/>
    <n v="51"/>
    <x v="0"/>
    <x v="7"/>
    <s v="La agrede luego de que advirtió a la hija de que cometería el crímen"/>
    <x v="0"/>
    <x v="12"/>
    <x v="0"/>
    <s v="Darío Naipallán"/>
    <n v="32"/>
    <x v="0"/>
    <x v="0"/>
    <x v="3"/>
    <x v="1"/>
    <s v="No Informados"/>
    <s v="VIF no denunciada"/>
    <x v="0"/>
    <x v="0"/>
    <x v="0"/>
    <x v="1"/>
    <s v="Sin Información"/>
    <x v="1"/>
    <x v="1"/>
    <x v="1"/>
    <x v="0"/>
    <s v="https://www.chvnoticias.cl/sucesos/sujeto-estrangulo-y-dio-muerte-a-su-pareja-en-el-sector-oriente-de-santiago_20150606/"/>
    <s v="https://www.emol.com/noticias/Nacional/2015/06/07/720498/Tribunal-deja-en-prision-a-sospechoso-de-matar-a-su-mujer-en-Lo-Barnechea.html"/>
    <s v="SI"/>
    <x v="0"/>
  </r>
  <r>
    <s v="Femicidios"/>
    <d v="2012-05-14T00:00:00"/>
    <n v="6"/>
    <x v="142"/>
    <x v="143"/>
    <s v="O'Higgins"/>
    <s v="Verónica Castro Fredes"/>
    <n v="40"/>
    <x v="1"/>
    <x v="1"/>
    <s v="Baleada"/>
    <x v="1"/>
    <x v="14"/>
    <x v="1"/>
    <s v="Zacarias Rubio González"/>
    <n v="59"/>
    <x v="1"/>
    <x v="0"/>
    <x v="2"/>
    <x v="1"/>
    <s v="mantenía una orden vigente por un delito sexual en la ciudad de Talca"/>
    <s v="No Informados"/>
    <x v="2"/>
    <x v="0"/>
    <x v="1"/>
    <x v="1"/>
    <s v="Sin Información"/>
    <x v="1"/>
    <x v="1"/>
    <x v="1"/>
    <x v="0"/>
    <s v=""/>
    <s v=""/>
    <s v="SI"/>
    <x v="0"/>
  </r>
  <r>
    <s v="Femicidios"/>
    <d v="2014-06-30T00:00:00"/>
    <n v="16"/>
    <x v="32"/>
    <x v="32"/>
    <s v="Ñuble"/>
    <s v="Verónica del Carmen Parra Fuentes"/>
    <n v="43"/>
    <x v="0"/>
    <x v="132"/>
    <s v="Estando juntos en su casa en sector rural, la agrede y llama a su hijo, contándole lo sucedido. Cuando el hijo llega se había dado a la fuga. Finalmente se entrega a Carabineros"/>
    <x v="0"/>
    <x v="0"/>
    <x v="0"/>
    <s v="Emiliano Antonio Hernández Cofré"/>
    <n v="39"/>
    <x v="0"/>
    <x v="0"/>
    <x v="0"/>
    <x v="2"/>
    <s v="No Informados"/>
    <s v="No"/>
    <x v="0"/>
    <x v="0"/>
    <x v="0"/>
    <x v="0"/>
    <n v="42493"/>
    <x v="0"/>
    <x v="104"/>
    <x v="12"/>
    <x v="0"/>
    <s v="https://www.24horas.cl/regiones/biobio/coihueco-mujer-muere-a-manos-de-su-pareja-1308876"/>
    <s v="https://www.biobiochile.cl/noticias/2016/05/03/condenan-por-femicidio-a-hombre-que-propino-15-punaladas-a-su-pareja-en-nuble.shtml"/>
    <s v="SI"/>
    <x v="0"/>
  </r>
  <r>
    <s v="Femicidios"/>
    <d v="2017-11-26T00:00:00"/>
    <n v="13"/>
    <x v="111"/>
    <x v="112"/>
    <s v="Metropolitana"/>
    <s v="Verónica Ester Urrutia Donoso"/>
    <n v="49"/>
    <x v="0"/>
    <x v="43"/>
    <s v="Es trasladada al hospital en riesgo vital con el 90% de su cuerpo quemado, posteriormente fallece"/>
    <x v="0"/>
    <x v="0"/>
    <x v="0"/>
    <s v="Manuel Mauricio Retamal Ampuero"/>
    <n v="47"/>
    <x v="0"/>
    <x v="0"/>
    <x v="0"/>
    <x v="0"/>
    <s v="No Informados"/>
    <s v="VIF no denunciada"/>
    <x v="0"/>
    <x v="0"/>
    <x v="0"/>
    <x v="3"/>
    <s v="Sin Información"/>
    <x v="12"/>
    <x v="5"/>
    <x v="1"/>
    <x v="0"/>
    <s v="http://www.hoyxhoy.cl/2017/11/27/full/cuerpo-principal/8/"/>
    <s v="https://www.publimetro.cl/cl/noticias/2017/11/26/brutal-intento-feticidio-macul-le-prendio-fuego-pareja-dejo-90-del-cuerpo-quemado.html"/>
    <s v="SI"/>
    <x v="0"/>
  </r>
  <r>
    <s v="Femicidios"/>
    <d v="2020-11-01T00:00:00"/>
    <n v="7"/>
    <x v="120"/>
    <x v="121"/>
    <s v="Maule"/>
    <s v="Verónica Villenas Vega"/>
    <n v="36"/>
    <x v="0"/>
    <x v="3"/>
    <s v="Apuñalada en cuatro oportunidades por su hermano. Nuevamente no se usa figura de femicidio de Ley Gabriela"/>
    <x v="1"/>
    <x v="16"/>
    <x v="7"/>
    <s v="Juan Andrés Vera Vega"/>
    <n v="31"/>
    <x v="1"/>
    <x v="0"/>
    <x v="0"/>
    <x v="1"/>
    <s v="No Informados"/>
    <s v="Sujeto tenía antecedentes por homicidio y lesiones previas"/>
    <x v="1"/>
    <x v="3"/>
    <x v="1"/>
    <x v="11"/>
    <s v="Sin Información"/>
    <x v="7"/>
    <x v="1"/>
    <x v="1"/>
    <x v="0"/>
    <s v="https://vivimoslanoticia.cl/noticias/policial/2020/11/02/policia-busca-a-hombre-que-mato-a-su-hermana-en-cauquenes/"/>
    <s v="https://www.redmaule.com/policial/capturan-a-hombre-acusado-por-asesinato-de-su-hermana-en-cauquenes"/>
    <s v="SI"/>
    <x v="1"/>
  </r>
  <r>
    <s v="Femicidios"/>
    <d v="2019-04-26T00:00:00"/>
    <n v="2"/>
    <x v="15"/>
    <x v="15"/>
    <s v="Antofagasta"/>
    <s v="Vesna Philbey"/>
    <n v="35"/>
    <x v="14"/>
    <x v="3"/>
    <s v="asfixiada con una bolsa; cónyuge la amarró y asfixió, indicando al ser detenido que habían viajado a Chile para completar pacto de suicidio pero que luego de matarla él se arrepintió de suicidarse"/>
    <x v="1"/>
    <x v="1"/>
    <x v="0"/>
    <s v="Desmond Nehemier"/>
    <n v="58"/>
    <x v="16"/>
    <x v="0"/>
    <x v="0"/>
    <x v="1"/>
    <s v="él reporta que éste fue su segundo intento"/>
    <s v="No Informados"/>
    <x v="0"/>
    <x v="0"/>
    <x v="1"/>
    <x v="3"/>
    <s v="Sin Información"/>
    <x v="7"/>
    <x v="1"/>
    <x v="1"/>
    <x v="0"/>
    <s v="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
    <s v="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
    <s v="SI"/>
    <x v="0"/>
  </r>
  <r>
    <s v="Otros asesinatos por Violencia Femicida"/>
    <d v="2020-10-31T00:00:00"/>
    <n v="14"/>
    <x v="56"/>
    <x v="57"/>
    <s v="Los Ríos"/>
    <s v="Vicente González Lorca"/>
    <n v="25"/>
    <x v="0"/>
    <x v="3"/>
    <s v="Asfixiado tras sufrir agresión sexual en sitio eriazo; hay antecedentes de asesinato estaría motivado por identificarse como varón trans con violación correctiva"/>
    <x v="2"/>
    <x v="19"/>
    <x v="12"/>
    <s v="Víctor Hugo Abarca Díaz"/>
    <n v="58"/>
    <x v="0"/>
    <x v="0"/>
    <x v="0"/>
    <x v="1"/>
    <s v="No Informados"/>
    <s v="No Informados"/>
    <x v="1"/>
    <x v="25"/>
    <x v="1"/>
    <x v="8"/>
    <s v="Sin Información"/>
    <x v="7"/>
    <x v="1"/>
    <x v="1"/>
    <x v="0"/>
    <s v="https://www.biobiochile.cl/noticias/nacional/region-de-los-rios/2020/11/01/detienen-a-hombre-por-muerte-de-joven-encontrada-en-sitio-eriazo-de-valdivia.shtml"/>
    <s v="https://www.diariofutrono.cl/noticia/actualidad/2020/11/identifican-cuerpo-de-mujer-hallada-en-sitio-eriazo-de-valdivia"/>
    <s v="SI"/>
    <x v="1"/>
  </r>
  <r>
    <s v="Femicidios"/>
    <d v="2011-01-23T00:00:00"/>
    <n v="4"/>
    <x v="22"/>
    <x v="22"/>
    <s v="Coquimbo"/>
    <s v="Viviana Briceño Briceño"/>
    <n v="26"/>
    <x v="1"/>
    <x v="1"/>
    <s v="Baleada"/>
    <x v="1"/>
    <x v="6"/>
    <x v="1"/>
    <s v="Patricio Bugueño Bugueño"/>
    <n v="40"/>
    <x v="1"/>
    <x v="0"/>
    <x v="2"/>
    <x v="1"/>
    <s v="Denuncia en Noviembre por amenazas de muerte"/>
    <s v="No Informados"/>
    <x v="1"/>
    <x v="0"/>
    <x v="1"/>
    <x v="1"/>
    <s v="Sin Información"/>
    <x v="1"/>
    <x v="1"/>
    <x v="1"/>
    <x v="0"/>
    <s v=""/>
    <s v=""/>
    <s v="SI"/>
    <x v="0"/>
  </r>
  <r>
    <s v="Femicidios"/>
    <d v="2020-04-22T00:00:00"/>
    <n v="13"/>
    <x v="52"/>
    <x v="52"/>
    <s v="Metropolitana"/>
    <s v="Viviana Estrada"/>
    <n v="38"/>
    <x v="0"/>
    <x v="3"/>
    <s v="Mujer visita a ex pareja en Chicureo para retirar sus pertenencias, momento en que el decide apuñalarla. Femicida se da a la fuga y, horas después, se suicida."/>
    <x v="1"/>
    <x v="6"/>
    <x v="3"/>
    <s v="Julio Vásquez"/>
    <m/>
    <x v="0"/>
    <x v="0"/>
    <x v="5"/>
    <x v="1"/>
    <s v="La hija de Viviana señala que su madre estaba embarazada y había rehecho su vida tras separación de un año"/>
    <s v="No Informados"/>
    <x v="0"/>
    <x v="6"/>
    <x v="1"/>
    <x v="2"/>
    <d v="2020-04-22T00:00:00"/>
    <x v="2"/>
    <x v="1"/>
    <x v="1"/>
    <x v="0"/>
    <s v="https://www.t13.cl/noticia/nacional/femicidio-colina-hombre-mata-ex-pareja-fuga-22-04-2020"/>
    <s v="https://www.biobiochile.cl/noticias/nacional/chile/2020/04/23/hallan-sin-vida-a-presunto-autor-de-femicidio-en-chicureo-fiscalia-de-chacabuco-investiga-el-hecho.shtml"/>
    <s v="SI"/>
    <x v="0"/>
  </r>
  <r>
    <s v="Femicidios"/>
    <d v="2014-01-30T00:00:00"/>
    <n v="7"/>
    <x v="41"/>
    <x v="41"/>
    <s v="Maule"/>
    <s v="Viviana Vilchez Muñoz (2 meses)"/>
    <n v="0"/>
    <x v="0"/>
    <x v="3"/>
    <s v="Es asesinada por su padre, quien también agrede a su mamá. El femicida se suicida"/>
    <x v="0"/>
    <x v="4"/>
    <x v="5"/>
    <s v="Héctor Vilchez Quinteros"/>
    <n v="61"/>
    <x v="0"/>
    <x v="0"/>
    <x v="5"/>
    <x v="0"/>
    <s v="No Informados"/>
    <s v="No"/>
    <x v="3"/>
    <x v="2"/>
    <x v="0"/>
    <x v="2"/>
    <n v="41669"/>
    <x v="2"/>
    <x v="1"/>
    <x v="1"/>
    <x v="0"/>
    <s v="http://www.elamaule.cl/noticia/sociedad/talca-encuentran-cuerpos-de-mujer-desaparecida-y-su-bebe"/>
    <s v="https://www.cooperativa.cl/noticias/pais/policial/exhuman-cuerpo-de-sospechoso-del-crimen-de-mujer-y-menor-en-talca/2014-02-11/152401.html"/>
    <s v="SI"/>
    <x v="1"/>
  </r>
  <r>
    <s v="Femicidios"/>
    <d v="2019-04-17T00:00:00"/>
    <n v="13"/>
    <x v="88"/>
    <x v="89"/>
    <s v="Metropolitana"/>
    <s v="Wendy del Carmen González Pérez"/>
    <n v="46"/>
    <x v="0"/>
    <x v="3"/>
    <s v="golpeada y apuñalada"/>
    <x v="1"/>
    <x v="0"/>
    <x v="0"/>
    <s v="Giovanny Saldaño Figueroa"/>
    <n v="35"/>
    <x v="0"/>
    <x v="0"/>
    <x v="0"/>
    <x v="1"/>
    <s v="vecinos reportan hechos anteriores de VIF, pero Sernam indica no había denuncias previas"/>
    <s v="No"/>
    <x v="0"/>
    <x v="0"/>
    <x v="1"/>
    <x v="3"/>
    <s v="Sin Información"/>
    <x v="3"/>
    <x v="1"/>
    <x v="1"/>
    <x v="0"/>
    <s v="https://www.publimetro.cl/cl/noticias/2019/04/17/femicidio-en-cerro-navia-mujer-muere-tras-recibir-golpiza-de-su-ex-pareja.html https://www.cooperativa.cl/noticias/pais/policial/femicidio/femicidio-en-cerro-navia-mujer-fue-interceptada-en-la-calle-y-apunalada/2019-04-17/203419.html"/>
    <s v="https://www.t13.cl/noticia/nacional/nuevo-femicidio-mujer-muere-ser-apunalada-su-domicilio-cerro-navia"/>
    <s v="SI"/>
    <x v="0"/>
  </r>
  <r>
    <s v="Femicidios"/>
    <d v="2019-12-15T00:00:00"/>
    <n v="13"/>
    <x v="61"/>
    <x v="62"/>
    <s v="Metropolitana"/>
    <s v="Xaviera Constanza Rojas Neira"/>
    <n v="18"/>
    <x v="0"/>
    <x v="133"/>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x v="1"/>
    <x v="7"/>
    <x v="6"/>
    <s v="Edgar Alejandro Layseca Urra, Diego Sebastián Bustamante Bustos, Javier Antonio Bustamante Bustos"/>
    <m/>
    <x v="0"/>
    <x v="0"/>
    <x v="0"/>
    <x v="1"/>
    <s v="No Informados"/>
    <s v="No Informados"/>
    <x v="3"/>
    <x v="25"/>
    <x v="49"/>
    <x v="17"/>
    <n v="44201"/>
    <x v="5"/>
    <x v="1"/>
    <x v="1"/>
    <x v="0"/>
    <s v="https://www.meganoticias.cl/nacional/323225-caso-xaviera-rojas-violacion-javier-bustamante-bustos-mgx17.html"/>
    <s v="https://www.elinformadorchile.cl/2019/12/15/encuentran-fallecida-a-xaviera-rojas-estaba-desaparecida-desde-ayer/"/>
    <s v="SI"/>
    <x v="1"/>
  </r>
  <r>
    <s v="Femicidios"/>
    <d v="2018-02-18T00:00:00"/>
    <n v="14"/>
    <x v="162"/>
    <x v="163"/>
    <s v="Los Ríos"/>
    <s v="Ximena Andrea Candia Villaroel"/>
    <n v="30"/>
    <x v="0"/>
    <x v="2"/>
    <s v="Sujeto apuñala a mujer en casa de familiares de ella. Se da a la fuga y se autoinfiere cortes, luego se entrega a Carabineros"/>
    <x v="0"/>
    <x v="0"/>
    <x v="0"/>
    <s v="Isidro Alejandro Matus Matus"/>
    <n v="37"/>
    <x v="0"/>
    <x v="33"/>
    <x v="0"/>
    <x v="2"/>
    <s v="Convivian hace 15 años. Ximena estaba viviendo con familiares y él fue a visitarla, antes del femicidio la habia intentado estrangular"/>
    <s v="No Informados"/>
    <x v="0"/>
    <x v="0"/>
    <x v="1"/>
    <x v="0"/>
    <n v="43316"/>
    <x v="0"/>
    <x v="20"/>
    <x v="10"/>
    <x v="0"/>
    <s v="https://www.cooperativa.cl/noticias/pais/region-de-los-rios/los-rios-20-anos-de-carcel-para-hombre-que-apunalo-a-su-pareja-en/2018-08-04/170942.html"/>
    <s v="http://www.eldesconcierto.cl/2018/02/19/autor-de-femicidio-en-paillaco-se-entrego-a-carabineros-mato-a-su-conviviente-con-un-cuchillo/"/>
    <s v="SI"/>
    <x v="0"/>
  </r>
  <r>
    <s v="Femicidios"/>
    <d v="2017-03-22T00:00:00"/>
    <n v="2"/>
    <x v="15"/>
    <x v="15"/>
    <s v="Antofagasta"/>
    <s v="Ximena Fabiola Cortés Rojas"/>
    <n v="32"/>
    <x v="0"/>
    <x v="72"/>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x v="0"/>
    <x v="1"/>
    <x v="0"/>
    <s v="James Cristian Díaz Portus"/>
    <n v="41"/>
    <x v="0"/>
    <x v="117"/>
    <x v="0"/>
    <x v="0"/>
    <s v="2 hijos comunes"/>
    <s v="VIF no denunciada"/>
    <x v="3"/>
    <x v="9"/>
    <x v="0"/>
    <x v="3"/>
    <n v="43340"/>
    <x v="12"/>
    <x v="105"/>
    <x v="1"/>
    <x v="0"/>
    <s v="https://www.youtube.com/watch?time_continue=92&amp;v=O5QjEgem0c4"/>
    <s v="https://www.eldesconcierto.cl/2018/08/28/que-paso-con-ximena-cortes-las-dudas-que-persisten-sobre-el-supuesto-suicidio-en-la-base-aerea-cerro-moreno-de-antofagasta/"/>
    <s v="SI"/>
    <x v="1"/>
  </r>
  <r>
    <s v="Femicidios"/>
    <d v="2012-02-21T00:00:00"/>
    <n v="5"/>
    <x v="51"/>
    <x v="51"/>
    <s v="Valparaíso"/>
    <s v="Xiomara Alarcón Miranda"/>
    <n v="38"/>
    <x v="1"/>
    <x v="1"/>
    <s v="Apuñalada"/>
    <x v="1"/>
    <x v="0"/>
    <x v="1"/>
    <s v="Marcelo Gajardo Corvalán"/>
    <n v="41"/>
    <x v="1"/>
    <x v="0"/>
    <x v="3"/>
    <x v="1"/>
    <s v="antecedentes penales recién salido de la cárcel. 4 denuncias por lesiones menos graves (en 2009 y 2011)"/>
    <s v="No Informados"/>
    <x v="2"/>
    <x v="0"/>
    <x v="1"/>
    <x v="1"/>
    <s v="Sin Información"/>
    <x v="1"/>
    <x v="1"/>
    <x v="6"/>
    <x v="0"/>
    <s v=""/>
    <s v=""/>
    <s v="SI"/>
    <x v="0"/>
  </r>
  <r>
    <s v="Femicidios"/>
    <d v="2012-06-25T00:00:00"/>
    <n v="16"/>
    <x v="205"/>
    <x v="206"/>
    <s v="Ñuble"/>
    <s v="Yamile Alarcón Espinoza"/>
    <n v="22"/>
    <x v="1"/>
    <x v="1"/>
    <s v="Apuñalada"/>
    <x v="1"/>
    <x v="0"/>
    <x v="1"/>
    <s v="José Sepúlveda Barrera"/>
    <n v="58"/>
    <x v="1"/>
    <x v="10"/>
    <x v="3"/>
    <x v="1"/>
    <s v="No Informados"/>
    <s v="No Informados"/>
    <x v="2"/>
    <x v="0"/>
    <x v="1"/>
    <x v="1"/>
    <s v="Sin Información"/>
    <x v="1"/>
    <x v="1"/>
    <x v="1"/>
    <x v="0"/>
    <s v=""/>
    <s v=""/>
    <s v="SI"/>
    <x v="0"/>
  </r>
  <r>
    <s v="Femicidios"/>
    <d v="2017-08-10T00:00:00"/>
    <n v="13"/>
    <x v="104"/>
    <x v="105"/>
    <s v="Metropolitana"/>
    <s v="Yanina Francesca Bravo Benavides"/>
    <n v="32"/>
    <x v="0"/>
    <x v="3"/>
    <s v="Hija alerta a carabineros de la agresión mientras esta ocurre. La víctima es trasladada al hospital, donde fallece"/>
    <x v="0"/>
    <x v="0"/>
    <x v="0"/>
    <s v="Michaelle Nicolás Lillo Manquian"/>
    <n v="19"/>
    <x v="0"/>
    <x v="0"/>
    <x v="0"/>
    <x v="0"/>
    <s v="No Informados"/>
    <s v="No"/>
    <x v="0"/>
    <x v="0"/>
    <x v="0"/>
    <x v="3"/>
    <n v="42957"/>
    <x v="5"/>
    <x v="100"/>
    <x v="1"/>
    <x v="0"/>
    <s v="http://www.biobiochile.cl/noticias/nacional/chile/2017/08/10/detienen-a-un-hombre-sorprendido-en-flagrancia-mientras-cometia-un-femicidio-en-santiago.shtml"/>
    <s v="http://www.minmujeryeg.cl/prensa/noticias-prensa/nacional-noticias/ministra-pascual-tomado-contacto-la-familia-le-daremos-apoyo-legal-sicologico-requieran/"/>
    <s v="SI"/>
    <x v="0"/>
  </r>
  <r>
    <s v="Femicidios"/>
    <d v="2015-10-29T00:00:00"/>
    <n v="13"/>
    <x v="130"/>
    <x v="131"/>
    <s v="Metropolitana"/>
    <s v="Yanina Scarlet Paredes Lara"/>
    <n v="19"/>
    <x v="0"/>
    <x v="3"/>
    <s v="Tras agredirla, la lleva a la posta diciendo que se había caído, sin embargo paramédicos se dan cuenta de que fue un homicidio. Además se encontraron restos de sangre en su ropa"/>
    <x v="0"/>
    <x v="13"/>
    <x v="0"/>
    <s v="Gonzalo Rocuand"/>
    <n v="25"/>
    <x v="1"/>
    <x v="0"/>
    <x v="0"/>
    <x v="0"/>
    <s v="La pareja mantenía una relación al menos dos años antes del hecho y convivía desde hace dos semanas"/>
    <s v="VIF no denunciada"/>
    <x v="0"/>
    <x v="0"/>
    <x v="0"/>
    <x v="0"/>
    <s v="Sin Información"/>
    <x v="1"/>
    <x v="1"/>
    <x v="1"/>
    <x v="0"/>
    <s v="https://www.chvnoticias.cl/sucesos/mujer-de-19-anos-fue-asesinada-por-su-pareja-en-el-lecho-del-rio-alhue_20151029/"/>
    <s v="https://www.cooperativa.cl/noticias/pais/policial/femicidio/se-amplio-detencion-de-sujeto-sospechoso-de-femicidio-en-alhue/2015-10-30/073158.html"/>
    <s v="SI"/>
    <x v="0"/>
  </r>
  <r>
    <s v="Femicidios"/>
    <d v="2020-11-28T00:00:00"/>
    <n v="10"/>
    <x v="21"/>
    <x v="21"/>
    <s v="Los Lagos"/>
    <s v="Yanira Javiera Díaz Vera"/>
    <n v="26"/>
    <x v="0"/>
    <x v="3"/>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x v="1"/>
    <x v="0"/>
    <x v="3"/>
    <s v="Claudio Alexis Ballesteros Maldonado"/>
    <n v="31"/>
    <x v="0"/>
    <x v="0"/>
    <x v="0"/>
    <x v="0"/>
    <s v="No Informados"/>
    <s v="Tenía múltiples denuncias por lesiones, porte de armas y VIF contra otra mujer"/>
    <x v="1"/>
    <x v="6"/>
    <x v="1"/>
    <x v="11"/>
    <s v="Sin Información"/>
    <x v="1"/>
    <x v="1"/>
    <x v="1"/>
    <x v="0"/>
    <s v="https://www.paislobo.cl/2020/12/femicidio-vuelco-policial-en-la-muerte.html"/>
    <s v="https://www.radiosago.cl/femicidio-en-puerto-montt-sernameg-presento-querella-contra-imputado-pareja-de-la-victima/"/>
    <s v="SI"/>
    <x v="1"/>
  </r>
  <r>
    <s v="Femicidios"/>
    <d v="2019-06-16T00:00:00"/>
    <n v="16"/>
    <x v="108"/>
    <x v="109"/>
    <s v="Ñuble"/>
    <s v="Yaricza Cáceres Montesinos"/>
    <n v="29"/>
    <x v="0"/>
    <x v="49"/>
    <s v="asfixiada por conviviente; venían llegando de un viaje y no había denuncias de VIF"/>
    <x v="1"/>
    <x v="0"/>
    <x v="0"/>
    <s v="Manuel San Martín Polanco"/>
    <n v="31"/>
    <x v="0"/>
    <x v="0"/>
    <x v="5"/>
    <x v="1"/>
    <s v="No"/>
    <s v="No Informados"/>
    <x v="0"/>
    <x v="0"/>
    <x v="1"/>
    <x v="2"/>
    <s v="Sin Información"/>
    <x v="2"/>
    <x v="1"/>
    <x v="1"/>
    <x v="0"/>
    <s v="https://www.biobiochile.cl/noticias/nacional/region-de-nuble/2019/06/16/investigan-presunto-nuevo-femicidio-en-chillan.shtml"/>
    <s v="https://www.ahoranoticias.cl/noticias/nacional/264911-nuevo-femicidio-en-chillan-pareja-venia-llegando-de-un-viaje-y-no-habia-denuncia-de-violencia-femicidio-en-quinta-normal.html"/>
    <s v="SI"/>
    <x v="0"/>
  </r>
  <r>
    <s v="Femicidios"/>
    <d v="2014-08-10T00:00:00"/>
    <n v="7"/>
    <x v="178"/>
    <x v="179"/>
    <s v="Maule"/>
    <s v="Yasmin Correa Guerrero"/>
    <n v="31"/>
    <x v="0"/>
    <x v="134"/>
    <s v="Ingreso a su domicilio sin autorización y la agrede con arma de fuego"/>
    <x v="0"/>
    <x v="13"/>
    <x v="0"/>
    <s v="Oscar Navarro Oyarce"/>
    <n v="36"/>
    <x v="0"/>
    <x v="0"/>
    <x v="0"/>
    <x v="0"/>
    <s v="Habían sido pareja cuando estaban en el colegio"/>
    <s v="No"/>
    <x v="3"/>
    <x v="0"/>
    <x v="0"/>
    <x v="0"/>
    <n v="42115"/>
    <x v="0"/>
    <x v="1"/>
    <x v="0"/>
    <x v="0"/>
    <s v="https://www.cooperativa.cl/noticias/pais/policial/funcionaria-de-la-armada-murio-tras-recibir-disparo-en-constitucion/2014-08-10/010830.html"/>
    <s v="https://cauquenesnet.cl/2015/04/21/fiscalia-del-maule-logra-15-anos-de-carcel-para-hombre-que-mato-a-su-mujer-en-constitucion/"/>
    <s v="SI"/>
    <x v="1"/>
  </r>
  <r>
    <s v="Femicidios"/>
    <d v="2020-02-17T00:00:00"/>
    <n v="13"/>
    <x v="46"/>
    <x v="46"/>
    <s v="Metropolitana"/>
    <s v="Yasna Bustos Muñoz"/>
    <n v="31"/>
    <x v="0"/>
    <x v="3"/>
    <s v="Degollada por conviviente, quien se autoinflingió una herida en el cuello y se encuentra hospitalizado. La madre del agresor dio aviso tras llamada del propio sujeto"/>
    <x v="1"/>
    <x v="0"/>
    <x v="3"/>
    <s v="Paulo César Contreras Catalán"/>
    <n v="40"/>
    <x v="0"/>
    <x v="12"/>
    <x v="4"/>
    <x v="2"/>
    <s v="Vecinos/as testificaron que era usual &quot;escuchar gritos y peleas de pareja&quot; pero que nadie quizo intervenir porque temían que &quot;se pudieran llevar a los (4) niños a un centro del Sename&quot;"/>
    <s v="No Informados"/>
    <x v="0"/>
    <x v="0"/>
    <x v="1"/>
    <x v="3"/>
    <s v="Sin Información"/>
    <x v="3"/>
    <x v="1"/>
    <x v="1"/>
    <x v="0"/>
    <s v="https://www.24horas.cl/regiones/biobio/mulchen-sujeto-asesina-a-ex-pareja-y-quema-casa-con-victima-en-el-interior-3946365"/>
    <s v="https://lavozdemaipu.cl/nuevo-femicidio-remece-maipu-quinta-victima-de-este-ano-en-chile-y-la-segunda-en-menos-de-3-meses-en-el-mismo-sector/"/>
    <s v="SI"/>
    <x v="0"/>
  </r>
  <r>
    <s v="Femicidios"/>
    <d v="2010-02-04T00:00:00"/>
    <n v="9"/>
    <x v="38"/>
    <x v="38"/>
    <s v="Araucanía"/>
    <s v="Yasna Verónica Gonzalez Rozas"/>
    <n v="42"/>
    <x v="1"/>
    <x v="1"/>
    <s v="Asfixiada"/>
    <x v="1"/>
    <x v="13"/>
    <x v="1"/>
    <s v="Winston Rivera Montoya"/>
    <n v="38"/>
    <x v="8"/>
    <x v="0"/>
    <x v="3"/>
    <x v="1"/>
    <s v="Fue detenido en Ecuador para ser juzgado allá, pues no se aceptó solicitud de extradición"/>
    <s v="No Informados"/>
    <x v="1"/>
    <x v="3"/>
    <x v="1"/>
    <x v="1"/>
    <s v="Sin Información"/>
    <x v="1"/>
    <x v="1"/>
    <x v="1"/>
    <x v="0"/>
    <s v=""/>
    <s v=""/>
    <s v="SI"/>
    <x v="0"/>
  </r>
  <r>
    <s v="Femicidios"/>
    <d v="2020-11-03T00:00:00"/>
    <n v="14"/>
    <x v="116"/>
    <x v="117"/>
    <s v="Los Ríos"/>
    <s v="Yenny Shirley Ancamilla Collinao"/>
    <n v="26"/>
    <x v="0"/>
    <x v="3"/>
    <s v="Acuchillada por conviviente tenía diversas lesiones en cabeza"/>
    <x v="1"/>
    <x v="0"/>
    <x v="3"/>
    <s v="Alejandro Mauricio Cifuentes Salas"/>
    <n v="37"/>
    <x v="0"/>
    <x v="0"/>
    <x v="0"/>
    <x v="1"/>
    <s v="No Informados"/>
    <s v="Tenía medida cautelar desde septiembre"/>
    <x v="1"/>
    <x v="6"/>
    <x v="1"/>
    <x v="4"/>
    <s v="Sin Información"/>
    <x v="1"/>
    <x v="1"/>
    <x v="1"/>
    <x v="0"/>
    <s v="http://www.diarioelranco.cl/2020/11/03/nuevo-femicidio-se-registro-en-panguipulli/"/>
    <s v="https://redpanguipulli.cl/?p=25095"/>
    <s v="SI"/>
    <x v="1"/>
  </r>
  <r>
    <s v="Femicidios"/>
    <d v="2015-03-28T00:00:00"/>
    <n v="13"/>
    <x v="6"/>
    <x v="6"/>
    <s v="Metropolitana"/>
    <s v="Yesenia Durán Castillo"/>
    <n v="28"/>
    <x v="0"/>
    <x v="3"/>
    <s v="Apuñalada"/>
    <x v="0"/>
    <x v="1"/>
    <x v="0"/>
    <s v="Mauricio Vidal Lobos"/>
    <n v="29"/>
    <x v="0"/>
    <x v="0"/>
    <x v="5"/>
    <x v="0"/>
    <s v="No Informados"/>
    <s v="No"/>
    <x v="0"/>
    <x v="0"/>
    <x v="0"/>
    <x v="2"/>
    <n v="42091"/>
    <x v="2"/>
    <x v="1"/>
    <x v="1"/>
    <x v="0"/>
    <s v="https://www.emol.com/noticias/nacional/2015/03/28/710201/hombre-mata-a-su-pareja-y-luego-se-suicida-en-puente-alto-tenian-dos-hijas-de-3-y-8-anos.html"/>
    <s v="https://www.ahoranoticias.cl/noticias/nacional/nuevo-femicidio-en-puente-alto:-hijas-de-la-victima-pidieron-auxilio-a-vecinos-a-traves-de-una-ventana.html"/>
    <s v="SI"/>
    <x v="0"/>
  </r>
  <r>
    <s v="Femicidios"/>
    <d v="2011-08-26T00:00:00"/>
    <n v="8"/>
    <x v="23"/>
    <x v="23"/>
    <s v="Biobío"/>
    <s v="Yessenia Arce"/>
    <n v="19"/>
    <x v="1"/>
    <x v="1"/>
    <s v="Apuñalada"/>
    <x v="1"/>
    <x v="6"/>
    <x v="1"/>
    <s v="Víctor Pizarro Lara"/>
    <n v="24"/>
    <x v="1"/>
    <x v="0"/>
    <x v="1"/>
    <x v="1"/>
    <s v="Denuncia por VIF año 2008"/>
    <s v="Denuncia por VIF año 2009"/>
    <x v="1"/>
    <x v="0"/>
    <x v="1"/>
    <x v="1"/>
    <s v="Sin Información"/>
    <x v="1"/>
    <x v="1"/>
    <x v="1"/>
    <x v="0"/>
    <s v=""/>
    <s v=""/>
    <s v="SI"/>
    <x v="0"/>
  </r>
  <r>
    <s v="Femicidios"/>
    <d v="2016-09-03T00:00:00"/>
    <n v="13"/>
    <x v="66"/>
    <x v="67"/>
    <s v="Metropolitana"/>
    <s v="Yetzabel Nataly Bustos González"/>
    <n v="28"/>
    <x v="0"/>
    <x v="3"/>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x v="0"/>
    <x v="6"/>
    <x v="0"/>
    <s v="Juan Adrián Reyes Reyes"/>
    <n v="32"/>
    <x v="0"/>
    <x v="0"/>
    <x v="0"/>
    <x v="0"/>
    <s v="Se habían separado hace 4 meses"/>
    <s v="Medida cautelar - prohibición de acercarse"/>
    <x v="0"/>
    <x v="0"/>
    <x v="35"/>
    <x v="0"/>
    <n v="43143"/>
    <x v="0"/>
    <x v="77"/>
    <x v="0"/>
    <x v="0"/>
    <s v="https://www.cooperativa.cl/noticias/pais/policial/femicidio/en-prision-preventiva-quedo-sospechoso-del-femicidio-de-su-pareja-en/2016-09-04/141439.html"/>
    <s v=""/>
    <s v="SI"/>
    <x v="0"/>
  </r>
  <r>
    <s v="Femicidios"/>
    <d v="2016-12-29T00:00:00"/>
    <n v="9"/>
    <x v="38"/>
    <x v="38"/>
    <s v="Araucanía"/>
    <s v="Yini Paola Paz Sandoval Reyes"/>
    <n v="28"/>
    <x v="0"/>
    <x v="0"/>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x v="0"/>
    <x v="13"/>
    <x v="0"/>
    <s v="Claudio Alejandro Toloza Llanquinao"/>
    <n v="28"/>
    <x v="0"/>
    <x v="0"/>
    <x v="0"/>
    <x v="2"/>
    <s v="El agresor era padre de uno de sus hijos. Después de que se separaron, él la acosaba constantemente"/>
    <s v="No"/>
    <x v="3"/>
    <x v="4"/>
    <x v="50"/>
    <x v="3"/>
    <n v="43654"/>
    <x v="5"/>
    <x v="16"/>
    <x v="1"/>
    <x v="0"/>
    <s v="http://www.laizquierdadiario.cl/Temuco-A-casi-un-mes-del-homicidio-de-Yini-Sandoval-Reyes-y-sus-tres-hijos-familiares-exigen?id_rubrique=1201 https://resumen.cl/articulos/madre-de-yini-sandoval-lo-que-ocurrio-con-mi-hija-fue-un-femicidio-porque-ella-fallecio-antes-del-incendio"/>
    <s v="https://www.eldesconcierto.cl/2018/06/11/a-mas-de-un-ano-del-crimen-de-yini-sandoval-y-sus-tres-hijos-no-hay-imputados-y-familia-exige-juez-con-dedicacion-exclusiva/ http://www.clave9.cl/2018/10/05/detienen-a-ex-pareja-por-el-crimen-de-yinny-sandoval-y-sus-tres-hijos/"/>
    <s v="SI"/>
    <x v="1"/>
  </r>
  <r>
    <s v="Femicidios"/>
    <d v="2019-11-17T00:00:00"/>
    <n v="6"/>
    <x v="206"/>
    <x v="207"/>
    <s v="O'Higgins"/>
    <s v="Yocelyn Judit Arrué Romero"/>
    <n v="27"/>
    <x v="0"/>
    <x v="3"/>
    <s v="disparo en la cabeza; ex conviviente, con quien se encontraba separada hace 2 años, fue a buscarla junto a su madre, sacó a los hijos del lugar y volvió a dispararle; inmediatamete se suicidó"/>
    <x v="1"/>
    <x v="6"/>
    <x v="0"/>
    <s v="Gustavo Oyarzún González"/>
    <n v="32"/>
    <x v="0"/>
    <x v="0"/>
    <x v="5"/>
    <x v="1"/>
    <s v="denuncias previas por VIF; cautelares se habían vencido en julio"/>
    <s v="No Informados"/>
    <x v="0"/>
    <x v="0"/>
    <x v="1"/>
    <x v="3"/>
    <s v="Sin Información"/>
    <x v="2"/>
    <x v="1"/>
    <x v="1"/>
    <x v="0"/>
    <s v="https://www.elmostrador.cl/braga/2019/11/18/nuevo-femicidio-en-marchigue-le-disparo-dos-veces-a-su-ex-pareja-y-luego-se-suicido/"/>
    <s v="https://www.cooperativa.cl/noticias/pais/region-de-ohiggins/pdi-investiga-femicidio-con-posterior-suicidio-de-victimario-en-marchigue/2019-11-18/093133.html"/>
    <s v="SI"/>
    <x v="0"/>
  </r>
  <r>
    <s v="Femicidios"/>
    <d v="2013-12-03T00:00:00"/>
    <n v="13"/>
    <x v="103"/>
    <x v="104"/>
    <s v="Metropolitana"/>
    <s v="Yolanda Quilapán Cruces"/>
    <n v="44"/>
    <x v="1"/>
    <x v="1"/>
    <s v="Apuñalada"/>
    <x v="1"/>
    <x v="14"/>
    <x v="3"/>
    <s v="Camilo Venegas Urra"/>
    <n v="52"/>
    <x v="1"/>
    <x v="0"/>
    <x v="2"/>
    <x v="1"/>
    <s v="&quo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quot;"/>
    <s v="No Informados"/>
    <x v="0"/>
    <x v="8"/>
    <x v="1"/>
    <x v="1"/>
    <s v="Sin Información"/>
    <x v="1"/>
    <x v="1"/>
    <x v="3"/>
    <x v="0"/>
    <s v=""/>
    <s v=""/>
    <s v="SI"/>
    <x v="0"/>
  </r>
  <r>
    <s v="Femicidios"/>
    <d v="2017-11-29T00:00:00"/>
    <n v="14"/>
    <x v="116"/>
    <x v="117"/>
    <s v="Los Ríos"/>
    <s v="Yolanda Stela Jaramillo Naihual"/>
    <n v="37"/>
    <x v="0"/>
    <x v="135"/>
    <s v="Asesinada junto a actual pareja, Segundo Antonio Ortega Leal (40), por su ex conviviente, quien se dio a la fuga por paso fronterizo no autorizado hacia Argentina. El 11 de diciembre se encuentra cuerpo del agresor, quien se suicidó dentro de un fundo"/>
    <x v="0"/>
    <x v="6"/>
    <x v="0"/>
    <s v="Iván Daniel Acuña González"/>
    <n v="40"/>
    <x v="0"/>
    <x v="118"/>
    <x v="5"/>
    <x v="0"/>
    <s v="Tenian un hijo y una hija en común"/>
    <s v="Medida cautelar - prohibición de acercarse"/>
    <x v="0"/>
    <x v="0"/>
    <x v="24"/>
    <x v="2"/>
    <n v="43080"/>
    <x v="2"/>
    <x v="1"/>
    <x v="1"/>
    <x v="0"/>
    <s v="https://panguipullinoticias.cl/web/?p=6453 http://lanacion.cl/2017/12/09/ministra-pascual-condenamos-femicidio-de-yolanda-jaramillo-y-daremos-apoyo-a-su-familia/ https://twitter.com/SuRea_lista/status/958362789243912192"/>
    <s v="http://www.biobiochile.cl/noticias/nacional/region-de-los-rios/2017/12/11/carabineros-encuentra-muerto-a-presunto-doble-homicida-de-liquine-se-habria-suicidado.shtml https://redlosrios.com/victima-de-femicidio-en-los-rios-guardaba-extenso-historial-se-atendia-en-el-centro-de-la-mujer_1513017039V68aw.html"/>
    <s v="SI"/>
    <x v="0"/>
  </r>
  <r>
    <s v="Femicidios"/>
    <d v="2021-02-15T00:00:00"/>
    <n v="13"/>
    <x v="6"/>
    <x v="6"/>
    <s v="Metropolitana"/>
    <s v="Yorka González Barrera"/>
    <n v="52"/>
    <x v="0"/>
    <x v="3"/>
    <s v="Estando en su domicilio, fue golpeada en la cabeza con un objeto contundente"/>
    <x v="0"/>
    <x v="0"/>
    <x v="3"/>
    <s v="Juan Carlos Palacios Durán"/>
    <n v="51"/>
    <x v="0"/>
    <x v="0"/>
    <x v="0"/>
    <x v="1"/>
    <s v="Denuncias por VIF en 2009 y 2011"/>
    <s v="Si"/>
    <x v="0"/>
    <x v="0"/>
    <x v="1"/>
    <x v="3"/>
    <n v="44243"/>
    <x v="5"/>
    <x v="1"/>
    <x v="1"/>
    <x v="0"/>
    <s v="https://www.cooperativa.cl/noticias/pais/policial/femicidio/mujer-asesinada-en-puente-alto-sufrio-violencia-intrafamiliar-por-anos/2021-02-16/142559.html"/>
    <s v=""/>
    <s v="SI"/>
    <x v="1"/>
  </r>
  <r>
    <s v="Femicidios"/>
    <d v="2020-04-27T00:00:00"/>
    <n v="4"/>
    <x v="91"/>
    <x v="92"/>
    <s v="Coquimbo"/>
    <s v="Yulisa Belén Cerda Aguilera_x000a_"/>
    <n v="22"/>
    <x v="0"/>
    <x v="3"/>
    <s v="Baleada por su pareja en el domicilio de ella. El femicida huyó tras abandonarla en las afueras de un Cesfam en La Serena. A los dos días se entrega a la justicia"/>
    <x v="1"/>
    <x v="12"/>
    <x v="3"/>
    <s v="Ignacio Andrés Castillo Montenegro"/>
    <n v="24"/>
    <x v="0"/>
    <x v="0"/>
    <x v="0"/>
    <x v="2"/>
    <s v="Femicida tiene antecedentes penales por delitos comunes"/>
    <s v="Denunciado por víctima anteriormente"/>
    <x v="0"/>
    <x v="6"/>
    <x v="1"/>
    <x v="3"/>
    <d v="2020-04-30T00:00:00"/>
    <x v="7"/>
    <x v="1"/>
    <x v="1"/>
    <x v="0"/>
    <s v="https://www.elmostrador.cl/braga/2020/04/28/femicidio-en-coquimbo-joven-muere-por-disparo-en-el-torax-propiciado-por-su-pareja/"/>
    <s v="https://miradiols.cl/policial-regional/femicidio-en-la-serena-sujeto-le-disparo-a-ex-pareja-tras-discusion/2020-04-28/"/>
    <s v="SI"/>
    <x v="0"/>
  </r>
  <r>
    <s v="Femicidios"/>
    <d v="2016-03-25T00:00:00"/>
    <n v="16"/>
    <x v="207"/>
    <x v="208"/>
    <s v="Ñuble"/>
    <s v="Yuri Haydee Alvarez Valderrama"/>
    <n v="28"/>
    <x v="0"/>
    <x v="136"/>
    <s v="La golpea con martillo en la cara"/>
    <x v="0"/>
    <x v="1"/>
    <x v="0"/>
    <s v="Ángelo Iturra Morales"/>
    <n v="30"/>
    <x v="0"/>
    <x v="0"/>
    <x v="0"/>
    <x v="2"/>
    <s v="Tenían un hijo en común. Hace un año habían retomado la convivencia"/>
    <s v="Denuncia por VIF"/>
    <x v="0"/>
    <x v="0"/>
    <x v="0"/>
    <x v="0"/>
    <n v="42893"/>
    <x v="0"/>
    <x v="71"/>
    <x v="0"/>
    <x v="0"/>
    <s v="https://www.soychile.cl/Chillan/Policial/2017/06/01/467571/Comenzo-juicio-por-femicidio-de-vendedora-ambulante-en-Quillon.aspx"/>
    <s v="https://www.biobiochile.cl/noticias/nacional/region-del-bio-bio/2017/06/07/condenan-a-15-anos-de-carcel-a-hombre-que-asesino-a-su-pareja-con-martillo-en-quillon.shtml"/>
    <s v="SI"/>
    <x v="0"/>
  </r>
  <r>
    <s v="Otros asesinatos por Violencia Femicida"/>
    <d v="2019-02-04T00:00:00"/>
    <n v="13"/>
    <x v="11"/>
    <x v="11"/>
    <s v="Metropolitana"/>
    <s v="Blanca Rosa Sáez Herníquez"/>
    <n v="85"/>
    <x v="15"/>
    <x v="137"/>
    <s v="En la comuna de El Bosque, región Metropolitana, Blanca Rosa Sáez Henríquez, de 85 años, fue asesinada por su esposo de 94 años, quien tras el hecho se suicidó."/>
    <x v="6"/>
    <x v="48"/>
    <x v="15"/>
    <m/>
    <m/>
    <x v="17"/>
    <x v="119"/>
    <x v="5"/>
    <x v="4"/>
    <m/>
    <m/>
    <x v="4"/>
    <x v="17"/>
    <x v="51"/>
    <x v="18"/>
    <m/>
    <x v="24"/>
    <x v="106"/>
    <x v="3"/>
    <x v="2"/>
    <m/>
    <m/>
    <s v="NO"/>
    <x v="0"/>
  </r>
  <r>
    <s v="Otros asesinatos por Violencia Femicida"/>
    <d v="2020-11-04T00:00:00"/>
    <n v="13"/>
    <x v="52"/>
    <x v="52"/>
    <s v="Metropolitana"/>
    <s v="Juana López Salinas"/>
    <n v="69"/>
    <x v="15"/>
    <x v="137"/>
    <s v="En la comuna de Colina, región Metropolitana, Juana López Salinas, de 69 años, habría sido asesinada por su esposo de 73 años con un arma de fuego. Tras cometer el crimen el sujeto intentó suicidarse con la misma arma y falleció más tarde en el Hospital San José."/>
    <x v="6"/>
    <x v="48"/>
    <x v="15"/>
    <m/>
    <m/>
    <x v="17"/>
    <x v="119"/>
    <x v="4"/>
    <x v="4"/>
    <m/>
    <m/>
    <x v="4"/>
    <x v="17"/>
    <x v="51"/>
    <x v="18"/>
    <m/>
    <x v="24"/>
    <x v="106"/>
    <x v="3"/>
    <x v="2"/>
    <m/>
    <m/>
    <s v="NO"/>
    <x v="0"/>
  </r>
  <r>
    <s v="Femicidios"/>
    <d v="2019-12-21T00:00:00"/>
    <n v="13"/>
    <x v="61"/>
    <x v="62"/>
    <s v="Metropolitana"/>
    <s v="María Ángela Galindo Delgado"/>
    <n v="36"/>
    <x v="15"/>
    <x v="137"/>
    <s v="En la comuna de San Bernardo, región Metropolitana, María Ángela Galindo Delgado, de 36 años, habría sido asesinada con arma cortante por su pareja. La presunta autora del crimen se encuentra detenida y formalizada por el delito de femicidio consumado."/>
    <x v="6"/>
    <x v="48"/>
    <x v="15"/>
    <m/>
    <m/>
    <x v="17"/>
    <x v="119"/>
    <x v="0"/>
    <x v="4"/>
    <m/>
    <m/>
    <x v="4"/>
    <x v="17"/>
    <x v="51"/>
    <x v="18"/>
    <m/>
    <x v="24"/>
    <x v="106"/>
    <x v="3"/>
    <x v="2"/>
    <m/>
    <m/>
    <s v="NO"/>
    <x v="0"/>
  </r>
  <r>
    <s v="Femicidios"/>
    <d v="2020-08-17T00:00:00"/>
    <n v="7"/>
    <x v="178"/>
    <x v="179"/>
    <s v="Maule"/>
    <s v="Sonia Vásquez Rojas"/>
    <n v="59"/>
    <x v="15"/>
    <x v="137"/>
    <s v="Sonia Vásquez Rojas de 59 años, fue asesinada por un conocido, quien la golpeó brutalmente hasta darle muerte en la comuna de Constitución, Región del Maule. Este caso fue calificado como femicidio consumado el 6 de febrero de 2018"/>
    <x v="6"/>
    <x v="48"/>
    <x v="15"/>
    <m/>
    <m/>
    <x v="17"/>
    <x v="119"/>
    <x v="0"/>
    <x v="4"/>
    <m/>
    <m/>
    <x v="4"/>
    <x v="17"/>
    <x v="51"/>
    <x v="18"/>
    <m/>
    <x v="24"/>
    <x v="106"/>
    <x v="3"/>
    <x v="2"/>
    <m/>
    <m/>
    <s v="NO"/>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130070-401A-484E-A779-278E5E9B6C15}" name="TablaDinámica1" cacheId="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A7" firstHeaderRow="1" firstDataRow="1" firstDataCol="1"/>
  <pivotFields count="35">
    <pivotField showAll="0"/>
    <pivotField numFmtId="14" showAll="0"/>
    <pivotField showAll="0"/>
    <pivotField showAll="0"/>
    <pivotField showAll="0"/>
    <pivotField showAll="0"/>
    <pivotField showAll="0"/>
    <pivotField showAll="0"/>
    <pivotField showAll="0">
      <items count="17">
        <item x="10"/>
        <item x="4"/>
        <item x="8"/>
        <item x="0"/>
        <item x="3"/>
        <item x="12"/>
        <item x="7"/>
        <item x="11"/>
        <item x="9"/>
        <item x="5"/>
        <item x="13"/>
        <item x="14"/>
        <item x="1"/>
        <item x="6"/>
        <item x="2"/>
        <item x="15"/>
        <item t="default"/>
      </items>
    </pivotField>
    <pivotField showAll="0">
      <items count="139">
        <item x="17"/>
        <item x="59"/>
        <item x="64"/>
        <item x="7"/>
        <item x="37"/>
        <item x="104"/>
        <item x="74"/>
        <item x="4"/>
        <item x="11"/>
        <item x="96"/>
        <item x="101"/>
        <item x="33"/>
        <item x="35"/>
        <item x="18"/>
        <item x="29"/>
        <item x="91"/>
        <item x="85"/>
        <item x="82"/>
        <item x="113"/>
        <item x="119"/>
        <item x="71"/>
        <item x="57"/>
        <item x="125"/>
        <item x="70"/>
        <item x="77"/>
        <item x="58"/>
        <item x="128"/>
        <item x="132"/>
        <item x="88"/>
        <item x="13"/>
        <item x="120"/>
        <item x="97"/>
        <item x="0"/>
        <item x="87"/>
        <item x="110"/>
        <item x="32"/>
        <item x="38"/>
        <item x="10"/>
        <item x="135"/>
        <item x="122"/>
        <item x="36"/>
        <item x="129"/>
        <item x="47"/>
        <item x="89"/>
        <item x="126"/>
        <item x="105"/>
        <item x="23"/>
        <item x="14"/>
        <item x="117"/>
        <item x="102"/>
        <item x="15"/>
        <item x="79"/>
        <item x="34"/>
        <item x="30"/>
        <item x="31"/>
        <item x="5"/>
        <item x="40"/>
        <item x="16"/>
        <item x="52"/>
        <item x="90"/>
        <item x="8"/>
        <item x="133"/>
        <item x="124"/>
        <item x="26"/>
        <item x="95"/>
        <item x="43"/>
        <item x="134"/>
        <item x="25"/>
        <item x="28"/>
        <item x="107"/>
        <item x="12"/>
        <item x="123"/>
        <item x="108"/>
        <item x="84"/>
        <item x="112"/>
        <item x="86"/>
        <item x="118"/>
        <item x="80"/>
        <item x="27"/>
        <item x="72"/>
        <item x="54"/>
        <item x="116"/>
        <item x="19"/>
        <item x="3"/>
        <item x="44"/>
        <item x="127"/>
        <item x="92"/>
        <item x="46"/>
        <item x="121"/>
        <item x="65"/>
        <item x="41"/>
        <item x="130"/>
        <item x="83"/>
        <item x="81"/>
        <item x="45"/>
        <item x="75"/>
        <item x="22"/>
        <item x="106"/>
        <item x="6"/>
        <item x="94"/>
        <item x="131"/>
        <item x="99"/>
        <item x="69"/>
        <item x="61"/>
        <item x="42"/>
        <item x="60"/>
        <item x="50"/>
        <item x="1"/>
        <item x="9"/>
        <item x="53"/>
        <item x="103"/>
        <item x="115"/>
        <item x="55"/>
        <item x="2"/>
        <item x="20"/>
        <item x="48"/>
        <item x="56"/>
        <item x="62"/>
        <item x="73"/>
        <item x="111"/>
        <item x="78"/>
        <item x="51"/>
        <item x="68"/>
        <item x="63"/>
        <item x="114"/>
        <item x="24"/>
        <item x="67"/>
        <item x="49"/>
        <item x="21"/>
        <item x="100"/>
        <item x="98"/>
        <item x="39"/>
        <item x="136"/>
        <item x="109"/>
        <item x="66"/>
        <item x="93"/>
        <item x="76"/>
        <item x="137"/>
        <item t="default"/>
      </items>
    </pivotField>
    <pivotField showAll="0"/>
    <pivotField showAll="0">
      <items count="9">
        <item x="0"/>
        <item x="5"/>
        <item x="7"/>
        <item x="4"/>
        <item x="3"/>
        <item x="2"/>
        <item x="1"/>
        <item x="6"/>
        <item t="default"/>
      </items>
    </pivotField>
    <pivotField showAll="0">
      <items count="50">
        <item x="39"/>
        <item x="17"/>
        <item x="30"/>
        <item x="27"/>
        <item x="34"/>
        <item x="24"/>
        <item x="7"/>
        <item x="0"/>
        <item x="43"/>
        <item x="36"/>
        <item x="1"/>
        <item x="5"/>
        <item x="28"/>
        <item x="19"/>
        <item x="14"/>
        <item x="18"/>
        <item x="6"/>
        <item x="2"/>
        <item x="42"/>
        <item x="29"/>
        <item x="3"/>
        <item x="20"/>
        <item x="13"/>
        <item x="26"/>
        <item x="21"/>
        <item x="22"/>
        <item x="45"/>
        <item x="35"/>
        <item x="44"/>
        <item x="23"/>
        <item x="16"/>
        <item x="40"/>
        <item x="9"/>
        <item x="41"/>
        <item x="10"/>
        <item x="4"/>
        <item x="12"/>
        <item x="8"/>
        <item x="11"/>
        <item x="32"/>
        <item x="37"/>
        <item x="25"/>
        <item x="15"/>
        <item x="31"/>
        <item x="46"/>
        <item x="47"/>
        <item x="38"/>
        <item x="33"/>
        <item x="48"/>
        <item t="default"/>
      </items>
    </pivotField>
    <pivotField showAll="0">
      <items count="21">
        <item x="2"/>
        <item x="19"/>
        <item x="12"/>
        <item x="11"/>
        <item x="7"/>
        <item x="0"/>
        <item x="5"/>
        <item x="6"/>
        <item x="1"/>
        <item x="3"/>
        <item x="18"/>
        <item x="10"/>
        <item x="13"/>
        <item x="14"/>
        <item x="4"/>
        <item x="9"/>
        <item x="8"/>
        <item x="16"/>
        <item x="17"/>
        <item x="15"/>
        <item t="default"/>
      </items>
    </pivotField>
    <pivotField showAll="0"/>
    <pivotField showAll="0"/>
    <pivotField showAll="0">
      <items count="19">
        <item x="9"/>
        <item x="11"/>
        <item x="15"/>
        <item x="0"/>
        <item x="6"/>
        <item x="5"/>
        <item x="10"/>
        <item x="8"/>
        <item x="7"/>
        <item x="13"/>
        <item x="16"/>
        <item x="12"/>
        <item x="1"/>
        <item x="2"/>
        <item x="3"/>
        <item x="14"/>
        <item x="4"/>
        <item x="17"/>
        <item t="default"/>
      </items>
    </pivotField>
    <pivotField showAll="0">
      <items count="121">
        <item x="82"/>
        <item x="10"/>
        <item x="107"/>
        <item x="110"/>
        <item x="112"/>
        <item x="98"/>
        <item x="56"/>
        <item x="1"/>
        <item x="21"/>
        <item x="8"/>
        <item x="117"/>
        <item x="12"/>
        <item x="92"/>
        <item x="91"/>
        <item x="87"/>
        <item x="42"/>
        <item x="97"/>
        <item x="43"/>
        <item x="41"/>
        <item x="5"/>
        <item x="68"/>
        <item x="30"/>
        <item x="40"/>
        <item x="99"/>
        <item x="105"/>
        <item x="4"/>
        <item x="24"/>
        <item x="106"/>
        <item x="75"/>
        <item x="44"/>
        <item x="18"/>
        <item x="103"/>
        <item x="11"/>
        <item x="74"/>
        <item x="84"/>
        <item x="81"/>
        <item x="115"/>
        <item x="95"/>
        <item x="79"/>
        <item x="109"/>
        <item x="96"/>
        <item x="64"/>
        <item x="83"/>
        <item x="114"/>
        <item x="3"/>
        <item x="28"/>
        <item x="101"/>
        <item x="71"/>
        <item x="102"/>
        <item x="27"/>
        <item x="90"/>
        <item x="20"/>
        <item x="93"/>
        <item x="15"/>
        <item x="48"/>
        <item x="31"/>
        <item x="104"/>
        <item x="29"/>
        <item x="47"/>
        <item x="60"/>
        <item x="67"/>
        <item x="2"/>
        <item x="36"/>
        <item x="19"/>
        <item x="37"/>
        <item x="69"/>
        <item x="100"/>
        <item x="51"/>
        <item x="14"/>
        <item x="7"/>
        <item x="32"/>
        <item x="55"/>
        <item x="61"/>
        <item x="26"/>
        <item x="49"/>
        <item x="54"/>
        <item x="86"/>
        <item x="116"/>
        <item x="63"/>
        <item x="38"/>
        <item x="77"/>
        <item x="0"/>
        <item x="113"/>
        <item x="33"/>
        <item x="35"/>
        <item x="62"/>
        <item x="17"/>
        <item x="52"/>
        <item x="59"/>
        <item x="89"/>
        <item x="85"/>
        <item x="9"/>
        <item x="76"/>
        <item x="94"/>
        <item x="78"/>
        <item x="72"/>
        <item x="65"/>
        <item x="53"/>
        <item x="6"/>
        <item x="111"/>
        <item x="70"/>
        <item x="80"/>
        <item x="34"/>
        <item x="88"/>
        <item x="73"/>
        <item x="66"/>
        <item x="23"/>
        <item x="50"/>
        <item x="58"/>
        <item x="22"/>
        <item x="45"/>
        <item x="39"/>
        <item x="57"/>
        <item x="13"/>
        <item x="46"/>
        <item x="16"/>
        <item x="108"/>
        <item x="118"/>
        <item x="25"/>
        <item x="119"/>
        <item t="default"/>
      </items>
    </pivotField>
    <pivotField showAll="0">
      <items count="7">
        <item x="4"/>
        <item x="0"/>
        <item x="3"/>
        <item x="2"/>
        <item x="5"/>
        <item x="1"/>
        <item t="default"/>
      </items>
    </pivotField>
    <pivotField showAll="0">
      <items count="6">
        <item x="0"/>
        <item x="1"/>
        <item x="3"/>
        <item x="2"/>
        <item x="4"/>
        <item t="default"/>
      </items>
    </pivotField>
    <pivotField showAll="0"/>
    <pivotField showAll="0"/>
    <pivotField showAll="0">
      <items count="7">
        <item x="3"/>
        <item x="1"/>
        <item x="5"/>
        <item x="2"/>
        <item x="0"/>
        <item x="4"/>
        <item t="default"/>
      </items>
    </pivotField>
    <pivotField showAll="0">
      <items count="31">
        <item x="20"/>
        <item x="29"/>
        <item x="23"/>
        <item x="0"/>
        <item x="6"/>
        <item x="28"/>
        <item x="13"/>
        <item x="21"/>
        <item x="24"/>
        <item x="1"/>
        <item x="3"/>
        <item x="26"/>
        <item x="27"/>
        <item x="22"/>
        <item x="4"/>
        <item x="11"/>
        <item x="15"/>
        <item x="18"/>
        <item x="8"/>
        <item x="9"/>
        <item x="2"/>
        <item x="25"/>
        <item x="10"/>
        <item x="14"/>
        <item x="7"/>
        <item x="19"/>
        <item x="12"/>
        <item x="5"/>
        <item x="16"/>
        <item x="17"/>
        <item t="default"/>
      </items>
    </pivotField>
    <pivotField showAll="0">
      <items count="53">
        <item x="48"/>
        <item x="15"/>
        <item x="13"/>
        <item x="3"/>
        <item x="35"/>
        <item x="29"/>
        <item x="2"/>
        <item x="5"/>
        <item x="46"/>
        <item x="42"/>
        <item x="12"/>
        <item x="34"/>
        <item x="8"/>
        <item x="6"/>
        <item x="38"/>
        <item x="21"/>
        <item x="7"/>
        <item x="24"/>
        <item x="45"/>
        <item x="31"/>
        <item x="20"/>
        <item x="22"/>
        <item x="27"/>
        <item x="50"/>
        <item x="25"/>
        <item x="18"/>
        <item x="26"/>
        <item x="10"/>
        <item x="33"/>
        <item x="47"/>
        <item x="30"/>
        <item x="0"/>
        <item x="32"/>
        <item x="1"/>
        <item x="11"/>
        <item x="40"/>
        <item x="36"/>
        <item x="14"/>
        <item x="28"/>
        <item x="43"/>
        <item x="23"/>
        <item x="39"/>
        <item x="4"/>
        <item x="9"/>
        <item x="37"/>
        <item x="17"/>
        <item x="49"/>
        <item x="44"/>
        <item x="19"/>
        <item x="16"/>
        <item x="41"/>
        <item x="51"/>
        <item t="default"/>
      </items>
    </pivotField>
    <pivotField showAll="0">
      <items count="20">
        <item x="12"/>
        <item x="14"/>
        <item x="4"/>
        <item x="3"/>
        <item x="6"/>
        <item x="0"/>
        <item x="8"/>
        <item x="9"/>
        <item x="16"/>
        <item x="13"/>
        <item x="17"/>
        <item x="11"/>
        <item x="10"/>
        <item x="15"/>
        <item x="5"/>
        <item x="1"/>
        <item x="7"/>
        <item x="2"/>
        <item x="18"/>
        <item t="default"/>
      </items>
    </pivotField>
    <pivotField showAll="0"/>
    <pivotField showAll="0">
      <items count="26">
        <item x="13"/>
        <item x="18"/>
        <item x="16"/>
        <item x="2"/>
        <item x="11"/>
        <item x="3"/>
        <item x="14"/>
        <item x="7"/>
        <item x="10"/>
        <item x="4"/>
        <item x="19"/>
        <item x="9"/>
        <item x="12"/>
        <item x="23"/>
        <item x="1"/>
        <item x="21"/>
        <item x="6"/>
        <item x="5"/>
        <item x="0"/>
        <item x="15"/>
        <item x="17"/>
        <item x="20"/>
        <item x="8"/>
        <item x="22"/>
        <item x="24"/>
        <item t="default"/>
      </items>
    </pivotField>
    <pivotField showAll="0">
      <items count="108">
        <item x="88"/>
        <item x="22"/>
        <item x="0"/>
        <item x="5"/>
        <item x="39"/>
        <item x="14"/>
        <item x="43"/>
        <item x="77"/>
        <item x="34"/>
        <item x="91"/>
        <item x="66"/>
        <item x="99"/>
        <item x="12"/>
        <item x="33"/>
        <item x="4"/>
        <item x="100"/>
        <item x="48"/>
        <item x="69"/>
        <item x="44"/>
        <item x="10"/>
        <item x="23"/>
        <item x="83"/>
        <item x="58"/>
        <item x="90"/>
        <item x="94"/>
        <item x="24"/>
        <item x="37"/>
        <item x="27"/>
        <item x="89"/>
        <item x="85"/>
        <item x="79"/>
        <item x="105"/>
        <item x="49"/>
        <item x="74"/>
        <item x="13"/>
        <item x="26"/>
        <item x="40"/>
        <item x="28"/>
        <item x="59"/>
        <item x="36"/>
        <item x="97"/>
        <item x="101"/>
        <item x="8"/>
        <item x="61"/>
        <item x="67"/>
        <item x="11"/>
        <item x="82"/>
        <item x="86"/>
        <item x="81"/>
        <item x="46"/>
        <item x="16"/>
        <item x="51"/>
        <item x="41"/>
        <item x="32"/>
        <item x="70"/>
        <item x="93"/>
        <item x="103"/>
        <item x="102"/>
        <item x="55"/>
        <item x="73"/>
        <item x="80"/>
        <item x="76"/>
        <item x="96"/>
        <item x="1"/>
        <item x="87"/>
        <item x="52"/>
        <item x="42"/>
        <item x="72"/>
        <item x="65"/>
        <item x="54"/>
        <item x="6"/>
        <item x="31"/>
        <item x="19"/>
        <item x="57"/>
        <item x="78"/>
        <item x="35"/>
        <item x="71"/>
        <item x="62"/>
        <item x="45"/>
        <item x="50"/>
        <item x="84"/>
        <item x="25"/>
        <item x="7"/>
        <item x="17"/>
        <item x="98"/>
        <item x="53"/>
        <item x="47"/>
        <item x="3"/>
        <item x="15"/>
        <item x="9"/>
        <item x="60"/>
        <item x="64"/>
        <item x="68"/>
        <item x="2"/>
        <item x="30"/>
        <item x="29"/>
        <item x="38"/>
        <item x="20"/>
        <item x="18"/>
        <item x="21"/>
        <item x="75"/>
        <item x="104"/>
        <item x="63"/>
        <item x="56"/>
        <item x="92"/>
        <item x="95"/>
        <item x="106"/>
        <item t="default"/>
      </items>
    </pivotField>
    <pivotField showAll="0">
      <items count="40">
        <item x="4"/>
        <item x="31"/>
        <item x="34"/>
        <item x="16"/>
        <item x="12"/>
        <item x="18"/>
        <item x="30"/>
        <item x="24"/>
        <item x="9"/>
        <item x="0"/>
        <item x="15"/>
        <item x="17"/>
        <item x="27"/>
        <item x="22"/>
        <item x="13"/>
        <item x="2"/>
        <item x="10"/>
        <item x="11"/>
        <item x="8"/>
        <item x="35"/>
        <item x="38"/>
        <item x="29"/>
        <item x="19"/>
        <item x="20"/>
        <item x="5"/>
        <item x="26"/>
        <item x="25"/>
        <item x="33"/>
        <item x="14"/>
        <item x="28"/>
        <item x="21"/>
        <item x="23"/>
        <item x="36"/>
        <item x="37"/>
        <item x="6"/>
        <item x="7"/>
        <item x="1"/>
        <item x="32"/>
        <item x="3"/>
        <item t="default"/>
      </items>
    </pivotField>
    <pivotField axis="axisRow" showAll="0">
      <items count="4">
        <item x="1"/>
        <item x="0"/>
        <item x="2"/>
        <item t="default"/>
      </items>
    </pivotField>
    <pivotField showAll="0"/>
    <pivotField showAll="0"/>
    <pivotField showAll="0"/>
    <pivotField showAll="0"/>
  </pivotFields>
  <rowFields count="1">
    <field x="30"/>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4FAE55-B4EB-4619-BF7E-77F2188BFCCE}" name="Femicidios" displayName="Femicidios" ref="A1:AW717" totalsRowShown="0" headerRowDxfId="13">
  <autoFilter ref="A1:AW717" xr:uid="{504FAE55-B4EB-4619-BF7E-77F2188BFCCE}"/>
  <sortState xmlns:xlrd2="http://schemas.microsoft.com/office/spreadsheetml/2017/richdata2" ref="A2:AW676">
    <sortCondition ref="B1:B682"/>
  </sortState>
  <tableColumns count="49">
    <tableColumn id="1" xr3:uid="{AFA328BC-B1F6-487F-9229-7C317EC89FD8}" name="Tipo"/>
    <tableColumn id="2" xr3:uid="{0179DE5D-BA12-4586-904F-3245A847CA88}" name="Fecha" dataDxfId="12"/>
    <tableColumn id="3" xr3:uid="{A423EA8F-9392-414E-B23D-F01C5BC65807}" name="Codreg"/>
    <tableColumn id="4" xr3:uid="{AA57850E-461A-4687-9A6F-3427A7E4D28D}" name="Codcom"/>
    <tableColumn id="5" xr3:uid="{23FAC148-1A5A-4665-AE40-9836F9AD1C77}" name="Comuna"/>
    <tableColumn id="6" xr3:uid="{2F10FD53-847E-49DD-A4FB-1C6087635F6C}" name="Región"/>
    <tableColumn id="7" xr3:uid="{09F8642E-4E4F-42F2-A5DC-7A4F4DC43545}" name="Nombre víctima"/>
    <tableColumn id="8" xr3:uid="{DA3162F1-0484-40C1-B623-71D0E8454C54}" name="Edad Víctima" dataDxfId="11"/>
    <tableColumn id="9" xr3:uid="{4E382CDC-6CB2-4FBF-998B-77B24ACAB8CD}" name="Nacionalidad Víctima"/>
    <tableColumn id="10" xr3:uid="{DBEA2817-E106-494A-B17F-770EF12F2041}" name="Ocupación Víctima"/>
    <tableColumn id="11" xr3:uid="{AE91F911-EBAF-47BD-9EA5-59BC5460CD54}" name="Información sobre el hecho"/>
    <tableColumn id="12" xr3:uid="{1B8DFDC7-6FD0-480D-8280-83D247B87521}" name="Violencia sexual"/>
    <tableColumn id="13" xr3:uid="{8EC2D936-D836-4936-991F-D29DFAA17CF2}" name="Relación víctima-femicida"/>
    <tableColumn id="16" xr3:uid="{D858A5D0-7245-48F3-88F1-12E942702570}" name="Categoría Red Chilena"/>
    <tableColumn id="17" xr3:uid="{8CC48998-30CF-464A-BEFF-ADF76FDB766F}" name="Nombre femicida"/>
    <tableColumn id="18" xr3:uid="{520C810F-A4FD-40FB-87B6-9D405744914B}" name="Edad Femicida" dataDxfId="10"/>
    <tableColumn id="19" xr3:uid="{8DD7ADDD-AAF2-4BCF-AA91-FA43AE47A547}" name="Nacionalidad Femicida"/>
    <tableColumn id="20" xr3:uid="{5CB81593-BB92-49A0-9D61-28A95B7DA78E}" name="Ocupación Femicida"/>
    <tableColumn id="21" xr3:uid="{457A9F8E-A8E2-474D-AAB6-D17E45355AA8}" name="Suicidio"/>
    <tableColumn id="22" xr3:uid="{C85D57FD-BABD-4E3C-8295-2899DC73AC88}" name="Confiesa delito"/>
    <tableColumn id="23" xr3:uid="{2B4802BE-6A04-448C-BFD3-2DE04685D747}" name="Antecedentes al hecho"/>
    <tableColumn id="24" xr3:uid="{8D6DFE33-5ED8-4058-A817-98CAF2551916}" name="Antecedentes ley VIF"/>
    <tableColumn id="25" xr3:uid="{D57152E1-3CE6-4A9B-8700-C4D70275B4CF}" name="Sernam"/>
    <tableColumn id="26" xr3:uid="{3365C815-6A50-401D-BB41-E422F5096ECC}" name="Tipificación penal"/>
    <tableColumn id="27" xr3:uid="{E5F9DC2A-62B8-439C-BEB9-0228D4EDE5D1}" name="Tipificación penal adicional"/>
    <tableColumn id="28" xr3:uid="{99C7A62B-23E7-4E9F-B473-F9A7AC46A37F}" name="Situación judicial: estado causa"/>
    <tableColumn id="29" xr3:uid="{E1244655-890E-43F7-A032-4D984BB96610}" name="Situacion judicial: fecha"/>
    <tableColumn id="30" xr3:uid="{2A1DA95A-0870-4F25-A02B-8F1309CC1B29}" name="Situación judicial: estado femicida"/>
    <tableColumn id="31" xr3:uid="{356B183B-DEDA-4E95-BFCD-E2A43FF657B7}" name="Tribunal"/>
    <tableColumn id="32" xr3:uid="{F459E712-9C98-4B84-A84C-A350F917E69B}" name="Sentencia"/>
    <tableColumn id="33" xr3:uid="{39E498DA-37C5-4DE9-A0BC-D5ED438C963A}" name="Sentencia penal adicional"/>
    <tableColumn id="34" xr3:uid="{16B0224D-A45E-4E48-AE8C-E3B88DE0B53C}" name="Información medios 1"/>
    <tableColumn id="35" xr3:uid="{C549522F-A97C-497B-97BF-880402CD5E48}" name="Información medios 2"/>
    <tableColumn id="36" xr3:uid="{2544187A-87FA-45CF-A8F1-CBD577320BF7}" name="RED" dataDxfId="9"/>
    <tableColumn id="37" xr3:uid="{139852B3-BBAB-4756-BCBF-74502C46D8BD}" name="MINISTERIO" dataDxfId="8"/>
    <tableColumn id="14" xr3:uid="{27F21BF3-BCC1-4F18-BD5E-541F105FC1FD}" name="Nacionalidad de la Víctima"/>
    <tableColumn id="15" xr3:uid="{CB308E71-BE1B-4875-BEEE-94C3318CE235}" name="Ocupación de la Víctima"/>
    <tableColumn id="38" xr3:uid="{50BF3239-4235-4CA3-98A3-511321A77842}" name="Violencia Sexual?"/>
    <tableColumn id="39" xr3:uid="{3685456B-DC4D-47C1-AC7C-0D596E36C8A8}" name="Relación entre Víctima y Femicida"/>
    <tableColumn id="40" xr3:uid="{71681E81-8854-4579-A537-D6059C2A9B80}" name="Categoría según Red Chilena"/>
    <tableColumn id="41" xr3:uid="{233FEEE0-4454-4303-96D3-22C2A166873D}" name="Nacionalidad del Femicida"/>
    <tableColumn id="42" xr3:uid="{F05AC6A2-43B4-42BE-9317-D3F48492BED6}" name="Ocupación del Femicida"/>
    <tableColumn id="43" xr3:uid="{71B1EAA9-446B-4529-AB6E-ED6F1FBF7544}" name="Suicidio?"/>
    <tableColumn id="44" xr3:uid="{08846732-9A4C-4113-A6A8-BA2700B63B02}" name="Femicida Confiesa Delito"/>
    <tableColumn id="45" xr3:uid="{FB2186AF-3280-41DE-AA7B-A01D3721D149}" name="SERNAM2"/>
    <tableColumn id="46" xr3:uid="{A850F8D5-75C8-408D-97B3-76A7396FCF23}" name="Tipificación Penal del Delito"/>
    <tableColumn id="47" xr3:uid="{E1629312-5570-449C-9C13-3F52939109FF}" name="Estado Judicial de la Causa"/>
    <tableColumn id="48" xr3:uid="{528FE175-B4F5-417A-9D56-DA49CAABDCF1}" name="Estado Judicial del Femicida"/>
    <tableColumn id="49" xr3:uid="{791CF94E-90F1-4977-89C6-CFDF07A559C8}" name="Sentencia Dictada"/>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24horas.cl/nacional/detienen-a-hombre-por-femicidio-de-su-pareja-intento-fingir-que-la-mujer-se-habia-suicidado-5165990" TargetMode="External"/><Relationship Id="rId13" Type="http://schemas.openxmlformats.org/officeDocument/2006/relationships/hyperlink" Target="https://www.adnradio.cl/regional/2022/01/02/crimen-en-papudo-encuentran-a-mujer-muerta-en-su-domicilio-con-decenas-de-punaladas.html" TargetMode="External"/><Relationship Id="rId3" Type="http://schemas.openxmlformats.org/officeDocument/2006/relationships/hyperlink" Target="https://www.meganoticias.cl/nacional/364464-hallazgo-cuerpo-malloa-maletero-auto-primer-femicidio-11-01-2022.html" TargetMode="External"/><Relationship Id="rId7" Type="http://schemas.openxmlformats.org/officeDocument/2006/relationships/hyperlink" Target="https://www.chvnoticias.cl/sucesos/femicidio-pitrufquen-arma-blanca_20220124/" TargetMode="External"/><Relationship Id="rId12" Type="http://schemas.openxmlformats.org/officeDocument/2006/relationships/hyperlink" Target="https://www.meganoticias.cl/nacional/363621-mujer-muerta-papudo-punaladas-fiscalia-03-01-2022.html" TargetMode="External"/><Relationship Id="rId2" Type="http://schemas.openxmlformats.org/officeDocument/2006/relationships/hyperlink" Target="https://www.aricaldia.cl/sernameg-arica-y-parinacota-se-querella-por-femicidio-consumado-ocurrido-en-el-terminal-pesquero/" TargetMode="External"/><Relationship Id="rId1" Type="http://schemas.openxmlformats.org/officeDocument/2006/relationships/hyperlink" Target="https://www.fortinmapocho.cl/2022/01/17/decretan-prision-preventiva-para-involucrado-en-femicidio-en-arica/?fbclid=IwAR15zKB-YcB-88wZPzW6LabY6bc0M-qhN81VstcNZ0eY_xRMsgw4lsppisk" TargetMode="External"/><Relationship Id="rId6" Type="http://schemas.openxmlformats.org/officeDocument/2006/relationships/hyperlink" Target="https://www.lacuarta.com/cronica/noticia/conmocion-en-coquimbo-por-impactante-femicidio-madre-denuncio-a-su-hijo-por-asesinar-a-su-pareja/AB6BQDO625E3ZLXG54M5BMCVGU/" TargetMode="External"/><Relationship Id="rId11" Type="http://schemas.openxmlformats.org/officeDocument/2006/relationships/hyperlink" Target="https://www.24horas.cl/nacional/quien-es-maria-amparo-velasquez-mujer-cuyo-cuerpo-fue-hallado-en-cerro-renca-5162630" TargetMode="External"/><Relationship Id="rId5" Type="http://schemas.openxmlformats.org/officeDocument/2006/relationships/hyperlink" Target="https://www.24horas.cl/regiones/coquimbo/primer-femicidio-en-coquimbo-madre-denuncio-a-hijo-por-crimen-de-su-pareja-5162710" TargetMode="External"/><Relationship Id="rId15" Type="http://schemas.openxmlformats.org/officeDocument/2006/relationships/table" Target="../tables/table1.xml"/><Relationship Id="rId10" Type="http://schemas.openxmlformats.org/officeDocument/2006/relationships/hyperlink" Target="https://www.biobiochile.cl/noticias/nacional/region-metropolitana/2022/01/27/amparo-velasquez-la-mujer-asesinada-que-era-buscada-en-san-antonio-pero-que-nunca-salio-de-la-rm.shtml" TargetMode="External"/><Relationship Id="rId4" Type="http://schemas.openxmlformats.org/officeDocument/2006/relationships/hyperlink" Target="https://www.t13.cl/noticia/nacional/t13-podcast/encuentran-cuerpo-vida-mujer-al-interior-maletero-09-01-22" TargetMode="External"/><Relationship Id="rId9" Type="http://schemas.openxmlformats.org/officeDocument/2006/relationships/hyperlink" Target="https://cooperativa.cl/noticias/pais/region-del-biobio/investigan-femicidio-en-mulchen-esposo-de-la-victima-se-dio-a-la-fuga/2022-02-04/192933.html"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57273-9942-465B-97CA-6DA95D2FD7AA}">
  <dimension ref="A1:AW717"/>
  <sheetViews>
    <sheetView tabSelected="1" topLeftCell="A708" zoomScale="82" zoomScaleNormal="82" workbookViewId="0">
      <selection activeCell="G714" sqref="G714"/>
    </sheetView>
  </sheetViews>
  <sheetFormatPr baseColWidth="10" defaultRowHeight="14.5" x14ac:dyDescent="0.35"/>
  <cols>
    <col min="7" max="7" width="39.26953125" bestFit="1" customWidth="1"/>
    <col min="11" max="11" width="21.453125" customWidth="1"/>
    <col min="12" max="12" width="17" customWidth="1"/>
    <col min="16" max="16" width="16.54296875" customWidth="1"/>
    <col min="20" max="20" width="13.6328125" customWidth="1"/>
    <col min="21" max="21" width="22.54296875" customWidth="1"/>
    <col min="22" max="22" width="20.6328125" customWidth="1"/>
    <col min="24" max="24" width="18.453125" customWidth="1"/>
    <col min="25" max="25" width="23.6328125" customWidth="1"/>
    <col min="26" max="26" width="14.36328125" customWidth="1"/>
    <col min="27" max="27" width="15.36328125" customWidth="1"/>
    <col min="28" max="28" width="25.36328125" customWidth="1"/>
    <col min="34" max="34" width="6.54296875" bestFit="1" customWidth="1"/>
    <col min="35" max="35" width="13.7265625" bestFit="1" customWidth="1"/>
    <col min="36" max="36" width="17" customWidth="1"/>
    <col min="38" max="38" width="14" customWidth="1"/>
    <col min="42" max="42" width="14.90625" customWidth="1"/>
    <col min="44" max="44" width="19.36328125" customWidth="1"/>
    <col min="45" max="45" width="11.7265625" customWidth="1"/>
    <col min="46" max="46" width="16.81640625" customWidth="1"/>
    <col min="48" max="48" width="21.7265625" customWidth="1"/>
  </cols>
  <sheetData>
    <row r="1" spans="1:49"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s="35" t="s">
        <v>33</v>
      </c>
      <c r="AI1" s="36" t="s">
        <v>34</v>
      </c>
      <c r="AJ1" s="21" t="s">
        <v>4025</v>
      </c>
      <c r="AK1" s="21" t="s">
        <v>4026</v>
      </c>
      <c r="AL1" s="21" t="s">
        <v>4027</v>
      </c>
      <c r="AM1" s="21" t="s">
        <v>4028</v>
      </c>
      <c r="AN1" s="21" t="s">
        <v>4029</v>
      </c>
      <c r="AO1" s="21" t="s">
        <v>4030</v>
      </c>
      <c r="AP1" s="21" t="s">
        <v>4031</v>
      </c>
      <c r="AQ1" s="21" t="s">
        <v>3984</v>
      </c>
      <c r="AR1" s="21" t="s">
        <v>4032</v>
      </c>
      <c r="AS1" s="21" t="s">
        <v>4038</v>
      </c>
      <c r="AT1" s="21" t="s">
        <v>4037</v>
      </c>
      <c r="AU1" s="21" t="s">
        <v>4034</v>
      </c>
      <c r="AV1" s="21" t="s">
        <v>4035</v>
      </c>
      <c r="AW1" s="21" t="s">
        <v>4036</v>
      </c>
    </row>
    <row r="2" spans="1:49" x14ac:dyDescent="0.35">
      <c r="A2" t="s">
        <v>35</v>
      </c>
      <c r="B2" s="2">
        <v>40191</v>
      </c>
      <c r="C2">
        <v>13</v>
      </c>
      <c r="D2">
        <v>13124</v>
      </c>
      <c r="E2" t="s">
        <v>81</v>
      </c>
      <c r="F2" t="s">
        <v>37</v>
      </c>
      <c r="G2" t="s">
        <v>685</v>
      </c>
      <c r="H2">
        <v>41</v>
      </c>
      <c r="I2" t="s">
        <v>46</v>
      </c>
      <c r="J2" t="s">
        <v>686</v>
      </c>
      <c r="K2" t="s">
        <v>665</v>
      </c>
      <c r="L2" t="s">
        <v>55</v>
      </c>
      <c r="M2" t="s">
        <v>153</v>
      </c>
      <c r="N2" t="s">
        <v>65</v>
      </c>
      <c r="O2" t="s">
        <v>687</v>
      </c>
      <c r="P2">
        <v>45</v>
      </c>
      <c r="Q2" t="s">
        <v>46</v>
      </c>
      <c r="R2" t="s">
        <v>688</v>
      </c>
      <c r="S2" t="s">
        <v>67</v>
      </c>
      <c r="T2" t="s">
        <v>67</v>
      </c>
      <c r="U2" t="s">
        <v>689</v>
      </c>
      <c r="V2" t="s">
        <v>48</v>
      </c>
      <c r="W2" t="s">
        <v>67</v>
      </c>
      <c r="X2" t="s">
        <v>89</v>
      </c>
      <c r="Y2" t="s">
        <v>46</v>
      </c>
      <c r="Z2" t="s">
        <v>55</v>
      </c>
      <c r="AA2" t="s">
        <v>55</v>
      </c>
      <c r="AB2" t="s">
        <v>46</v>
      </c>
      <c r="AC2" t="s">
        <v>55</v>
      </c>
      <c r="AD2" t="s">
        <v>55</v>
      </c>
      <c r="AE2" t="s">
        <v>55</v>
      </c>
      <c r="AF2" t="s">
        <v>69</v>
      </c>
      <c r="AG2" t="s">
        <v>69</v>
      </c>
      <c r="AH2" s="37" t="s">
        <v>58</v>
      </c>
      <c r="AI2" s="40" t="s">
        <v>58</v>
      </c>
      <c r="AJ2" t="s">
        <v>46</v>
      </c>
      <c r="AK2" t="s">
        <v>3923</v>
      </c>
      <c r="AL2" t="s">
        <v>55</v>
      </c>
      <c r="AM2" t="s">
        <v>527</v>
      </c>
      <c r="AN2" t="s">
        <v>3964</v>
      </c>
      <c r="AO2" t="s">
        <v>46</v>
      </c>
      <c r="AP2" t="s">
        <v>3978</v>
      </c>
      <c r="AQ2" t="s">
        <v>67</v>
      </c>
      <c r="AR2" t="s">
        <v>67</v>
      </c>
      <c r="AS2" t="s">
        <v>67</v>
      </c>
      <c r="AT2" t="s">
        <v>89</v>
      </c>
      <c r="AU2" t="s">
        <v>55</v>
      </c>
      <c r="AV2" t="s">
        <v>46</v>
      </c>
      <c r="AW2" t="s">
        <v>55</v>
      </c>
    </row>
    <row r="3" spans="1:49" x14ac:dyDescent="0.35">
      <c r="A3" t="s">
        <v>35</v>
      </c>
      <c r="B3" s="2">
        <v>40570</v>
      </c>
      <c r="C3" s="3">
        <v>9</v>
      </c>
      <c r="D3" s="3">
        <v>9111</v>
      </c>
      <c r="E3" t="s">
        <v>59</v>
      </c>
      <c r="F3" s="3" t="s">
        <v>60</v>
      </c>
      <c r="G3" t="s">
        <v>61</v>
      </c>
      <c r="H3" s="3">
        <v>42</v>
      </c>
      <c r="I3" t="s">
        <v>46</v>
      </c>
      <c r="J3" t="s">
        <v>62</v>
      </c>
      <c r="K3" t="s">
        <v>63</v>
      </c>
      <c r="L3" t="s">
        <v>55</v>
      </c>
      <c r="M3" t="s">
        <v>64</v>
      </c>
      <c r="N3" t="s">
        <v>65</v>
      </c>
      <c r="O3" t="s">
        <v>66</v>
      </c>
      <c r="P3" s="3">
        <v>47</v>
      </c>
      <c r="Q3" t="s">
        <v>46</v>
      </c>
      <c r="R3" t="s">
        <v>46</v>
      </c>
      <c r="S3" t="s">
        <v>67</v>
      </c>
      <c r="T3" t="s">
        <v>67</v>
      </c>
      <c r="U3" t="s">
        <v>68</v>
      </c>
      <c r="V3" t="s">
        <v>68</v>
      </c>
      <c r="W3" t="s">
        <v>67</v>
      </c>
      <c r="X3" t="s">
        <v>50</v>
      </c>
      <c r="Y3" t="s">
        <v>46</v>
      </c>
      <c r="Z3" t="s">
        <v>55</v>
      </c>
      <c r="AA3" s="3" t="s">
        <v>55</v>
      </c>
      <c r="AB3" t="s">
        <v>46</v>
      </c>
      <c r="AC3" t="s">
        <v>55</v>
      </c>
      <c r="AD3" t="s">
        <v>55</v>
      </c>
      <c r="AE3" t="s">
        <v>55</v>
      </c>
      <c r="AF3" t="s">
        <v>69</v>
      </c>
      <c r="AG3" t="s">
        <v>69</v>
      </c>
      <c r="AH3" s="37" t="s">
        <v>58</v>
      </c>
      <c r="AI3" s="37" t="s">
        <v>58</v>
      </c>
      <c r="AJ3" t="s">
        <v>46</v>
      </c>
      <c r="AK3" t="s">
        <v>46</v>
      </c>
      <c r="AL3" t="s">
        <v>55</v>
      </c>
      <c r="AM3" t="s">
        <v>43</v>
      </c>
      <c r="AN3" t="s">
        <v>3964</v>
      </c>
      <c r="AO3" t="s">
        <v>46</v>
      </c>
      <c r="AP3" t="s">
        <v>67</v>
      </c>
      <c r="AQ3" t="s">
        <v>67</v>
      </c>
      <c r="AR3" t="s">
        <v>67</v>
      </c>
      <c r="AS3" t="s">
        <v>67</v>
      </c>
      <c r="AT3" t="s">
        <v>50</v>
      </c>
      <c r="AU3" t="s">
        <v>55</v>
      </c>
      <c r="AV3" t="s">
        <v>46</v>
      </c>
      <c r="AW3" t="s">
        <v>55</v>
      </c>
    </row>
    <row r="4" spans="1:49" x14ac:dyDescent="0.35">
      <c r="A4" t="s">
        <v>35</v>
      </c>
      <c r="B4" s="2">
        <v>40210</v>
      </c>
      <c r="C4" s="3">
        <v>13</v>
      </c>
      <c r="D4" s="3">
        <v>13110</v>
      </c>
      <c r="E4" s="5" t="s">
        <v>169</v>
      </c>
      <c r="F4" s="5" t="s">
        <v>37</v>
      </c>
      <c r="G4" s="5" t="s">
        <v>2318</v>
      </c>
      <c r="H4" s="3">
        <v>53</v>
      </c>
      <c r="I4" t="s">
        <v>46</v>
      </c>
      <c r="J4" t="s">
        <v>62</v>
      </c>
      <c r="K4" t="s">
        <v>665</v>
      </c>
      <c r="L4" t="s">
        <v>55</v>
      </c>
      <c r="M4" t="s">
        <v>286</v>
      </c>
      <c r="N4" t="s">
        <v>65</v>
      </c>
      <c r="O4" t="s">
        <v>2319</v>
      </c>
      <c r="P4" s="3">
        <v>58</v>
      </c>
      <c r="Q4" t="s">
        <v>46</v>
      </c>
      <c r="R4" t="s">
        <v>2320</v>
      </c>
      <c r="S4" t="s">
        <v>58</v>
      </c>
      <c r="T4" t="s">
        <v>67</v>
      </c>
      <c r="U4" t="s">
        <v>48</v>
      </c>
      <c r="V4" t="s">
        <v>48</v>
      </c>
      <c r="W4" t="s">
        <v>67</v>
      </c>
      <c r="X4" t="s">
        <v>103</v>
      </c>
      <c r="Y4" t="s">
        <v>46</v>
      </c>
      <c r="Z4" t="s">
        <v>55</v>
      </c>
      <c r="AA4" s="3" t="s">
        <v>55</v>
      </c>
      <c r="AB4" t="s">
        <v>46</v>
      </c>
      <c r="AC4" t="s">
        <v>55</v>
      </c>
      <c r="AD4" t="s">
        <v>55</v>
      </c>
      <c r="AE4" t="s">
        <v>55</v>
      </c>
      <c r="AF4" t="s">
        <v>69</v>
      </c>
      <c r="AG4" t="s">
        <v>69</v>
      </c>
      <c r="AH4" s="37" t="s">
        <v>58</v>
      </c>
      <c r="AI4" s="40" t="s">
        <v>58</v>
      </c>
      <c r="AJ4" t="s">
        <v>46</v>
      </c>
      <c r="AK4" t="s">
        <v>46</v>
      </c>
      <c r="AL4" t="s">
        <v>55</v>
      </c>
      <c r="AM4" t="s">
        <v>74</v>
      </c>
      <c r="AN4" t="s">
        <v>3964</v>
      </c>
      <c r="AO4" t="s">
        <v>46</v>
      </c>
      <c r="AP4" t="s">
        <v>4015</v>
      </c>
      <c r="AQ4" t="s">
        <v>58</v>
      </c>
      <c r="AR4" t="s">
        <v>67</v>
      </c>
      <c r="AS4" t="s">
        <v>67</v>
      </c>
      <c r="AT4" t="s">
        <v>103</v>
      </c>
      <c r="AU4" t="s">
        <v>55</v>
      </c>
      <c r="AV4" t="s">
        <v>46</v>
      </c>
      <c r="AW4" t="s">
        <v>55</v>
      </c>
    </row>
    <row r="5" spans="1:49" x14ac:dyDescent="0.35">
      <c r="A5" t="s">
        <v>35</v>
      </c>
      <c r="B5" s="2">
        <v>41906</v>
      </c>
      <c r="C5" s="3">
        <v>13</v>
      </c>
      <c r="D5" s="3">
        <v>13124</v>
      </c>
      <c r="E5" t="s">
        <v>81</v>
      </c>
      <c r="F5" s="3" t="s">
        <v>37</v>
      </c>
      <c r="G5" t="s">
        <v>82</v>
      </c>
      <c r="H5" s="3">
        <v>69</v>
      </c>
      <c r="I5" t="s">
        <v>39</v>
      </c>
      <c r="J5" s="1" t="s">
        <v>46</v>
      </c>
      <c r="K5" t="s">
        <v>83</v>
      </c>
      <c r="L5" t="s">
        <v>42</v>
      </c>
      <c r="M5" t="s">
        <v>84</v>
      </c>
      <c r="N5" t="s">
        <v>85</v>
      </c>
      <c r="O5" t="s">
        <v>86</v>
      </c>
      <c r="P5" s="3">
        <v>37</v>
      </c>
      <c r="Q5" t="s">
        <v>39</v>
      </c>
      <c r="R5" s="1" t="s">
        <v>46</v>
      </c>
      <c r="S5" t="s">
        <v>87</v>
      </c>
      <c r="T5" t="s">
        <v>42</v>
      </c>
      <c r="U5" t="s">
        <v>88</v>
      </c>
      <c r="V5" s="1" t="s">
        <v>48</v>
      </c>
      <c r="W5" t="s">
        <v>87</v>
      </c>
      <c r="X5" t="s">
        <v>89</v>
      </c>
      <c r="Y5" t="s">
        <v>50</v>
      </c>
      <c r="Z5" t="s">
        <v>90</v>
      </c>
      <c r="AA5" s="3">
        <v>41906</v>
      </c>
      <c r="AB5" t="s">
        <v>91</v>
      </c>
      <c r="AC5" s="1" t="s">
        <v>55</v>
      </c>
      <c r="AD5" s="1" t="s">
        <v>55</v>
      </c>
      <c r="AE5" s="1" t="s">
        <v>55</v>
      </c>
      <c r="AF5" t="s">
        <v>92</v>
      </c>
      <c r="AG5" t="s">
        <v>93</v>
      </c>
      <c r="AH5" s="37" t="s">
        <v>58</v>
      </c>
      <c r="AI5" s="40" t="s">
        <v>94</v>
      </c>
      <c r="AJ5" t="s">
        <v>39</v>
      </c>
      <c r="AK5" t="s">
        <v>46</v>
      </c>
      <c r="AL5" t="s">
        <v>94</v>
      </c>
      <c r="AM5" t="s">
        <v>3957</v>
      </c>
      <c r="AN5" t="s">
        <v>85</v>
      </c>
      <c r="AO5" t="s">
        <v>39</v>
      </c>
      <c r="AP5" t="s">
        <v>67</v>
      </c>
      <c r="AQ5" t="s">
        <v>58</v>
      </c>
      <c r="AR5" t="s">
        <v>94</v>
      </c>
      <c r="AS5" t="s">
        <v>58</v>
      </c>
      <c r="AT5" t="s">
        <v>89</v>
      </c>
      <c r="AU5" t="s">
        <v>90</v>
      </c>
      <c r="AV5" t="s">
        <v>91</v>
      </c>
      <c r="AW5" t="s">
        <v>55</v>
      </c>
    </row>
    <row r="6" spans="1:49" x14ac:dyDescent="0.35">
      <c r="A6" t="s">
        <v>35</v>
      </c>
      <c r="B6" s="2">
        <v>40521</v>
      </c>
      <c r="C6" s="3">
        <v>15</v>
      </c>
      <c r="D6" s="3">
        <v>15101</v>
      </c>
      <c r="E6" t="s">
        <v>95</v>
      </c>
      <c r="F6" t="s">
        <v>96</v>
      </c>
      <c r="G6" t="s">
        <v>97</v>
      </c>
      <c r="H6" s="3">
        <v>31</v>
      </c>
      <c r="I6" t="s">
        <v>46</v>
      </c>
      <c r="J6" t="s">
        <v>98</v>
      </c>
      <c r="K6" t="s">
        <v>73</v>
      </c>
      <c r="L6" t="s">
        <v>55</v>
      </c>
      <c r="M6" s="1" t="s">
        <v>99</v>
      </c>
      <c r="N6" t="s">
        <v>65</v>
      </c>
      <c r="O6" t="s">
        <v>100</v>
      </c>
      <c r="P6" s="3">
        <v>35</v>
      </c>
      <c r="Q6" t="s">
        <v>46</v>
      </c>
      <c r="R6" t="s">
        <v>101</v>
      </c>
      <c r="S6" t="s">
        <v>67</v>
      </c>
      <c r="T6" t="s">
        <v>67</v>
      </c>
      <c r="U6" t="s">
        <v>102</v>
      </c>
      <c r="V6" t="s">
        <v>48</v>
      </c>
      <c r="W6" t="s">
        <v>67</v>
      </c>
      <c r="X6" t="s">
        <v>103</v>
      </c>
      <c r="Y6" t="s">
        <v>46</v>
      </c>
      <c r="Z6" t="s">
        <v>55</v>
      </c>
      <c r="AA6" s="3" t="s">
        <v>55</v>
      </c>
      <c r="AB6" t="s">
        <v>46</v>
      </c>
      <c r="AC6" t="s">
        <v>55</v>
      </c>
      <c r="AD6" t="s">
        <v>55</v>
      </c>
      <c r="AE6" t="s">
        <v>55</v>
      </c>
      <c r="AF6" t="s">
        <v>69</v>
      </c>
      <c r="AG6" t="s">
        <v>69</v>
      </c>
      <c r="AH6" s="37" t="s">
        <v>58</v>
      </c>
      <c r="AI6" s="40" t="s">
        <v>58</v>
      </c>
      <c r="AJ6" t="s">
        <v>46</v>
      </c>
      <c r="AK6" t="s">
        <v>98</v>
      </c>
      <c r="AL6" t="s">
        <v>55</v>
      </c>
      <c r="AM6" t="s">
        <v>4103</v>
      </c>
      <c r="AN6" t="s">
        <v>3964</v>
      </c>
      <c r="AO6" t="s">
        <v>46</v>
      </c>
      <c r="AP6" t="s">
        <v>67</v>
      </c>
      <c r="AQ6" t="s">
        <v>67</v>
      </c>
      <c r="AR6" t="s">
        <v>67</v>
      </c>
      <c r="AS6" t="s">
        <v>67</v>
      </c>
      <c r="AT6" t="s">
        <v>103</v>
      </c>
      <c r="AU6" t="s">
        <v>55</v>
      </c>
      <c r="AV6" t="s">
        <v>46</v>
      </c>
      <c r="AW6" t="s">
        <v>55</v>
      </c>
    </row>
    <row r="7" spans="1:49" x14ac:dyDescent="0.35">
      <c r="A7" t="s">
        <v>35</v>
      </c>
      <c r="B7" s="2">
        <v>43840</v>
      </c>
      <c r="C7" s="4">
        <v>6</v>
      </c>
      <c r="D7" s="4">
        <v>6116</v>
      </c>
      <c r="E7" t="s">
        <v>104</v>
      </c>
      <c r="F7" s="1" t="s">
        <v>105</v>
      </c>
      <c r="G7" t="s">
        <v>106</v>
      </c>
      <c r="H7" s="4">
        <v>32</v>
      </c>
      <c r="I7" t="s">
        <v>39</v>
      </c>
      <c r="J7" t="s">
        <v>46</v>
      </c>
      <c r="K7" t="s">
        <v>107</v>
      </c>
      <c r="L7" t="s">
        <v>55</v>
      </c>
      <c r="M7" t="s">
        <v>43</v>
      </c>
      <c r="N7" t="s">
        <v>108</v>
      </c>
      <c r="O7" t="s">
        <v>109</v>
      </c>
      <c r="P7" s="4">
        <v>51</v>
      </c>
      <c r="Q7" t="s">
        <v>39</v>
      </c>
      <c r="R7" t="s">
        <v>46</v>
      </c>
      <c r="S7" t="s">
        <v>110</v>
      </c>
      <c r="T7" t="s">
        <v>67</v>
      </c>
      <c r="U7" t="s">
        <v>111</v>
      </c>
      <c r="V7" t="s">
        <v>48</v>
      </c>
      <c r="W7" t="s">
        <v>49</v>
      </c>
      <c r="X7" t="s">
        <v>50</v>
      </c>
      <c r="Y7" t="s">
        <v>46</v>
      </c>
      <c r="Z7" t="s">
        <v>112</v>
      </c>
      <c r="AA7" s="4" t="s">
        <v>55</v>
      </c>
      <c r="AB7" t="s">
        <v>113</v>
      </c>
      <c r="AC7" t="s">
        <v>55</v>
      </c>
      <c r="AD7" t="s">
        <v>55</v>
      </c>
      <c r="AE7" t="s">
        <v>55</v>
      </c>
      <c r="AF7" t="s">
        <v>114</v>
      </c>
      <c r="AG7" t="s">
        <v>115</v>
      </c>
      <c r="AH7" s="37" t="s">
        <v>58</v>
      </c>
      <c r="AI7" s="40" t="s">
        <v>58</v>
      </c>
      <c r="AJ7" t="s">
        <v>39</v>
      </c>
      <c r="AK7" t="s">
        <v>46</v>
      </c>
      <c r="AL7" t="s">
        <v>55</v>
      </c>
      <c r="AM7" t="s">
        <v>43</v>
      </c>
      <c r="AN7" t="s">
        <v>3964</v>
      </c>
      <c r="AO7" t="s">
        <v>39</v>
      </c>
      <c r="AP7" t="s">
        <v>67</v>
      </c>
      <c r="AQ7" t="s">
        <v>110</v>
      </c>
      <c r="AR7" t="s">
        <v>67</v>
      </c>
      <c r="AS7" t="s">
        <v>58</v>
      </c>
      <c r="AT7" t="s">
        <v>50</v>
      </c>
      <c r="AU7" t="s">
        <v>112</v>
      </c>
      <c r="AV7" t="s">
        <v>113</v>
      </c>
      <c r="AW7" t="s">
        <v>55</v>
      </c>
    </row>
    <row r="8" spans="1:49" x14ac:dyDescent="0.35">
      <c r="A8" t="s">
        <v>35</v>
      </c>
      <c r="B8" s="2">
        <v>40215</v>
      </c>
      <c r="C8" s="3">
        <v>13</v>
      </c>
      <c r="D8" s="3">
        <v>13101</v>
      </c>
      <c r="E8" t="s">
        <v>1263</v>
      </c>
      <c r="F8" t="s">
        <v>37</v>
      </c>
      <c r="G8" t="s">
        <v>2690</v>
      </c>
      <c r="H8" s="3">
        <v>46</v>
      </c>
      <c r="I8" t="s">
        <v>46</v>
      </c>
      <c r="J8" t="s">
        <v>2691</v>
      </c>
      <c r="K8" t="s">
        <v>285</v>
      </c>
      <c r="L8" t="s">
        <v>55</v>
      </c>
      <c r="M8" s="1" t="s">
        <v>279</v>
      </c>
      <c r="N8" t="s">
        <v>65</v>
      </c>
      <c r="O8" t="s">
        <v>2692</v>
      </c>
      <c r="P8" s="3"/>
      <c r="Q8" t="s">
        <v>2693</v>
      </c>
      <c r="R8" t="s">
        <v>46</v>
      </c>
      <c r="S8" t="s">
        <v>67</v>
      </c>
      <c r="T8" t="s">
        <v>67</v>
      </c>
      <c r="U8" t="s">
        <v>2694</v>
      </c>
      <c r="V8" t="s">
        <v>48</v>
      </c>
      <c r="W8" t="s">
        <v>67</v>
      </c>
      <c r="X8" t="s">
        <v>1624</v>
      </c>
      <c r="Y8" t="s">
        <v>46</v>
      </c>
      <c r="Z8" t="s">
        <v>55</v>
      </c>
      <c r="AA8" s="3" t="s">
        <v>55</v>
      </c>
      <c r="AB8" t="s">
        <v>46</v>
      </c>
      <c r="AC8" t="s">
        <v>55</v>
      </c>
      <c r="AD8" t="s">
        <v>55</v>
      </c>
      <c r="AE8" t="s">
        <v>55</v>
      </c>
      <c r="AF8" t="s">
        <v>69</v>
      </c>
      <c r="AG8" t="s">
        <v>69</v>
      </c>
      <c r="AH8" s="37" t="s">
        <v>58</v>
      </c>
      <c r="AI8" s="40" t="s">
        <v>58</v>
      </c>
      <c r="AJ8" t="s">
        <v>46</v>
      </c>
      <c r="AK8" t="s">
        <v>174</v>
      </c>
      <c r="AL8" t="s">
        <v>55</v>
      </c>
      <c r="AM8" t="s">
        <v>527</v>
      </c>
      <c r="AN8" t="s">
        <v>3964</v>
      </c>
      <c r="AO8" t="s">
        <v>399</v>
      </c>
      <c r="AP8" t="s">
        <v>67</v>
      </c>
      <c r="AQ8" t="s">
        <v>67</v>
      </c>
      <c r="AR8" t="s">
        <v>67</v>
      </c>
      <c r="AS8" t="s">
        <v>67</v>
      </c>
      <c r="AT8" t="s">
        <v>3994</v>
      </c>
      <c r="AU8" t="s">
        <v>55</v>
      </c>
      <c r="AV8" t="s">
        <v>46</v>
      </c>
      <c r="AW8" t="s">
        <v>55</v>
      </c>
    </row>
    <row r="9" spans="1:49" x14ac:dyDescent="0.35">
      <c r="A9" t="s">
        <v>35</v>
      </c>
      <c r="B9" s="2">
        <v>41459</v>
      </c>
      <c r="C9" s="3">
        <v>9</v>
      </c>
      <c r="D9" s="3">
        <v>9207</v>
      </c>
      <c r="E9" t="s">
        <v>122</v>
      </c>
      <c r="F9" s="3" t="s">
        <v>60</v>
      </c>
      <c r="G9" t="s">
        <v>123</v>
      </c>
      <c r="H9" s="3">
        <v>14</v>
      </c>
      <c r="I9" t="s">
        <v>46</v>
      </c>
      <c r="J9" s="1" t="s">
        <v>62</v>
      </c>
      <c r="K9" t="s">
        <v>124</v>
      </c>
      <c r="L9" s="1" t="s">
        <v>55</v>
      </c>
      <c r="M9" t="s">
        <v>125</v>
      </c>
      <c r="N9" t="s">
        <v>126</v>
      </c>
      <c r="O9" t="s">
        <v>127</v>
      </c>
      <c r="P9" s="3">
        <v>35</v>
      </c>
      <c r="Q9" t="s">
        <v>46</v>
      </c>
      <c r="R9" t="s">
        <v>46</v>
      </c>
      <c r="S9" t="s">
        <v>87</v>
      </c>
      <c r="T9" t="s">
        <v>67</v>
      </c>
      <c r="U9" s="1" t="s">
        <v>48</v>
      </c>
      <c r="V9" t="s">
        <v>48</v>
      </c>
      <c r="W9" t="s">
        <v>67</v>
      </c>
      <c r="X9" t="s">
        <v>103</v>
      </c>
      <c r="Y9" t="s">
        <v>46</v>
      </c>
      <c r="Z9" s="1" t="s">
        <v>55</v>
      </c>
      <c r="AA9" s="3" t="s">
        <v>55</v>
      </c>
      <c r="AB9" t="s">
        <v>46</v>
      </c>
      <c r="AC9" s="1" t="s">
        <v>55</v>
      </c>
      <c r="AE9" t="s">
        <v>55</v>
      </c>
      <c r="AF9" t="s">
        <v>69</v>
      </c>
      <c r="AG9" t="s">
        <v>69</v>
      </c>
      <c r="AH9" s="37" t="s">
        <v>58</v>
      </c>
      <c r="AI9" s="40" t="s">
        <v>94</v>
      </c>
      <c r="AJ9" t="s">
        <v>46</v>
      </c>
      <c r="AK9" t="s">
        <v>46</v>
      </c>
      <c r="AL9" t="s">
        <v>55</v>
      </c>
      <c r="AM9" t="s">
        <v>125</v>
      </c>
      <c r="AN9" t="s">
        <v>3963</v>
      </c>
      <c r="AO9" t="s">
        <v>46</v>
      </c>
      <c r="AP9" t="s">
        <v>67</v>
      </c>
      <c r="AQ9" t="s">
        <v>58</v>
      </c>
      <c r="AR9" t="s">
        <v>67</v>
      </c>
      <c r="AS9" t="s">
        <v>67</v>
      </c>
      <c r="AT9" t="s">
        <v>103</v>
      </c>
      <c r="AU9" t="s">
        <v>55</v>
      </c>
      <c r="AV9" t="s">
        <v>46</v>
      </c>
      <c r="AW9" t="s">
        <v>55</v>
      </c>
    </row>
    <row r="10" spans="1:49" x14ac:dyDescent="0.35">
      <c r="A10" t="s">
        <v>35</v>
      </c>
      <c r="B10" s="2">
        <v>43174</v>
      </c>
      <c r="C10" s="3">
        <v>13</v>
      </c>
      <c r="D10" s="3">
        <v>13112</v>
      </c>
      <c r="E10" t="s">
        <v>128</v>
      </c>
      <c r="F10" t="s">
        <v>37</v>
      </c>
      <c r="G10" t="s">
        <v>129</v>
      </c>
      <c r="H10" s="3">
        <v>17</v>
      </c>
      <c r="I10" t="s">
        <v>39</v>
      </c>
      <c r="J10" t="s">
        <v>46</v>
      </c>
      <c r="K10" t="s">
        <v>130</v>
      </c>
      <c r="L10" t="s">
        <v>42</v>
      </c>
      <c r="M10" t="s">
        <v>131</v>
      </c>
      <c r="N10" t="s">
        <v>132</v>
      </c>
      <c r="O10" t="s">
        <v>133</v>
      </c>
      <c r="P10" s="3">
        <v>17</v>
      </c>
      <c r="Q10" t="s">
        <v>39</v>
      </c>
      <c r="R10" t="s">
        <v>134</v>
      </c>
      <c r="S10" t="s">
        <v>42</v>
      </c>
      <c r="T10" t="s">
        <v>49</v>
      </c>
      <c r="U10" t="s">
        <v>135</v>
      </c>
      <c r="V10" t="s">
        <v>136</v>
      </c>
      <c r="W10" t="s">
        <v>42</v>
      </c>
      <c r="X10" t="s">
        <v>137</v>
      </c>
      <c r="Y10" t="s">
        <v>46</v>
      </c>
      <c r="Z10" t="s">
        <v>51</v>
      </c>
      <c r="AA10" s="3">
        <v>43691</v>
      </c>
      <c r="AB10" t="s">
        <v>138</v>
      </c>
      <c r="AC10" t="s">
        <v>119</v>
      </c>
      <c r="AD10" t="s">
        <v>139</v>
      </c>
      <c r="AE10" t="s">
        <v>55</v>
      </c>
      <c r="AF10" t="s">
        <v>140</v>
      </c>
      <c r="AG10" t="s">
        <v>141</v>
      </c>
      <c r="AH10" s="37" t="s">
        <v>58</v>
      </c>
      <c r="AI10" s="40" t="s">
        <v>94</v>
      </c>
      <c r="AJ10" t="s">
        <v>39</v>
      </c>
      <c r="AK10" t="s">
        <v>46</v>
      </c>
      <c r="AL10" t="s">
        <v>94</v>
      </c>
      <c r="AM10" t="s">
        <v>131</v>
      </c>
      <c r="AN10" t="s">
        <v>3966</v>
      </c>
      <c r="AO10" t="s">
        <v>39</v>
      </c>
      <c r="AP10" t="s">
        <v>428</v>
      </c>
      <c r="AQ10" t="s">
        <v>94</v>
      </c>
      <c r="AR10" t="s">
        <v>58</v>
      </c>
      <c r="AS10" t="s">
        <v>94</v>
      </c>
      <c r="AT10" t="s">
        <v>137</v>
      </c>
      <c r="AU10" t="s">
        <v>51</v>
      </c>
      <c r="AV10" t="s">
        <v>350</v>
      </c>
      <c r="AW10" t="s">
        <v>139</v>
      </c>
    </row>
    <row r="11" spans="1:49" x14ac:dyDescent="0.35">
      <c r="A11" t="s">
        <v>35</v>
      </c>
      <c r="B11" s="2">
        <v>42860</v>
      </c>
      <c r="C11" s="3">
        <v>4</v>
      </c>
      <c r="D11" s="3">
        <v>4102</v>
      </c>
      <c r="E11" s="5" t="s">
        <v>142</v>
      </c>
      <c r="F11" s="5" t="s">
        <v>142</v>
      </c>
      <c r="G11" t="s">
        <v>143</v>
      </c>
      <c r="H11" s="3">
        <v>64</v>
      </c>
      <c r="I11" t="s">
        <v>39</v>
      </c>
      <c r="J11" t="s">
        <v>46</v>
      </c>
      <c r="K11" t="s">
        <v>144</v>
      </c>
      <c r="L11" t="s">
        <v>42</v>
      </c>
      <c r="M11" t="s">
        <v>74</v>
      </c>
      <c r="N11" t="s">
        <v>44</v>
      </c>
      <c r="O11" t="s">
        <v>145</v>
      </c>
      <c r="P11" s="3">
        <v>60</v>
      </c>
      <c r="Q11" t="s">
        <v>146</v>
      </c>
      <c r="R11" t="s">
        <v>46</v>
      </c>
      <c r="S11" t="s">
        <v>49</v>
      </c>
      <c r="T11" t="s">
        <v>42</v>
      </c>
      <c r="U11" t="s">
        <v>48</v>
      </c>
      <c r="V11" t="s">
        <v>147</v>
      </c>
      <c r="W11" t="s">
        <v>49</v>
      </c>
      <c r="X11" t="s">
        <v>50</v>
      </c>
      <c r="Y11" t="s">
        <v>42</v>
      </c>
      <c r="Z11" t="s">
        <v>90</v>
      </c>
      <c r="AA11" s="3">
        <v>42860</v>
      </c>
      <c r="AB11" t="s">
        <v>91</v>
      </c>
      <c r="AC11" t="s">
        <v>55</v>
      </c>
      <c r="AD11" t="s">
        <v>55</v>
      </c>
      <c r="AE11" t="s">
        <v>55</v>
      </c>
      <c r="AF11" t="s">
        <v>148</v>
      </c>
      <c r="AG11" t="s">
        <v>149</v>
      </c>
      <c r="AH11" s="37" t="s">
        <v>58</v>
      </c>
      <c r="AI11" s="40" t="s">
        <v>58</v>
      </c>
      <c r="AJ11" t="s">
        <v>39</v>
      </c>
      <c r="AK11" t="s">
        <v>46</v>
      </c>
      <c r="AL11" t="s">
        <v>94</v>
      </c>
      <c r="AM11" t="s">
        <v>74</v>
      </c>
      <c r="AN11" t="s">
        <v>3964</v>
      </c>
      <c r="AO11" t="s">
        <v>146</v>
      </c>
      <c r="AP11" t="s">
        <v>67</v>
      </c>
      <c r="AQ11" t="s">
        <v>58</v>
      </c>
      <c r="AR11" t="s">
        <v>94</v>
      </c>
      <c r="AS11" t="s">
        <v>58</v>
      </c>
      <c r="AT11" t="s">
        <v>50</v>
      </c>
      <c r="AU11" t="s">
        <v>90</v>
      </c>
      <c r="AV11" t="s">
        <v>91</v>
      </c>
      <c r="AW11" t="s">
        <v>55</v>
      </c>
    </row>
    <row r="12" spans="1:49" x14ac:dyDescent="0.35">
      <c r="A12" t="s">
        <v>35</v>
      </c>
      <c r="B12" s="2">
        <v>41065</v>
      </c>
      <c r="C12" s="3">
        <v>5</v>
      </c>
      <c r="D12" s="3">
        <v>5701</v>
      </c>
      <c r="E12" t="s">
        <v>150</v>
      </c>
      <c r="F12" t="s">
        <v>151</v>
      </c>
      <c r="G12" t="s">
        <v>152</v>
      </c>
      <c r="H12" s="3">
        <v>20</v>
      </c>
      <c r="I12" t="s">
        <v>46</v>
      </c>
      <c r="J12" t="s">
        <v>62</v>
      </c>
      <c r="K12" s="1" t="s">
        <v>73</v>
      </c>
      <c r="L12" t="s">
        <v>55</v>
      </c>
      <c r="M12" t="s">
        <v>153</v>
      </c>
      <c r="N12" t="s">
        <v>65</v>
      </c>
      <c r="O12" t="s">
        <v>154</v>
      </c>
      <c r="P12" s="3">
        <v>26</v>
      </c>
      <c r="Q12" t="s">
        <v>46</v>
      </c>
      <c r="R12" t="s">
        <v>46</v>
      </c>
      <c r="S12" t="s">
        <v>67</v>
      </c>
      <c r="T12" t="s">
        <v>67</v>
      </c>
      <c r="U12" t="s">
        <v>155</v>
      </c>
      <c r="V12" t="s">
        <v>48</v>
      </c>
      <c r="W12" t="s">
        <v>58</v>
      </c>
      <c r="X12" t="s">
        <v>50</v>
      </c>
      <c r="Y12" t="s">
        <v>46</v>
      </c>
      <c r="Z12" t="s">
        <v>55</v>
      </c>
      <c r="AA12" s="3" t="s">
        <v>55</v>
      </c>
      <c r="AB12" t="s">
        <v>46</v>
      </c>
      <c r="AC12" t="s">
        <v>55</v>
      </c>
      <c r="AD12" t="s">
        <v>156</v>
      </c>
      <c r="AE12" t="s">
        <v>55</v>
      </c>
      <c r="AF12" t="s">
        <v>69</v>
      </c>
      <c r="AG12" t="s">
        <v>69</v>
      </c>
      <c r="AH12" s="37" t="s">
        <v>58</v>
      </c>
      <c r="AI12" s="40" t="s">
        <v>58</v>
      </c>
      <c r="AJ12" t="s">
        <v>46</v>
      </c>
      <c r="AK12" t="s">
        <v>46</v>
      </c>
      <c r="AL12" t="s">
        <v>55</v>
      </c>
      <c r="AM12" t="s">
        <v>527</v>
      </c>
      <c r="AN12" t="s">
        <v>3964</v>
      </c>
      <c r="AO12" t="s">
        <v>46</v>
      </c>
      <c r="AP12" t="s">
        <v>67</v>
      </c>
      <c r="AQ12" t="s">
        <v>67</v>
      </c>
      <c r="AR12" t="s">
        <v>67</v>
      </c>
      <c r="AS12" t="s">
        <v>58</v>
      </c>
      <c r="AT12" t="s">
        <v>50</v>
      </c>
      <c r="AU12" t="s">
        <v>55</v>
      </c>
      <c r="AV12" t="s">
        <v>46</v>
      </c>
      <c r="AW12" t="s">
        <v>4001</v>
      </c>
    </row>
    <row r="13" spans="1:49" x14ac:dyDescent="0.35">
      <c r="A13" t="s">
        <v>35</v>
      </c>
      <c r="B13" s="2">
        <v>42454</v>
      </c>
      <c r="C13" s="3">
        <v>13</v>
      </c>
      <c r="D13" s="3">
        <v>13105</v>
      </c>
      <c r="E13" t="s">
        <v>157</v>
      </c>
      <c r="F13" t="s">
        <v>37</v>
      </c>
      <c r="G13" t="s">
        <v>158</v>
      </c>
      <c r="H13" s="3">
        <v>17</v>
      </c>
      <c r="I13" t="s">
        <v>39</v>
      </c>
      <c r="J13" t="s">
        <v>159</v>
      </c>
      <c r="K13" t="s">
        <v>160</v>
      </c>
      <c r="L13" t="s">
        <v>42</v>
      </c>
      <c r="M13" t="s">
        <v>161</v>
      </c>
      <c r="N13" t="s">
        <v>162</v>
      </c>
      <c r="O13" t="s">
        <v>163</v>
      </c>
      <c r="P13" s="3">
        <v>32</v>
      </c>
      <c r="Q13" t="s">
        <v>39</v>
      </c>
      <c r="R13" t="s">
        <v>46</v>
      </c>
      <c r="S13" t="s">
        <v>42</v>
      </c>
      <c r="T13" t="s">
        <v>42</v>
      </c>
      <c r="U13" t="s">
        <v>48</v>
      </c>
      <c r="V13" t="s">
        <v>42</v>
      </c>
      <c r="W13" t="s">
        <v>42</v>
      </c>
      <c r="X13" t="s">
        <v>164</v>
      </c>
      <c r="Y13" t="s">
        <v>42</v>
      </c>
      <c r="Z13" t="s">
        <v>51</v>
      </c>
      <c r="AA13" s="3">
        <v>43370</v>
      </c>
      <c r="AB13" t="s">
        <v>52</v>
      </c>
      <c r="AC13" t="s">
        <v>165</v>
      </c>
      <c r="AD13" t="s">
        <v>166</v>
      </c>
      <c r="AE13" t="s">
        <v>55</v>
      </c>
      <c r="AF13" t="s">
        <v>167</v>
      </c>
      <c r="AG13" t="s">
        <v>168</v>
      </c>
      <c r="AH13" s="37" t="s">
        <v>58</v>
      </c>
      <c r="AI13" s="40" t="s">
        <v>94</v>
      </c>
      <c r="AJ13" t="s">
        <v>39</v>
      </c>
      <c r="AK13" t="s">
        <v>428</v>
      </c>
      <c r="AL13" t="s">
        <v>94</v>
      </c>
      <c r="AM13" t="s">
        <v>161</v>
      </c>
      <c r="AN13" t="s">
        <v>3965</v>
      </c>
      <c r="AO13" t="s">
        <v>39</v>
      </c>
      <c r="AP13" t="s">
        <v>67</v>
      </c>
      <c r="AQ13" t="s">
        <v>94</v>
      </c>
      <c r="AR13" t="s">
        <v>94</v>
      </c>
      <c r="AS13" t="s">
        <v>94</v>
      </c>
      <c r="AT13" t="s">
        <v>164</v>
      </c>
      <c r="AU13" t="s">
        <v>51</v>
      </c>
      <c r="AV13" t="s">
        <v>52</v>
      </c>
      <c r="AW13" t="s">
        <v>4001</v>
      </c>
    </row>
    <row r="14" spans="1:49" x14ac:dyDescent="0.35">
      <c r="A14" t="s">
        <v>35</v>
      </c>
      <c r="B14" s="2">
        <v>43292</v>
      </c>
      <c r="C14" s="3">
        <v>13</v>
      </c>
      <c r="D14" s="3">
        <v>13110</v>
      </c>
      <c r="E14" s="5" t="s">
        <v>169</v>
      </c>
      <c r="F14" s="5" t="s">
        <v>37</v>
      </c>
      <c r="G14" t="s">
        <v>170</v>
      </c>
      <c r="H14" s="3">
        <v>3</v>
      </c>
      <c r="I14" t="s">
        <v>39</v>
      </c>
      <c r="J14" t="s">
        <v>46</v>
      </c>
      <c r="K14" t="s">
        <v>171</v>
      </c>
      <c r="L14" t="s">
        <v>49</v>
      </c>
      <c r="M14" t="s">
        <v>172</v>
      </c>
      <c r="N14" t="s">
        <v>132</v>
      </c>
      <c r="O14" t="s">
        <v>173</v>
      </c>
      <c r="P14" s="3">
        <v>46</v>
      </c>
      <c r="Q14" t="s">
        <v>39</v>
      </c>
      <c r="R14" t="s">
        <v>174</v>
      </c>
      <c r="S14" t="s">
        <v>42</v>
      </c>
      <c r="T14" t="s">
        <v>49</v>
      </c>
      <c r="U14" t="s">
        <v>48</v>
      </c>
      <c r="V14" t="s">
        <v>48</v>
      </c>
      <c r="W14" t="s">
        <v>42</v>
      </c>
      <c r="X14" t="s">
        <v>137</v>
      </c>
      <c r="Y14" t="s">
        <v>175</v>
      </c>
      <c r="Z14" t="s">
        <v>112</v>
      </c>
      <c r="AA14" s="3">
        <v>43293</v>
      </c>
      <c r="AB14" t="s">
        <v>176</v>
      </c>
      <c r="AC14" t="s">
        <v>177</v>
      </c>
      <c r="AD14" t="s">
        <v>55</v>
      </c>
      <c r="AE14" t="s">
        <v>55</v>
      </c>
      <c r="AF14" t="s">
        <v>178</v>
      </c>
      <c r="AG14" t="s">
        <v>179</v>
      </c>
      <c r="AH14" s="37" t="s">
        <v>58</v>
      </c>
      <c r="AI14" s="40" t="s">
        <v>94</v>
      </c>
      <c r="AJ14" t="s">
        <v>39</v>
      </c>
      <c r="AK14" t="s">
        <v>46</v>
      </c>
      <c r="AL14" t="s">
        <v>58</v>
      </c>
      <c r="AM14" t="s">
        <v>172</v>
      </c>
      <c r="AN14" t="s">
        <v>3966</v>
      </c>
      <c r="AO14" t="s">
        <v>39</v>
      </c>
      <c r="AP14" t="s">
        <v>174</v>
      </c>
      <c r="AQ14" t="s">
        <v>94</v>
      </c>
      <c r="AR14" t="s">
        <v>58</v>
      </c>
      <c r="AS14" t="s">
        <v>94</v>
      </c>
      <c r="AT14" t="s">
        <v>137</v>
      </c>
      <c r="AU14" t="s">
        <v>112</v>
      </c>
      <c r="AV14" t="s">
        <v>176</v>
      </c>
      <c r="AW14" t="s">
        <v>55</v>
      </c>
    </row>
    <row r="15" spans="1:49" x14ac:dyDescent="0.35">
      <c r="A15" t="s">
        <v>35</v>
      </c>
      <c r="B15" s="2">
        <v>40217</v>
      </c>
      <c r="C15" s="3">
        <v>13</v>
      </c>
      <c r="D15" s="3">
        <v>13602</v>
      </c>
      <c r="E15" s="5" t="s">
        <v>904</v>
      </c>
      <c r="F15" s="5" t="s">
        <v>37</v>
      </c>
      <c r="G15" s="5" t="s">
        <v>3672</v>
      </c>
      <c r="H15" s="3">
        <v>20</v>
      </c>
      <c r="I15" t="s">
        <v>46</v>
      </c>
      <c r="J15" t="s">
        <v>62</v>
      </c>
      <c r="K15" t="s">
        <v>285</v>
      </c>
      <c r="L15" t="s">
        <v>55</v>
      </c>
      <c r="M15" t="s">
        <v>286</v>
      </c>
      <c r="N15" t="s">
        <v>65</v>
      </c>
      <c r="O15" t="s">
        <v>3673</v>
      </c>
      <c r="P15" s="3">
        <v>28</v>
      </c>
      <c r="Q15" t="s">
        <v>46</v>
      </c>
      <c r="R15" t="s">
        <v>46</v>
      </c>
      <c r="S15" t="s">
        <v>67</v>
      </c>
      <c r="T15" t="s">
        <v>67</v>
      </c>
      <c r="U15" t="s">
        <v>48</v>
      </c>
      <c r="V15" t="s">
        <v>48</v>
      </c>
      <c r="W15" t="s">
        <v>67</v>
      </c>
      <c r="X15" t="s">
        <v>103</v>
      </c>
      <c r="Y15" t="s">
        <v>46</v>
      </c>
      <c r="Z15" t="s">
        <v>55</v>
      </c>
      <c r="AA15" s="3" t="s">
        <v>55</v>
      </c>
      <c r="AB15" t="s">
        <v>46</v>
      </c>
      <c r="AC15" t="s">
        <v>55</v>
      </c>
      <c r="AD15" t="s">
        <v>55</v>
      </c>
      <c r="AE15" t="s">
        <v>55</v>
      </c>
      <c r="AF15" t="s">
        <v>69</v>
      </c>
      <c r="AG15" t="s">
        <v>69</v>
      </c>
      <c r="AH15" s="37" t="s">
        <v>58</v>
      </c>
      <c r="AI15" s="40" t="s">
        <v>58</v>
      </c>
      <c r="AJ15" t="s">
        <v>46</v>
      </c>
      <c r="AK15" t="s">
        <v>46</v>
      </c>
      <c r="AL15" t="s">
        <v>55</v>
      </c>
      <c r="AM15" t="s">
        <v>74</v>
      </c>
      <c r="AN15" t="s">
        <v>3964</v>
      </c>
      <c r="AO15" t="s">
        <v>46</v>
      </c>
      <c r="AP15" t="s">
        <v>67</v>
      </c>
      <c r="AQ15" t="s">
        <v>67</v>
      </c>
      <c r="AR15" t="s">
        <v>67</v>
      </c>
      <c r="AS15" t="s">
        <v>67</v>
      </c>
      <c r="AT15" t="s">
        <v>103</v>
      </c>
      <c r="AU15" t="s">
        <v>55</v>
      </c>
      <c r="AV15" t="s">
        <v>46</v>
      </c>
      <c r="AW15" t="s">
        <v>55</v>
      </c>
    </row>
    <row r="16" spans="1:49" x14ac:dyDescent="0.35">
      <c r="A16" t="s">
        <v>35</v>
      </c>
      <c r="B16" s="2">
        <v>44193</v>
      </c>
      <c r="C16" s="3">
        <v>10</v>
      </c>
      <c r="D16" s="3">
        <v>10107</v>
      </c>
      <c r="E16" t="s">
        <v>187</v>
      </c>
      <c r="F16" t="s">
        <v>188</v>
      </c>
      <c r="G16" t="s">
        <v>189</v>
      </c>
      <c r="H16" s="3">
        <v>89</v>
      </c>
      <c r="I16" t="s">
        <v>39</v>
      </c>
      <c r="J16" t="s">
        <v>46</v>
      </c>
      <c r="K16" t="s">
        <v>190</v>
      </c>
      <c r="L16" t="s">
        <v>55</v>
      </c>
      <c r="M16" t="s">
        <v>191</v>
      </c>
      <c r="N16" t="s">
        <v>192</v>
      </c>
      <c r="O16" t="s">
        <v>193</v>
      </c>
      <c r="P16" s="3">
        <v>53</v>
      </c>
      <c r="Q16" t="s">
        <v>39</v>
      </c>
      <c r="R16" t="s">
        <v>46</v>
      </c>
      <c r="S16" t="s">
        <v>49</v>
      </c>
      <c r="T16" t="s">
        <v>67</v>
      </c>
      <c r="U16" t="s">
        <v>48</v>
      </c>
      <c r="V16" t="s">
        <v>48</v>
      </c>
      <c r="W16" t="s">
        <v>67</v>
      </c>
      <c r="X16" t="s">
        <v>103</v>
      </c>
      <c r="Y16" t="s">
        <v>46</v>
      </c>
      <c r="Z16" t="s">
        <v>194</v>
      </c>
      <c r="AA16" s="3" t="s">
        <v>55</v>
      </c>
      <c r="AB16" t="s">
        <v>195</v>
      </c>
      <c r="AC16" t="s">
        <v>55</v>
      </c>
      <c r="AD16" t="s">
        <v>55</v>
      </c>
      <c r="AE16" t="s">
        <v>55</v>
      </c>
      <c r="AF16" t="s">
        <v>196</v>
      </c>
      <c r="AG16" t="s">
        <v>197</v>
      </c>
      <c r="AH16" s="37" t="s">
        <v>58</v>
      </c>
      <c r="AI16" s="40" t="s">
        <v>94</v>
      </c>
      <c r="AJ16" t="s">
        <v>39</v>
      </c>
      <c r="AK16" t="s">
        <v>46</v>
      </c>
      <c r="AL16" t="s">
        <v>55</v>
      </c>
      <c r="AM16" t="s">
        <v>191</v>
      </c>
      <c r="AN16" t="s">
        <v>192</v>
      </c>
      <c r="AO16" t="s">
        <v>39</v>
      </c>
      <c r="AP16" t="s">
        <v>67</v>
      </c>
      <c r="AQ16" t="s">
        <v>58</v>
      </c>
      <c r="AR16" t="s">
        <v>67</v>
      </c>
      <c r="AS16" t="s">
        <v>67</v>
      </c>
      <c r="AT16" t="s">
        <v>103</v>
      </c>
      <c r="AU16" t="s">
        <v>194</v>
      </c>
      <c r="AV16" t="s">
        <v>1758</v>
      </c>
      <c r="AW16" t="s">
        <v>55</v>
      </c>
    </row>
    <row r="17" spans="1:49" x14ac:dyDescent="0.35">
      <c r="A17" t="s">
        <v>35</v>
      </c>
      <c r="B17" s="2">
        <v>42370</v>
      </c>
      <c r="C17" s="3">
        <v>2</v>
      </c>
      <c r="D17" s="3">
        <v>2101</v>
      </c>
      <c r="E17" t="s">
        <v>198</v>
      </c>
      <c r="F17" s="6" t="s">
        <v>198</v>
      </c>
      <c r="G17" t="s">
        <v>199</v>
      </c>
      <c r="H17" s="3">
        <v>67</v>
      </c>
      <c r="I17" t="s">
        <v>39</v>
      </c>
      <c r="J17" t="s">
        <v>200</v>
      </c>
      <c r="K17" t="s">
        <v>201</v>
      </c>
      <c r="L17" t="s">
        <v>49</v>
      </c>
      <c r="M17" t="s">
        <v>161</v>
      </c>
      <c r="N17" t="s">
        <v>162</v>
      </c>
      <c r="O17" t="s">
        <v>202</v>
      </c>
      <c r="P17" s="3">
        <v>19</v>
      </c>
      <c r="Q17" t="s">
        <v>46</v>
      </c>
      <c r="R17" t="s">
        <v>46</v>
      </c>
      <c r="S17" t="s">
        <v>42</v>
      </c>
      <c r="T17" t="s">
        <v>42</v>
      </c>
      <c r="U17" t="s">
        <v>203</v>
      </c>
      <c r="V17" t="s">
        <v>42</v>
      </c>
      <c r="W17" t="s">
        <v>42</v>
      </c>
      <c r="X17" t="s">
        <v>204</v>
      </c>
      <c r="Y17" t="s">
        <v>205</v>
      </c>
      <c r="Z17" t="s">
        <v>51</v>
      </c>
      <c r="AA17" s="3">
        <v>42943</v>
      </c>
      <c r="AB17" t="s">
        <v>52</v>
      </c>
      <c r="AC17" t="s">
        <v>206</v>
      </c>
      <c r="AD17" t="s">
        <v>166</v>
      </c>
      <c r="AE17" t="s">
        <v>55</v>
      </c>
      <c r="AF17" t="s">
        <v>207</v>
      </c>
      <c r="AG17" t="s">
        <v>208</v>
      </c>
      <c r="AH17" s="37" t="s">
        <v>58</v>
      </c>
      <c r="AI17" s="40" t="s">
        <v>94</v>
      </c>
      <c r="AJ17" t="s">
        <v>39</v>
      </c>
      <c r="AK17" t="s">
        <v>174</v>
      </c>
      <c r="AL17" t="s">
        <v>58</v>
      </c>
      <c r="AM17" t="s">
        <v>161</v>
      </c>
      <c r="AN17" t="s">
        <v>3965</v>
      </c>
      <c r="AO17" t="s">
        <v>46</v>
      </c>
      <c r="AP17" t="s">
        <v>67</v>
      </c>
      <c r="AQ17" t="s">
        <v>94</v>
      </c>
      <c r="AR17" t="s">
        <v>94</v>
      </c>
      <c r="AS17" t="s">
        <v>94</v>
      </c>
      <c r="AT17" t="s">
        <v>1245</v>
      </c>
      <c r="AU17" t="s">
        <v>51</v>
      </c>
      <c r="AV17" t="s">
        <v>52</v>
      </c>
      <c r="AW17" t="s">
        <v>4001</v>
      </c>
    </row>
    <row r="18" spans="1:49" x14ac:dyDescent="0.35">
      <c r="A18" t="s">
        <v>35</v>
      </c>
      <c r="B18" s="2">
        <v>43683</v>
      </c>
      <c r="C18" s="3">
        <v>5</v>
      </c>
      <c r="D18" s="3">
        <v>5404</v>
      </c>
      <c r="E18" t="s">
        <v>209</v>
      </c>
      <c r="F18" t="s">
        <v>151</v>
      </c>
      <c r="G18" t="s">
        <v>210</v>
      </c>
      <c r="H18" s="3">
        <v>1</v>
      </c>
      <c r="I18" t="s">
        <v>39</v>
      </c>
      <c r="J18" t="s">
        <v>46</v>
      </c>
      <c r="K18" t="s">
        <v>211</v>
      </c>
      <c r="L18" t="s">
        <v>55</v>
      </c>
      <c r="M18" t="s">
        <v>125</v>
      </c>
      <c r="N18" t="s">
        <v>132</v>
      </c>
      <c r="O18" t="s">
        <v>212</v>
      </c>
      <c r="P18" s="3">
        <v>34</v>
      </c>
      <c r="Q18" t="s">
        <v>39</v>
      </c>
      <c r="R18" t="s">
        <v>213</v>
      </c>
      <c r="S18" t="s">
        <v>49</v>
      </c>
      <c r="T18" t="s">
        <v>67</v>
      </c>
      <c r="U18" t="s">
        <v>214</v>
      </c>
      <c r="V18" t="s">
        <v>48</v>
      </c>
      <c r="W18" t="s">
        <v>42</v>
      </c>
      <c r="X18" t="s">
        <v>103</v>
      </c>
      <c r="Y18" t="s">
        <v>46</v>
      </c>
      <c r="Z18" t="s">
        <v>90</v>
      </c>
      <c r="AA18" s="3" t="s">
        <v>55</v>
      </c>
      <c r="AB18" t="s">
        <v>91</v>
      </c>
      <c r="AC18" t="s">
        <v>55</v>
      </c>
      <c r="AD18" t="s">
        <v>55</v>
      </c>
      <c r="AE18" t="s">
        <v>55</v>
      </c>
      <c r="AF18" t="s">
        <v>215</v>
      </c>
      <c r="AG18" t="s">
        <v>216</v>
      </c>
      <c r="AH18" s="37" t="s">
        <v>58</v>
      </c>
      <c r="AI18" s="40" t="s">
        <v>94</v>
      </c>
      <c r="AJ18" t="s">
        <v>39</v>
      </c>
      <c r="AK18" t="s">
        <v>46</v>
      </c>
      <c r="AL18" t="s">
        <v>55</v>
      </c>
      <c r="AM18" t="s">
        <v>125</v>
      </c>
      <c r="AN18" t="s">
        <v>3966</v>
      </c>
      <c r="AO18" t="s">
        <v>39</v>
      </c>
      <c r="AP18" t="s">
        <v>3979</v>
      </c>
      <c r="AQ18" t="s">
        <v>58</v>
      </c>
      <c r="AR18" t="s">
        <v>67</v>
      </c>
      <c r="AS18" t="s">
        <v>94</v>
      </c>
      <c r="AT18" t="s">
        <v>103</v>
      </c>
      <c r="AU18" t="s">
        <v>90</v>
      </c>
      <c r="AV18" t="s">
        <v>91</v>
      </c>
      <c r="AW18" t="s">
        <v>55</v>
      </c>
    </row>
    <row r="19" spans="1:49" x14ac:dyDescent="0.35">
      <c r="A19" t="s">
        <v>35</v>
      </c>
      <c r="B19" s="2">
        <v>44049</v>
      </c>
      <c r="C19" s="7">
        <v>5</v>
      </c>
      <c r="D19" s="7">
        <v>5804</v>
      </c>
      <c r="E19" t="s">
        <v>217</v>
      </c>
      <c r="F19" t="s">
        <v>151</v>
      </c>
      <c r="G19" t="s">
        <v>218</v>
      </c>
      <c r="H19" s="7">
        <v>16</v>
      </c>
      <c r="I19" t="s">
        <v>39</v>
      </c>
      <c r="J19" t="s">
        <v>46</v>
      </c>
      <c r="K19" t="s">
        <v>219</v>
      </c>
      <c r="L19" t="s">
        <v>55</v>
      </c>
      <c r="M19" t="s">
        <v>220</v>
      </c>
      <c r="N19" t="s">
        <v>192</v>
      </c>
      <c r="O19" t="s">
        <v>221</v>
      </c>
      <c r="P19" s="7"/>
      <c r="Q19" t="s">
        <v>39</v>
      </c>
      <c r="R19" t="s">
        <v>46</v>
      </c>
      <c r="S19" t="s">
        <v>42</v>
      </c>
      <c r="T19" t="s">
        <v>67</v>
      </c>
      <c r="U19" t="s">
        <v>48</v>
      </c>
      <c r="V19" t="s">
        <v>222</v>
      </c>
      <c r="W19" t="s">
        <v>42</v>
      </c>
      <c r="X19" t="s">
        <v>44</v>
      </c>
      <c r="Y19" t="s">
        <v>223</v>
      </c>
      <c r="Z19" t="s">
        <v>224</v>
      </c>
      <c r="AA19" s="7" t="s">
        <v>55</v>
      </c>
      <c r="AB19" t="s">
        <v>113</v>
      </c>
      <c r="AC19" t="s">
        <v>55</v>
      </c>
      <c r="AD19" t="s">
        <v>55</v>
      </c>
      <c r="AE19" t="s">
        <v>55</v>
      </c>
      <c r="AF19" t="s">
        <v>225</v>
      </c>
      <c r="AG19" t="s">
        <v>226</v>
      </c>
      <c r="AH19" s="37" t="s">
        <v>58</v>
      </c>
      <c r="AI19" s="40" t="s">
        <v>58</v>
      </c>
      <c r="AJ19" t="s">
        <v>39</v>
      </c>
      <c r="AK19" t="s">
        <v>46</v>
      </c>
      <c r="AL19" t="s">
        <v>55</v>
      </c>
      <c r="AM19" t="s">
        <v>220</v>
      </c>
      <c r="AN19" t="s">
        <v>192</v>
      </c>
      <c r="AO19" t="s">
        <v>39</v>
      </c>
      <c r="AP19" t="s">
        <v>67</v>
      </c>
      <c r="AQ19" t="s">
        <v>94</v>
      </c>
      <c r="AR19" t="s">
        <v>67</v>
      </c>
      <c r="AS19" t="s">
        <v>94</v>
      </c>
      <c r="AT19" t="s">
        <v>3964</v>
      </c>
      <c r="AU19" t="s">
        <v>176</v>
      </c>
      <c r="AV19" t="s">
        <v>113</v>
      </c>
      <c r="AW19" t="s">
        <v>55</v>
      </c>
    </row>
    <row r="20" spans="1:49" x14ac:dyDescent="0.35">
      <c r="A20" t="s">
        <v>35</v>
      </c>
      <c r="B20" s="2">
        <v>43218</v>
      </c>
      <c r="C20" s="3">
        <v>5</v>
      </c>
      <c r="D20" s="3">
        <v>5301</v>
      </c>
      <c r="E20" t="s">
        <v>227</v>
      </c>
      <c r="F20" t="s">
        <v>151</v>
      </c>
      <c r="G20" t="s">
        <v>228</v>
      </c>
      <c r="H20" s="3">
        <v>1</v>
      </c>
      <c r="I20" t="s">
        <v>39</v>
      </c>
      <c r="J20" t="s">
        <v>46</v>
      </c>
      <c r="K20" t="s">
        <v>229</v>
      </c>
      <c r="L20" t="s">
        <v>49</v>
      </c>
      <c r="M20" t="s">
        <v>230</v>
      </c>
      <c r="N20" t="s">
        <v>132</v>
      </c>
      <c r="O20" t="s">
        <v>231</v>
      </c>
      <c r="P20" s="3">
        <v>30</v>
      </c>
      <c r="Q20" t="s">
        <v>39</v>
      </c>
      <c r="R20" t="s">
        <v>46</v>
      </c>
      <c r="S20" t="s">
        <v>42</v>
      </c>
      <c r="T20" t="s">
        <v>42</v>
      </c>
      <c r="U20" t="s">
        <v>232</v>
      </c>
      <c r="V20" t="s">
        <v>48</v>
      </c>
      <c r="W20" t="s">
        <v>42</v>
      </c>
      <c r="X20" t="s">
        <v>204</v>
      </c>
      <c r="Y20" t="s">
        <v>46</v>
      </c>
      <c r="Z20" t="s">
        <v>51</v>
      </c>
      <c r="AA20" s="3">
        <v>43804</v>
      </c>
      <c r="AB20" t="s">
        <v>52</v>
      </c>
      <c r="AC20" t="s">
        <v>233</v>
      </c>
      <c r="AD20" t="s">
        <v>166</v>
      </c>
      <c r="AE20" t="s">
        <v>55</v>
      </c>
      <c r="AF20" t="s">
        <v>234</v>
      </c>
      <c r="AG20" t="s">
        <v>235</v>
      </c>
      <c r="AH20" s="37" t="s">
        <v>58</v>
      </c>
      <c r="AI20" s="40" t="s">
        <v>94</v>
      </c>
      <c r="AJ20" t="s">
        <v>39</v>
      </c>
      <c r="AK20" t="s">
        <v>46</v>
      </c>
      <c r="AL20" t="s">
        <v>58</v>
      </c>
      <c r="AM20" t="s">
        <v>230</v>
      </c>
      <c r="AN20" t="s">
        <v>3966</v>
      </c>
      <c r="AO20" t="s">
        <v>39</v>
      </c>
      <c r="AP20" t="s">
        <v>67</v>
      </c>
      <c r="AQ20" t="s">
        <v>94</v>
      </c>
      <c r="AR20" t="s">
        <v>94</v>
      </c>
      <c r="AS20" t="s">
        <v>94</v>
      </c>
      <c r="AT20" t="s">
        <v>1245</v>
      </c>
      <c r="AU20" t="s">
        <v>51</v>
      </c>
      <c r="AV20" t="s">
        <v>52</v>
      </c>
      <c r="AW20" t="s">
        <v>4001</v>
      </c>
    </row>
    <row r="21" spans="1:49" x14ac:dyDescent="0.35">
      <c r="A21" t="s">
        <v>35</v>
      </c>
      <c r="B21" s="2">
        <v>42437</v>
      </c>
      <c r="C21" s="3">
        <v>6</v>
      </c>
      <c r="D21" s="3">
        <v>6206</v>
      </c>
      <c r="E21" t="s">
        <v>236</v>
      </c>
      <c r="F21" t="s">
        <v>105</v>
      </c>
      <c r="G21" t="s">
        <v>237</v>
      </c>
      <c r="H21" s="3">
        <v>47</v>
      </c>
      <c r="I21" t="s">
        <v>39</v>
      </c>
      <c r="J21" t="s">
        <v>238</v>
      </c>
      <c r="K21" t="s">
        <v>239</v>
      </c>
      <c r="L21" t="s">
        <v>42</v>
      </c>
      <c r="M21" t="s">
        <v>74</v>
      </c>
      <c r="N21" t="s">
        <v>44</v>
      </c>
      <c r="O21" t="s">
        <v>240</v>
      </c>
      <c r="P21" s="3">
        <v>49</v>
      </c>
      <c r="Q21" t="s">
        <v>39</v>
      </c>
      <c r="R21" t="s">
        <v>46</v>
      </c>
      <c r="S21" t="s">
        <v>42</v>
      </c>
      <c r="T21" t="s">
        <v>67</v>
      </c>
      <c r="U21" t="s">
        <v>48</v>
      </c>
      <c r="V21" t="s">
        <v>147</v>
      </c>
      <c r="W21" t="s">
        <v>49</v>
      </c>
      <c r="X21" t="s">
        <v>50</v>
      </c>
      <c r="Y21" t="s">
        <v>42</v>
      </c>
      <c r="Z21" t="s">
        <v>112</v>
      </c>
      <c r="AA21" s="3">
        <v>42466</v>
      </c>
      <c r="AB21" t="s">
        <v>176</v>
      </c>
      <c r="AC21" t="s">
        <v>241</v>
      </c>
      <c r="AD21" t="s">
        <v>55</v>
      </c>
      <c r="AE21" t="s">
        <v>55</v>
      </c>
      <c r="AF21" t="s">
        <v>242</v>
      </c>
      <c r="AG21" t="s">
        <v>243</v>
      </c>
      <c r="AH21" s="37" t="s">
        <v>58</v>
      </c>
      <c r="AI21" s="40" t="s">
        <v>58</v>
      </c>
      <c r="AJ21" t="s">
        <v>39</v>
      </c>
      <c r="AK21" t="s">
        <v>2160</v>
      </c>
      <c r="AL21" t="s">
        <v>94</v>
      </c>
      <c r="AM21" t="s">
        <v>74</v>
      </c>
      <c r="AN21" t="s">
        <v>3964</v>
      </c>
      <c r="AO21" t="s">
        <v>39</v>
      </c>
      <c r="AP21" t="s">
        <v>67</v>
      </c>
      <c r="AQ21" t="s">
        <v>94</v>
      </c>
      <c r="AR21" t="s">
        <v>67</v>
      </c>
      <c r="AS21" t="s">
        <v>58</v>
      </c>
      <c r="AT21" t="s">
        <v>50</v>
      </c>
      <c r="AU21" t="s">
        <v>112</v>
      </c>
      <c r="AV21" t="s">
        <v>176</v>
      </c>
      <c r="AW21" t="s">
        <v>55</v>
      </c>
    </row>
    <row r="22" spans="1:49" x14ac:dyDescent="0.35">
      <c r="A22" s="1" t="s">
        <v>244</v>
      </c>
      <c r="B22" s="2">
        <v>44296</v>
      </c>
      <c r="C22" s="3">
        <v>13</v>
      </c>
      <c r="D22" s="3"/>
      <c r="F22" s="1" t="s">
        <v>37</v>
      </c>
      <c r="G22" t="s">
        <v>245</v>
      </c>
      <c r="H22" s="4">
        <v>16</v>
      </c>
      <c r="I22" t="s">
        <v>39</v>
      </c>
      <c r="J22" t="s">
        <v>134</v>
      </c>
      <c r="K22" t="s">
        <v>246</v>
      </c>
      <c r="L22" s="1" t="s">
        <v>55</v>
      </c>
      <c r="M22" t="s">
        <v>247</v>
      </c>
      <c r="N22" t="s">
        <v>248</v>
      </c>
      <c r="O22" t="s">
        <v>249</v>
      </c>
      <c r="P22" s="4">
        <v>17</v>
      </c>
      <c r="Q22" t="s">
        <v>39</v>
      </c>
      <c r="R22" s="1" t="s">
        <v>46</v>
      </c>
      <c r="S22" t="s">
        <v>42</v>
      </c>
      <c r="T22" t="s">
        <v>42</v>
      </c>
      <c r="U22" s="1" t="s">
        <v>48</v>
      </c>
      <c r="V22" s="1" t="s">
        <v>48</v>
      </c>
      <c r="W22" t="s">
        <v>42</v>
      </c>
      <c r="X22" t="s">
        <v>18</v>
      </c>
      <c r="Y22" s="1" t="s">
        <v>46</v>
      </c>
      <c r="Z22" s="1" t="s">
        <v>55</v>
      </c>
      <c r="AA22" s="8" t="s">
        <v>55</v>
      </c>
      <c r="AB22" s="1" t="s">
        <v>46</v>
      </c>
      <c r="AC22" s="1" t="s">
        <v>55</v>
      </c>
      <c r="AD22" s="1" t="s">
        <v>55</v>
      </c>
      <c r="AE22" s="1" t="s">
        <v>55</v>
      </c>
      <c r="AF22" s="1" t="s">
        <v>62</v>
      </c>
      <c r="AH22" s="37" t="s">
        <v>58</v>
      </c>
      <c r="AI22" s="40" t="s">
        <v>94</v>
      </c>
      <c r="AJ22" t="s">
        <v>39</v>
      </c>
      <c r="AK22" t="s">
        <v>428</v>
      </c>
      <c r="AL22" t="s">
        <v>55</v>
      </c>
      <c r="AM22" t="s">
        <v>247</v>
      </c>
      <c r="AN22" t="s">
        <v>248</v>
      </c>
      <c r="AO22" t="s">
        <v>39</v>
      </c>
      <c r="AP22" t="s">
        <v>67</v>
      </c>
      <c r="AQ22" t="s">
        <v>94</v>
      </c>
      <c r="AR22" t="s">
        <v>94</v>
      </c>
      <c r="AS22" t="s">
        <v>94</v>
      </c>
      <c r="AT22" t="s">
        <v>18</v>
      </c>
      <c r="AU22" t="s">
        <v>55</v>
      </c>
      <c r="AV22" t="s">
        <v>46</v>
      </c>
      <c r="AW22" t="s">
        <v>55</v>
      </c>
    </row>
    <row r="23" spans="1:49" x14ac:dyDescent="0.35">
      <c r="A23" t="s">
        <v>35</v>
      </c>
      <c r="B23" s="2">
        <v>40287</v>
      </c>
      <c r="C23" s="3">
        <v>13</v>
      </c>
      <c r="D23" s="3">
        <v>13116</v>
      </c>
      <c r="E23" t="s">
        <v>844</v>
      </c>
      <c r="F23" t="s">
        <v>37</v>
      </c>
      <c r="G23" s="5" t="s">
        <v>2805</v>
      </c>
      <c r="H23" s="3">
        <v>33</v>
      </c>
      <c r="I23" t="s">
        <v>46</v>
      </c>
      <c r="J23" t="s">
        <v>2806</v>
      </c>
      <c r="K23" t="s">
        <v>390</v>
      </c>
      <c r="L23" t="s">
        <v>55</v>
      </c>
      <c r="M23" t="s">
        <v>161</v>
      </c>
      <c r="N23" t="s">
        <v>392</v>
      </c>
      <c r="O23" t="s">
        <v>2807</v>
      </c>
      <c r="P23" s="3">
        <v>35</v>
      </c>
      <c r="Q23" t="s">
        <v>46</v>
      </c>
      <c r="R23" t="s">
        <v>2808</v>
      </c>
      <c r="S23" t="s">
        <v>67</v>
      </c>
      <c r="T23" t="s">
        <v>67</v>
      </c>
      <c r="U23" t="s">
        <v>2809</v>
      </c>
      <c r="V23" t="s">
        <v>48</v>
      </c>
      <c r="W23" t="s">
        <v>67</v>
      </c>
      <c r="X23" t="s">
        <v>89</v>
      </c>
      <c r="Y23" t="s">
        <v>46</v>
      </c>
      <c r="Z23" t="s">
        <v>55</v>
      </c>
      <c r="AA23" s="3" t="s">
        <v>55</v>
      </c>
      <c r="AB23" t="s">
        <v>46</v>
      </c>
      <c r="AC23" t="s">
        <v>55</v>
      </c>
      <c r="AD23" t="s">
        <v>55</v>
      </c>
      <c r="AE23" t="s">
        <v>55</v>
      </c>
      <c r="AF23" t="s">
        <v>69</v>
      </c>
      <c r="AG23" t="s">
        <v>69</v>
      </c>
      <c r="AH23" s="37" t="s">
        <v>58</v>
      </c>
      <c r="AI23" s="40" t="s">
        <v>58</v>
      </c>
      <c r="AJ23" t="s">
        <v>46</v>
      </c>
      <c r="AK23" t="s">
        <v>3930</v>
      </c>
      <c r="AL23" t="s">
        <v>55</v>
      </c>
      <c r="AM23" t="s">
        <v>161</v>
      </c>
      <c r="AN23" t="s">
        <v>3965</v>
      </c>
      <c r="AO23" t="s">
        <v>46</v>
      </c>
      <c r="AP23" t="s">
        <v>3548</v>
      </c>
      <c r="AQ23" t="s">
        <v>67</v>
      </c>
      <c r="AR23" t="s">
        <v>67</v>
      </c>
      <c r="AS23" t="s">
        <v>67</v>
      </c>
      <c r="AT23" t="s">
        <v>89</v>
      </c>
      <c r="AU23" t="s">
        <v>55</v>
      </c>
      <c r="AV23" t="s">
        <v>46</v>
      </c>
      <c r="AW23" t="s">
        <v>55</v>
      </c>
    </row>
    <row r="24" spans="1:49" x14ac:dyDescent="0.35">
      <c r="A24" t="s">
        <v>35</v>
      </c>
      <c r="B24" s="2">
        <v>43739</v>
      </c>
      <c r="C24" s="3">
        <v>10</v>
      </c>
      <c r="D24" s="3">
        <v>10101</v>
      </c>
      <c r="E24" t="s">
        <v>258</v>
      </c>
      <c r="F24" t="s">
        <v>188</v>
      </c>
      <c r="G24" t="s">
        <v>4121</v>
      </c>
      <c r="H24" s="3">
        <v>48</v>
      </c>
      <c r="I24" t="s">
        <v>39</v>
      </c>
      <c r="J24" t="s">
        <v>259</v>
      </c>
      <c r="K24" t="s">
        <v>260</v>
      </c>
      <c r="L24" t="s">
        <v>55</v>
      </c>
      <c r="M24" t="s">
        <v>43</v>
      </c>
      <c r="N24" t="s">
        <v>44</v>
      </c>
      <c r="O24" t="s">
        <v>261</v>
      </c>
      <c r="P24" s="3">
        <v>38</v>
      </c>
      <c r="Q24" t="s">
        <v>39</v>
      </c>
      <c r="R24" t="s">
        <v>262</v>
      </c>
      <c r="S24" t="s">
        <v>42</v>
      </c>
      <c r="T24" t="s">
        <v>67</v>
      </c>
      <c r="U24" t="s">
        <v>263</v>
      </c>
      <c r="V24" t="s">
        <v>48</v>
      </c>
      <c r="W24" t="s">
        <v>49</v>
      </c>
      <c r="X24" t="s">
        <v>50</v>
      </c>
      <c r="Y24" t="s">
        <v>46</v>
      </c>
      <c r="Z24" t="s">
        <v>112</v>
      </c>
      <c r="AA24" s="3" t="s">
        <v>55</v>
      </c>
      <c r="AB24" t="s">
        <v>113</v>
      </c>
      <c r="AC24" t="s">
        <v>55</v>
      </c>
      <c r="AD24" t="s">
        <v>55</v>
      </c>
      <c r="AE24" t="s">
        <v>55</v>
      </c>
      <c r="AF24" t="s">
        <v>264</v>
      </c>
      <c r="AG24" t="s">
        <v>265</v>
      </c>
      <c r="AH24" s="37" t="s">
        <v>58</v>
      </c>
      <c r="AI24" s="40" t="s">
        <v>58</v>
      </c>
      <c r="AJ24" t="s">
        <v>39</v>
      </c>
      <c r="AK24" t="s">
        <v>3925</v>
      </c>
      <c r="AL24" t="s">
        <v>55</v>
      </c>
      <c r="AM24" t="s">
        <v>43</v>
      </c>
      <c r="AN24" t="s">
        <v>3964</v>
      </c>
      <c r="AO24" t="s">
        <v>39</v>
      </c>
      <c r="AP24" t="s">
        <v>3925</v>
      </c>
      <c r="AQ24" t="s">
        <v>94</v>
      </c>
      <c r="AR24" t="s">
        <v>67</v>
      </c>
      <c r="AS24" t="s">
        <v>58</v>
      </c>
      <c r="AT24" t="s">
        <v>50</v>
      </c>
      <c r="AU24" t="s">
        <v>112</v>
      </c>
      <c r="AV24" t="s">
        <v>113</v>
      </c>
      <c r="AW24" t="s">
        <v>55</v>
      </c>
    </row>
    <row r="25" spans="1:49" x14ac:dyDescent="0.35">
      <c r="A25" t="s">
        <v>35</v>
      </c>
      <c r="B25" s="2">
        <v>42987</v>
      </c>
      <c r="C25" s="3">
        <v>4</v>
      </c>
      <c r="D25" s="3">
        <v>4201</v>
      </c>
      <c r="E25" t="s">
        <v>266</v>
      </c>
      <c r="F25" t="s">
        <v>142</v>
      </c>
      <c r="G25" t="s">
        <v>267</v>
      </c>
      <c r="H25" s="3">
        <v>27</v>
      </c>
      <c r="I25" t="s">
        <v>39</v>
      </c>
      <c r="J25" t="s">
        <v>268</v>
      </c>
      <c r="K25" t="s">
        <v>269</v>
      </c>
      <c r="L25" t="s">
        <v>42</v>
      </c>
      <c r="M25" t="s">
        <v>270</v>
      </c>
      <c r="N25" t="s">
        <v>44</v>
      </c>
      <c r="O25" t="s">
        <v>271</v>
      </c>
      <c r="P25" s="3">
        <v>31</v>
      </c>
      <c r="Q25" t="s">
        <v>39</v>
      </c>
      <c r="R25" t="s">
        <v>46</v>
      </c>
      <c r="S25" t="s">
        <v>49</v>
      </c>
      <c r="T25" t="s">
        <v>42</v>
      </c>
      <c r="U25" t="s">
        <v>48</v>
      </c>
      <c r="V25" t="s">
        <v>272</v>
      </c>
      <c r="W25" t="s">
        <v>49</v>
      </c>
      <c r="X25" t="s">
        <v>164</v>
      </c>
      <c r="Y25" t="s">
        <v>42</v>
      </c>
      <c r="Z25" t="s">
        <v>90</v>
      </c>
      <c r="AA25" s="3">
        <v>42990</v>
      </c>
      <c r="AB25" t="s">
        <v>91</v>
      </c>
      <c r="AC25" t="s">
        <v>55</v>
      </c>
      <c r="AD25" t="s">
        <v>55</v>
      </c>
      <c r="AE25" t="s">
        <v>55</v>
      </c>
      <c r="AF25" t="s">
        <v>273</v>
      </c>
      <c r="AG25" t="s">
        <v>274</v>
      </c>
      <c r="AH25" s="37" t="s">
        <v>58</v>
      </c>
      <c r="AI25" s="40" t="s">
        <v>58</v>
      </c>
      <c r="AJ25" t="s">
        <v>39</v>
      </c>
      <c r="AK25" t="s">
        <v>3929</v>
      </c>
      <c r="AL25" t="s">
        <v>94</v>
      </c>
      <c r="AM25" t="s">
        <v>710</v>
      </c>
      <c r="AN25" t="s">
        <v>3964</v>
      </c>
      <c r="AO25" t="s">
        <v>39</v>
      </c>
      <c r="AP25" t="s">
        <v>67</v>
      </c>
      <c r="AQ25" t="s">
        <v>58</v>
      </c>
      <c r="AR25" t="s">
        <v>94</v>
      </c>
      <c r="AS25" t="s">
        <v>58</v>
      </c>
      <c r="AT25" t="s">
        <v>164</v>
      </c>
      <c r="AU25" t="s">
        <v>90</v>
      </c>
      <c r="AV25" t="s">
        <v>91</v>
      </c>
      <c r="AW25" t="s">
        <v>55</v>
      </c>
    </row>
    <row r="26" spans="1:49" x14ac:dyDescent="0.35">
      <c r="A26" t="s">
        <v>35</v>
      </c>
      <c r="B26" s="2">
        <v>42022</v>
      </c>
      <c r="C26" s="3">
        <v>8</v>
      </c>
      <c r="D26" s="3">
        <v>8107</v>
      </c>
      <c r="E26" t="s">
        <v>275</v>
      </c>
      <c r="F26" s="1" t="s">
        <v>276</v>
      </c>
      <c r="G26" t="s">
        <v>277</v>
      </c>
      <c r="H26" s="3">
        <v>36</v>
      </c>
      <c r="I26" t="s">
        <v>39</v>
      </c>
      <c r="J26" t="s">
        <v>46</v>
      </c>
      <c r="K26" t="s">
        <v>278</v>
      </c>
      <c r="L26" t="s">
        <v>42</v>
      </c>
      <c r="M26" t="s">
        <v>279</v>
      </c>
      <c r="N26" t="s">
        <v>44</v>
      </c>
      <c r="O26" t="s">
        <v>280</v>
      </c>
      <c r="P26" s="3">
        <v>47</v>
      </c>
      <c r="Q26" t="s">
        <v>39</v>
      </c>
      <c r="R26" t="s">
        <v>46</v>
      </c>
      <c r="S26" t="s">
        <v>49</v>
      </c>
      <c r="T26" t="s">
        <v>42</v>
      </c>
      <c r="U26" t="s">
        <v>48</v>
      </c>
      <c r="V26" t="s">
        <v>42</v>
      </c>
      <c r="W26" t="s">
        <v>49</v>
      </c>
      <c r="X26" t="s">
        <v>50</v>
      </c>
      <c r="Y26" t="s">
        <v>42</v>
      </c>
      <c r="Z26" t="s">
        <v>90</v>
      </c>
      <c r="AA26" s="3">
        <v>42022</v>
      </c>
      <c r="AB26" t="s">
        <v>91</v>
      </c>
      <c r="AC26" t="s">
        <v>55</v>
      </c>
      <c r="AD26" t="s">
        <v>55</v>
      </c>
      <c r="AE26" t="s">
        <v>55</v>
      </c>
      <c r="AF26" t="s">
        <v>281</v>
      </c>
      <c r="AG26" t="s">
        <v>282</v>
      </c>
      <c r="AH26" s="37" t="s">
        <v>58</v>
      </c>
      <c r="AI26" s="40" t="s">
        <v>58</v>
      </c>
      <c r="AJ26" t="s">
        <v>39</v>
      </c>
      <c r="AK26" t="s">
        <v>46</v>
      </c>
      <c r="AL26" t="s">
        <v>94</v>
      </c>
      <c r="AM26" t="s">
        <v>527</v>
      </c>
      <c r="AN26" t="s">
        <v>3964</v>
      </c>
      <c r="AO26" t="s">
        <v>39</v>
      </c>
      <c r="AP26" t="s">
        <v>67</v>
      </c>
      <c r="AQ26" t="s">
        <v>58</v>
      </c>
      <c r="AR26" t="s">
        <v>94</v>
      </c>
      <c r="AS26" t="s">
        <v>58</v>
      </c>
      <c r="AT26" t="s">
        <v>50</v>
      </c>
      <c r="AU26" t="s">
        <v>90</v>
      </c>
      <c r="AV26" t="s">
        <v>91</v>
      </c>
      <c r="AW26" t="s">
        <v>55</v>
      </c>
    </row>
    <row r="27" spans="1:49" x14ac:dyDescent="0.35">
      <c r="A27" t="s">
        <v>35</v>
      </c>
      <c r="B27" s="2">
        <v>40241</v>
      </c>
      <c r="C27" s="3">
        <v>8</v>
      </c>
      <c r="D27" s="3">
        <v>8313</v>
      </c>
      <c r="E27" s="5" t="s">
        <v>283</v>
      </c>
      <c r="F27" s="1" t="s">
        <v>276</v>
      </c>
      <c r="G27" t="s">
        <v>284</v>
      </c>
      <c r="H27" s="3">
        <v>41</v>
      </c>
      <c r="I27" t="s">
        <v>46</v>
      </c>
      <c r="J27" t="s">
        <v>62</v>
      </c>
      <c r="K27" t="s">
        <v>285</v>
      </c>
      <c r="L27" t="s">
        <v>55</v>
      </c>
      <c r="M27" t="s">
        <v>286</v>
      </c>
      <c r="N27" t="s">
        <v>65</v>
      </c>
      <c r="O27" t="s">
        <v>287</v>
      </c>
      <c r="P27" s="3">
        <v>46</v>
      </c>
      <c r="Q27" t="s">
        <v>46</v>
      </c>
      <c r="R27" t="s">
        <v>46</v>
      </c>
      <c r="S27" t="s">
        <v>58</v>
      </c>
      <c r="T27" t="s">
        <v>67</v>
      </c>
      <c r="U27" t="s">
        <v>48</v>
      </c>
      <c r="V27" t="s">
        <v>48</v>
      </c>
      <c r="W27" t="s">
        <v>67</v>
      </c>
      <c r="X27" t="s">
        <v>103</v>
      </c>
      <c r="Y27" t="s">
        <v>46</v>
      </c>
      <c r="Z27" t="s">
        <v>55</v>
      </c>
      <c r="AA27" s="3" t="s">
        <v>55</v>
      </c>
      <c r="AB27" t="s">
        <v>46</v>
      </c>
      <c r="AC27" t="s">
        <v>55</v>
      </c>
      <c r="AD27" t="s">
        <v>55</v>
      </c>
      <c r="AE27" t="s">
        <v>55</v>
      </c>
      <c r="AF27" t="s">
        <v>69</v>
      </c>
      <c r="AG27" t="s">
        <v>69</v>
      </c>
      <c r="AH27" s="37" t="s">
        <v>58</v>
      </c>
      <c r="AI27" s="40" t="s">
        <v>58</v>
      </c>
      <c r="AJ27" t="s">
        <v>46</v>
      </c>
      <c r="AK27" t="s">
        <v>46</v>
      </c>
      <c r="AL27" t="s">
        <v>55</v>
      </c>
      <c r="AM27" t="s">
        <v>74</v>
      </c>
      <c r="AN27" t="s">
        <v>3964</v>
      </c>
      <c r="AO27" t="s">
        <v>46</v>
      </c>
      <c r="AP27" t="s">
        <v>67</v>
      </c>
      <c r="AQ27" t="s">
        <v>58</v>
      </c>
      <c r="AR27" t="s">
        <v>67</v>
      </c>
      <c r="AS27" t="s">
        <v>67</v>
      </c>
      <c r="AT27" t="s">
        <v>103</v>
      </c>
      <c r="AU27" t="s">
        <v>55</v>
      </c>
      <c r="AV27" t="s">
        <v>46</v>
      </c>
      <c r="AW27" t="s">
        <v>55</v>
      </c>
    </row>
    <row r="28" spans="1:49" x14ac:dyDescent="0.35">
      <c r="A28" t="s">
        <v>35</v>
      </c>
      <c r="B28" s="2">
        <v>42306</v>
      </c>
      <c r="C28" s="3">
        <v>12</v>
      </c>
      <c r="D28" s="3">
        <v>12101</v>
      </c>
      <c r="E28" t="s">
        <v>288</v>
      </c>
      <c r="F28" t="s">
        <v>289</v>
      </c>
      <c r="G28" t="s">
        <v>290</v>
      </c>
      <c r="H28" s="3">
        <v>24</v>
      </c>
      <c r="I28" t="s">
        <v>39</v>
      </c>
      <c r="J28" t="s">
        <v>291</v>
      </c>
      <c r="K28" t="s">
        <v>292</v>
      </c>
      <c r="L28" t="s">
        <v>42</v>
      </c>
      <c r="M28" t="s">
        <v>161</v>
      </c>
      <c r="N28" t="s">
        <v>162</v>
      </c>
      <c r="O28" t="s">
        <v>293</v>
      </c>
      <c r="P28" s="3">
        <v>22</v>
      </c>
      <c r="Q28" t="s">
        <v>39</v>
      </c>
      <c r="R28" t="s">
        <v>46</v>
      </c>
      <c r="S28" t="s">
        <v>42</v>
      </c>
      <c r="T28" t="s">
        <v>42</v>
      </c>
      <c r="U28" t="s">
        <v>294</v>
      </c>
      <c r="V28" t="s">
        <v>42</v>
      </c>
      <c r="W28" t="s">
        <v>42</v>
      </c>
      <c r="X28" t="s">
        <v>164</v>
      </c>
      <c r="Y28" t="s">
        <v>42</v>
      </c>
      <c r="Z28" t="s">
        <v>51</v>
      </c>
      <c r="AA28" s="3">
        <v>42747</v>
      </c>
      <c r="AB28" t="s">
        <v>52</v>
      </c>
      <c r="AC28" t="s">
        <v>295</v>
      </c>
      <c r="AD28" t="s">
        <v>139</v>
      </c>
      <c r="AE28" t="s">
        <v>55</v>
      </c>
      <c r="AF28" t="s">
        <v>296</v>
      </c>
      <c r="AG28" t="s">
        <v>297</v>
      </c>
      <c r="AH28" s="37" t="s">
        <v>58</v>
      </c>
      <c r="AI28" s="40" t="s">
        <v>94</v>
      </c>
      <c r="AJ28" t="s">
        <v>39</v>
      </c>
      <c r="AK28" t="s">
        <v>3950</v>
      </c>
      <c r="AL28" t="s">
        <v>94</v>
      </c>
      <c r="AM28" t="s">
        <v>161</v>
      </c>
      <c r="AN28" t="s">
        <v>3965</v>
      </c>
      <c r="AO28" t="s">
        <v>39</v>
      </c>
      <c r="AP28" t="s">
        <v>67</v>
      </c>
      <c r="AQ28" t="s">
        <v>94</v>
      </c>
      <c r="AR28" t="s">
        <v>94</v>
      </c>
      <c r="AS28" t="s">
        <v>94</v>
      </c>
      <c r="AT28" t="s">
        <v>164</v>
      </c>
      <c r="AU28" t="s">
        <v>51</v>
      </c>
      <c r="AV28" t="s">
        <v>52</v>
      </c>
      <c r="AW28" t="s">
        <v>139</v>
      </c>
    </row>
    <row r="29" spans="1:49" x14ac:dyDescent="0.35">
      <c r="A29" t="s">
        <v>35</v>
      </c>
      <c r="B29" s="2">
        <v>41612</v>
      </c>
      <c r="C29" s="3">
        <v>8</v>
      </c>
      <c r="D29" s="3">
        <v>8301</v>
      </c>
      <c r="E29" s="5" t="s">
        <v>298</v>
      </c>
      <c r="F29" s="1" t="s">
        <v>276</v>
      </c>
      <c r="G29" t="s">
        <v>299</v>
      </c>
      <c r="H29" s="3">
        <v>40</v>
      </c>
      <c r="I29" t="s">
        <v>46</v>
      </c>
      <c r="J29" s="1" t="s">
        <v>62</v>
      </c>
      <c r="K29" t="s">
        <v>300</v>
      </c>
      <c r="L29" s="1" t="s">
        <v>55</v>
      </c>
      <c r="M29" t="s">
        <v>286</v>
      </c>
      <c r="N29" t="s">
        <v>301</v>
      </c>
      <c r="O29" t="s">
        <v>302</v>
      </c>
      <c r="P29" s="3">
        <v>52</v>
      </c>
      <c r="Q29" t="s">
        <v>46</v>
      </c>
      <c r="R29" t="s">
        <v>46</v>
      </c>
      <c r="S29" t="s">
        <v>303</v>
      </c>
      <c r="T29" t="s">
        <v>67</v>
      </c>
      <c r="U29" s="1" t="s">
        <v>48</v>
      </c>
      <c r="V29" t="s">
        <v>48</v>
      </c>
      <c r="W29" t="s">
        <v>49</v>
      </c>
      <c r="X29" s="1" t="s">
        <v>46</v>
      </c>
      <c r="Y29" t="s">
        <v>46</v>
      </c>
      <c r="Z29" s="1" t="s">
        <v>55</v>
      </c>
      <c r="AA29" s="3" t="s">
        <v>55</v>
      </c>
      <c r="AB29" t="s">
        <v>46</v>
      </c>
      <c r="AC29" s="1" t="s">
        <v>55</v>
      </c>
      <c r="AE29" t="s">
        <v>55</v>
      </c>
      <c r="AF29" t="s">
        <v>69</v>
      </c>
      <c r="AG29" t="s">
        <v>69</v>
      </c>
      <c r="AH29" s="37" t="s">
        <v>58</v>
      </c>
      <c r="AI29" s="40" t="s">
        <v>58</v>
      </c>
      <c r="AJ29" t="s">
        <v>46</v>
      </c>
      <c r="AK29" t="s">
        <v>46</v>
      </c>
      <c r="AL29" t="s">
        <v>55</v>
      </c>
      <c r="AM29" t="s">
        <v>74</v>
      </c>
      <c r="AN29" t="s">
        <v>3964</v>
      </c>
      <c r="AO29" t="s">
        <v>46</v>
      </c>
      <c r="AP29" t="s">
        <v>67</v>
      </c>
      <c r="AQ29" t="s">
        <v>58</v>
      </c>
      <c r="AR29" t="s">
        <v>67</v>
      </c>
      <c r="AS29" t="s">
        <v>58</v>
      </c>
      <c r="AT29" t="s">
        <v>67</v>
      </c>
      <c r="AU29" t="s">
        <v>55</v>
      </c>
      <c r="AV29" t="s">
        <v>46</v>
      </c>
      <c r="AW29" t="s">
        <v>55</v>
      </c>
    </row>
    <row r="30" spans="1:49" x14ac:dyDescent="0.35">
      <c r="A30" t="s">
        <v>35</v>
      </c>
      <c r="B30" s="2">
        <v>44180</v>
      </c>
      <c r="C30">
        <v>8</v>
      </c>
      <c r="D30">
        <v>8108</v>
      </c>
      <c r="E30" t="s">
        <v>304</v>
      </c>
      <c r="F30" s="1" t="s">
        <v>276</v>
      </c>
      <c r="G30" t="s">
        <v>305</v>
      </c>
      <c r="H30">
        <v>66</v>
      </c>
      <c r="I30" t="s">
        <v>39</v>
      </c>
      <c r="J30" t="s">
        <v>46</v>
      </c>
      <c r="K30" t="s">
        <v>306</v>
      </c>
      <c r="L30" t="s">
        <v>55</v>
      </c>
      <c r="M30" t="s">
        <v>74</v>
      </c>
      <c r="N30" t="s">
        <v>108</v>
      </c>
      <c r="O30" t="s">
        <v>307</v>
      </c>
      <c r="P30">
        <v>73</v>
      </c>
      <c r="Q30" t="s">
        <v>46</v>
      </c>
      <c r="R30" t="s">
        <v>46</v>
      </c>
      <c r="S30" t="s">
        <v>42</v>
      </c>
      <c r="T30" t="s">
        <v>49</v>
      </c>
      <c r="U30" t="s">
        <v>48</v>
      </c>
      <c r="V30" t="s">
        <v>308</v>
      </c>
      <c r="W30" t="s">
        <v>67</v>
      </c>
      <c r="X30" t="s">
        <v>44</v>
      </c>
      <c r="Y30" t="s">
        <v>46</v>
      </c>
      <c r="Z30" t="s">
        <v>309</v>
      </c>
      <c r="AA30" t="s">
        <v>55</v>
      </c>
      <c r="AB30" t="s">
        <v>309</v>
      </c>
      <c r="AC30" t="s">
        <v>55</v>
      </c>
      <c r="AD30" t="s">
        <v>55</v>
      </c>
      <c r="AE30" t="s">
        <v>55</v>
      </c>
      <c r="AF30" t="s">
        <v>310</v>
      </c>
      <c r="AG30" t="s">
        <v>311</v>
      </c>
      <c r="AH30" s="37" t="s">
        <v>58</v>
      </c>
      <c r="AI30" s="40" t="s">
        <v>58</v>
      </c>
      <c r="AJ30" t="s">
        <v>39</v>
      </c>
      <c r="AK30" t="s">
        <v>46</v>
      </c>
      <c r="AL30" t="s">
        <v>55</v>
      </c>
      <c r="AM30" t="s">
        <v>74</v>
      </c>
      <c r="AN30" t="s">
        <v>3964</v>
      </c>
      <c r="AO30" t="s">
        <v>46</v>
      </c>
      <c r="AP30" t="s">
        <v>67</v>
      </c>
      <c r="AQ30" t="s">
        <v>94</v>
      </c>
      <c r="AR30" t="s">
        <v>58</v>
      </c>
      <c r="AS30" t="s">
        <v>67</v>
      </c>
      <c r="AT30" t="s">
        <v>3964</v>
      </c>
      <c r="AU30" t="s">
        <v>309</v>
      </c>
      <c r="AV30" t="s">
        <v>309</v>
      </c>
      <c r="AW30" t="s">
        <v>55</v>
      </c>
    </row>
    <row r="31" spans="1:49" x14ac:dyDescent="0.35">
      <c r="A31" t="s">
        <v>35</v>
      </c>
      <c r="B31" s="2">
        <v>40299</v>
      </c>
      <c r="C31">
        <v>13</v>
      </c>
      <c r="D31">
        <v>13501</v>
      </c>
      <c r="E31" s="5" t="s">
        <v>762</v>
      </c>
      <c r="F31" s="5" t="s">
        <v>37</v>
      </c>
      <c r="G31" t="s">
        <v>1622</v>
      </c>
      <c r="H31">
        <v>45</v>
      </c>
      <c r="I31" t="s">
        <v>46</v>
      </c>
      <c r="J31" t="s">
        <v>62</v>
      </c>
      <c r="K31" t="s">
        <v>665</v>
      </c>
      <c r="L31" t="s">
        <v>55</v>
      </c>
      <c r="M31" t="s">
        <v>64</v>
      </c>
      <c r="N31" t="s">
        <v>65</v>
      </c>
      <c r="O31" t="s">
        <v>1623</v>
      </c>
      <c r="P31">
        <v>48</v>
      </c>
      <c r="Q31" t="s">
        <v>46</v>
      </c>
      <c r="R31" t="s">
        <v>46</v>
      </c>
      <c r="S31" t="s">
        <v>58</v>
      </c>
      <c r="T31" t="s">
        <v>67</v>
      </c>
      <c r="U31" t="s">
        <v>48</v>
      </c>
      <c r="V31" t="s">
        <v>48</v>
      </c>
      <c r="W31" t="s">
        <v>67</v>
      </c>
      <c r="X31" t="s">
        <v>1624</v>
      </c>
      <c r="Y31" t="s">
        <v>46</v>
      </c>
      <c r="Z31" t="s">
        <v>55</v>
      </c>
      <c r="AA31" t="s">
        <v>55</v>
      </c>
      <c r="AB31" t="s">
        <v>46</v>
      </c>
      <c r="AC31" t="s">
        <v>55</v>
      </c>
      <c r="AD31" t="s">
        <v>55</v>
      </c>
      <c r="AE31" t="s">
        <v>55</v>
      </c>
      <c r="AF31" t="s">
        <v>69</v>
      </c>
      <c r="AG31" t="s">
        <v>69</v>
      </c>
      <c r="AH31" s="37" t="s">
        <v>58</v>
      </c>
      <c r="AI31" s="40" t="s">
        <v>58</v>
      </c>
      <c r="AJ31" t="s">
        <v>46</v>
      </c>
      <c r="AK31" t="s">
        <v>46</v>
      </c>
      <c r="AL31" t="s">
        <v>55</v>
      </c>
      <c r="AM31" t="s">
        <v>43</v>
      </c>
      <c r="AN31" t="s">
        <v>3964</v>
      </c>
      <c r="AO31" t="s">
        <v>46</v>
      </c>
      <c r="AP31" t="s">
        <v>67</v>
      </c>
      <c r="AQ31" t="s">
        <v>58</v>
      </c>
      <c r="AR31" t="s">
        <v>67</v>
      </c>
      <c r="AS31" t="s">
        <v>67</v>
      </c>
      <c r="AT31" t="s">
        <v>3994</v>
      </c>
      <c r="AU31" t="s">
        <v>55</v>
      </c>
      <c r="AV31" t="s">
        <v>46</v>
      </c>
      <c r="AW31" t="s">
        <v>55</v>
      </c>
    </row>
    <row r="32" spans="1:49" x14ac:dyDescent="0.35">
      <c r="A32" t="s">
        <v>35</v>
      </c>
      <c r="B32" s="2">
        <v>40326</v>
      </c>
      <c r="C32">
        <v>13</v>
      </c>
      <c r="D32">
        <v>13130</v>
      </c>
      <c r="E32" t="s">
        <v>1679</v>
      </c>
      <c r="F32" t="s">
        <v>37</v>
      </c>
      <c r="G32" s="5" t="s">
        <v>3090</v>
      </c>
      <c r="H32">
        <v>37</v>
      </c>
      <c r="I32" t="s">
        <v>46</v>
      </c>
      <c r="J32" t="s">
        <v>3091</v>
      </c>
      <c r="K32" t="s">
        <v>665</v>
      </c>
      <c r="L32" t="s">
        <v>55</v>
      </c>
      <c r="M32" t="s">
        <v>153</v>
      </c>
      <c r="N32" t="s">
        <v>65</v>
      </c>
      <c r="O32" t="s">
        <v>3092</v>
      </c>
      <c r="P32">
        <v>40</v>
      </c>
      <c r="Q32" t="s">
        <v>46</v>
      </c>
      <c r="R32" t="s">
        <v>46</v>
      </c>
      <c r="S32" t="s">
        <v>58</v>
      </c>
      <c r="T32" t="s">
        <v>67</v>
      </c>
      <c r="U32" t="s">
        <v>3093</v>
      </c>
      <c r="V32" t="s">
        <v>48</v>
      </c>
      <c r="W32" t="s">
        <v>67</v>
      </c>
      <c r="X32" t="s">
        <v>103</v>
      </c>
      <c r="Y32" t="s">
        <v>46</v>
      </c>
      <c r="Z32" t="s">
        <v>55</v>
      </c>
      <c r="AA32" t="s">
        <v>55</v>
      </c>
      <c r="AB32" t="s">
        <v>46</v>
      </c>
      <c r="AC32" t="s">
        <v>55</v>
      </c>
      <c r="AD32" t="s">
        <v>55</v>
      </c>
      <c r="AE32" t="s">
        <v>55</v>
      </c>
      <c r="AF32" t="s">
        <v>69</v>
      </c>
      <c r="AG32" t="s">
        <v>69</v>
      </c>
      <c r="AH32" s="37" t="s">
        <v>58</v>
      </c>
      <c r="AI32" s="40" t="s">
        <v>58</v>
      </c>
      <c r="AJ32" t="s">
        <v>46</v>
      </c>
      <c r="AK32" t="s">
        <v>3936</v>
      </c>
      <c r="AL32" t="s">
        <v>55</v>
      </c>
      <c r="AM32" t="s">
        <v>527</v>
      </c>
      <c r="AN32" t="s">
        <v>3964</v>
      </c>
      <c r="AO32" t="s">
        <v>46</v>
      </c>
      <c r="AP32" t="s">
        <v>67</v>
      </c>
      <c r="AQ32" t="s">
        <v>58</v>
      </c>
      <c r="AR32" t="s">
        <v>67</v>
      </c>
      <c r="AS32" t="s">
        <v>67</v>
      </c>
      <c r="AT32" t="s">
        <v>103</v>
      </c>
      <c r="AU32" t="s">
        <v>55</v>
      </c>
      <c r="AV32" t="s">
        <v>46</v>
      </c>
      <c r="AW32" t="s">
        <v>55</v>
      </c>
    </row>
    <row r="33" spans="1:49" x14ac:dyDescent="0.35">
      <c r="A33" t="s">
        <v>35</v>
      </c>
      <c r="B33" s="2">
        <v>41415</v>
      </c>
      <c r="C33">
        <v>10</v>
      </c>
      <c r="D33">
        <v>10101</v>
      </c>
      <c r="E33" t="s">
        <v>258</v>
      </c>
      <c r="F33" t="s">
        <v>188</v>
      </c>
      <c r="G33" t="s">
        <v>324</v>
      </c>
      <c r="H33">
        <v>27</v>
      </c>
      <c r="I33" t="s">
        <v>46</v>
      </c>
      <c r="J33" s="1" t="s">
        <v>62</v>
      </c>
      <c r="K33" t="s">
        <v>325</v>
      </c>
      <c r="L33" s="1" t="s">
        <v>55</v>
      </c>
      <c r="M33" t="s">
        <v>247</v>
      </c>
      <c r="N33" t="s">
        <v>301</v>
      </c>
      <c r="O33" t="s">
        <v>326</v>
      </c>
      <c r="Q33" t="s">
        <v>46</v>
      </c>
      <c r="R33" t="s">
        <v>46</v>
      </c>
      <c r="S33" s="1" t="s">
        <v>67</v>
      </c>
      <c r="T33" t="s">
        <v>67</v>
      </c>
      <c r="U33" t="s">
        <v>327</v>
      </c>
      <c r="V33" t="s">
        <v>48</v>
      </c>
      <c r="W33" t="s">
        <v>49</v>
      </c>
      <c r="X33" t="s">
        <v>50</v>
      </c>
      <c r="Y33" t="s">
        <v>46</v>
      </c>
      <c r="Z33" t="s">
        <v>113</v>
      </c>
      <c r="AA33" t="s">
        <v>55</v>
      </c>
      <c r="AB33" t="s">
        <v>46</v>
      </c>
      <c r="AC33" s="1" t="s">
        <v>55</v>
      </c>
      <c r="AE33" t="s">
        <v>55</v>
      </c>
      <c r="AF33" t="s">
        <v>69</v>
      </c>
      <c r="AG33" t="s">
        <v>69</v>
      </c>
      <c r="AH33" s="37" t="s">
        <v>58</v>
      </c>
      <c r="AI33" s="40" t="s">
        <v>58</v>
      </c>
      <c r="AJ33" t="s">
        <v>46</v>
      </c>
      <c r="AK33" t="s">
        <v>46</v>
      </c>
      <c r="AL33" t="s">
        <v>55</v>
      </c>
      <c r="AM33" t="s">
        <v>247</v>
      </c>
      <c r="AN33" t="s">
        <v>3964</v>
      </c>
      <c r="AO33" t="s">
        <v>46</v>
      </c>
      <c r="AP33" t="s">
        <v>67</v>
      </c>
      <c r="AQ33" t="s">
        <v>67</v>
      </c>
      <c r="AR33" t="s">
        <v>67</v>
      </c>
      <c r="AS33" t="s">
        <v>58</v>
      </c>
      <c r="AT33" t="s">
        <v>50</v>
      </c>
      <c r="AU33" t="s">
        <v>113</v>
      </c>
      <c r="AV33" t="s">
        <v>46</v>
      </c>
      <c r="AW33" t="s">
        <v>55</v>
      </c>
    </row>
    <row r="34" spans="1:49" x14ac:dyDescent="0.35">
      <c r="A34" t="s">
        <v>35</v>
      </c>
      <c r="B34" s="2">
        <v>43636</v>
      </c>
      <c r="C34">
        <v>10</v>
      </c>
      <c r="D34">
        <v>10101</v>
      </c>
      <c r="E34" t="s">
        <v>258</v>
      </c>
      <c r="F34" t="s">
        <v>188</v>
      </c>
      <c r="G34" t="s">
        <v>328</v>
      </c>
      <c r="H34">
        <v>31</v>
      </c>
      <c r="I34" t="s">
        <v>39</v>
      </c>
      <c r="J34" t="s">
        <v>329</v>
      </c>
      <c r="K34" t="s">
        <v>330</v>
      </c>
      <c r="L34" t="s">
        <v>55</v>
      </c>
      <c r="M34" t="s">
        <v>74</v>
      </c>
      <c r="N34" t="s">
        <v>44</v>
      </c>
      <c r="O34" t="s">
        <v>331</v>
      </c>
      <c r="P34">
        <v>40</v>
      </c>
      <c r="Q34" t="s">
        <v>39</v>
      </c>
      <c r="R34" t="s">
        <v>332</v>
      </c>
      <c r="S34" t="s">
        <v>42</v>
      </c>
      <c r="T34" t="s">
        <v>67</v>
      </c>
      <c r="U34" t="s">
        <v>333</v>
      </c>
      <c r="V34" t="s">
        <v>48</v>
      </c>
      <c r="W34" t="s">
        <v>49</v>
      </c>
      <c r="X34" t="s">
        <v>50</v>
      </c>
      <c r="Y34" t="s">
        <v>46</v>
      </c>
      <c r="Z34" t="s">
        <v>112</v>
      </c>
      <c r="AA34" t="s">
        <v>55</v>
      </c>
      <c r="AB34" t="s">
        <v>113</v>
      </c>
      <c r="AC34" t="s">
        <v>55</v>
      </c>
      <c r="AD34" t="s">
        <v>55</v>
      </c>
      <c r="AE34" t="s">
        <v>55</v>
      </c>
      <c r="AF34" t="s">
        <v>334</v>
      </c>
      <c r="AG34" t="s">
        <v>335</v>
      </c>
      <c r="AH34" s="37" t="s">
        <v>58</v>
      </c>
      <c r="AI34" s="40" t="s">
        <v>58</v>
      </c>
      <c r="AJ34" t="s">
        <v>39</v>
      </c>
      <c r="AK34" t="s">
        <v>3946</v>
      </c>
      <c r="AL34" t="s">
        <v>55</v>
      </c>
      <c r="AM34" t="s">
        <v>74</v>
      </c>
      <c r="AN34" t="s">
        <v>3964</v>
      </c>
      <c r="AO34" t="s">
        <v>39</v>
      </c>
      <c r="AP34" t="s">
        <v>4011</v>
      </c>
      <c r="AQ34" t="s">
        <v>94</v>
      </c>
      <c r="AR34" t="s">
        <v>67</v>
      </c>
      <c r="AS34" t="s">
        <v>58</v>
      </c>
      <c r="AT34" t="s">
        <v>50</v>
      </c>
      <c r="AU34" t="s">
        <v>112</v>
      </c>
      <c r="AV34" t="s">
        <v>113</v>
      </c>
      <c r="AW34" t="s">
        <v>55</v>
      </c>
    </row>
    <row r="35" spans="1:49" x14ac:dyDescent="0.35">
      <c r="A35" t="s">
        <v>35</v>
      </c>
      <c r="B35" s="2">
        <v>42949</v>
      </c>
      <c r="C35">
        <v>13</v>
      </c>
      <c r="D35">
        <v>13123</v>
      </c>
      <c r="E35" t="s">
        <v>336</v>
      </c>
      <c r="F35" t="s">
        <v>37</v>
      </c>
      <c r="G35" t="s">
        <v>337</v>
      </c>
      <c r="H35">
        <v>26</v>
      </c>
      <c r="I35" t="s">
        <v>39</v>
      </c>
      <c r="J35" t="s">
        <v>338</v>
      </c>
      <c r="K35" t="s">
        <v>339</v>
      </c>
      <c r="L35" t="s">
        <v>49</v>
      </c>
      <c r="M35" t="s">
        <v>55</v>
      </c>
      <c r="N35" s="1" t="s">
        <v>62</v>
      </c>
      <c r="O35" t="s">
        <v>340</v>
      </c>
      <c r="Q35" t="s">
        <v>46</v>
      </c>
      <c r="R35" t="s">
        <v>46</v>
      </c>
      <c r="S35" t="s">
        <v>67</v>
      </c>
      <c r="T35" t="s">
        <v>67</v>
      </c>
      <c r="U35" t="s">
        <v>48</v>
      </c>
      <c r="V35" t="s">
        <v>48</v>
      </c>
      <c r="W35" t="s">
        <v>67</v>
      </c>
      <c r="X35" t="s">
        <v>46</v>
      </c>
      <c r="Y35" t="s">
        <v>46</v>
      </c>
      <c r="Z35" t="s">
        <v>112</v>
      </c>
      <c r="AA35" t="s">
        <v>55</v>
      </c>
      <c r="AB35" t="s">
        <v>341</v>
      </c>
      <c r="AC35" t="s">
        <v>342</v>
      </c>
      <c r="AD35" t="s">
        <v>55</v>
      </c>
      <c r="AE35" t="s">
        <v>55</v>
      </c>
      <c r="AF35" t="s">
        <v>343</v>
      </c>
      <c r="AG35" t="s">
        <v>69</v>
      </c>
      <c r="AH35" s="37" t="s">
        <v>58</v>
      </c>
      <c r="AI35" s="40" t="s">
        <v>94</v>
      </c>
      <c r="AJ35" t="s">
        <v>39</v>
      </c>
      <c r="AK35" t="s">
        <v>338</v>
      </c>
      <c r="AL35" t="s">
        <v>58</v>
      </c>
      <c r="AM35" t="s">
        <v>55</v>
      </c>
      <c r="AN35" t="s">
        <v>67</v>
      </c>
      <c r="AO35" t="s">
        <v>46</v>
      </c>
      <c r="AP35" t="s">
        <v>67</v>
      </c>
      <c r="AQ35" t="s">
        <v>67</v>
      </c>
      <c r="AR35" t="s">
        <v>67</v>
      </c>
      <c r="AS35" t="s">
        <v>67</v>
      </c>
      <c r="AT35" t="s">
        <v>67</v>
      </c>
      <c r="AU35" t="s">
        <v>112</v>
      </c>
      <c r="AV35" t="s">
        <v>341</v>
      </c>
      <c r="AW35" t="s">
        <v>55</v>
      </c>
    </row>
    <row r="36" spans="1:49" x14ac:dyDescent="0.35">
      <c r="A36" t="s">
        <v>35</v>
      </c>
      <c r="B36" s="2">
        <v>42653</v>
      </c>
      <c r="C36">
        <v>10</v>
      </c>
      <c r="D36">
        <v>10104</v>
      </c>
      <c r="E36" t="s">
        <v>344</v>
      </c>
      <c r="F36" t="s">
        <v>188</v>
      </c>
      <c r="G36" t="s">
        <v>345</v>
      </c>
      <c r="H36">
        <v>24</v>
      </c>
      <c r="I36" t="s">
        <v>39</v>
      </c>
      <c r="J36" t="s">
        <v>46</v>
      </c>
      <c r="K36" t="s">
        <v>346</v>
      </c>
      <c r="L36" t="s">
        <v>42</v>
      </c>
      <c r="M36" t="s">
        <v>347</v>
      </c>
      <c r="N36" t="s">
        <v>132</v>
      </c>
      <c r="O36" t="s">
        <v>348</v>
      </c>
      <c r="P36">
        <v>15</v>
      </c>
      <c r="Q36" t="s">
        <v>39</v>
      </c>
      <c r="R36" t="s">
        <v>134</v>
      </c>
      <c r="S36" t="s">
        <v>42</v>
      </c>
      <c r="T36" t="s">
        <v>42</v>
      </c>
      <c r="U36" t="s">
        <v>48</v>
      </c>
      <c r="V36" t="s">
        <v>42</v>
      </c>
      <c r="W36" t="s">
        <v>42</v>
      </c>
      <c r="X36" t="s">
        <v>137</v>
      </c>
      <c r="Y36" t="s">
        <v>349</v>
      </c>
      <c r="Z36" t="s">
        <v>112</v>
      </c>
      <c r="AA36">
        <v>42657</v>
      </c>
      <c r="AB36" t="s">
        <v>350</v>
      </c>
      <c r="AC36" t="s">
        <v>351</v>
      </c>
      <c r="AD36" t="s">
        <v>55</v>
      </c>
      <c r="AE36" t="s">
        <v>55</v>
      </c>
      <c r="AF36" t="s">
        <v>352</v>
      </c>
      <c r="AG36" t="s">
        <v>353</v>
      </c>
      <c r="AH36" s="37" t="s">
        <v>58</v>
      </c>
      <c r="AI36" s="40" t="s">
        <v>94</v>
      </c>
      <c r="AJ36" t="s">
        <v>39</v>
      </c>
      <c r="AK36" t="s">
        <v>46</v>
      </c>
      <c r="AL36" t="s">
        <v>94</v>
      </c>
      <c r="AM36" t="s">
        <v>347</v>
      </c>
      <c r="AN36" t="s">
        <v>3966</v>
      </c>
      <c r="AO36" t="s">
        <v>39</v>
      </c>
      <c r="AP36" t="s">
        <v>428</v>
      </c>
      <c r="AQ36" t="s">
        <v>94</v>
      </c>
      <c r="AR36" t="s">
        <v>94</v>
      </c>
      <c r="AS36" t="s">
        <v>94</v>
      </c>
      <c r="AT36" t="s">
        <v>137</v>
      </c>
      <c r="AU36" t="s">
        <v>112</v>
      </c>
      <c r="AV36" t="s">
        <v>350</v>
      </c>
      <c r="AW36" t="s">
        <v>55</v>
      </c>
    </row>
    <row r="37" spans="1:49" x14ac:dyDescent="0.35">
      <c r="A37" t="s">
        <v>35</v>
      </c>
      <c r="B37" s="2">
        <v>43878</v>
      </c>
      <c r="C37" s="9">
        <v>8</v>
      </c>
      <c r="D37" s="9">
        <v>8305</v>
      </c>
      <c r="E37" t="s">
        <v>354</v>
      </c>
      <c r="F37" s="1" t="s">
        <v>276</v>
      </c>
      <c r="G37" t="s">
        <v>355</v>
      </c>
      <c r="H37" s="9">
        <v>47</v>
      </c>
      <c r="I37" t="s">
        <v>39</v>
      </c>
      <c r="J37" t="s">
        <v>46</v>
      </c>
      <c r="K37" t="s">
        <v>356</v>
      </c>
      <c r="L37" t="s">
        <v>55</v>
      </c>
      <c r="M37" t="s">
        <v>279</v>
      </c>
      <c r="N37" t="s">
        <v>108</v>
      </c>
      <c r="O37" t="s">
        <v>357</v>
      </c>
      <c r="P37" s="9">
        <v>35</v>
      </c>
      <c r="Q37" t="s">
        <v>46</v>
      </c>
      <c r="R37" t="s">
        <v>46</v>
      </c>
      <c r="S37" t="s">
        <v>49</v>
      </c>
      <c r="T37" t="s">
        <v>67</v>
      </c>
      <c r="U37" t="s">
        <v>358</v>
      </c>
      <c r="V37" t="s">
        <v>272</v>
      </c>
      <c r="W37" t="s">
        <v>49</v>
      </c>
      <c r="X37" t="s">
        <v>50</v>
      </c>
      <c r="Y37" t="s">
        <v>89</v>
      </c>
      <c r="Z37" t="s">
        <v>90</v>
      </c>
      <c r="AA37" s="10">
        <v>43878</v>
      </c>
      <c r="AB37" t="s">
        <v>91</v>
      </c>
      <c r="AC37" t="s">
        <v>55</v>
      </c>
      <c r="AD37" t="s">
        <v>55</v>
      </c>
      <c r="AE37" t="s">
        <v>55</v>
      </c>
      <c r="AF37" t="s">
        <v>359</v>
      </c>
      <c r="AG37" t="s">
        <v>360</v>
      </c>
      <c r="AH37" s="37" t="s">
        <v>58</v>
      </c>
      <c r="AI37" s="40" t="s">
        <v>58</v>
      </c>
      <c r="AJ37" t="s">
        <v>39</v>
      </c>
      <c r="AK37" t="s">
        <v>46</v>
      </c>
      <c r="AL37" t="s">
        <v>55</v>
      </c>
      <c r="AM37" t="s">
        <v>527</v>
      </c>
      <c r="AN37" t="s">
        <v>3964</v>
      </c>
      <c r="AO37" t="s">
        <v>46</v>
      </c>
      <c r="AP37" t="s">
        <v>67</v>
      </c>
      <c r="AQ37" t="s">
        <v>58</v>
      </c>
      <c r="AR37" t="s">
        <v>67</v>
      </c>
      <c r="AS37" t="s">
        <v>58</v>
      </c>
      <c r="AT37" t="s">
        <v>50</v>
      </c>
      <c r="AU37" t="s">
        <v>90</v>
      </c>
      <c r="AV37" t="s">
        <v>91</v>
      </c>
      <c r="AW37" t="s">
        <v>55</v>
      </c>
    </row>
    <row r="38" spans="1:49" x14ac:dyDescent="0.35">
      <c r="A38" t="s">
        <v>244</v>
      </c>
      <c r="B38" s="2">
        <v>44010</v>
      </c>
      <c r="C38">
        <v>4</v>
      </c>
      <c r="D38">
        <v>4106</v>
      </c>
      <c r="E38" t="s">
        <v>361</v>
      </c>
      <c r="F38" t="s">
        <v>142</v>
      </c>
      <c r="G38" t="s">
        <v>362</v>
      </c>
      <c r="H38">
        <v>16</v>
      </c>
      <c r="I38" t="s">
        <v>39</v>
      </c>
      <c r="J38" t="s">
        <v>46</v>
      </c>
      <c r="K38" t="s">
        <v>363</v>
      </c>
      <c r="L38" t="s">
        <v>49</v>
      </c>
      <c r="M38" t="s">
        <v>364</v>
      </c>
      <c r="N38" t="s">
        <v>248</v>
      </c>
      <c r="O38" t="s">
        <v>365</v>
      </c>
      <c r="P38">
        <v>23</v>
      </c>
      <c r="Q38" t="s">
        <v>39</v>
      </c>
      <c r="R38" t="s">
        <v>46</v>
      </c>
      <c r="S38" t="s">
        <v>67</v>
      </c>
      <c r="T38" t="s">
        <v>67</v>
      </c>
      <c r="U38" t="s">
        <v>48</v>
      </c>
      <c r="V38" t="s">
        <v>48</v>
      </c>
      <c r="W38" t="s">
        <v>42</v>
      </c>
      <c r="X38" t="s">
        <v>18</v>
      </c>
      <c r="Y38" t="s">
        <v>46</v>
      </c>
      <c r="Z38" t="s">
        <v>55</v>
      </c>
      <c r="AA38" t="s">
        <v>55</v>
      </c>
      <c r="AB38" t="s">
        <v>366</v>
      </c>
      <c r="AC38" t="s">
        <v>55</v>
      </c>
      <c r="AD38" t="s">
        <v>55</v>
      </c>
      <c r="AE38" t="s">
        <v>55</v>
      </c>
      <c r="AF38" t="s">
        <v>367</v>
      </c>
      <c r="AG38" t="s">
        <v>368</v>
      </c>
      <c r="AH38" s="37" t="s">
        <v>58</v>
      </c>
      <c r="AI38" s="40" t="s">
        <v>94</v>
      </c>
      <c r="AJ38" t="s">
        <v>39</v>
      </c>
      <c r="AK38" t="s">
        <v>46</v>
      </c>
      <c r="AL38" t="s">
        <v>58</v>
      </c>
      <c r="AM38" t="s">
        <v>364</v>
      </c>
      <c r="AN38" t="s">
        <v>248</v>
      </c>
      <c r="AO38" t="s">
        <v>39</v>
      </c>
      <c r="AP38" t="s">
        <v>67</v>
      </c>
      <c r="AQ38" t="s">
        <v>67</v>
      </c>
      <c r="AR38" t="s">
        <v>67</v>
      </c>
      <c r="AS38" t="s">
        <v>94</v>
      </c>
      <c r="AT38" t="s">
        <v>18</v>
      </c>
      <c r="AU38" t="s">
        <v>55</v>
      </c>
      <c r="AV38" t="s">
        <v>366</v>
      </c>
      <c r="AW38" t="s">
        <v>55</v>
      </c>
    </row>
    <row r="39" spans="1:49" x14ac:dyDescent="0.35">
      <c r="A39" t="s">
        <v>35</v>
      </c>
      <c r="B39" s="2">
        <v>43100</v>
      </c>
      <c r="C39">
        <v>16</v>
      </c>
      <c r="D39">
        <v>16302</v>
      </c>
      <c r="E39" t="s">
        <v>369</v>
      </c>
      <c r="F39" t="s">
        <v>370</v>
      </c>
      <c r="G39" t="s">
        <v>371</v>
      </c>
      <c r="H39">
        <v>22</v>
      </c>
      <c r="I39" t="s">
        <v>39</v>
      </c>
      <c r="J39" t="s">
        <v>46</v>
      </c>
      <c r="K39" t="s">
        <v>372</v>
      </c>
      <c r="L39" t="s">
        <v>42</v>
      </c>
      <c r="M39" t="s">
        <v>270</v>
      </c>
      <c r="N39" t="s">
        <v>44</v>
      </c>
      <c r="O39" t="s">
        <v>373</v>
      </c>
      <c r="P39">
        <v>34</v>
      </c>
      <c r="Q39" t="s">
        <v>39</v>
      </c>
      <c r="R39" t="s">
        <v>46</v>
      </c>
      <c r="S39" t="s">
        <v>49</v>
      </c>
      <c r="T39" t="s">
        <v>42</v>
      </c>
      <c r="U39" t="s">
        <v>374</v>
      </c>
      <c r="V39" t="s">
        <v>42</v>
      </c>
      <c r="W39" t="s">
        <v>49</v>
      </c>
      <c r="X39" t="s">
        <v>164</v>
      </c>
      <c r="Y39" t="s">
        <v>42</v>
      </c>
      <c r="Z39" t="s">
        <v>90</v>
      </c>
      <c r="AA39">
        <v>43100</v>
      </c>
      <c r="AB39" t="s">
        <v>91</v>
      </c>
      <c r="AC39" t="s">
        <v>55</v>
      </c>
      <c r="AD39" t="s">
        <v>55</v>
      </c>
      <c r="AE39" t="s">
        <v>55</v>
      </c>
      <c r="AF39" t="s">
        <v>375</v>
      </c>
      <c r="AG39" t="s">
        <v>376</v>
      </c>
      <c r="AH39" s="37" t="s">
        <v>58</v>
      </c>
      <c r="AI39" s="40" t="s">
        <v>58</v>
      </c>
      <c r="AJ39" t="s">
        <v>39</v>
      </c>
      <c r="AK39" t="s">
        <v>46</v>
      </c>
      <c r="AL39" t="s">
        <v>94</v>
      </c>
      <c r="AM39" t="s">
        <v>710</v>
      </c>
      <c r="AN39" t="s">
        <v>3964</v>
      </c>
      <c r="AO39" t="s">
        <v>39</v>
      </c>
      <c r="AP39" t="s">
        <v>67</v>
      </c>
      <c r="AQ39" t="s">
        <v>58</v>
      </c>
      <c r="AR39" t="s">
        <v>94</v>
      </c>
      <c r="AS39" t="s">
        <v>58</v>
      </c>
      <c r="AT39" t="s">
        <v>164</v>
      </c>
      <c r="AU39" t="s">
        <v>90</v>
      </c>
      <c r="AV39" t="s">
        <v>91</v>
      </c>
      <c r="AW39" t="s">
        <v>55</v>
      </c>
    </row>
    <row r="40" spans="1:49" x14ac:dyDescent="0.35">
      <c r="A40" t="s">
        <v>35</v>
      </c>
      <c r="B40" s="2">
        <v>42789</v>
      </c>
      <c r="C40">
        <v>16</v>
      </c>
      <c r="D40">
        <v>16105</v>
      </c>
      <c r="E40" t="s">
        <v>377</v>
      </c>
      <c r="F40" t="s">
        <v>370</v>
      </c>
      <c r="G40" t="s">
        <v>378</v>
      </c>
      <c r="H40">
        <v>34</v>
      </c>
      <c r="I40" t="s">
        <v>39</v>
      </c>
      <c r="J40" t="s">
        <v>46</v>
      </c>
      <c r="K40" t="s">
        <v>379</v>
      </c>
      <c r="L40" t="s">
        <v>42</v>
      </c>
      <c r="M40" t="s">
        <v>4103</v>
      </c>
      <c r="N40" t="s">
        <v>44</v>
      </c>
      <c r="O40" t="s">
        <v>381</v>
      </c>
      <c r="P40">
        <v>53</v>
      </c>
      <c r="Q40" t="s">
        <v>39</v>
      </c>
      <c r="R40" t="s">
        <v>46</v>
      </c>
      <c r="S40" t="s">
        <v>49</v>
      </c>
      <c r="T40" t="s">
        <v>42</v>
      </c>
      <c r="U40" t="s">
        <v>382</v>
      </c>
      <c r="V40" t="s">
        <v>42</v>
      </c>
      <c r="W40" t="s">
        <v>49</v>
      </c>
      <c r="X40" t="s">
        <v>50</v>
      </c>
      <c r="Y40" t="s">
        <v>383</v>
      </c>
      <c r="Z40" t="s">
        <v>112</v>
      </c>
      <c r="AA40">
        <v>42789</v>
      </c>
      <c r="AB40" t="s">
        <v>384</v>
      </c>
      <c r="AC40" t="s">
        <v>55</v>
      </c>
      <c r="AD40" t="s">
        <v>55</v>
      </c>
      <c r="AE40" t="s">
        <v>55</v>
      </c>
      <c r="AF40" t="s">
        <v>385</v>
      </c>
      <c r="AG40" t="s">
        <v>386</v>
      </c>
      <c r="AH40" s="37" t="s">
        <v>58</v>
      </c>
      <c r="AI40" s="40" t="s">
        <v>58</v>
      </c>
      <c r="AJ40" t="s">
        <v>39</v>
      </c>
      <c r="AK40" t="s">
        <v>46</v>
      </c>
      <c r="AL40" t="s">
        <v>94</v>
      </c>
      <c r="AM40" t="s">
        <v>4103</v>
      </c>
      <c r="AN40" t="s">
        <v>3964</v>
      </c>
      <c r="AO40" t="s">
        <v>39</v>
      </c>
      <c r="AP40" t="s">
        <v>67</v>
      </c>
      <c r="AQ40" t="s">
        <v>58</v>
      </c>
      <c r="AR40" t="s">
        <v>94</v>
      </c>
      <c r="AS40" t="s">
        <v>58</v>
      </c>
      <c r="AT40" t="s">
        <v>50</v>
      </c>
      <c r="AU40" t="s">
        <v>112</v>
      </c>
      <c r="AV40" t="s">
        <v>91</v>
      </c>
      <c r="AW40" t="s">
        <v>55</v>
      </c>
    </row>
    <row r="41" spans="1:49" x14ac:dyDescent="0.35">
      <c r="A41" t="s">
        <v>35</v>
      </c>
      <c r="B41" s="2">
        <v>40274</v>
      </c>
      <c r="C41">
        <v>6</v>
      </c>
      <c r="D41">
        <v>6308</v>
      </c>
      <c r="E41" s="5" t="s">
        <v>387</v>
      </c>
      <c r="F41" s="5" t="s">
        <v>105</v>
      </c>
      <c r="G41" t="s">
        <v>388</v>
      </c>
      <c r="H41">
        <v>43</v>
      </c>
      <c r="I41" t="s">
        <v>46</v>
      </c>
      <c r="J41" t="s">
        <v>389</v>
      </c>
      <c r="K41" t="s">
        <v>390</v>
      </c>
      <c r="L41" t="s">
        <v>58</v>
      </c>
      <c r="M41" t="s">
        <v>391</v>
      </c>
      <c r="N41" t="s">
        <v>392</v>
      </c>
      <c r="O41" t="s">
        <v>393</v>
      </c>
      <c r="P41">
        <v>40</v>
      </c>
      <c r="Q41" t="s">
        <v>46</v>
      </c>
      <c r="R41" t="s">
        <v>46</v>
      </c>
      <c r="S41" t="s">
        <v>67</v>
      </c>
      <c r="T41" t="s">
        <v>67</v>
      </c>
      <c r="U41" t="s">
        <v>394</v>
      </c>
      <c r="V41" t="s">
        <v>48</v>
      </c>
      <c r="W41" t="s">
        <v>67</v>
      </c>
      <c r="X41" t="s">
        <v>204</v>
      </c>
      <c r="Y41" t="s">
        <v>46</v>
      </c>
      <c r="Z41" t="s">
        <v>55</v>
      </c>
      <c r="AA41" t="s">
        <v>55</v>
      </c>
      <c r="AB41" t="s">
        <v>46</v>
      </c>
      <c r="AC41" t="s">
        <v>55</v>
      </c>
      <c r="AD41" t="s">
        <v>55</v>
      </c>
      <c r="AE41" t="s">
        <v>55</v>
      </c>
      <c r="AF41" t="s">
        <v>69</v>
      </c>
      <c r="AG41" t="s">
        <v>69</v>
      </c>
      <c r="AH41" s="37" t="s">
        <v>58</v>
      </c>
      <c r="AI41" s="40" t="s">
        <v>94</v>
      </c>
      <c r="AJ41" t="s">
        <v>46</v>
      </c>
      <c r="AK41" t="s">
        <v>3945</v>
      </c>
      <c r="AL41" t="s">
        <v>58</v>
      </c>
      <c r="AM41" t="s">
        <v>391</v>
      </c>
      <c r="AN41" t="s">
        <v>3965</v>
      </c>
      <c r="AO41" t="s">
        <v>46</v>
      </c>
      <c r="AP41" t="s">
        <v>67</v>
      </c>
      <c r="AQ41" t="s">
        <v>67</v>
      </c>
      <c r="AR41" t="s">
        <v>67</v>
      </c>
      <c r="AS41" t="s">
        <v>67</v>
      </c>
      <c r="AT41" t="s">
        <v>1245</v>
      </c>
      <c r="AU41" t="s">
        <v>55</v>
      </c>
      <c r="AV41" t="s">
        <v>46</v>
      </c>
      <c r="AW41" t="s">
        <v>55</v>
      </c>
    </row>
    <row r="42" spans="1:49" x14ac:dyDescent="0.35">
      <c r="A42" t="s">
        <v>35</v>
      </c>
      <c r="B42" s="2">
        <v>42973</v>
      </c>
      <c r="C42">
        <v>13</v>
      </c>
      <c r="D42">
        <v>13126</v>
      </c>
      <c r="E42" t="s">
        <v>395</v>
      </c>
      <c r="F42" t="s">
        <v>37</v>
      </c>
      <c r="G42" t="s">
        <v>396</v>
      </c>
      <c r="H42">
        <v>15</v>
      </c>
      <c r="I42" t="s">
        <v>39</v>
      </c>
      <c r="J42" t="s">
        <v>159</v>
      </c>
      <c r="K42" t="s">
        <v>397</v>
      </c>
      <c r="L42" t="s">
        <v>49</v>
      </c>
      <c r="M42" t="s">
        <v>161</v>
      </c>
      <c r="N42" t="s">
        <v>162</v>
      </c>
      <c r="O42" t="s">
        <v>398</v>
      </c>
      <c r="P42">
        <v>21</v>
      </c>
      <c r="Q42" t="s">
        <v>399</v>
      </c>
      <c r="R42" t="s">
        <v>46</v>
      </c>
      <c r="S42" t="s">
        <v>42</v>
      </c>
      <c r="T42" t="s">
        <v>42</v>
      </c>
      <c r="U42" t="s">
        <v>400</v>
      </c>
      <c r="V42" t="s">
        <v>42</v>
      </c>
      <c r="W42" t="s">
        <v>42</v>
      </c>
      <c r="X42" t="s">
        <v>204</v>
      </c>
      <c r="Y42" t="s">
        <v>42</v>
      </c>
      <c r="Z42" t="s">
        <v>112</v>
      </c>
      <c r="AA42" t="s">
        <v>55</v>
      </c>
      <c r="AB42" t="s">
        <v>176</v>
      </c>
      <c r="AC42" t="s">
        <v>401</v>
      </c>
      <c r="AD42" t="s">
        <v>55</v>
      </c>
      <c r="AE42" t="s">
        <v>55</v>
      </c>
      <c r="AF42" t="s">
        <v>402</v>
      </c>
      <c r="AG42" t="s">
        <v>403</v>
      </c>
      <c r="AH42" s="37" t="s">
        <v>58</v>
      </c>
      <c r="AI42" s="40" t="s">
        <v>94</v>
      </c>
      <c r="AJ42" t="s">
        <v>39</v>
      </c>
      <c r="AK42" t="s">
        <v>428</v>
      </c>
      <c r="AL42" t="s">
        <v>58</v>
      </c>
      <c r="AM42" t="s">
        <v>161</v>
      </c>
      <c r="AN42" t="s">
        <v>3965</v>
      </c>
      <c r="AO42" t="s">
        <v>399</v>
      </c>
      <c r="AP42" t="s">
        <v>67</v>
      </c>
      <c r="AQ42" t="s">
        <v>94</v>
      </c>
      <c r="AR42" t="s">
        <v>94</v>
      </c>
      <c r="AS42" t="s">
        <v>94</v>
      </c>
      <c r="AT42" t="s">
        <v>1245</v>
      </c>
      <c r="AU42" t="s">
        <v>112</v>
      </c>
      <c r="AV42" t="s">
        <v>176</v>
      </c>
      <c r="AW42" t="s">
        <v>55</v>
      </c>
    </row>
    <row r="43" spans="1:49" x14ac:dyDescent="0.35">
      <c r="A43" t="s">
        <v>35</v>
      </c>
      <c r="B43" s="2">
        <v>41808</v>
      </c>
      <c r="C43">
        <v>12</v>
      </c>
      <c r="D43">
        <v>12101</v>
      </c>
      <c r="E43" t="s">
        <v>288</v>
      </c>
      <c r="F43" t="s">
        <v>289</v>
      </c>
      <c r="G43" t="s">
        <v>404</v>
      </c>
      <c r="H43">
        <v>24</v>
      </c>
      <c r="I43" t="s">
        <v>39</v>
      </c>
      <c r="J43" t="s">
        <v>46</v>
      </c>
      <c r="K43" t="s">
        <v>405</v>
      </c>
      <c r="L43" t="s">
        <v>42</v>
      </c>
      <c r="M43" t="s">
        <v>279</v>
      </c>
      <c r="N43" t="s">
        <v>44</v>
      </c>
      <c r="O43" t="s">
        <v>406</v>
      </c>
      <c r="P43">
        <v>29</v>
      </c>
      <c r="Q43" t="s">
        <v>39</v>
      </c>
      <c r="R43" t="s">
        <v>407</v>
      </c>
      <c r="S43" t="s">
        <v>42</v>
      </c>
      <c r="T43" t="s">
        <v>49</v>
      </c>
      <c r="U43" t="s">
        <v>48</v>
      </c>
      <c r="V43" t="s">
        <v>147</v>
      </c>
      <c r="W43" t="s">
        <v>49</v>
      </c>
      <c r="X43" t="s">
        <v>50</v>
      </c>
      <c r="Y43" t="s">
        <v>42</v>
      </c>
      <c r="Z43" t="s">
        <v>51</v>
      </c>
      <c r="AA43">
        <v>42212</v>
      </c>
      <c r="AB43" t="s">
        <v>52</v>
      </c>
      <c r="AC43" t="s">
        <v>295</v>
      </c>
      <c r="AD43" t="s">
        <v>408</v>
      </c>
      <c r="AE43" t="s">
        <v>55</v>
      </c>
      <c r="AF43" t="s">
        <v>409</v>
      </c>
      <c r="AG43" t="s">
        <v>410</v>
      </c>
      <c r="AH43" s="37" t="s">
        <v>58</v>
      </c>
      <c r="AI43" s="40" t="s">
        <v>58</v>
      </c>
      <c r="AJ43" t="s">
        <v>39</v>
      </c>
      <c r="AK43" t="s">
        <v>46</v>
      </c>
      <c r="AL43" t="s">
        <v>94</v>
      </c>
      <c r="AM43" t="s">
        <v>527</v>
      </c>
      <c r="AN43" t="s">
        <v>3964</v>
      </c>
      <c r="AO43" t="s">
        <v>39</v>
      </c>
      <c r="AP43" t="s">
        <v>3973</v>
      </c>
      <c r="AQ43" t="s">
        <v>94</v>
      </c>
      <c r="AR43" t="s">
        <v>58</v>
      </c>
      <c r="AS43" t="s">
        <v>58</v>
      </c>
      <c r="AT43" t="s">
        <v>50</v>
      </c>
      <c r="AU43" t="s">
        <v>51</v>
      </c>
      <c r="AV43" t="s">
        <v>52</v>
      </c>
      <c r="AW43" t="s">
        <v>4001</v>
      </c>
    </row>
    <row r="44" spans="1:49" x14ac:dyDescent="0.35">
      <c r="A44" t="s">
        <v>35</v>
      </c>
      <c r="B44" s="2">
        <v>40322</v>
      </c>
      <c r="C44">
        <v>9</v>
      </c>
      <c r="D44">
        <v>9201</v>
      </c>
      <c r="E44" s="5" t="s">
        <v>411</v>
      </c>
      <c r="F44" s="5" t="s">
        <v>60</v>
      </c>
      <c r="G44" t="s">
        <v>412</v>
      </c>
      <c r="H44">
        <v>20</v>
      </c>
      <c r="I44" t="s">
        <v>46</v>
      </c>
      <c r="J44" t="s">
        <v>62</v>
      </c>
      <c r="K44" t="s">
        <v>390</v>
      </c>
      <c r="L44" t="s">
        <v>55</v>
      </c>
      <c r="M44" s="1" t="s">
        <v>279</v>
      </c>
      <c r="N44" t="s">
        <v>65</v>
      </c>
      <c r="O44" t="s">
        <v>413</v>
      </c>
      <c r="P44">
        <v>17</v>
      </c>
      <c r="Q44" t="s">
        <v>46</v>
      </c>
      <c r="R44" t="s">
        <v>46</v>
      </c>
      <c r="S44" t="s">
        <v>67</v>
      </c>
      <c r="T44" t="s">
        <v>67</v>
      </c>
      <c r="U44" t="s">
        <v>414</v>
      </c>
      <c r="V44" t="s">
        <v>48</v>
      </c>
      <c r="W44" t="s">
        <v>67</v>
      </c>
      <c r="X44" t="s">
        <v>89</v>
      </c>
      <c r="Y44" t="s">
        <v>46</v>
      </c>
      <c r="Z44" t="s">
        <v>55</v>
      </c>
      <c r="AA44" t="s">
        <v>55</v>
      </c>
      <c r="AB44" t="s">
        <v>46</v>
      </c>
      <c r="AC44" t="s">
        <v>55</v>
      </c>
      <c r="AD44" t="s">
        <v>55</v>
      </c>
      <c r="AE44" t="s">
        <v>55</v>
      </c>
      <c r="AF44" t="s">
        <v>69</v>
      </c>
      <c r="AG44" t="s">
        <v>69</v>
      </c>
      <c r="AH44" s="37" t="s">
        <v>58</v>
      </c>
      <c r="AI44" s="40" t="s">
        <v>58</v>
      </c>
      <c r="AJ44" t="s">
        <v>46</v>
      </c>
      <c r="AK44" t="s">
        <v>46</v>
      </c>
      <c r="AL44" t="s">
        <v>55</v>
      </c>
      <c r="AM44" t="s">
        <v>527</v>
      </c>
      <c r="AN44" t="s">
        <v>3964</v>
      </c>
      <c r="AO44" t="s">
        <v>46</v>
      </c>
      <c r="AP44" t="s">
        <v>67</v>
      </c>
      <c r="AQ44" t="s">
        <v>67</v>
      </c>
      <c r="AR44" t="s">
        <v>67</v>
      </c>
      <c r="AS44" t="s">
        <v>67</v>
      </c>
      <c r="AT44" t="s">
        <v>89</v>
      </c>
      <c r="AU44" t="s">
        <v>55</v>
      </c>
      <c r="AV44" t="s">
        <v>46</v>
      </c>
      <c r="AW44" t="s">
        <v>55</v>
      </c>
    </row>
    <row r="45" spans="1:49" x14ac:dyDescent="0.35">
      <c r="A45" t="s">
        <v>35</v>
      </c>
      <c r="B45" s="2">
        <v>41245</v>
      </c>
      <c r="C45">
        <v>8</v>
      </c>
      <c r="D45">
        <v>8313</v>
      </c>
      <c r="E45" s="5" t="s">
        <v>283</v>
      </c>
      <c r="F45" s="1" t="s">
        <v>276</v>
      </c>
      <c r="G45" t="s">
        <v>415</v>
      </c>
      <c r="H45">
        <v>49</v>
      </c>
      <c r="I45" t="s">
        <v>46</v>
      </c>
      <c r="J45" t="s">
        <v>62</v>
      </c>
      <c r="K45" s="1" t="s">
        <v>63</v>
      </c>
      <c r="L45" t="s">
        <v>58</v>
      </c>
      <c r="M45" t="s">
        <v>153</v>
      </c>
      <c r="N45" t="s">
        <v>65</v>
      </c>
      <c r="O45" t="s">
        <v>416</v>
      </c>
      <c r="P45">
        <v>57</v>
      </c>
      <c r="Q45" t="s">
        <v>46</v>
      </c>
      <c r="R45" t="s">
        <v>417</v>
      </c>
      <c r="S45" t="s">
        <v>67</v>
      </c>
      <c r="T45" t="s">
        <v>67</v>
      </c>
      <c r="U45" t="s">
        <v>48</v>
      </c>
      <c r="V45" t="s">
        <v>48</v>
      </c>
      <c r="W45" t="s">
        <v>67</v>
      </c>
      <c r="X45" t="s">
        <v>50</v>
      </c>
      <c r="Y45" t="s">
        <v>46</v>
      </c>
      <c r="Z45" t="s">
        <v>55</v>
      </c>
      <c r="AA45" t="s">
        <v>55</v>
      </c>
      <c r="AB45" t="s">
        <v>46</v>
      </c>
      <c r="AC45" t="s">
        <v>55</v>
      </c>
      <c r="AD45" t="s">
        <v>55</v>
      </c>
      <c r="AE45" t="s">
        <v>55</v>
      </c>
      <c r="AF45" t="s">
        <v>69</v>
      </c>
      <c r="AG45" t="s">
        <v>69</v>
      </c>
      <c r="AH45" s="37" t="s">
        <v>58</v>
      </c>
      <c r="AI45" s="40" t="s">
        <v>58</v>
      </c>
      <c r="AJ45" t="s">
        <v>46</v>
      </c>
      <c r="AK45" t="s">
        <v>46</v>
      </c>
      <c r="AL45" t="s">
        <v>58</v>
      </c>
      <c r="AM45" t="s">
        <v>527</v>
      </c>
      <c r="AN45" t="s">
        <v>3964</v>
      </c>
      <c r="AO45" t="s">
        <v>46</v>
      </c>
      <c r="AP45" t="s">
        <v>3967</v>
      </c>
      <c r="AQ45" t="s">
        <v>67</v>
      </c>
      <c r="AR45" t="s">
        <v>67</v>
      </c>
      <c r="AS45" t="s">
        <v>67</v>
      </c>
      <c r="AT45" t="s">
        <v>50</v>
      </c>
      <c r="AU45" t="s">
        <v>55</v>
      </c>
      <c r="AV45" t="s">
        <v>46</v>
      </c>
      <c r="AW45" t="s">
        <v>55</v>
      </c>
    </row>
    <row r="46" spans="1:49" x14ac:dyDescent="0.35">
      <c r="A46" t="s">
        <v>35</v>
      </c>
      <c r="B46" s="2">
        <v>40342</v>
      </c>
      <c r="C46">
        <v>13</v>
      </c>
      <c r="D46">
        <v>13125</v>
      </c>
      <c r="E46" t="s">
        <v>778</v>
      </c>
      <c r="F46" t="s">
        <v>37</v>
      </c>
      <c r="G46" t="s">
        <v>1064</v>
      </c>
      <c r="H46">
        <v>23</v>
      </c>
      <c r="I46" t="s">
        <v>46</v>
      </c>
      <c r="J46" t="s">
        <v>62</v>
      </c>
      <c r="K46" t="s">
        <v>285</v>
      </c>
      <c r="L46" t="s">
        <v>55</v>
      </c>
      <c r="M46" t="s">
        <v>64</v>
      </c>
      <c r="N46" t="s">
        <v>65</v>
      </c>
      <c r="O46" t="s">
        <v>1065</v>
      </c>
      <c r="P46">
        <v>31</v>
      </c>
      <c r="Q46" t="s">
        <v>46</v>
      </c>
      <c r="R46" t="s">
        <v>1066</v>
      </c>
      <c r="S46" t="s">
        <v>67</v>
      </c>
      <c r="T46" t="s">
        <v>67</v>
      </c>
      <c r="U46" t="s">
        <v>1067</v>
      </c>
      <c r="V46" t="s">
        <v>48</v>
      </c>
      <c r="W46" t="s">
        <v>67</v>
      </c>
      <c r="X46" t="s">
        <v>89</v>
      </c>
      <c r="Y46" t="s">
        <v>46</v>
      </c>
      <c r="Z46" t="s">
        <v>55</v>
      </c>
      <c r="AA46" t="s">
        <v>55</v>
      </c>
      <c r="AB46" t="s">
        <v>46</v>
      </c>
      <c r="AC46" t="s">
        <v>55</v>
      </c>
      <c r="AD46" t="s">
        <v>55</v>
      </c>
      <c r="AE46" t="s">
        <v>55</v>
      </c>
      <c r="AF46" t="s">
        <v>69</v>
      </c>
      <c r="AG46" t="s">
        <v>69</v>
      </c>
      <c r="AH46" s="37" t="s">
        <v>58</v>
      </c>
      <c r="AI46" s="40" t="s">
        <v>58</v>
      </c>
      <c r="AJ46" t="s">
        <v>46</v>
      </c>
      <c r="AK46" t="s">
        <v>46</v>
      </c>
      <c r="AL46" t="s">
        <v>55</v>
      </c>
      <c r="AM46" t="s">
        <v>43</v>
      </c>
      <c r="AN46" t="s">
        <v>3964</v>
      </c>
      <c r="AO46" t="s">
        <v>46</v>
      </c>
      <c r="AP46" t="s">
        <v>3975</v>
      </c>
      <c r="AQ46" t="s">
        <v>67</v>
      </c>
      <c r="AR46" t="s">
        <v>67</v>
      </c>
      <c r="AS46" t="s">
        <v>67</v>
      </c>
      <c r="AT46" t="s">
        <v>89</v>
      </c>
      <c r="AU46" t="s">
        <v>55</v>
      </c>
      <c r="AV46" t="s">
        <v>46</v>
      </c>
      <c r="AW46" t="s">
        <v>55</v>
      </c>
    </row>
    <row r="47" spans="1:49" x14ac:dyDescent="0.35">
      <c r="A47" s="1" t="s">
        <v>244</v>
      </c>
      <c r="B47" s="2">
        <v>43751</v>
      </c>
      <c r="C47">
        <v>9</v>
      </c>
      <c r="D47">
        <v>9101</v>
      </c>
      <c r="E47" t="s">
        <v>426</v>
      </c>
      <c r="F47" t="s">
        <v>60</v>
      </c>
      <c r="G47" t="s">
        <v>427</v>
      </c>
      <c r="H47">
        <v>20</v>
      </c>
      <c r="I47" t="s">
        <v>39</v>
      </c>
      <c r="J47" t="s">
        <v>428</v>
      </c>
      <c r="K47" t="s">
        <v>429</v>
      </c>
      <c r="L47" t="s">
        <v>49</v>
      </c>
      <c r="M47" t="s">
        <v>391</v>
      </c>
      <c r="N47" t="s">
        <v>248</v>
      </c>
      <c r="O47" t="s">
        <v>430</v>
      </c>
      <c r="P47">
        <v>28</v>
      </c>
      <c r="Q47" t="s">
        <v>39</v>
      </c>
      <c r="R47" t="s">
        <v>46</v>
      </c>
      <c r="S47" t="s">
        <v>67</v>
      </c>
      <c r="T47" t="s">
        <v>67</v>
      </c>
      <c r="U47" t="s">
        <v>431</v>
      </c>
      <c r="V47" t="s">
        <v>48</v>
      </c>
      <c r="W47" t="s">
        <v>67</v>
      </c>
      <c r="X47" t="s">
        <v>46</v>
      </c>
      <c r="Y47" t="s">
        <v>46</v>
      </c>
      <c r="Z47" t="s">
        <v>55</v>
      </c>
      <c r="AA47" t="s">
        <v>55</v>
      </c>
      <c r="AB47" t="s">
        <v>46</v>
      </c>
      <c r="AC47" t="s">
        <v>55</v>
      </c>
      <c r="AD47" t="s">
        <v>55</v>
      </c>
      <c r="AE47" t="s">
        <v>55</v>
      </c>
      <c r="AF47" t="s">
        <v>432</v>
      </c>
      <c r="AG47" t="s">
        <v>433</v>
      </c>
      <c r="AH47" s="37" t="s">
        <v>58</v>
      </c>
      <c r="AI47" s="40" t="s">
        <v>94</v>
      </c>
      <c r="AJ47" t="s">
        <v>39</v>
      </c>
      <c r="AK47" t="s">
        <v>428</v>
      </c>
      <c r="AL47" t="s">
        <v>58</v>
      </c>
      <c r="AM47" t="s">
        <v>391</v>
      </c>
      <c r="AN47" t="s">
        <v>248</v>
      </c>
      <c r="AO47" t="s">
        <v>39</v>
      </c>
      <c r="AP47" t="s">
        <v>67</v>
      </c>
      <c r="AQ47" t="s">
        <v>67</v>
      </c>
      <c r="AR47" t="s">
        <v>67</v>
      </c>
      <c r="AS47" t="s">
        <v>67</v>
      </c>
      <c r="AT47" t="s">
        <v>67</v>
      </c>
      <c r="AU47" t="s">
        <v>55</v>
      </c>
      <c r="AV47" t="s">
        <v>46</v>
      </c>
      <c r="AW47" t="s">
        <v>55</v>
      </c>
    </row>
    <row r="48" spans="1:49" x14ac:dyDescent="0.35">
      <c r="A48" s="1" t="s">
        <v>244</v>
      </c>
      <c r="B48" s="2">
        <v>42773</v>
      </c>
      <c r="C48">
        <v>8</v>
      </c>
      <c r="D48">
        <v>8101</v>
      </c>
      <c r="E48" s="5" t="s">
        <v>434</v>
      </c>
      <c r="F48" s="5" t="s">
        <v>276</v>
      </c>
      <c r="G48" t="s">
        <v>435</v>
      </c>
      <c r="H48">
        <v>25</v>
      </c>
      <c r="I48" t="s">
        <v>39</v>
      </c>
      <c r="J48" t="s">
        <v>436</v>
      </c>
      <c r="K48" t="s">
        <v>437</v>
      </c>
      <c r="L48" t="s">
        <v>42</v>
      </c>
      <c r="M48" t="s">
        <v>247</v>
      </c>
      <c r="N48" t="s">
        <v>248</v>
      </c>
      <c r="O48" t="s">
        <v>438</v>
      </c>
      <c r="P48">
        <v>33</v>
      </c>
      <c r="Q48" t="s">
        <v>39</v>
      </c>
      <c r="R48" t="s">
        <v>439</v>
      </c>
      <c r="S48" t="s">
        <v>42</v>
      </c>
      <c r="T48" t="s">
        <v>42</v>
      </c>
      <c r="U48" t="s">
        <v>440</v>
      </c>
      <c r="V48" t="s">
        <v>147</v>
      </c>
      <c r="W48" t="s">
        <v>42</v>
      </c>
      <c r="X48" t="s">
        <v>441</v>
      </c>
      <c r="Y48" t="s">
        <v>442</v>
      </c>
      <c r="Z48" t="s">
        <v>255</v>
      </c>
      <c r="AA48">
        <v>43473</v>
      </c>
      <c r="AB48" t="s">
        <v>443</v>
      </c>
      <c r="AC48" t="s">
        <v>444</v>
      </c>
      <c r="AD48" s="11" t="s">
        <v>55</v>
      </c>
      <c r="AE48" s="1" t="s">
        <v>55</v>
      </c>
      <c r="AF48" t="s">
        <v>445</v>
      </c>
      <c r="AG48" t="s">
        <v>446</v>
      </c>
      <c r="AH48" s="37" t="s">
        <v>58</v>
      </c>
      <c r="AI48" s="40" t="s">
        <v>94</v>
      </c>
      <c r="AJ48" t="s">
        <v>39</v>
      </c>
      <c r="AK48" t="s">
        <v>428</v>
      </c>
      <c r="AL48" t="s">
        <v>94</v>
      </c>
      <c r="AM48" t="s">
        <v>247</v>
      </c>
      <c r="AN48" t="s">
        <v>248</v>
      </c>
      <c r="AO48" t="s">
        <v>39</v>
      </c>
      <c r="AP48" t="s">
        <v>439</v>
      </c>
      <c r="AQ48" t="s">
        <v>94</v>
      </c>
      <c r="AR48" t="s">
        <v>94</v>
      </c>
      <c r="AS48" t="s">
        <v>94</v>
      </c>
      <c r="AT48" t="s">
        <v>441</v>
      </c>
      <c r="AU48" t="s">
        <v>90</v>
      </c>
      <c r="AV48" t="s">
        <v>443</v>
      </c>
      <c r="AW48" t="s">
        <v>55</v>
      </c>
    </row>
    <row r="49" spans="1:49" x14ac:dyDescent="0.35">
      <c r="A49" s="1" t="s">
        <v>35</v>
      </c>
      <c r="B49" s="2">
        <v>44205</v>
      </c>
      <c r="C49">
        <v>1</v>
      </c>
      <c r="D49">
        <v>1404</v>
      </c>
      <c r="E49" t="s">
        <v>447</v>
      </c>
      <c r="F49" t="s">
        <v>448</v>
      </c>
      <c r="G49" t="s">
        <v>449</v>
      </c>
      <c r="H49">
        <v>30</v>
      </c>
      <c r="I49" t="s">
        <v>39</v>
      </c>
      <c r="J49" t="s">
        <v>450</v>
      </c>
      <c r="K49" t="s">
        <v>451</v>
      </c>
      <c r="L49" t="s">
        <v>42</v>
      </c>
      <c r="M49" t="s">
        <v>74</v>
      </c>
      <c r="N49" t="s">
        <v>108</v>
      </c>
      <c r="O49" t="s">
        <v>452</v>
      </c>
      <c r="P49">
        <v>34</v>
      </c>
      <c r="Q49" t="s">
        <v>39</v>
      </c>
      <c r="R49" t="s">
        <v>453</v>
      </c>
      <c r="S49" t="s">
        <v>42</v>
      </c>
      <c r="T49" t="s">
        <v>67</v>
      </c>
      <c r="U49" t="s">
        <v>48</v>
      </c>
      <c r="V49" t="s">
        <v>48</v>
      </c>
      <c r="W49" t="s">
        <v>49</v>
      </c>
      <c r="X49" t="s">
        <v>44</v>
      </c>
      <c r="Y49" t="s">
        <v>103</v>
      </c>
      <c r="Z49" t="s">
        <v>112</v>
      </c>
      <c r="AA49" t="s">
        <v>454</v>
      </c>
      <c r="AB49" t="s">
        <v>113</v>
      </c>
      <c r="AC49" t="s">
        <v>55</v>
      </c>
      <c r="AD49" t="s">
        <v>55</v>
      </c>
      <c r="AE49" t="s">
        <v>55</v>
      </c>
      <c r="AF49" t="s">
        <v>455</v>
      </c>
      <c r="AG49" t="s">
        <v>456</v>
      </c>
      <c r="AH49" s="37" t="s">
        <v>58</v>
      </c>
      <c r="AI49" s="37" t="s">
        <v>58</v>
      </c>
      <c r="AJ49" t="s">
        <v>39</v>
      </c>
      <c r="AK49" t="s">
        <v>450</v>
      </c>
      <c r="AL49" t="s">
        <v>94</v>
      </c>
      <c r="AM49" t="s">
        <v>74</v>
      </c>
      <c r="AN49" t="s">
        <v>3964</v>
      </c>
      <c r="AO49" t="s">
        <v>39</v>
      </c>
      <c r="AP49" t="s">
        <v>3967</v>
      </c>
      <c r="AQ49" t="s">
        <v>94</v>
      </c>
      <c r="AR49" t="s">
        <v>67</v>
      </c>
      <c r="AS49" t="s">
        <v>58</v>
      </c>
      <c r="AT49" t="s">
        <v>3964</v>
      </c>
      <c r="AU49" t="s">
        <v>112</v>
      </c>
      <c r="AV49" t="s">
        <v>113</v>
      </c>
      <c r="AW49" t="s">
        <v>55</v>
      </c>
    </row>
    <row r="50" spans="1:49" x14ac:dyDescent="0.35">
      <c r="A50" t="s">
        <v>35</v>
      </c>
      <c r="B50" s="2">
        <v>43471</v>
      </c>
      <c r="C50">
        <v>7</v>
      </c>
      <c r="D50">
        <v>7101</v>
      </c>
      <c r="E50" t="s">
        <v>457</v>
      </c>
      <c r="F50" t="s">
        <v>458</v>
      </c>
      <c r="G50" t="s">
        <v>459</v>
      </c>
      <c r="H50">
        <v>18</v>
      </c>
      <c r="I50" t="s">
        <v>39</v>
      </c>
      <c r="J50" t="s">
        <v>46</v>
      </c>
      <c r="K50" t="s">
        <v>460</v>
      </c>
      <c r="L50" t="s">
        <v>49</v>
      </c>
      <c r="M50" t="s">
        <v>161</v>
      </c>
      <c r="N50" t="s">
        <v>162</v>
      </c>
      <c r="O50" t="s">
        <v>461</v>
      </c>
      <c r="Q50" t="s">
        <v>39</v>
      </c>
      <c r="R50" t="s">
        <v>46</v>
      </c>
      <c r="S50" t="s">
        <v>42</v>
      </c>
      <c r="T50" t="s">
        <v>67</v>
      </c>
      <c r="U50" t="s">
        <v>462</v>
      </c>
      <c r="V50" t="s">
        <v>48</v>
      </c>
      <c r="W50" t="s">
        <v>67</v>
      </c>
      <c r="X50" t="s">
        <v>463</v>
      </c>
      <c r="Y50" t="s">
        <v>46</v>
      </c>
      <c r="Z50" t="s">
        <v>112</v>
      </c>
      <c r="AA50" t="s">
        <v>55</v>
      </c>
      <c r="AB50" t="s">
        <v>464</v>
      </c>
      <c r="AC50" t="s">
        <v>55</v>
      </c>
      <c r="AD50" t="s">
        <v>55</v>
      </c>
      <c r="AE50" t="s">
        <v>55</v>
      </c>
      <c r="AF50" t="s">
        <v>465</v>
      </c>
      <c r="AG50" t="s">
        <v>466</v>
      </c>
      <c r="AH50" s="37" t="s">
        <v>58</v>
      </c>
      <c r="AI50" s="40" t="s">
        <v>94</v>
      </c>
      <c r="AJ50" t="s">
        <v>39</v>
      </c>
      <c r="AK50" t="s">
        <v>46</v>
      </c>
      <c r="AL50" t="s">
        <v>58</v>
      </c>
      <c r="AM50" t="s">
        <v>161</v>
      </c>
      <c r="AN50" t="s">
        <v>3965</v>
      </c>
      <c r="AO50" t="s">
        <v>39</v>
      </c>
      <c r="AP50" t="s">
        <v>67</v>
      </c>
      <c r="AQ50" t="s">
        <v>94</v>
      </c>
      <c r="AR50" t="s">
        <v>67</v>
      </c>
      <c r="AS50" t="s">
        <v>67</v>
      </c>
      <c r="AT50" t="s">
        <v>3987</v>
      </c>
      <c r="AU50" t="s">
        <v>112</v>
      </c>
      <c r="AV50" t="s">
        <v>464</v>
      </c>
      <c r="AW50" t="s">
        <v>55</v>
      </c>
    </row>
    <row r="51" spans="1:49" x14ac:dyDescent="0.35">
      <c r="A51" t="s">
        <v>35</v>
      </c>
      <c r="B51" s="2">
        <v>40389</v>
      </c>
      <c r="C51">
        <v>13</v>
      </c>
      <c r="D51">
        <v>13118</v>
      </c>
      <c r="E51" s="5" t="s">
        <v>1454</v>
      </c>
      <c r="F51" s="5" t="s">
        <v>37</v>
      </c>
      <c r="G51" t="s">
        <v>2166</v>
      </c>
      <c r="H51">
        <v>47</v>
      </c>
      <c r="I51" t="s">
        <v>46</v>
      </c>
      <c r="J51" t="s">
        <v>62</v>
      </c>
      <c r="K51" t="s">
        <v>73</v>
      </c>
      <c r="L51" t="s">
        <v>55</v>
      </c>
      <c r="M51" t="s">
        <v>286</v>
      </c>
      <c r="N51" t="s">
        <v>65</v>
      </c>
      <c r="O51" t="s">
        <v>2167</v>
      </c>
      <c r="P51">
        <v>58</v>
      </c>
      <c r="Q51" t="s">
        <v>46</v>
      </c>
      <c r="R51" t="s">
        <v>46</v>
      </c>
      <c r="S51" t="s">
        <v>67</v>
      </c>
      <c r="T51" t="s">
        <v>67</v>
      </c>
      <c r="U51" t="s">
        <v>2168</v>
      </c>
      <c r="V51" t="s">
        <v>48</v>
      </c>
      <c r="W51" t="s">
        <v>67</v>
      </c>
      <c r="X51" t="s">
        <v>103</v>
      </c>
      <c r="Y51" t="s">
        <v>46</v>
      </c>
      <c r="Z51" t="s">
        <v>55</v>
      </c>
      <c r="AA51" t="s">
        <v>55</v>
      </c>
      <c r="AB51" t="s">
        <v>46</v>
      </c>
      <c r="AC51" t="s">
        <v>55</v>
      </c>
      <c r="AD51" t="s">
        <v>55</v>
      </c>
      <c r="AE51" t="s">
        <v>55</v>
      </c>
      <c r="AF51" t="s">
        <v>69</v>
      </c>
      <c r="AG51" t="s">
        <v>69</v>
      </c>
      <c r="AH51" s="37" t="s">
        <v>58</v>
      </c>
      <c r="AI51" s="40" t="s">
        <v>58</v>
      </c>
      <c r="AJ51" t="s">
        <v>46</v>
      </c>
      <c r="AK51" t="s">
        <v>46</v>
      </c>
      <c r="AL51" t="s">
        <v>55</v>
      </c>
      <c r="AM51" t="s">
        <v>74</v>
      </c>
      <c r="AN51" t="s">
        <v>3964</v>
      </c>
      <c r="AO51" t="s">
        <v>46</v>
      </c>
      <c r="AP51" t="s">
        <v>67</v>
      </c>
      <c r="AQ51" t="s">
        <v>67</v>
      </c>
      <c r="AR51" t="s">
        <v>67</v>
      </c>
      <c r="AS51" t="s">
        <v>67</v>
      </c>
      <c r="AT51" t="s">
        <v>103</v>
      </c>
      <c r="AU51" t="s">
        <v>55</v>
      </c>
      <c r="AV51" t="s">
        <v>46</v>
      </c>
      <c r="AW51" t="s">
        <v>55</v>
      </c>
    </row>
    <row r="52" spans="1:49" x14ac:dyDescent="0.35">
      <c r="A52" t="s">
        <v>35</v>
      </c>
      <c r="B52" s="2">
        <v>43887</v>
      </c>
      <c r="C52" s="9">
        <v>6</v>
      </c>
      <c r="D52" s="9">
        <v>6115</v>
      </c>
      <c r="E52" t="s">
        <v>473</v>
      </c>
      <c r="F52" t="s">
        <v>105</v>
      </c>
      <c r="G52" t="s">
        <v>474</v>
      </c>
      <c r="H52" s="9">
        <v>16</v>
      </c>
      <c r="I52" t="s">
        <v>39</v>
      </c>
      <c r="J52" t="s">
        <v>46</v>
      </c>
      <c r="K52" t="s">
        <v>475</v>
      </c>
      <c r="L52" t="s">
        <v>55</v>
      </c>
      <c r="M52" t="s">
        <v>270</v>
      </c>
      <c r="N52" t="s">
        <v>108</v>
      </c>
      <c r="O52" t="s">
        <v>476</v>
      </c>
      <c r="P52" s="9">
        <v>18</v>
      </c>
      <c r="Q52" t="s">
        <v>39</v>
      </c>
      <c r="R52" t="s">
        <v>46</v>
      </c>
      <c r="S52" t="s">
        <v>42</v>
      </c>
      <c r="T52" t="s">
        <v>42</v>
      </c>
      <c r="U52" t="s">
        <v>48</v>
      </c>
      <c r="V52" t="s">
        <v>48</v>
      </c>
      <c r="W52" t="s">
        <v>49</v>
      </c>
      <c r="X52" t="s">
        <v>164</v>
      </c>
      <c r="Y52" t="s">
        <v>46</v>
      </c>
      <c r="Z52" t="s">
        <v>112</v>
      </c>
      <c r="AA52" s="9" t="s">
        <v>55</v>
      </c>
      <c r="AB52" t="s">
        <v>309</v>
      </c>
      <c r="AC52" t="s">
        <v>55</v>
      </c>
      <c r="AD52" t="s">
        <v>55</v>
      </c>
      <c r="AE52" t="s">
        <v>55</v>
      </c>
      <c r="AF52" t="s">
        <v>477</v>
      </c>
      <c r="AG52" t="s">
        <v>69</v>
      </c>
      <c r="AH52" s="37" t="s">
        <v>58</v>
      </c>
      <c r="AI52" s="40" t="s">
        <v>58</v>
      </c>
      <c r="AJ52" t="s">
        <v>39</v>
      </c>
      <c r="AK52" t="s">
        <v>46</v>
      </c>
      <c r="AL52" t="s">
        <v>55</v>
      </c>
      <c r="AM52" t="s">
        <v>710</v>
      </c>
      <c r="AN52" t="s">
        <v>3964</v>
      </c>
      <c r="AO52" t="s">
        <v>39</v>
      </c>
      <c r="AP52" t="s">
        <v>67</v>
      </c>
      <c r="AQ52" t="s">
        <v>94</v>
      </c>
      <c r="AR52" t="s">
        <v>94</v>
      </c>
      <c r="AS52" t="s">
        <v>58</v>
      </c>
      <c r="AT52" t="s">
        <v>164</v>
      </c>
      <c r="AU52" t="s">
        <v>112</v>
      </c>
      <c r="AV52" t="s">
        <v>309</v>
      </c>
      <c r="AW52" t="s">
        <v>55</v>
      </c>
    </row>
    <row r="53" spans="1:49" x14ac:dyDescent="0.35">
      <c r="A53" t="s">
        <v>35</v>
      </c>
      <c r="B53" s="2">
        <v>40465</v>
      </c>
      <c r="C53">
        <v>13</v>
      </c>
      <c r="D53">
        <v>13130</v>
      </c>
      <c r="E53" t="s">
        <v>1679</v>
      </c>
      <c r="F53" t="s">
        <v>37</v>
      </c>
      <c r="G53" s="5" t="s">
        <v>1969</v>
      </c>
      <c r="H53">
        <v>50</v>
      </c>
      <c r="I53" t="s">
        <v>46</v>
      </c>
      <c r="J53" t="s">
        <v>46</v>
      </c>
      <c r="K53" t="s">
        <v>665</v>
      </c>
      <c r="L53" t="s">
        <v>55</v>
      </c>
      <c r="M53" t="s">
        <v>64</v>
      </c>
      <c r="N53" t="s">
        <v>65</v>
      </c>
      <c r="O53" t="s">
        <v>1970</v>
      </c>
      <c r="P53">
        <v>40</v>
      </c>
      <c r="Q53" t="s">
        <v>46</v>
      </c>
      <c r="R53" t="s">
        <v>46</v>
      </c>
      <c r="S53" t="s">
        <v>67</v>
      </c>
      <c r="T53" t="s">
        <v>67</v>
      </c>
      <c r="U53" t="s">
        <v>1971</v>
      </c>
      <c r="V53" t="s">
        <v>48</v>
      </c>
      <c r="W53" t="s">
        <v>67</v>
      </c>
      <c r="X53" t="s">
        <v>103</v>
      </c>
      <c r="Y53" t="s">
        <v>46</v>
      </c>
      <c r="Z53" t="s">
        <v>55</v>
      </c>
      <c r="AA53" t="s">
        <v>55</v>
      </c>
      <c r="AB53" t="s">
        <v>46</v>
      </c>
      <c r="AC53" t="s">
        <v>55</v>
      </c>
      <c r="AD53" t="s">
        <v>55</v>
      </c>
      <c r="AE53" t="s">
        <v>55</v>
      </c>
      <c r="AF53" t="s">
        <v>69</v>
      </c>
      <c r="AG53" t="s">
        <v>69</v>
      </c>
      <c r="AH53" s="37" t="s">
        <v>58</v>
      </c>
      <c r="AI53" s="40" t="s">
        <v>58</v>
      </c>
      <c r="AJ53" t="s">
        <v>46</v>
      </c>
      <c r="AK53" t="s">
        <v>46</v>
      </c>
      <c r="AL53" t="s">
        <v>55</v>
      </c>
      <c r="AM53" t="s">
        <v>43</v>
      </c>
      <c r="AN53" t="s">
        <v>3964</v>
      </c>
      <c r="AO53" t="s">
        <v>46</v>
      </c>
      <c r="AP53" t="s">
        <v>67</v>
      </c>
      <c r="AQ53" t="s">
        <v>67</v>
      </c>
      <c r="AR53" t="s">
        <v>67</v>
      </c>
      <c r="AS53" t="s">
        <v>67</v>
      </c>
      <c r="AT53" t="s">
        <v>103</v>
      </c>
      <c r="AU53" t="s">
        <v>55</v>
      </c>
      <c r="AV53" t="s">
        <v>46</v>
      </c>
      <c r="AW53" t="s">
        <v>55</v>
      </c>
    </row>
    <row r="54" spans="1:49" x14ac:dyDescent="0.35">
      <c r="A54" t="s">
        <v>35</v>
      </c>
      <c r="B54" s="2">
        <v>40309</v>
      </c>
      <c r="C54">
        <v>16</v>
      </c>
      <c r="D54">
        <v>16305</v>
      </c>
      <c r="E54" s="5" t="s">
        <v>487</v>
      </c>
      <c r="F54" s="5" t="s">
        <v>370</v>
      </c>
      <c r="G54" s="5" t="s">
        <v>488</v>
      </c>
      <c r="H54">
        <v>36</v>
      </c>
      <c r="I54" t="s">
        <v>46</v>
      </c>
      <c r="J54" t="s">
        <v>489</v>
      </c>
      <c r="K54" t="s">
        <v>490</v>
      </c>
      <c r="L54" t="s">
        <v>55</v>
      </c>
      <c r="M54" t="s">
        <v>286</v>
      </c>
      <c r="N54" t="s">
        <v>65</v>
      </c>
      <c r="O54" t="s">
        <v>491</v>
      </c>
      <c r="P54">
        <v>40</v>
      </c>
      <c r="Q54" t="s">
        <v>46</v>
      </c>
      <c r="R54" t="s">
        <v>492</v>
      </c>
      <c r="S54" t="s">
        <v>58</v>
      </c>
      <c r="T54" t="s">
        <v>67</v>
      </c>
      <c r="U54" t="s">
        <v>493</v>
      </c>
      <c r="V54" t="s">
        <v>48</v>
      </c>
      <c r="W54" t="s">
        <v>67</v>
      </c>
      <c r="X54" t="s">
        <v>103</v>
      </c>
      <c r="Y54" t="s">
        <v>46</v>
      </c>
      <c r="Z54" t="s">
        <v>55</v>
      </c>
      <c r="AA54" t="s">
        <v>55</v>
      </c>
      <c r="AB54" t="s">
        <v>46</v>
      </c>
      <c r="AC54" t="s">
        <v>55</v>
      </c>
      <c r="AD54" t="s">
        <v>55</v>
      </c>
      <c r="AE54" t="s">
        <v>55</v>
      </c>
      <c r="AF54" t="s">
        <v>69</v>
      </c>
      <c r="AG54" t="s">
        <v>69</v>
      </c>
      <c r="AH54" s="37" t="s">
        <v>58</v>
      </c>
      <c r="AI54" s="40" t="s">
        <v>58</v>
      </c>
      <c r="AJ54" t="s">
        <v>46</v>
      </c>
      <c r="AK54" t="s">
        <v>3949</v>
      </c>
      <c r="AL54" t="s">
        <v>55</v>
      </c>
      <c r="AM54" t="s">
        <v>74</v>
      </c>
      <c r="AN54" t="s">
        <v>3964</v>
      </c>
      <c r="AO54" t="s">
        <v>46</v>
      </c>
      <c r="AP54" t="s">
        <v>3967</v>
      </c>
      <c r="AQ54" t="s">
        <v>58</v>
      </c>
      <c r="AR54" t="s">
        <v>67</v>
      </c>
      <c r="AS54" t="s">
        <v>67</v>
      </c>
      <c r="AT54" t="s">
        <v>103</v>
      </c>
      <c r="AU54" t="s">
        <v>55</v>
      </c>
      <c r="AV54" t="s">
        <v>46</v>
      </c>
      <c r="AW54" t="s">
        <v>55</v>
      </c>
    </row>
    <row r="55" spans="1:49" x14ac:dyDescent="0.35">
      <c r="A55" t="s">
        <v>35</v>
      </c>
      <c r="B55" s="2">
        <v>42660</v>
      </c>
      <c r="C55">
        <v>10</v>
      </c>
      <c r="D55">
        <v>10101</v>
      </c>
      <c r="E55" t="s">
        <v>258</v>
      </c>
      <c r="F55" t="s">
        <v>188</v>
      </c>
      <c r="G55" t="s">
        <v>494</v>
      </c>
      <c r="H55">
        <v>45</v>
      </c>
      <c r="I55" t="s">
        <v>39</v>
      </c>
      <c r="J55" t="s">
        <v>40</v>
      </c>
      <c r="K55" t="s">
        <v>495</v>
      </c>
      <c r="L55" t="s">
        <v>42</v>
      </c>
      <c r="M55" t="s">
        <v>43</v>
      </c>
      <c r="N55" t="s">
        <v>44</v>
      </c>
      <c r="O55" t="s">
        <v>496</v>
      </c>
      <c r="P55">
        <v>46</v>
      </c>
      <c r="Q55" t="s">
        <v>39</v>
      </c>
      <c r="R55" t="s">
        <v>497</v>
      </c>
      <c r="S55" t="s">
        <v>42</v>
      </c>
      <c r="T55" t="s">
        <v>49</v>
      </c>
      <c r="U55" t="s">
        <v>498</v>
      </c>
      <c r="V55" t="s">
        <v>136</v>
      </c>
      <c r="W55" t="s">
        <v>49</v>
      </c>
      <c r="X55" t="s">
        <v>50</v>
      </c>
      <c r="Y55" t="s">
        <v>42</v>
      </c>
      <c r="Z55" t="s">
        <v>51</v>
      </c>
      <c r="AA55">
        <v>43092</v>
      </c>
      <c r="AB55" t="s">
        <v>52</v>
      </c>
      <c r="AC55" t="s">
        <v>499</v>
      </c>
      <c r="AD55" t="s">
        <v>408</v>
      </c>
      <c r="AE55" t="s">
        <v>55</v>
      </c>
      <c r="AF55" t="s">
        <v>500</v>
      </c>
      <c r="AG55" t="s">
        <v>501</v>
      </c>
      <c r="AH55" s="37" t="s">
        <v>58</v>
      </c>
      <c r="AI55" s="40" t="s">
        <v>58</v>
      </c>
      <c r="AJ55" t="s">
        <v>39</v>
      </c>
      <c r="AK55" t="s">
        <v>3922</v>
      </c>
      <c r="AL55" t="s">
        <v>94</v>
      </c>
      <c r="AM55" t="s">
        <v>43</v>
      </c>
      <c r="AN55" t="s">
        <v>3964</v>
      </c>
      <c r="AO55" t="s">
        <v>39</v>
      </c>
      <c r="AP55" t="s">
        <v>3976</v>
      </c>
      <c r="AQ55" t="s">
        <v>94</v>
      </c>
      <c r="AR55" t="s">
        <v>58</v>
      </c>
      <c r="AS55" t="s">
        <v>58</v>
      </c>
      <c r="AT55" t="s">
        <v>50</v>
      </c>
      <c r="AU55" t="s">
        <v>51</v>
      </c>
      <c r="AV55" t="s">
        <v>52</v>
      </c>
      <c r="AW55" t="s">
        <v>4001</v>
      </c>
    </row>
    <row r="56" spans="1:49" x14ac:dyDescent="0.35">
      <c r="A56" t="s">
        <v>35</v>
      </c>
      <c r="B56" s="2">
        <v>43567</v>
      </c>
      <c r="C56">
        <v>16</v>
      </c>
      <c r="D56">
        <v>16207</v>
      </c>
      <c r="E56" s="6" t="s">
        <v>502</v>
      </c>
      <c r="F56" s="6" t="s">
        <v>370</v>
      </c>
      <c r="G56" t="s">
        <v>503</v>
      </c>
      <c r="H56">
        <v>35</v>
      </c>
      <c r="I56" t="s">
        <v>39</v>
      </c>
      <c r="J56" t="s">
        <v>46</v>
      </c>
      <c r="K56" t="s">
        <v>504</v>
      </c>
      <c r="L56" t="s">
        <v>55</v>
      </c>
      <c r="M56" t="s">
        <v>74</v>
      </c>
      <c r="N56" t="s">
        <v>44</v>
      </c>
      <c r="O56" t="s">
        <v>505</v>
      </c>
      <c r="P56">
        <v>32</v>
      </c>
      <c r="Q56" t="s">
        <v>39</v>
      </c>
      <c r="R56" t="s">
        <v>46</v>
      </c>
      <c r="S56" t="s">
        <v>42</v>
      </c>
      <c r="T56" t="s">
        <v>67</v>
      </c>
      <c r="U56" t="s">
        <v>48</v>
      </c>
      <c r="V56" t="s">
        <v>48</v>
      </c>
      <c r="W56" t="s">
        <v>49</v>
      </c>
      <c r="X56" t="s">
        <v>50</v>
      </c>
      <c r="Y56" t="s">
        <v>46</v>
      </c>
      <c r="Z56" t="s">
        <v>112</v>
      </c>
      <c r="AA56" t="s">
        <v>55</v>
      </c>
      <c r="AB56" t="s">
        <v>113</v>
      </c>
      <c r="AC56" t="s">
        <v>55</v>
      </c>
      <c r="AD56" t="s">
        <v>55</v>
      </c>
      <c r="AE56" t="s">
        <v>55</v>
      </c>
      <c r="AF56" t="s">
        <v>506</v>
      </c>
      <c r="AG56" t="s">
        <v>507</v>
      </c>
      <c r="AH56" s="37" t="s">
        <v>58</v>
      </c>
      <c r="AI56" s="40" t="s">
        <v>58</v>
      </c>
      <c r="AJ56" t="s">
        <v>39</v>
      </c>
      <c r="AK56" t="s">
        <v>46</v>
      </c>
      <c r="AL56" t="s">
        <v>55</v>
      </c>
      <c r="AM56" t="s">
        <v>74</v>
      </c>
      <c r="AN56" t="s">
        <v>3964</v>
      </c>
      <c r="AO56" t="s">
        <v>39</v>
      </c>
      <c r="AP56" t="s">
        <v>67</v>
      </c>
      <c r="AQ56" t="s">
        <v>94</v>
      </c>
      <c r="AR56" t="s">
        <v>67</v>
      </c>
      <c r="AS56" t="s">
        <v>58</v>
      </c>
      <c r="AT56" t="s">
        <v>50</v>
      </c>
      <c r="AU56" t="s">
        <v>112</v>
      </c>
      <c r="AV56" t="s">
        <v>113</v>
      </c>
      <c r="AW56" t="s">
        <v>55</v>
      </c>
    </row>
    <row r="57" spans="1:49" x14ac:dyDescent="0.35">
      <c r="A57" t="s">
        <v>35</v>
      </c>
      <c r="B57" s="2">
        <v>40476</v>
      </c>
      <c r="C57">
        <v>13</v>
      </c>
      <c r="D57">
        <v>13101</v>
      </c>
      <c r="E57" t="s">
        <v>1263</v>
      </c>
      <c r="F57" t="s">
        <v>37</v>
      </c>
      <c r="G57" t="s">
        <v>3221</v>
      </c>
      <c r="H57">
        <v>47</v>
      </c>
      <c r="I57" t="s">
        <v>46</v>
      </c>
      <c r="J57" t="s">
        <v>3222</v>
      </c>
      <c r="K57" t="s">
        <v>390</v>
      </c>
      <c r="L57" t="s">
        <v>55</v>
      </c>
      <c r="M57" t="s">
        <v>286</v>
      </c>
      <c r="N57" t="s">
        <v>65</v>
      </c>
      <c r="O57" t="s">
        <v>3223</v>
      </c>
      <c r="P57">
        <v>36</v>
      </c>
      <c r="Q57" t="s">
        <v>46</v>
      </c>
      <c r="R57" t="s">
        <v>3224</v>
      </c>
      <c r="S57" t="s">
        <v>67</v>
      </c>
      <c r="T57" t="s">
        <v>67</v>
      </c>
      <c r="U57" t="s">
        <v>3225</v>
      </c>
      <c r="V57" t="s">
        <v>3225</v>
      </c>
      <c r="W57" t="s">
        <v>67</v>
      </c>
      <c r="X57" t="s">
        <v>103</v>
      </c>
      <c r="Y57" t="s">
        <v>46</v>
      </c>
      <c r="Z57" t="s">
        <v>55</v>
      </c>
      <c r="AA57" t="s">
        <v>55</v>
      </c>
      <c r="AB57" t="s">
        <v>46</v>
      </c>
      <c r="AC57" t="s">
        <v>55</v>
      </c>
      <c r="AD57" t="s">
        <v>55</v>
      </c>
      <c r="AE57" t="s">
        <v>55</v>
      </c>
      <c r="AF57" t="s">
        <v>69</v>
      </c>
      <c r="AG57" t="s">
        <v>69</v>
      </c>
      <c r="AH57" s="37" t="s">
        <v>58</v>
      </c>
      <c r="AI57" s="40" t="s">
        <v>58</v>
      </c>
      <c r="AJ57" t="s">
        <v>46</v>
      </c>
      <c r="AK57" t="s">
        <v>3936</v>
      </c>
      <c r="AL57" t="s">
        <v>55</v>
      </c>
      <c r="AM57" t="s">
        <v>74</v>
      </c>
      <c r="AN57" t="s">
        <v>3964</v>
      </c>
      <c r="AO57" t="s">
        <v>46</v>
      </c>
      <c r="AP57" t="s">
        <v>3982</v>
      </c>
      <c r="AQ57" t="s">
        <v>67</v>
      </c>
      <c r="AR57" t="s">
        <v>67</v>
      </c>
      <c r="AS57" t="s">
        <v>67</v>
      </c>
      <c r="AT57" t="s">
        <v>103</v>
      </c>
      <c r="AU57" t="s">
        <v>55</v>
      </c>
      <c r="AV57" t="s">
        <v>46</v>
      </c>
      <c r="AW57" t="s">
        <v>55</v>
      </c>
    </row>
    <row r="58" spans="1:49" x14ac:dyDescent="0.35">
      <c r="A58" t="s">
        <v>35</v>
      </c>
      <c r="B58" s="2">
        <v>40484</v>
      </c>
      <c r="C58">
        <v>13</v>
      </c>
      <c r="D58">
        <v>13130</v>
      </c>
      <c r="E58" t="s">
        <v>1679</v>
      </c>
      <c r="F58" t="s">
        <v>37</v>
      </c>
      <c r="G58" s="5" t="s">
        <v>2639</v>
      </c>
      <c r="H58">
        <v>51</v>
      </c>
      <c r="I58" t="s">
        <v>46</v>
      </c>
      <c r="J58" t="s">
        <v>62</v>
      </c>
      <c r="K58" t="s">
        <v>73</v>
      </c>
      <c r="L58" t="s">
        <v>55</v>
      </c>
      <c r="M58" t="s">
        <v>64</v>
      </c>
      <c r="N58" t="s">
        <v>65</v>
      </c>
      <c r="O58" t="s">
        <v>2640</v>
      </c>
      <c r="P58">
        <v>62</v>
      </c>
      <c r="Q58" t="s">
        <v>46</v>
      </c>
      <c r="R58" t="s">
        <v>46</v>
      </c>
      <c r="S58" t="s">
        <v>67</v>
      </c>
      <c r="T58" t="s">
        <v>67</v>
      </c>
      <c r="U58" t="s">
        <v>2641</v>
      </c>
      <c r="V58" t="s">
        <v>48</v>
      </c>
      <c r="W58" t="s">
        <v>67</v>
      </c>
      <c r="X58" t="s">
        <v>46</v>
      </c>
      <c r="Y58" t="s">
        <v>46</v>
      </c>
      <c r="Z58" t="s">
        <v>55</v>
      </c>
      <c r="AA58" t="s">
        <v>55</v>
      </c>
      <c r="AB58" t="s">
        <v>46</v>
      </c>
      <c r="AC58" t="s">
        <v>55</v>
      </c>
      <c r="AD58" t="s">
        <v>55</v>
      </c>
      <c r="AE58" t="s">
        <v>55</v>
      </c>
      <c r="AF58" t="s">
        <v>69</v>
      </c>
      <c r="AG58" t="s">
        <v>69</v>
      </c>
      <c r="AH58" s="37" t="s">
        <v>58</v>
      </c>
      <c r="AI58" s="40" t="s">
        <v>58</v>
      </c>
      <c r="AJ58" t="s">
        <v>46</v>
      </c>
      <c r="AK58" t="s">
        <v>46</v>
      </c>
      <c r="AL58" t="s">
        <v>55</v>
      </c>
      <c r="AM58" t="s">
        <v>43</v>
      </c>
      <c r="AN58" t="s">
        <v>3964</v>
      </c>
      <c r="AO58" t="s">
        <v>46</v>
      </c>
      <c r="AP58" t="s">
        <v>67</v>
      </c>
      <c r="AQ58" t="s">
        <v>67</v>
      </c>
      <c r="AR58" t="s">
        <v>67</v>
      </c>
      <c r="AS58" t="s">
        <v>67</v>
      </c>
      <c r="AT58" t="s">
        <v>67</v>
      </c>
      <c r="AU58" t="s">
        <v>55</v>
      </c>
      <c r="AV58" t="s">
        <v>46</v>
      </c>
      <c r="AW58" t="s">
        <v>55</v>
      </c>
    </row>
    <row r="59" spans="1:49" x14ac:dyDescent="0.35">
      <c r="A59" t="s">
        <v>35</v>
      </c>
      <c r="B59" s="2">
        <v>43229</v>
      </c>
      <c r="C59">
        <v>8</v>
      </c>
      <c r="D59">
        <v>8301</v>
      </c>
      <c r="E59" s="5" t="s">
        <v>298</v>
      </c>
      <c r="F59" s="1" t="s">
        <v>276</v>
      </c>
      <c r="G59" t="s">
        <v>518</v>
      </c>
      <c r="H59">
        <v>54</v>
      </c>
      <c r="I59" t="s">
        <v>39</v>
      </c>
      <c r="J59" t="s">
        <v>46</v>
      </c>
      <c r="K59" t="s">
        <v>519</v>
      </c>
      <c r="L59" t="s">
        <v>42</v>
      </c>
      <c r="M59" t="s">
        <v>43</v>
      </c>
      <c r="N59" t="s">
        <v>44</v>
      </c>
      <c r="O59" t="s">
        <v>520</v>
      </c>
      <c r="P59">
        <v>46</v>
      </c>
      <c r="Q59" t="s">
        <v>39</v>
      </c>
      <c r="R59" t="s">
        <v>46</v>
      </c>
      <c r="S59" t="s">
        <v>42</v>
      </c>
      <c r="T59" t="s">
        <v>49</v>
      </c>
      <c r="U59" t="s">
        <v>521</v>
      </c>
      <c r="V59" t="s">
        <v>147</v>
      </c>
      <c r="W59" t="s">
        <v>49</v>
      </c>
      <c r="X59" t="s">
        <v>50</v>
      </c>
      <c r="Y59" t="s">
        <v>46</v>
      </c>
      <c r="Z59" t="s">
        <v>112</v>
      </c>
      <c r="AA59">
        <v>43230</v>
      </c>
      <c r="AB59" t="s">
        <v>309</v>
      </c>
      <c r="AC59" t="s">
        <v>55</v>
      </c>
      <c r="AD59" t="s">
        <v>55</v>
      </c>
      <c r="AE59" t="s">
        <v>55</v>
      </c>
      <c r="AF59" t="s">
        <v>522</v>
      </c>
      <c r="AG59" t="s">
        <v>523</v>
      </c>
      <c r="AH59" s="37" t="s">
        <v>58</v>
      </c>
      <c r="AI59" s="40" t="s">
        <v>58</v>
      </c>
      <c r="AJ59" t="s">
        <v>39</v>
      </c>
      <c r="AK59" t="s">
        <v>46</v>
      </c>
      <c r="AL59" t="s">
        <v>94</v>
      </c>
      <c r="AM59" t="s">
        <v>43</v>
      </c>
      <c r="AN59" t="s">
        <v>3964</v>
      </c>
      <c r="AO59" t="s">
        <v>39</v>
      </c>
      <c r="AP59" t="s">
        <v>67</v>
      </c>
      <c r="AQ59" t="s">
        <v>94</v>
      </c>
      <c r="AR59" t="s">
        <v>58</v>
      </c>
      <c r="AS59" t="s">
        <v>58</v>
      </c>
      <c r="AT59" t="s">
        <v>50</v>
      </c>
      <c r="AU59" t="s">
        <v>112</v>
      </c>
      <c r="AV59" t="s">
        <v>309</v>
      </c>
      <c r="AW59" t="s">
        <v>55</v>
      </c>
    </row>
    <row r="60" spans="1:49" x14ac:dyDescent="0.35">
      <c r="A60" t="s">
        <v>35</v>
      </c>
      <c r="B60" s="2">
        <v>40733</v>
      </c>
      <c r="C60">
        <v>9</v>
      </c>
      <c r="D60">
        <v>9206</v>
      </c>
      <c r="E60" t="s">
        <v>524</v>
      </c>
      <c r="F60" t="s">
        <v>60</v>
      </c>
      <c r="G60" t="s">
        <v>525</v>
      </c>
      <c r="H60">
        <v>37</v>
      </c>
      <c r="I60" t="s">
        <v>46</v>
      </c>
      <c r="J60" t="s">
        <v>62</v>
      </c>
      <c r="K60" t="s">
        <v>526</v>
      </c>
      <c r="L60" t="s">
        <v>55</v>
      </c>
      <c r="M60" t="s">
        <v>527</v>
      </c>
      <c r="N60" t="s">
        <v>65</v>
      </c>
      <c r="O60" t="s">
        <v>528</v>
      </c>
      <c r="P60">
        <v>39</v>
      </c>
      <c r="Q60" t="s">
        <v>46</v>
      </c>
      <c r="R60" t="s">
        <v>46</v>
      </c>
      <c r="T60" t="s">
        <v>67</v>
      </c>
      <c r="U60" t="s">
        <v>48</v>
      </c>
      <c r="V60" t="s">
        <v>48</v>
      </c>
      <c r="W60" t="s">
        <v>67</v>
      </c>
      <c r="X60" t="s">
        <v>50</v>
      </c>
      <c r="Y60" t="s">
        <v>46</v>
      </c>
      <c r="Z60" t="s">
        <v>55</v>
      </c>
      <c r="AA60" t="s">
        <v>55</v>
      </c>
      <c r="AB60" t="s">
        <v>46</v>
      </c>
      <c r="AC60" t="s">
        <v>55</v>
      </c>
      <c r="AD60" t="s">
        <v>55</v>
      </c>
      <c r="AE60" t="s">
        <v>55</v>
      </c>
      <c r="AF60" t="s">
        <v>69</v>
      </c>
      <c r="AG60" t="s">
        <v>69</v>
      </c>
      <c r="AH60" s="37" t="s">
        <v>58</v>
      </c>
      <c r="AI60" s="40" t="s">
        <v>58</v>
      </c>
      <c r="AJ60" t="s">
        <v>46</v>
      </c>
      <c r="AK60" t="s">
        <v>46</v>
      </c>
      <c r="AL60" t="s">
        <v>55</v>
      </c>
      <c r="AM60" t="s">
        <v>527</v>
      </c>
      <c r="AN60" t="s">
        <v>3964</v>
      </c>
      <c r="AO60" t="s">
        <v>46</v>
      </c>
      <c r="AP60" t="s">
        <v>67</v>
      </c>
      <c r="AQ60" t="s">
        <v>67</v>
      </c>
      <c r="AR60" t="s">
        <v>67</v>
      </c>
      <c r="AS60" t="s">
        <v>67</v>
      </c>
      <c r="AT60" t="s">
        <v>50</v>
      </c>
      <c r="AU60" t="s">
        <v>55</v>
      </c>
      <c r="AV60" t="s">
        <v>46</v>
      </c>
      <c r="AW60" t="s">
        <v>55</v>
      </c>
    </row>
    <row r="61" spans="1:49" x14ac:dyDescent="0.35">
      <c r="A61" t="s">
        <v>35</v>
      </c>
      <c r="B61" s="2">
        <v>44082</v>
      </c>
      <c r="C61">
        <v>5</v>
      </c>
      <c r="D61">
        <v>5109</v>
      </c>
      <c r="E61" t="s">
        <v>529</v>
      </c>
      <c r="F61" t="s">
        <v>151</v>
      </c>
      <c r="G61" t="s">
        <v>530</v>
      </c>
      <c r="H61">
        <v>46</v>
      </c>
      <c r="I61" t="s">
        <v>46</v>
      </c>
      <c r="J61" t="s">
        <v>46</v>
      </c>
      <c r="K61" t="s">
        <v>531</v>
      </c>
      <c r="L61" t="s">
        <v>55</v>
      </c>
      <c r="M61" t="s">
        <v>43</v>
      </c>
      <c r="N61" t="s">
        <v>108</v>
      </c>
      <c r="O61" t="s">
        <v>532</v>
      </c>
      <c r="Q61" t="s">
        <v>46</v>
      </c>
      <c r="R61" t="s">
        <v>46</v>
      </c>
      <c r="S61" t="s">
        <v>67</v>
      </c>
      <c r="T61" t="s">
        <v>67</v>
      </c>
      <c r="U61" t="s">
        <v>48</v>
      </c>
      <c r="V61" t="s">
        <v>533</v>
      </c>
      <c r="W61" t="s">
        <v>67</v>
      </c>
      <c r="X61" t="s">
        <v>50</v>
      </c>
      <c r="Y61" t="s">
        <v>46</v>
      </c>
      <c r="Z61" t="s">
        <v>113</v>
      </c>
      <c r="AA61" t="s">
        <v>55</v>
      </c>
      <c r="AB61" t="s">
        <v>46</v>
      </c>
      <c r="AC61" t="s">
        <v>55</v>
      </c>
      <c r="AD61" t="s">
        <v>55</v>
      </c>
      <c r="AE61" t="s">
        <v>55</v>
      </c>
      <c r="AF61" t="s">
        <v>534</v>
      </c>
      <c r="AG61" t="s">
        <v>535</v>
      </c>
      <c r="AH61" s="37" t="s">
        <v>58</v>
      </c>
      <c r="AI61" s="40" t="s">
        <v>58</v>
      </c>
      <c r="AJ61" t="s">
        <v>46</v>
      </c>
      <c r="AK61" t="s">
        <v>46</v>
      </c>
      <c r="AL61" t="s">
        <v>55</v>
      </c>
      <c r="AM61" t="s">
        <v>43</v>
      </c>
      <c r="AN61" t="s">
        <v>3964</v>
      </c>
      <c r="AO61" t="s">
        <v>46</v>
      </c>
      <c r="AP61" t="s">
        <v>67</v>
      </c>
      <c r="AQ61" t="s">
        <v>67</v>
      </c>
      <c r="AR61" t="s">
        <v>67</v>
      </c>
      <c r="AS61" t="s">
        <v>67</v>
      </c>
      <c r="AT61" t="s">
        <v>50</v>
      </c>
      <c r="AU61" t="s">
        <v>113</v>
      </c>
      <c r="AV61" t="s">
        <v>46</v>
      </c>
      <c r="AW61" t="s">
        <v>55</v>
      </c>
    </row>
    <row r="62" spans="1:49" x14ac:dyDescent="0.35">
      <c r="A62" t="s">
        <v>35</v>
      </c>
      <c r="B62" s="2">
        <v>42891</v>
      </c>
      <c r="C62">
        <v>9</v>
      </c>
      <c r="D62">
        <v>9112</v>
      </c>
      <c r="E62" t="s">
        <v>536</v>
      </c>
      <c r="F62" t="s">
        <v>60</v>
      </c>
      <c r="G62" t="s">
        <v>537</v>
      </c>
      <c r="H62">
        <v>17</v>
      </c>
      <c r="I62" t="s">
        <v>39</v>
      </c>
      <c r="J62" t="s">
        <v>159</v>
      </c>
      <c r="K62" t="s">
        <v>538</v>
      </c>
      <c r="L62" t="s">
        <v>49</v>
      </c>
      <c r="M62" t="s">
        <v>539</v>
      </c>
      <c r="N62" t="s">
        <v>85</v>
      </c>
      <c r="O62" t="s">
        <v>540</v>
      </c>
      <c r="P62">
        <v>33</v>
      </c>
      <c r="Q62" t="s">
        <v>39</v>
      </c>
      <c r="R62" t="s">
        <v>541</v>
      </c>
      <c r="S62" t="s">
        <v>42</v>
      </c>
      <c r="T62" t="s">
        <v>42</v>
      </c>
      <c r="U62" t="s">
        <v>542</v>
      </c>
      <c r="V62" t="s">
        <v>320</v>
      </c>
      <c r="W62" t="s">
        <v>42</v>
      </c>
      <c r="X62" t="s">
        <v>164</v>
      </c>
      <c r="Y62" t="s">
        <v>543</v>
      </c>
      <c r="Z62" t="s">
        <v>51</v>
      </c>
      <c r="AA62">
        <v>43281</v>
      </c>
      <c r="AB62" t="s">
        <v>52</v>
      </c>
      <c r="AC62" t="s">
        <v>544</v>
      </c>
      <c r="AD62" t="s">
        <v>545</v>
      </c>
      <c r="AE62" t="s">
        <v>55</v>
      </c>
      <c r="AF62" t="s">
        <v>546</v>
      </c>
      <c r="AG62" t="s">
        <v>69</v>
      </c>
      <c r="AH62" s="37" t="s">
        <v>58</v>
      </c>
      <c r="AI62" s="40" t="s">
        <v>94</v>
      </c>
      <c r="AJ62" t="s">
        <v>39</v>
      </c>
      <c r="AK62" t="s">
        <v>428</v>
      </c>
      <c r="AL62" t="s">
        <v>58</v>
      </c>
      <c r="AM62" t="s">
        <v>3962</v>
      </c>
      <c r="AN62" t="s">
        <v>85</v>
      </c>
      <c r="AO62" t="s">
        <v>39</v>
      </c>
      <c r="AP62" t="s">
        <v>3976</v>
      </c>
      <c r="AQ62" t="s">
        <v>94</v>
      </c>
      <c r="AR62" t="s">
        <v>94</v>
      </c>
      <c r="AS62" t="s">
        <v>94</v>
      </c>
      <c r="AT62" t="s">
        <v>164</v>
      </c>
      <c r="AU62" t="s">
        <v>51</v>
      </c>
      <c r="AV62" t="s">
        <v>52</v>
      </c>
      <c r="AW62" t="s">
        <v>545</v>
      </c>
    </row>
    <row r="63" spans="1:49" x14ac:dyDescent="0.35">
      <c r="A63" s="1" t="s">
        <v>35</v>
      </c>
      <c r="B63" s="2">
        <v>44223</v>
      </c>
      <c r="C63">
        <v>12</v>
      </c>
      <c r="D63">
        <v>12301</v>
      </c>
      <c r="E63" t="s">
        <v>547</v>
      </c>
      <c r="F63" t="s">
        <v>289</v>
      </c>
      <c r="G63" t="s">
        <v>548</v>
      </c>
      <c r="H63">
        <v>43</v>
      </c>
      <c r="I63" t="s">
        <v>39</v>
      </c>
      <c r="J63" t="s">
        <v>46</v>
      </c>
      <c r="K63" t="s">
        <v>549</v>
      </c>
      <c r="L63" t="s">
        <v>42</v>
      </c>
      <c r="M63" t="s">
        <v>550</v>
      </c>
      <c r="N63" t="s">
        <v>192</v>
      </c>
      <c r="O63" t="s">
        <v>551</v>
      </c>
      <c r="P63">
        <v>32</v>
      </c>
      <c r="Q63" t="s">
        <v>39</v>
      </c>
      <c r="R63" t="s">
        <v>46</v>
      </c>
      <c r="S63" t="s">
        <v>42</v>
      </c>
      <c r="T63" t="s">
        <v>67</v>
      </c>
      <c r="U63" t="s">
        <v>48</v>
      </c>
      <c r="V63" t="s">
        <v>48</v>
      </c>
      <c r="W63" t="s">
        <v>42</v>
      </c>
      <c r="X63" t="s">
        <v>89</v>
      </c>
      <c r="Y63" t="s">
        <v>46</v>
      </c>
      <c r="Z63" t="s">
        <v>112</v>
      </c>
      <c r="AA63" t="s">
        <v>55</v>
      </c>
      <c r="AB63" t="s">
        <v>113</v>
      </c>
      <c r="AC63" t="s">
        <v>55</v>
      </c>
      <c r="AD63" t="s">
        <v>55</v>
      </c>
      <c r="AE63" t="s">
        <v>55</v>
      </c>
      <c r="AF63" t="s">
        <v>552</v>
      </c>
      <c r="AG63" t="s">
        <v>553</v>
      </c>
      <c r="AH63" s="37" t="s">
        <v>58</v>
      </c>
      <c r="AI63" s="40" t="s">
        <v>94</v>
      </c>
      <c r="AJ63" t="s">
        <v>39</v>
      </c>
      <c r="AK63" t="s">
        <v>46</v>
      </c>
      <c r="AL63" t="s">
        <v>94</v>
      </c>
      <c r="AM63" t="s">
        <v>3961</v>
      </c>
      <c r="AN63" t="s">
        <v>192</v>
      </c>
      <c r="AO63" t="s">
        <v>39</v>
      </c>
      <c r="AP63" t="s">
        <v>67</v>
      </c>
      <c r="AQ63" t="s">
        <v>94</v>
      </c>
      <c r="AR63" t="s">
        <v>67</v>
      </c>
      <c r="AS63" t="s">
        <v>94</v>
      </c>
      <c r="AT63" t="s">
        <v>89</v>
      </c>
      <c r="AU63" t="s">
        <v>112</v>
      </c>
      <c r="AV63" t="s">
        <v>113</v>
      </c>
      <c r="AW63" t="s">
        <v>55</v>
      </c>
    </row>
    <row r="64" spans="1:49" x14ac:dyDescent="0.35">
      <c r="A64" t="s">
        <v>35</v>
      </c>
      <c r="B64" s="2">
        <v>43883</v>
      </c>
      <c r="C64" s="12">
        <v>5</v>
      </c>
      <c r="D64" s="12">
        <v>5804</v>
      </c>
      <c r="E64" t="s">
        <v>217</v>
      </c>
      <c r="F64" t="s">
        <v>151</v>
      </c>
      <c r="G64" t="s">
        <v>554</v>
      </c>
      <c r="H64" s="12">
        <v>23</v>
      </c>
      <c r="I64" t="s">
        <v>39</v>
      </c>
      <c r="J64" t="s">
        <v>46</v>
      </c>
      <c r="K64" t="s">
        <v>555</v>
      </c>
      <c r="L64" t="s">
        <v>55</v>
      </c>
      <c r="M64" t="s">
        <v>279</v>
      </c>
      <c r="N64" t="s">
        <v>108</v>
      </c>
      <c r="O64" t="s">
        <v>357</v>
      </c>
      <c r="P64" s="12"/>
      <c r="Q64" t="s">
        <v>46</v>
      </c>
      <c r="R64" t="s">
        <v>46</v>
      </c>
      <c r="S64" t="s">
        <v>42</v>
      </c>
      <c r="T64" t="s">
        <v>67</v>
      </c>
      <c r="U64" t="s">
        <v>556</v>
      </c>
      <c r="V64" t="s">
        <v>48</v>
      </c>
      <c r="W64" t="s">
        <v>42</v>
      </c>
      <c r="X64" t="s">
        <v>557</v>
      </c>
      <c r="Y64" t="s">
        <v>46</v>
      </c>
      <c r="Z64" t="s">
        <v>366</v>
      </c>
      <c r="AA64" s="12" t="s">
        <v>55</v>
      </c>
      <c r="AB64" t="s">
        <v>366</v>
      </c>
      <c r="AC64" t="s">
        <v>55</v>
      </c>
      <c r="AD64" t="s">
        <v>55</v>
      </c>
      <c r="AE64" t="s">
        <v>55</v>
      </c>
      <c r="AF64" t="s">
        <v>558</v>
      </c>
      <c r="AG64" t="s">
        <v>559</v>
      </c>
      <c r="AH64" s="37" t="s">
        <v>58</v>
      </c>
      <c r="AI64" s="40" t="s">
        <v>94</v>
      </c>
      <c r="AJ64" t="s">
        <v>39</v>
      </c>
      <c r="AK64" t="s">
        <v>46</v>
      </c>
      <c r="AL64" t="s">
        <v>55</v>
      </c>
      <c r="AM64" t="s">
        <v>527</v>
      </c>
      <c r="AN64" t="s">
        <v>3964</v>
      </c>
      <c r="AO64" t="s">
        <v>46</v>
      </c>
      <c r="AP64" t="s">
        <v>67</v>
      </c>
      <c r="AQ64" t="s">
        <v>94</v>
      </c>
      <c r="AR64" t="s">
        <v>67</v>
      </c>
      <c r="AS64" t="s">
        <v>94</v>
      </c>
      <c r="AT64" t="s">
        <v>557</v>
      </c>
      <c r="AU64" t="s">
        <v>366</v>
      </c>
      <c r="AV64" t="s">
        <v>366</v>
      </c>
      <c r="AW64" t="s">
        <v>55</v>
      </c>
    </row>
    <row r="65" spans="1:49" x14ac:dyDescent="0.35">
      <c r="A65" t="s">
        <v>35</v>
      </c>
      <c r="B65" s="2">
        <v>40513</v>
      </c>
      <c r="C65">
        <v>13</v>
      </c>
      <c r="D65">
        <v>13401</v>
      </c>
      <c r="E65" t="s">
        <v>690</v>
      </c>
      <c r="F65" t="s">
        <v>37</v>
      </c>
      <c r="G65" s="5" t="s">
        <v>841</v>
      </c>
      <c r="H65">
        <v>42</v>
      </c>
      <c r="I65" t="s">
        <v>46</v>
      </c>
      <c r="J65" t="s">
        <v>62</v>
      </c>
      <c r="K65" t="s">
        <v>73</v>
      </c>
      <c r="L65" t="s">
        <v>55</v>
      </c>
      <c r="M65" s="1" t="s">
        <v>99</v>
      </c>
      <c r="N65" t="s">
        <v>65</v>
      </c>
      <c r="O65" t="s">
        <v>842</v>
      </c>
      <c r="P65">
        <v>57</v>
      </c>
      <c r="Q65" t="s">
        <v>46</v>
      </c>
      <c r="R65" t="s">
        <v>46</v>
      </c>
      <c r="S65" t="s">
        <v>67</v>
      </c>
      <c r="T65" t="s">
        <v>67</v>
      </c>
      <c r="U65" t="s">
        <v>48</v>
      </c>
      <c r="V65" t="s">
        <v>48</v>
      </c>
      <c r="W65" t="s">
        <v>67</v>
      </c>
      <c r="X65" t="s">
        <v>103</v>
      </c>
      <c r="Y65" t="s">
        <v>46</v>
      </c>
      <c r="Z65" t="s">
        <v>55</v>
      </c>
      <c r="AA65" t="s">
        <v>55</v>
      </c>
      <c r="AB65" t="s">
        <v>46</v>
      </c>
      <c r="AC65" t="s">
        <v>55</v>
      </c>
      <c r="AD65" t="s">
        <v>55</v>
      </c>
      <c r="AE65" t="s">
        <v>55</v>
      </c>
      <c r="AF65" t="s">
        <v>69</v>
      </c>
      <c r="AG65" t="s">
        <v>69</v>
      </c>
      <c r="AH65" s="37" t="s">
        <v>58</v>
      </c>
      <c r="AI65" s="40" t="s">
        <v>58</v>
      </c>
      <c r="AJ65" t="s">
        <v>46</v>
      </c>
      <c r="AK65" t="s">
        <v>46</v>
      </c>
      <c r="AL65" t="s">
        <v>55</v>
      </c>
      <c r="AM65" t="s">
        <v>4103</v>
      </c>
      <c r="AN65" t="s">
        <v>3964</v>
      </c>
      <c r="AO65" t="s">
        <v>46</v>
      </c>
      <c r="AP65" t="s">
        <v>67</v>
      </c>
      <c r="AQ65" t="s">
        <v>67</v>
      </c>
      <c r="AR65" t="s">
        <v>67</v>
      </c>
      <c r="AS65" t="s">
        <v>67</v>
      </c>
      <c r="AT65" t="s">
        <v>103</v>
      </c>
      <c r="AU65" t="s">
        <v>55</v>
      </c>
      <c r="AV65" t="s">
        <v>46</v>
      </c>
      <c r="AW65" t="s">
        <v>55</v>
      </c>
    </row>
    <row r="66" spans="1:49" x14ac:dyDescent="0.35">
      <c r="A66" t="s">
        <v>35</v>
      </c>
      <c r="B66" s="2">
        <v>41838</v>
      </c>
      <c r="C66">
        <v>8</v>
      </c>
      <c r="D66">
        <v>8301</v>
      </c>
      <c r="E66" s="5" t="s">
        <v>298</v>
      </c>
      <c r="F66" s="1" t="s">
        <v>276</v>
      </c>
      <c r="G66" t="s">
        <v>567</v>
      </c>
      <c r="H66">
        <v>20</v>
      </c>
      <c r="I66" t="s">
        <v>39</v>
      </c>
      <c r="J66" t="s">
        <v>568</v>
      </c>
      <c r="K66" t="s">
        <v>569</v>
      </c>
      <c r="L66" t="s">
        <v>42</v>
      </c>
      <c r="M66" t="s">
        <v>270</v>
      </c>
      <c r="N66" t="s">
        <v>162</v>
      </c>
      <c r="O66" t="s">
        <v>570</v>
      </c>
      <c r="P66">
        <v>20</v>
      </c>
      <c r="Q66" t="s">
        <v>39</v>
      </c>
      <c r="R66" t="s">
        <v>571</v>
      </c>
      <c r="S66" t="s">
        <v>42</v>
      </c>
      <c r="T66" t="s">
        <v>42</v>
      </c>
      <c r="U66" t="s">
        <v>48</v>
      </c>
      <c r="V66" t="s">
        <v>42</v>
      </c>
      <c r="W66" t="s">
        <v>49</v>
      </c>
      <c r="X66" t="s">
        <v>137</v>
      </c>
      <c r="Y66" t="s">
        <v>42</v>
      </c>
      <c r="Z66" t="s">
        <v>51</v>
      </c>
      <c r="AA66">
        <v>42247</v>
      </c>
      <c r="AB66" t="s">
        <v>52</v>
      </c>
      <c r="AC66" t="s">
        <v>572</v>
      </c>
      <c r="AD66" t="s">
        <v>139</v>
      </c>
      <c r="AE66" t="s">
        <v>55</v>
      </c>
      <c r="AF66" t="s">
        <v>573</v>
      </c>
      <c r="AG66" t="s">
        <v>574</v>
      </c>
      <c r="AH66" s="37" t="s">
        <v>58</v>
      </c>
      <c r="AI66" s="40" t="s">
        <v>58</v>
      </c>
      <c r="AJ66" t="s">
        <v>39</v>
      </c>
      <c r="AK66" t="s">
        <v>3936</v>
      </c>
      <c r="AL66" t="s">
        <v>94</v>
      </c>
      <c r="AM66" t="s">
        <v>710</v>
      </c>
      <c r="AN66" t="s">
        <v>3965</v>
      </c>
      <c r="AO66" t="s">
        <v>39</v>
      </c>
      <c r="AP66" t="s">
        <v>4004</v>
      </c>
      <c r="AQ66" t="s">
        <v>94</v>
      </c>
      <c r="AR66" t="s">
        <v>94</v>
      </c>
      <c r="AS66" t="s">
        <v>58</v>
      </c>
      <c r="AT66" t="s">
        <v>137</v>
      </c>
      <c r="AU66" t="s">
        <v>51</v>
      </c>
      <c r="AV66" t="s">
        <v>52</v>
      </c>
      <c r="AW66" t="s">
        <v>139</v>
      </c>
    </row>
    <row r="67" spans="1:49" x14ac:dyDescent="0.35">
      <c r="A67" t="s">
        <v>35</v>
      </c>
      <c r="B67" s="2">
        <v>42254</v>
      </c>
      <c r="C67">
        <v>5</v>
      </c>
      <c r="D67">
        <v>5101</v>
      </c>
      <c r="E67" t="s">
        <v>151</v>
      </c>
      <c r="F67" t="s">
        <v>151</v>
      </c>
      <c r="G67" t="s">
        <v>575</v>
      </c>
      <c r="H67">
        <v>23</v>
      </c>
      <c r="I67" t="s">
        <v>39</v>
      </c>
      <c r="J67" t="s">
        <v>576</v>
      </c>
      <c r="K67" t="s">
        <v>577</v>
      </c>
      <c r="L67" t="s">
        <v>42</v>
      </c>
      <c r="M67" t="s">
        <v>270</v>
      </c>
      <c r="N67" t="s">
        <v>44</v>
      </c>
      <c r="O67" t="s">
        <v>578</v>
      </c>
      <c r="P67">
        <v>21</v>
      </c>
      <c r="Q67" t="s">
        <v>39</v>
      </c>
      <c r="R67" t="s">
        <v>579</v>
      </c>
      <c r="S67" t="s">
        <v>42</v>
      </c>
      <c r="T67" t="s">
        <v>49</v>
      </c>
      <c r="U67" t="s">
        <v>580</v>
      </c>
      <c r="V67" t="s">
        <v>581</v>
      </c>
      <c r="W67" t="s">
        <v>49</v>
      </c>
      <c r="X67" t="s">
        <v>50</v>
      </c>
      <c r="Y67" t="s">
        <v>42</v>
      </c>
      <c r="Z67" t="s">
        <v>51</v>
      </c>
      <c r="AA67">
        <v>42494</v>
      </c>
      <c r="AB67" t="s">
        <v>52</v>
      </c>
      <c r="AC67" t="s">
        <v>582</v>
      </c>
      <c r="AD67" t="s">
        <v>166</v>
      </c>
      <c r="AE67" t="s">
        <v>55</v>
      </c>
      <c r="AF67" t="s">
        <v>583</v>
      </c>
      <c r="AG67" t="s">
        <v>584</v>
      </c>
      <c r="AH67" s="37" t="s">
        <v>58</v>
      </c>
      <c r="AI67" s="40" t="s">
        <v>58</v>
      </c>
      <c r="AJ67" t="s">
        <v>39</v>
      </c>
      <c r="AK67" t="s">
        <v>3939</v>
      </c>
      <c r="AL67" t="s">
        <v>94</v>
      </c>
      <c r="AM67" t="s">
        <v>710</v>
      </c>
      <c r="AN67" t="s">
        <v>3964</v>
      </c>
      <c r="AO67" t="s">
        <v>39</v>
      </c>
      <c r="AP67" t="s">
        <v>3974</v>
      </c>
      <c r="AQ67" t="s">
        <v>94</v>
      </c>
      <c r="AR67" t="s">
        <v>58</v>
      </c>
      <c r="AS67" t="s">
        <v>58</v>
      </c>
      <c r="AT67" t="s">
        <v>50</v>
      </c>
      <c r="AU67" t="s">
        <v>51</v>
      </c>
      <c r="AV67" t="s">
        <v>52</v>
      </c>
      <c r="AW67" t="s">
        <v>4001</v>
      </c>
    </row>
    <row r="68" spans="1:49" x14ac:dyDescent="0.35">
      <c r="A68" t="s">
        <v>35</v>
      </c>
      <c r="B68" s="2">
        <v>42751</v>
      </c>
      <c r="C68">
        <v>13</v>
      </c>
      <c r="D68">
        <v>13119</v>
      </c>
      <c r="E68" t="s">
        <v>514</v>
      </c>
      <c r="F68" t="s">
        <v>37</v>
      </c>
      <c r="G68" t="s">
        <v>585</v>
      </c>
      <c r="H68">
        <v>28</v>
      </c>
      <c r="I68" t="s">
        <v>39</v>
      </c>
      <c r="J68" t="s">
        <v>46</v>
      </c>
      <c r="K68" t="s">
        <v>586</v>
      </c>
      <c r="L68" t="s">
        <v>42</v>
      </c>
      <c r="M68" t="s">
        <v>270</v>
      </c>
      <c r="N68" t="s">
        <v>44</v>
      </c>
      <c r="O68" t="s">
        <v>587</v>
      </c>
      <c r="Q68" t="s">
        <v>39</v>
      </c>
      <c r="R68" t="s">
        <v>46</v>
      </c>
      <c r="S68" t="s">
        <v>42</v>
      </c>
      <c r="T68" t="s">
        <v>42</v>
      </c>
      <c r="U68" t="s">
        <v>48</v>
      </c>
      <c r="V68" t="s">
        <v>320</v>
      </c>
      <c r="W68" t="s">
        <v>42</v>
      </c>
      <c r="X68" t="s">
        <v>50</v>
      </c>
      <c r="Y68" t="s">
        <v>42</v>
      </c>
      <c r="Z68" t="s">
        <v>112</v>
      </c>
      <c r="AA68">
        <v>42752</v>
      </c>
      <c r="AB68" t="s">
        <v>588</v>
      </c>
      <c r="AC68" t="s">
        <v>55</v>
      </c>
      <c r="AD68" t="s">
        <v>55</v>
      </c>
      <c r="AE68" t="s">
        <v>55</v>
      </c>
      <c r="AF68" t="s">
        <v>589</v>
      </c>
      <c r="AG68" t="s">
        <v>590</v>
      </c>
      <c r="AH68" s="37" t="s">
        <v>58</v>
      </c>
      <c r="AI68" s="40" t="s">
        <v>94</v>
      </c>
      <c r="AJ68" t="s">
        <v>39</v>
      </c>
      <c r="AK68" t="s">
        <v>46</v>
      </c>
      <c r="AL68" t="s">
        <v>94</v>
      </c>
      <c r="AM68" t="s">
        <v>710</v>
      </c>
      <c r="AN68" t="s">
        <v>3964</v>
      </c>
      <c r="AO68" t="s">
        <v>39</v>
      </c>
      <c r="AP68" t="s">
        <v>67</v>
      </c>
      <c r="AQ68" t="s">
        <v>94</v>
      </c>
      <c r="AR68" t="s">
        <v>94</v>
      </c>
      <c r="AS68" t="s">
        <v>94</v>
      </c>
      <c r="AT68" t="s">
        <v>50</v>
      </c>
      <c r="AU68" t="s">
        <v>112</v>
      </c>
      <c r="AV68" t="s">
        <v>588</v>
      </c>
      <c r="AW68" t="s">
        <v>55</v>
      </c>
    </row>
    <row r="69" spans="1:49" x14ac:dyDescent="0.35">
      <c r="A69" t="s">
        <v>35</v>
      </c>
      <c r="B69" s="2">
        <v>40520</v>
      </c>
      <c r="C69">
        <v>13</v>
      </c>
      <c r="D69">
        <v>13128</v>
      </c>
      <c r="E69" s="5" t="s">
        <v>736</v>
      </c>
      <c r="F69" s="5" t="s">
        <v>37</v>
      </c>
      <c r="G69" t="s">
        <v>2255</v>
      </c>
      <c r="H69">
        <v>17</v>
      </c>
      <c r="I69" t="s">
        <v>46</v>
      </c>
      <c r="J69" t="s">
        <v>62</v>
      </c>
      <c r="K69" t="s">
        <v>665</v>
      </c>
      <c r="L69" t="s">
        <v>55</v>
      </c>
      <c r="M69" t="s">
        <v>153</v>
      </c>
      <c r="N69" t="s">
        <v>65</v>
      </c>
      <c r="O69" t="s">
        <v>2256</v>
      </c>
      <c r="P69">
        <v>20</v>
      </c>
      <c r="Q69" t="s">
        <v>46</v>
      </c>
      <c r="R69" t="s">
        <v>46</v>
      </c>
      <c r="S69" t="s">
        <v>67</v>
      </c>
      <c r="T69" t="s">
        <v>67</v>
      </c>
      <c r="U69" t="s">
        <v>2257</v>
      </c>
      <c r="V69" t="s">
        <v>48</v>
      </c>
      <c r="W69" t="s">
        <v>67</v>
      </c>
      <c r="X69" t="s">
        <v>89</v>
      </c>
      <c r="Y69" t="s">
        <v>46</v>
      </c>
      <c r="Z69" t="s">
        <v>55</v>
      </c>
      <c r="AA69" t="s">
        <v>55</v>
      </c>
      <c r="AB69" t="s">
        <v>46</v>
      </c>
      <c r="AC69" t="s">
        <v>55</v>
      </c>
      <c r="AD69" t="s">
        <v>55</v>
      </c>
      <c r="AE69" t="s">
        <v>55</v>
      </c>
      <c r="AF69" t="s">
        <v>69</v>
      </c>
      <c r="AG69" t="s">
        <v>69</v>
      </c>
      <c r="AH69" s="37" t="s">
        <v>58</v>
      </c>
      <c r="AI69" s="40" t="s">
        <v>58</v>
      </c>
      <c r="AJ69" t="s">
        <v>46</v>
      </c>
      <c r="AK69" t="s">
        <v>46</v>
      </c>
      <c r="AL69" t="s">
        <v>55</v>
      </c>
      <c r="AM69" t="s">
        <v>527</v>
      </c>
      <c r="AN69" t="s">
        <v>3964</v>
      </c>
      <c r="AO69" t="s">
        <v>46</v>
      </c>
      <c r="AP69" t="s">
        <v>67</v>
      </c>
      <c r="AQ69" t="s">
        <v>67</v>
      </c>
      <c r="AR69" t="s">
        <v>67</v>
      </c>
      <c r="AS69" t="s">
        <v>67</v>
      </c>
      <c r="AT69" t="s">
        <v>89</v>
      </c>
      <c r="AU69" t="s">
        <v>55</v>
      </c>
      <c r="AV69" t="s">
        <v>46</v>
      </c>
      <c r="AW69" t="s">
        <v>55</v>
      </c>
    </row>
    <row r="70" spans="1:49" x14ac:dyDescent="0.35">
      <c r="A70" t="s">
        <v>35</v>
      </c>
      <c r="B70" s="2">
        <v>41649</v>
      </c>
      <c r="C70">
        <v>8</v>
      </c>
      <c r="D70">
        <v>8203</v>
      </c>
      <c r="E70" t="s">
        <v>597</v>
      </c>
      <c r="F70" s="1" t="s">
        <v>276</v>
      </c>
      <c r="G70" t="s">
        <v>598</v>
      </c>
      <c r="H70">
        <v>16</v>
      </c>
      <c r="I70" t="s">
        <v>39</v>
      </c>
      <c r="J70" t="s">
        <v>159</v>
      </c>
      <c r="K70" t="s">
        <v>599</v>
      </c>
      <c r="L70" t="s">
        <v>49</v>
      </c>
      <c r="M70" t="s">
        <v>600</v>
      </c>
      <c r="N70" t="s">
        <v>132</v>
      </c>
      <c r="O70" t="s">
        <v>601</v>
      </c>
      <c r="P70">
        <v>19</v>
      </c>
      <c r="Q70" t="s">
        <v>39</v>
      </c>
      <c r="R70" t="s">
        <v>46</v>
      </c>
      <c r="S70" t="s">
        <v>42</v>
      </c>
      <c r="T70" t="s">
        <v>49</v>
      </c>
      <c r="U70" t="s">
        <v>48</v>
      </c>
      <c r="V70" t="s">
        <v>42</v>
      </c>
      <c r="W70" t="s">
        <v>42</v>
      </c>
      <c r="X70" t="s">
        <v>204</v>
      </c>
      <c r="Y70" t="s">
        <v>42</v>
      </c>
      <c r="Z70" t="s">
        <v>51</v>
      </c>
      <c r="AA70">
        <v>42149</v>
      </c>
      <c r="AB70" t="s">
        <v>52</v>
      </c>
      <c r="AC70" t="s">
        <v>602</v>
      </c>
      <c r="AD70" t="s">
        <v>408</v>
      </c>
      <c r="AE70" t="s">
        <v>55</v>
      </c>
      <c r="AF70" t="s">
        <v>603</v>
      </c>
      <c r="AG70" t="s">
        <v>604</v>
      </c>
      <c r="AH70" s="37" t="s">
        <v>58</v>
      </c>
      <c r="AI70" s="40" t="s">
        <v>94</v>
      </c>
      <c r="AJ70" t="s">
        <v>39</v>
      </c>
      <c r="AK70" t="s">
        <v>428</v>
      </c>
      <c r="AL70" t="s">
        <v>58</v>
      </c>
      <c r="AM70" t="s">
        <v>600</v>
      </c>
      <c r="AN70" t="s">
        <v>3966</v>
      </c>
      <c r="AO70" t="s">
        <v>39</v>
      </c>
      <c r="AP70" t="s">
        <v>67</v>
      </c>
      <c r="AQ70" t="s">
        <v>94</v>
      </c>
      <c r="AR70" t="s">
        <v>58</v>
      </c>
      <c r="AS70" t="s">
        <v>94</v>
      </c>
      <c r="AT70" t="s">
        <v>1245</v>
      </c>
      <c r="AU70" t="s">
        <v>51</v>
      </c>
      <c r="AV70" t="s">
        <v>52</v>
      </c>
      <c r="AW70" t="s">
        <v>4001</v>
      </c>
    </row>
    <row r="71" spans="1:49" x14ac:dyDescent="0.35">
      <c r="A71" t="s">
        <v>35</v>
      </c>
      <c r="B71" s="2">
        <v>41472</v>
      </c>
      <c r="C71">
        <v>5</v>
      </c>
      <c r="D71">
        <v>5101</v>
      </c>
      <c r="E71" t="s">
        <v>151</v>
      </c>
      <c r="F71" t="s">
        <v>151</v>
      </c>
      <c r="G71" t="s">
        <v>605</v>
      </c>
      <c r="H71">
        <v>25</v>
      </c>
      <c r="I71" t="s">
        <v>46</v>
      </c>
      <c r="J71" t="s">
        <v>606</v>
      </c>
      <c r="K71" t="s">
        <v>73</v>
      </c>
      <c r="L71" s="1" t="s">
        <v>55</v>
      </c>
      <c r="M71" t="s">
        <v>153</v>
      </c>
      <c r="N71" t="s">
        <v>301</v>
      </c>
      <c r="O71" t="s">
        <v>607</v>
      </c>
      <c r="Q71" t="s">
        <v>46</v>
      </c>
      <c r="R71" t="s">
        <v>46</v>
      </c>
      <c r="S71" s="1" t="s">
        <v>67</v>
      </c>
      <c r="T71" t="s">
        <v>67</v>
      </c>
      <c r="U71" t="s">
        <v>608</v>
      </c>
      <c r="V71" t="s">
        <v>48</v>
      </c>
      <c r="W71" t="s">
        <v>49</v>
      </c>
      <c r="X71" s="1" t="s">
        <v>46</v>
      </c>
      <c r="Y71" t="s">
        <v>46</v>
      </c>
      <c r="Z71" s="1" t="s">
        <v>55</v>
      </c>
      <c r="AA71" t="s">
        <v>55</v>
      </c>
      <c r="AB71" t="s">
        <v>46</v>
      </c>
      <c r="AC71" s="1" t="s">
        <v>55</v>
      </c>
      <c r="AE71" t="s">
        <v>55</v>
      </c>
      <c r="AF71" t="s">
        <v>69</v>
      </c>
      <c r="AG71" t="s">
        <v>69</v>
      </c>
      <c r="AH71" s="37" t="s">
        <v>58</v>
      </c>
      <c r="AI71" s="40" t="s">
        <v>58</v>
      </c>
      <c r="AJ71" t="s">
        <v>46</v>
      </c>
      <c r="AK71" t="s">
        <v>428</v>
      </c>
      <c r="AL71" t="s">
        <v>55</v>
      </c>
      <c r="AM71" t="s">
        <v>527</v>
      </c>
      <c r="AN71" t="s">
        <v>3964</v>
      </c>
      <c r="AO71" t="s">
        <v>46</v>
      </c>
      <c r="AP71" t="s">
        <v>67</v>
      </c>
      <c r="AQ71" t="s">
        <v>67</v>
      </c>
      <c r="AR71" t="s">
        <v>67</v>
      </c>
      <c r="AS71" t="s">
        <v>58</v>
      </c>
      <c r="AT71" t="s">
        <v>67</v>
      </c>
      <c r="AU71" t="s">
        <v>55</v>
      </c>
      <c r="AV71" t="s">
        <v>46</v>
      </c>
      <c r="AW71" t="s">
        <v>55</v>
      </c>
    </row>
    <row r="72" spans="1:49" x14ac:dyDescent="0.35">
      <c r="A72" t="s">
        <v>35</v>
      </c>
      <c r="B72" s="2">
        <v>40522</v>
      </c>
      <c r="C72">
        <v>13</v>
      </c>
      <c r="D72">
        <v>13121</v>
      </c>
      <c r="E72" s="5" t="s">
        <v>860</v>
      </c>
      <c r="F72" s="5" t="s">
        <v>37</v>
      </c>
      <c r="G72" t="s">
        <v>1224</v>
      </c>
      <c r="H72">
        <v>90</v>
      </c>
      <c r="I72" t="s">
        <v>46</v>
      </c>
      <c r="J72" t="s">
        <v>62</v>
      </c>
      <c r="K72" t="s">
        <v>73</v>
      </c>
      <c r="L72" t="s">
        <v>55</v>
      </c>
      <c r="M72" t="s">
        <v>286</v>
      </c>
      <c r="N72" t="s">
        <v>65</v>
      </c>
      <c r="O72" t="s">
        <v>1225</v>
      </c>
      <c r="P72">
        <v>87</v>
      </c>
      <c r="Q72" t="s">
        <v>46</v>
      </c>
      <c r="R72" t="s">
        <v>1226</v>
      </c>
      <c r="S72" t="s">
        <v>67</v>
      </c>
      <c r="T72" t="s">
        <v>67</v>
      </c>
      <c r="U72" t="s">
        <v>1227</v>
      </c>
      <c r="V72" t="s">
        <v>48</v>
      </c>
      <c r="W72" t="s">
        <v>67</v>
      </c>
      <c r="X72" t="s">
        <v>103</v>
      </c>
      <c r="Y72" t="s">
        <v>46</v>
      </c>
      <c r="Z72" t="s">
        <v>55</v>
      </c>
      <c r="AA72" t="s">
        <v>55</v>
      </c>
      <c r="AB72" t="s">
        <v>46</v>
      </c>
      <c r="AC72" t="s">
        <v>55</v>
      </c>
      <c r="AD72" t="s">
        <v>55</v>
      </c>
      <c r="AE72" t="s">
        <v>55</v>
      </c>
      <c r="AF72" t="s">
        <v>69</v>
      </c>
      <c r="AG72" t="s">
        <v>69</v>
      </c>
      <c r="AH72" s="37" t="s">
        <v>58</v>
      </c>
      <c r="AI72" s="40" t="s">
        <v>58</v>
      </c>
      <c r="AJ72" t="s">
        <v>46</v>
      </c>
      <c r="AK72" t="s">
        <v>46</v>
      </c>
      <c r="AL72" t="s">
        <v>55</v>
      </c>
      <c r="AM72" t="s">
        <v>74</v>
      </c>
      <c r="AN72" t="s">
        <v>3964</v>
      </c>
      <c r="AO72" t="s">
        <v>46</v>
      </c>
      <c r="AP72" t="s">
        <v>67</v>
      </c>
      <c r="AQ72" t="s">
        <v>67</v>
      </c>
      <c r="AR72" t="s">
        <v>67</v>
      </c>
      <c r="AS72" t="s">
        <v>67</v>
      </c>
      <c r="AT72" t="s">
        <v>103</v>
      </c>
      <c r="AU72" t="s">
        <v>55</v>
      </c>
      <c r="AV72" t="s">
        <v>46</v>
      </c>
      <c r="AW72" t="s">
        <v>55</v>
      </c>
    </row>
    <row r="73" spans="1:49" x14ac:dyDescent="0.35">
      <c r="A73" t="s">
        <v>35</v>
      </c>
      <c r="B73" s="2">
        <v>43579</v>
      </c>
      <c r="C73">
        <v>14</v>
      </c>
      <c r="D73">
        <v>14104</v>
      </c>
      <c r="E73" t="s">
        <v>188</v>
      </c>
      <c r="F73" t="s">
        <v>613</v>
      </c>
      <c r="G73" t="s">
        <v>614</v>
      </c>
      <c r="H73">
        <v>26</v>
      </c>
      <c r="I73" t="s">
        <v>39</v>
      </c>
      <c r="J73" t="s">
        <v>46</v>
      </c>
      <c r="K73" t="s">
        <v>615</v>
      </c>
      <c r="L73" t="s">
        <v>49</v>
      </c>
      <c r="M73" t="s">
        <v>391</v>
      </c>
      <c r="N73" t="s">
        <v>162</v>
      </c>
      <c r="O73" t="s">
        <v>616</v>
      </c>
      <c r="P73">
        <v>28</v>
      </c>
      <c r="Q73" t="s">
        <v>39</v>
      </c>
      <c r="R73" t="s">
        <v>46</v>
      </c>
      <c r="S73" t="s">
        <v>42</v>
      </c>
      <c r="T73" t="s">
        <v>67</v>
      </c>
      <c r="U73" t="s">
        <v>48</v>
      </c>
      <c r="V73" t="s">
        <v>48</v>
      </c>
      <c r="W73" t="s">
        <v>42</v>
      </c>
      <c r="X73" t="s">
        <v>204</v>
      </c>
      <c r="Y73" t="s">
        <v>46</v>
      </c>
      <c r="Z73" t="s">
        <v>112</v>
      </c>
      <c r="AA73" t="s">
        <v>55</v>
      </c>
      <c r="AB73" t="s">
        <v>113</v>
      </c>
      <c r="AC73" t="s">
        <v>55</v>
      </c>
      <c r="AD73" t="s">
        <v>55</v>
      </c>
      <c r="AE73" t="s">
        <v>55</v>
      </c>
      <c r="AF73" t="s">
        <v>617</v>
      </c>
      <c r="AG73" t="s">
        <v>618</v>
      </c>
      <c r="AH73" s="37" t="s">
        <v>58</v>
      </c>
      <c r="AI73" s="40" t="s">
        <v>94</v>
      </c>
      <c r="AJ73" t="s">
        <v>39</v>
      </c>
      <c r="AK73" t="s">
        <v>46</v>
      </c>
      <c r="AL73" t="s">
        <v>58</v>
      </c>
      <c r="AM73" t="s">
        <v>391</v>
      </c>
      <c r="AN73" t="s">
        <v>3965</v>
      </c>
      <c r="AO73" t="s">
        <v>39</v>
      </c>
      <c r="AP73" t="s">
        <v>67</v>
      </c>
      <c r="AQ73" t="s">
        <v>94</v>
      </c>
      <c r="AR73" t="s">
        <v>67</v>
      </c>
      <c r="AS73" t="s">
        <v>94</v>
      </c>
      <c r="AT73" t="s">
        <v>1245</v>
      </c>
      <c r="AU73" t="s">
        <v>112</v>
      </c>
      <c r="AV73" t="s">
        <v>113</v>
      </c>
      <c r="AW73" t="s">
        <v>55</v>
      </c>
    </row>
    <row r="74" spans="1:49" x14ac:dyDescent="0.35">
      <c r="A74" t="s">
        <v>35</v>
      </c>
      <c r="B74" s="2">
        <v>40569</v>
      </c>
      <c r="C74">
        <v>13</v>
      </c>
      <c r="D74">
        <v>13201</v>
      </c>
      <c r="E74" t="s">
        <v>116</v>
      </c>
      <c r="F74" t="s">
        <v>37</v>
      </c>
      <c r="G74" t="s">
        <v>1280</v>
      </c>
      <c r="H74">
        <v>24</v>
      </c>
      <c r="I74" t="s">
        <v>46</v>
      </c>
      <c r="J74" t="s">
        <v>62</v>
      </c>
      <c r="K74" t="s">
        <v>73</v>
      </c>
      <c r="L74" t="s">
        <v>55</v>
      </c>
      <c r="M74" t="s">
        <v>527</v>
      </c>
      <c r="N74" t="s">
        <v>65</v>
      </c>
      <c r="O74" t="s">
        <v>1281</v>
      </c>
      <c r="P74">
        <v>45</v>
      </c>
      <c r="Q74" t="s">
        <v>46</v>
      </c>
      <c r="R74" t="s">
        <v>46</v>
      </c>
      <c r="T74" t="s">
        <v>67</v>
      </c>
      <c r="U74" t="s">
        <v>1282</v>
      </c>
      <c r="V74" t="s">
        <v>48</v>
      </c>
      <c r="W74" t="s">
        <v>67</v>
      </c>
      <c r="X74" t="s">
        <v>50</v>
      </c>
      <c r="Y74" t="s">
        <v>46</v>
      </c>
      <c r="Z74" t="s">
        <v>55</v>
      </c>
      <c r="AA74" t="s">
        <v>55</v>
      </c>
      <c r="AB74" t="s">
        <v>46</v>
      </c>
      <c r="AC74" t="s">
        <v>55</v>
      </c>
      <c r="AD74" t="s">
        <v>55</v>
      </c>
      <c r="AE74" t="s">
        <v>55</v>
      </c>
      <c r="AF74" t="s">
        <v>69</v>
      </c>
      <c r="AG74" t="s">
        <v>69</v>
      </c>
      <c r="AH74" s="37" t="s">
        <v>58</v>
      </c>
      <c r="AI74" s="40" t="s">
        <v>58</v>
      </c>
      <c r="AJ74" t="s">
        <v>46</v>
      </c>
      <c r="AK74" t="s">
        <v>46</v>
      </c>
      <c r="AL74" t="s">
        <v>55</v>
      </c>
      <c r="AM74" t="s">
        <v>527</v>
      </c>
      <c r="AN74" t="s">
        <v>3964</v>
      </c>
      <c r="AO74" t="s">
        <v>46</v>
      </c>
      <c r="AP74" t="s">
        <v>67</v>
      </c>
      <c r="AQ74" t="s">
        <v>67</v>
      </c>
      <c r="AR74" t="s">
        <v>67</v>
      </c>
      <c r="AS74" t="s">
        <v>67</v>
      </c>
      <c r="AT74" t="s">
        <v>50</v>
      </c>
      <c r="AU74" t="s">
        <v>55</v>
      </c>
      <c r="AV74" t="s">
        <v>46</v>
      </c>
      <c r="AW74" t="s">
        <v>55</v>
      </c>
    </row>
    <row r="75" spans="1:49" x14ac:dyDescent="0.35">
      <c r="A75" t="s">
        <v>35</v>
      </c>
      <c r="B75" s="2">
        <v>42655</v>
      </c>
      <c r="C75">
        <v>10</v>
      </c>
      <c r="D75">
        <v>10101</v>
      </c>
      <c r="E75" t="s">
        <v>258</v>
      </c>
      <c r="F75" t="s">
        <v>188</v>
      </c>
      <c r="G75" t="s">
        <v>626</v>
      </c>
      <c r="H75">
        <v>23</v>
      </c>
      <c r="I75" t="s">
        <v>627</v>
      </c>
      <c r="J75" t="s">
        <v>628</v>
      </c>
      <c r="K75" t="s">
        <v>629</v>
      </c>
      <c r="L75" t="s">
        <v>42</v>
      </c>
      <c r="M75" t="s">
        <v>4103</v>
      </c>
      <c r="N75" t="s">
        <v>44</v>
      </c>
      <c r="O75" t="s">
        <v>630</v>
      </c>
      <c r="P75">
        <v>45</v>
      </c>
      <c r="Q75" t="s">
        <v>627</v>
      </c>
      <c r="R75" t="s">
        <v>631</v>
      </c>
      <c r="S75" t="s">
        <v>42</v>
      </c>
      <c r="T75" t="s">
        <v>42</v>
      </c>
      <c r="U75" t="s">
        <v>632</v>
      </c>
      <c r="V75" t="s">
        <v>136</v>
      </c>
      <c r="W75" t="s">
        <v>49</v>
      </c>
      <c r="X75" t="s">
        <v>50</v>
      </c>
      <c r="Y75" t="s">
        <v>42</v>
      </c>
      <c r="Z75" t="s">
        <v>51</v>
      </c>
      <c r="AA75">
        <v>43201</v>
      </c>
      <c r="AB75" t="s">
        <v>52</v>
      </c>
      <c r="AC75" t="s">
        <v>499</v>
      </c>
      <c r="AD75" t="s">
        <v>408</v>
      </c>
      <c r="AE75" t="s">
        <v>55</v>
      </c>
      <c r="AF75" t="s">
        <v>633</v>
      </c>
      <c r="AG75" t="s">
        <v>69</v>
      </c>
      <c r="AH75" s="37" t="s">
        <v>58</v>
      </c>
      <c r="AI75" s="40" t="s">
        <v>58</v>
      </c>
      <c r="AJ75" t="s">
        <v>627</v>
      </c>
      <c r="AK75" t="s">
        <v>3936</v>
      </c>
      <c r="AL75" t="s">
        <v>94</v>
      </c>
      <c r="AM75" t="s">
        <v>4103</v>
      </c>
      <c r="AN75" t="s">
        <v>3964</v>
      </c>
      <c r="AO75" t="s">
        <v>627</v>
      </c>
      <c r="AP75" t="s">
        <v>631</v>
      </c>
      <c r="AQ75" t="s">
        <v>94</v>
      </c>
      <c r="AR75" t="s">
        <v>94</v>
      </c>
      <c r="AS75" t="s">
        <v>58</v>
      </c>
      <c r="AT75" t="s">
        <v>50</v>
      </c>
      <c r="AU75" t="s">
        <v>51</v>
      </c>
      <c r="AV75" t="s">
        <v>52</v>
      </c>
      <c r="AW75" t="s">
        <v>4001</v>
      </c>
    </row>
    <row r="76" spans="1:49" x14ac:dyDescent="0.35">
      <c r="A76" t="s">
        <v>35</v>
      </c>
      <c r="B76" s="2">
        <v>42871</v>
      </c>
      <c r="C76">
        <v>14</v>
      </c>
      <c r="D76">
        <v>14101</v>
      </c>
      <c r="E76" t="s">
        <v>634</v>
      </c>
      <c r="F76" t="s">
        <v>613</v>
      </c>
      <c r="G76" t="s">
        <v>635</v>
      </c>
      <c r="H76">
        <v>28</v>
      </c>
      <c r="I76" t="s">
        <v>636</v>
      </c>
      <c r="J76" t="s">
        <v>637</v>
      </c>
      <c r="K76" t="s">
        <v>638</v>
      </c>
      <c r="L76" t="s">
        <v>42</v>
      </c>
      <c r="M76" t="s">
        <v>639</v>
      </c>
      <c r="N76" t="s">
        <v>162</v>
      </c>
      <c r="O76" t="s">
        <v>640</v>
      </c>
      <c r="P76">
        <v>21</v>
      </c>
      <c r="Q76" t="s">
        <v>39</v>
      </c>
      <c r="R76" t="s">
        <v>46</v>
      </c>
      <c r="S76" t="s">
        <v>42</v>
      </c>
      <c r="T76" t="s">
        <v>49</v>
      </c>
      <c r="U76" t="s">
        <v>48</v>
      </c>
      <c r="V76" t="s">
        <v>42</v>
      </c>
      <c r="W76" t="s">
        <v>42</v>
      </c>
      <c r="X76" t="s">
        <v>137</v>
      </c>
      <c r="Y76" t="s">
        <v>42</v>
      </c>
      <c r="Z76" t="s">
        <v>51</v>
      </c>
      <c r="AA76">
        <v>43215</v>
      </c>
      <c r="AB76" t="s">
        <v>52</v>
      </c>
      <c r="AC76" t="s">
        <v>641</v>
      </c>
      <c r="AD76" t="s">
        <v>54</v>
      </c>
      <c r="AE76" t="s">
        <v>55</v>
      </c>
      <c r="AF76" t="s">
        <v>642</v>
      </c>
      <c r="AG76" t="s">
        <v>643</v>
      </c>
      <c r="AH76" s="37" t="s">
        <v>58</v>
      </c>
      <c r="AI76" s="40" t="s">
        <v>94</v>
      </c>
      <c r="AJ76" t="s">
        <v>636</v>
      </c>
      <c r="AK76" t="s">
        <v>3932</v>
      </c>
      <c r="AL76" t="s">
        <v>94</v>
      </c>
      <c r="AM76" t="s">
        <v>639</v>
      </c>
      <c r="AN76" t="s">
        <v>3965</v>
      </c>
      <c r="AO76" t="s">
        <v>39</v>
      </c>
      <c r="AP76" t="s">
        <v>67</v>
      </c>
      <c r="AQ76" t="s">
        <v>94</v>
      </c>
      <c r="AR76" t="s">
        <v>58</v>
      </c>
      <c r="AS76" t="s">
        <v>94</v>
      </c>
      <c r="AT76" t="s">
        <v>137</v>
      </c>
      <c r="AU76" t="s">
        <v>51</v>
      </c>
      <c r="AV76" t="s">
        <v>52</v>
      </c>
      <c r="AW76" t="s">
        <v>54</v>
      </c>
    </row>
    <row r="77" spans="1:49" x14ac:dyDescent="0.35">
      <c r="A77" t="s">
        <v>35</v>
      </c>
      <c r="B77" s="2">
        <v>43972</v>
      </c>
      <c r="C77" s="12">
        <v>8</v>
      </c>
      <c r="D77" s="12">
        <v>8102</v>
      </c>
      <c r="E77" t="s">
        <v>644</v>
      </c>
      <c r="F77" s="1" t="s">
        <v>276</v>
      </c>
      <c r="G77" t="s">
        <v>645</v>
      </c>
      <c r="H77" s="12">
        <v>68</v>
      </c>
      <c r="I77" t="s">
        <v>39</v>
      </c>
      <c r="J77" t="s">
        <v>46</v>
      </c>
      <c r="K77" t="s">
        <v>646</v>
      </c>
      <c r="L77" t="s">
        <v>49</v>
      </c>
      <c r="M77" t="s">
        <v>647</v>
      </c>
      <c r="N77" t="s">
        <v>391</v>
      </c>
      <c r="O77" t="s">
        <v>648</v>
      </c>
      <c r="P77" s="12"/>
      <c r="Q77" t="s">
        <v>46</v>
      </c>
      <c r="R77" t="s">
        <v>46</v>
      </c>
      <c r="S77" t="s">
        <v>67</v>
      </c>
      <c r="T77" t="s">
        <v>67</v>
      </c>
      <c r="U77" t="s">
        <v>48</v>
      </c>
      <c r="V77" t="s">
        <v>48</v>
      </c>
      <c r="W77" t="s">
        <v>49</v>
      </c>
      <c r="X77" t="s">
        <v>649</v>
      </c>
      <c r="Y77" t="s">
        <v>46</v>
      </c>
      <c r="Z77" t="s">
        <v>55</v>
      </c>
      <c r="AA77" s="12" t="s">
        <v>55</v>
      </c>
      <c r="AB77" t="s">
        <v>588</v>
      </c>
      <c r="AC77" t="s">
        <v>55</v>
      </c>
      <c r="AD77" t="s">
        <v>55</v>
      </c>
      <c r="AE77" t="s">
        <v>55</v>
      </c>
      <c r="AF77" t="s">
        <v>650</v>
      </c>
      <c r="AG77" t="s">
        <v>651</v>
      </c>
      <c r="AH77" s="37" t="s">
        <v>58</v>
      </c>
      <c r="AI77" s="40" t="s">
        <v>94</v>
      </c>
      <c r="AJ77" t="s">
        <v>39</v>
      </c>
      <c r="AK77" t="s">
        <v>46</v>
      </c>
      <c r="AL77" t="s">
        <v>58</v>
      </c>
      <c r="AM77" t="s">
        <v>55</v>
      </c>
      <c r="AN77" t="s">
        <v>67</v>
      </c>
      <c r="AO77" t="s">
        <v>46</v>
      </c>
      <c r="AP77" t="s">
        <v>67</v>
      </c>
      <c r="AQ77" t="s">
        <v>67</v>
      </c>
      <c r="AR77" t="s">
        <v>67</v>
      </c>
      <c r="AS77" t="s">
        <v>58</v>
      </c>
      <c r="AT77" t="s">
        <v>3986</v>
      </c>
      <c r="AU77" t="s">
        <v>55</v>
      </c>
      <c r="AV77" t="s">
        <v>588</v>
      </c>
      <c r="AW77" t="s">
        <v>55</v>
      </c>
    </row>
    <row r="78" spans="1:49" x14ac:dyDescent="0.35">
      <c r="A78" t="s">
        <v>35</v>
      </c>
      <c r="B78" s="2">
        <v>40602</v>
      </c>
      <c r="C78">
        <v>13</v>
      </c>
      <c r="D78">
        <v>13106</v>
      </c>
      <c r="E78" s="6" t="s">
        <v>1599</v>
      </c>
      <c r="F78" t="s">
        <v>37</v>
      </c>
      <c r="G78" t="s">
        <v>3507</v>
      </c>
      <c r="H78">
        <v>67</v>
      </c>
      <c r="I78" t="s">
        <v>46</v>
      </c>
      <c r="J78" t="s">
        <v>62</v>
      </c>
      <c r="K78" t="s">
        <v>2555</v>
      </c>
      <c r="L78" t="s">
        <v>55</v>
      </c>
      <c r="M78" t="s">
        <v>286</v>
      </c>
      <c r="N78" t="s">
        <v>65</v>
      </c>
      <c r="O78" t="s">
        <v>3508</v>
      </c>
      <c r="P78">
        <v>68</v>
      </c>
      <c r="Q78" t="s">
        <v>46</v>
      </c>
      <c r="R78" t="s">
        <v>46</v>
      </c>
      <c r="T78" t="s">
        <v>67</v>
      </c>
      <c r="U78" t="s">
        <v>3509</v>
      </c>
      <c r="V78" t="s">
        <v>48</v>
      </c>
      <c r="W78" t="s">
        <v>67</v>
      </c>
      <c r="X78" t="s">
        <v>50</v>
      </c>
      <c r="Y78" t="s">
        <v>46</v>
      </c>
      <c r="Z78" t="s">
        <v>55</v>
      </c>
      <c r="AA78" t="s">
        <v>55</v>
      </c>
      <c r="AB78" t="s">
        <v>46</v>
      </c>
      <c r="AC78" t="s">
        <v>55</v>
      </c>
      <c r="AD78" t="s">
        <v>55</v>
      </c>
      <c r="AE78" t="s">
        <v>55</v>
      </c>
      <c r="AF78" t="s">
        <v>69</v>
      </c>
      <c r="AG78" t="s">
        <v>69</v>
      </c>
      <c r="AH78" s="37" t="s">
        <v>58</v>
      </c>
      <c r="AI78" s="40" t="s">
        <v>58</v>
      </c>
      <c r="AJ78" t="s">
        <v>46</v>
      </c>
      <c r="AK78" t="s">
        <v>46</v>
      </c>
      <c r="AL78" t="s">
        <v>55</v>
      </c>
      <c r="AM78" t="s">
        <v>74</v>
      </c>
      <c r="AN78" t="s">
        <v>3964</v>
      </c>
      <c r="AO78" t="s">
        <v>46</v>
      </c>
      <c r="AP78" t="s">
        <v>67</v>
      </c>
      <c r="AQ78" t="s">
        <v>67</v>
      </c>
      <c r="AR78" t="s">
        <v>67</v>
      </c>
      <c r="AS78" t="s">
        <v>67</v>
      </c>
      <c r="AT78" t="s">
        <v>50</v>
      </c>
      <c r="AU78" t="s">
        <v>55</v>
      </c>
      <c r="AV78" t="s">
        <v>46</v>
      </c>
      <c r="AW78" t="s">
        <v>55</v>
      </c>
    </row>
    <row r="79" spans="1:49" x14ac:dyDescent="0.35">
      <c r="A79" t="s">
        <v>35</v>
      </c>
      <c r="B79" s="2">
        <v>42771</v>
      </c>
      <c r="C79">
        <v>7</v>
      </c>
      <c r="D79">
        <v>7406</v>
      </c>
      <c r="E79" s="5" t="s">
        <v>656</v>
      </c>
      <c r="F79" s="5" t="s">
        <v>458</v>
      </c>
      <c r="G79" t="s">
        <v>657</v>
      </c>
      <c r="H79">
        <v>42</v>
      </c>
      <c r="I79" t="s">
        <v>39</v>
      </c>
      <c r="J79" t="s">
        <v>40</v>
      </c>
      <c r="K79" t="s">
        <v>658</v>
      </c>
      <c r="L79" t="s">
        <v>42</v>
      </c>
      <c r="M79" t="s">
        <v>74</v>
      </c>
      <c r="N79" t="s">
        <v>44</v>
      </c>
      <c r="O79" t="s">
        <v>659</v>
      </c>
      <c r="P79">
        <v>45</v>
      </c>
      <c r="Q79" t="s">
        <v>39</v>
      </c>
      <c r="R79" t="s">
        <v>660</v>
      </c>
      <c r="S79" t="s">
        <v>49</v>
      </c>
      <c r="T79" t="s">
        <v>49</v>
      </c>
      <c r="U79" t="s">
        <v>48</v>
      </c>
      <c r="V79" t="s">
        <v>42</v>
      </c>
      <c r="W79" t="s">
        <v>49</v>
      </c>
      <c r="X79" t="s">
        <v>50</v>
      </c>
      <c r="Y79" t="s">
        <v>42</v>
      </c>
      <c r="Z79" t="s">
        <v>90</v>
      </c>
      <c r="AA79">
        <v>42771</v>
      </c>
      <c r="AB79" t="s">
        <v>91</v>
      </c>
      <c r="AC79" t="s">
        <v>55</v>
      </c>
      <c r="AD79" t="s">
        <v>55</v>
      </c>
      <c r="AE79" t="s">
        <v>55</v>
      </c>
      <c r="AF79" t="s">
        <v>661</v>
      </c>
      <c r="AG79" t="s">
        <v>662</v>
      </c>
      <c r="AH79" s="37" t="s">
        <v>58</v>
      </c>
      <c r="AI79" s="40" t="s">
        <v>58</v>
      </c>
      <c r="AJ79" t="s">
        <v>39</v>
      </c>
      <c r="AK79" t="s">
        <v>3922</v>
      </c>
      <c r="AL79" t="s">
        <v>94</v>
      </c>
      <c r="AM79" t="s">
        <v>74</v>
      </c>
      <c r="AN79" t="s">
        <v>3964</v>
      </c>
      <c r="AO79" t="s">
        <v>39</v>
      </c>
      <c r="AP79" t="s">
        <v>3967</v>
      </c>
      <c r="AQ79" t="s">
        <v>58</v>
      </c>
      <c r="AR79" t="s">
        <v>58</v>
      </c>
      <c r="AS79" t="s">
        <v>58</v>
      </c>
      <c r="AT79" t="s">
        <v>50</v>
      </c>
      <c r="AU79" t="s">
        <v>90</v>
      </c>
      <c r="AV79" t="s">
        <v>91</v>
      </c>
      <c r="AW79" t="s">
        <v>55</v>
      </c>
    </row>
    <row r="80" spans="1:49" x14ac:dyDescent="0.35">
      <c r="A80" t="s">
        <v>35</v>
      </c>
      <c r="B80" s="2">
        <v>40400</v>
      </c>
      <c r="C80">
        <v>14</v>
      </c>
      <c r="D80">
        <v>14103</v>
      </c>
      <c r="E80" s="5" t="s">
        <v>663</v>
      </c>
      <c r="F80" s="5" t="s">
        <v>613</v>
      </c>
      <c r="G80" t="s">
        <v>664</v>
      </c>
      <c r="H80">
        <v>44</v>
      </c>
      <c r="I80" t="s">
        <v>46</v>
      </c>
      <c r="J80" t="s">
        <v>62</v>
      </c>
      <c r="K80" t="s">
        <v>665</v>
      </c>
      <c r="L80" t="s">
        <v>55</v>
      </c>
      <c r="M80" t="s">
        <v>286</v>
      </c>
      <c r="N80" t="s">
        <v>65</v>
      </c>
      <c r="O80" t="s">
        <v>666</v>
      </c>
      <c r="P80">
        <v>49</v>
      </c>
      <c r="Q80" t="s">
        <v>46</v>
      </c>
      <c r="R80" t="s">
        <v>453</v>
      </c>
      <c r="S80" t="s">
        <v>58</v>
      </c>
      <c r="T80" t="s">
        <v>67</v>
      </c>
      <c r="U80" t="s">
        <v>48</v>
      </c>
      <c r="V80" t="s">
        <v>48</v>
      </c>
      <c r="W80" t="s">
        <v>67</v>
      </c>
      <c r="X80" t="s">
        <v>103</v>
      </c>
      <c r="Y80" t="s">
        <v>46</v>
      </c>
      <c r="Z80" t="s">
        <v>55</v>
      </c>
      <c r="AA80" t="s">
        <v>55</v>
      </c>
      <c r="AB80" t="s">
        <v>46</v>
      </c>
      <c r="AC80" t="s">
        <v>55</v>
      </c>
      <c r="AD80" t="s">
        <v>55</v>
      </c>
      <c r="AE80" t="s">
        <v>55</v>
      </c>
      <c r="AF80" t="s">
        <v>69</v>
      </c>
      <c r="AG80" t="s">
        <v>69</v>
      </c>
      <c r="AH80" s="37" t="s">
        <v>58</v>
      </c>
      <c r="AI80" s="40" t="s">
        <v>58</v>
      </c>
      <c r="AJ80" t="s">
        <v>46</v>
      </c>
      <c r="AK80" t="s">
        <v>46</v>
      </c>
      <c r="AL80" t="s">
        <v>55</v>
      </c>
      <c r="AM80" t="s">
        <v>74</v>
      </c>
      <c r="AN80" t="s">
        <v>3964</v>
      </c>
      <c r="AO80" t="s">
        <v>46</v>
      </c>
      <c r="AP80" t="s">
        <v>3967</v>
      </c>
      <c r="AQ80" t="s">
        <v>58</v>
      </c>
      <c r="AR80" t="s">
        <v>67</v>
      </c>
      <c r="AS80" t="s">
        <v>67</v>
      </c>
      <c r="AT80" t="s">
        <v>103</v>
      </c>
      <c r="AU80" t="s">
        <v>55</v>
      </c>
      <c r="AV80" t="s">
        <v>46</v>
      </c>
      <c r="AW80" t="s">
        <v>55</v>
      </c>
    </row>
    <row r="81" spans="1:49" x14ac:dyDescent="0.35">
      <c r="A81" t="s">
        <v>35</v>
      </c>
      <c r="B81" s="2">
        <v>41016</v>
      </c>
      <c r="C81">
        <v>5</v>
      </c>
      <c r="D81">
        <v>5301</v>
      </c>
      <c r="E81" t="s">
        <v>227</v>
      </c>
      <c r="F81" t="s">
        <v>151</v>
      </c>
      <c r="G81" t="s">
        <v>667</v>
      </c>
      <c r="H81">
        <v>43</v>
      </c>
      <c r="I81" t="s">
        <v>46</v>
      </c>
      <c r="J81" t="s">
        <v>62</v>
      </c>
      <c r="K81" s="1" t="s">
        <v>668</v>
      </c>
      <c r="L81" t="s">
        <v>55</v>
      </c>
      <c r="M81" s="1" t="s">
        <v>594</v>
      </c>
      <c r="N81" t="s">
        <v>65</v>
      </c>
      <c r="O81" t="s">
        <v>669</v>
      </c>
      <c r="P81">
        <v>33</v>
      </c>
      <c r="Q81" t="s">
        <v>46</v>
      </c>
      <c r="R81" t="s">
        <v>46</v>
      </c>
      <c r="S81" t="s">
        <v>67</v>
      </c>
      <c r="T81" t="s">
        <v>67</v>
      </c>
      <c r="U81" t="s">
        <v>670</v>
      </c>
      <c r="V81" t="s">
        <v>48</v>
      </c>
      <c r="W81" t="s">
        <v>94</v>
      </c>
      <c r="X81" t="s">
        <v>137</v>
      </c>
      <c r="Y81" t="s">
        <v>46</v>
      </c>
      <c r="Z81" t="s">
        <v>55</v>
      </c>
      <c r="AA81" t="s">
        <v>55</v>
      </c>
      <c r="AB81" t="s">
        <v>46</v>
      </c>
      <c r="AC81" t="s">
        <v>55</v>
      </c>
      <c r="AD81" t="s">
        <v>55</v>
      </c>
      <c r="AE81" t="s">
        <v>55</v>
      </c>
      <c r="AF81" t="s">
        <v>69</v>
      </c>
      <c r="AG81" t="s">
        <v>69</v>
      </c>
      <c r="AH81" s="37" t="s">
        <v>58</v>
      </c>
      <c r="AI81" s="40" t="s">
        <v>58</v>
      </c>
      <c r="AJ81" t="s">
        <v>46</v>
      </c>
      <c r="AK81" t="s">
        <v>46</v>
      </c>
      <c r="AL81" t="s">
        <v>55</v>
      </c>
      <c r="AM81" t="s">
        <v>594</v>
      </c>
      <c r="AN81" t="s">
        <v>3964</v>
      </c>
      <c r="AO81" t="s">
        <v>46</v>
      </c>
      <c r="AP81" t="s">
        <v>67</v>
      </c>
      <c r="AQ81" t="s">
        <v>67</v>
      </c>
      <c r="AR81" t="s">
        <v>67</v>
      </c>
      <c r="AS81" t="s">
        <v>94</v>
      </c>
      <c r="AT81" t="s">
        <v>137</v>
      </c>
      <c r="AU81" t="s">
        <v>55</v>
      </c>
      <c r="AV81" t="s">
        <v>46</v>
      </c>
      <c r="AW81" t="s">
        <v>55</v>
      </c>
    </row>
    <row r="82" spans="1:49" x14ac:dyDescent="0.35">
      <c r="A82" t="s">
        <v>35</v>
      </c>
      <c r="B82" s="2">
        <v>40616</v>
      </c>
      <c r="C82">
        <v>13</v>
      </c>
      <c r="D82">
        <v>13125</v>
      </c>
      <c r="E82" t="s">
        <v>778</v>
      </c>
      <c r="F82" s="22" t="s">
        <v>37</v>
      </c>
      <c r="G82" t="s">
        <v>990</v>
      </c>
      <c r="H82">
        <v>29</v>
      </c>
      <c r="I82" t="s">
        <v>46</v>
      </c>
      <c r="J82" t="s">
        <v>62</v>
      </c>
      <c r="K82" t="s">
        <v>991</v>
      </c>
      <c r="L82" t="s">
        <v>55</v>
      </c>
      <c r="M82" t="s">
        <v>286</v>
      </c>
      <c r="N82" t="s">
        <v>65</v>
      </c>
      <c r="O82" t="s">
        <v>992</v>
      </c>
      <c r="P82">
        <v>36</v>
      </c>
      <c r="Q82" t="s">
        <v>46</v>
      </c>
      <c r="R82" t="s">
        <v>46</v>
      </c>
      <c r="S82" t="s">
        <v>58</v>
      </c>
      <c r="T82" t="s">
        <v>67</v>
      </c>
      <c r="U82" t="s">
        <v>993</v>
      </c>
      <c r="V82" t="s">
        <v>994</v>
      </c>
      <c r="W82" t="s">
        <v>67</v>
      </c>
      <c r="X82" t="s">
        <v>50</v>
      </c>
      <c r="Y82" t="s">
        <v>46</v>
      </c>
      <c r="Z82" t="s">
        <v>55</v>
      </c>
      <c r="AA82" t="s">
        <v>55</v>
      </c>
      <c r="AB82" t="s">
        <v>46</v>
      </c>
      <c r="AC82" t="s">
        <v>55</v>
      </c>
      <c r="AD82" t="s">
        <v>55</v>
      </c>
      <c r="AE82" t="s">
        <v>55</v>
      </c>
      <c r="AF82" t="s">
        <v>69</v>
      </c>
      <c r="AG82" t="s">
        <v>69</v>
      </c>
      <c r="AH82" s="37" t="s">
        <v>58</v>
      </c>
      <c r="AI82" s="40" t="s">
        <v>58</v>
      </c>
      <c r="AJ82" t="s">
        <v>46</v>
      </c>
      <c r="AK82" t="s">
        <v>46</v>
      </c>
      <c r="AL82" t="s">
        <v>55</v>
      </c>
      <c r="AM82" t="s">
        <v>74</v>
      </c>
      <c r="AN82" t="s">
        <v>3964</v>
      </c>
      <c r="AO82" t="s">
        <v>46</v>
      </c>
      <c r="AP82" t="s">
        <v>67</v>
      </c>
      <c r="AQ82" t="s">
        <v>58</v>
      </c>
      <c r="AR82" t="s">
        <v>67</v>
      </c>
      <c r="AS82" t="s">
        <v>67</v>
      </c>
      <c r="AT82" t="s">
        <v>50</v>
      </c>
      <c r="AU82" t="s">
        <v>55</v>
      </c>
      <c r="AV82" t="s">
        <v>46</v>
      </c>
      <c r="AW82" t="s">
        <v>55</v>
      </c>
    </row>
    <row r="83" spans="1:49" x14ac:dyDescent="0.35">
      <c r="A83" t="s">
        <v>35</v>
      </c>
      <c r="B83" s="2">
        <v>43028</v>
      </c>
      <c r="C83">
        <v>6</v>
      </c>
      <c r="D83">
        <v>6303</v>
      </c>
      <c r="E83" t="s">
        <v>677</v>
      </c>
      <c r="F83" t="s">
        <v>105</v>
      </c>
      <c r="G83" t="s">
        <v>678</v>
      </c>
      <c r="H83">
        <v>42</v>
      </c>
      <c r="I83" t="s">
        <v>39</v>
      </c>
      <c r="J83" t="s">
        <v>46</v>
      </c>
      <c r="K83" t="s">
        <v>679</v>
      </c>
      <c r="L83" t="s">
        <v>42</v>
      </c>
      <c r="M83" t="s">
        <v>43</v>
      </c>
      <c r="N83" t="s">
        <v>44</v>
      </c>
      <c r="O83" t="s">
        <v>680</v>
      </c>
      <c r="P83">
        <v>53</v>
      </c>
      <c r="Q83" t="s">
        <v>39</v>
      </c>
      <c r="R83" t="s">
        <v>46</v>
      </c>
      <c r="S83" t="s">
        <v>49</v>
      </c>
      <c r="T83" t="s">
        <v>42</v>
      </c>
      <c r="U83" t="s">
        <v>681</v>
      </c>
      <c r="V83" t="s">
        <v>682</v>
      </c>
      <c r="W83" t="s">
        <v>49</v>
      </c>
      <c r="X83" t="s">
        <v>50</v>
      </c>
      <c r="Y83" t="s">
        <v>42</v>
      </c>
      <c r="Z83" t="s">
        <v>90</v>
      </c>
      <c r="AA83">
        <v>43028</v>
      </c>
      <c r="AB83" t="s">
        <v>91</v>
      </c>
      <c r="AC83" t="s">
        <v>55</v>
      </c>
      <c r="AD83" t="s">
        <v>55</v>
      </c>
      <c r="AE83" t="s">
        <v>55</v>
      </c>
      <c r="AF83" t="s">
        <v>683</v>
      </c>
      <c r="AG83" t="s">
        <v>684</v>
      </c>
      <c r="AH83" s="37" t="s">
        <v>58</v>
      </c>
      <c r="AI83" s="40" t="s">
        <v>58</v>
      </c>
      <c r="AJ83" t="s">
        <v>39</v>
      </c>
      <c r="AK83" t="s">
        <v>46</v>
      </c>
      <c r="AL83" t="s">
        <v>94</v>
      </c>
      <c r="AM83" t="s">
        <v>43</v>
      </c>
      <c r="AN83" t="s">
        <v>3964</v>
      </c>
      <c r="AO83" t="s">
        <v>39</v>
      </c>
      <c r="AP83" t="s">
        <v>67</v>
      </c>
      <c r="AQ83" t="s">
        <v>58</v>
      </c>
      <c r="AR83" t="s">
        <v>94</v>
      </c>
      <c r="AS83" t="s">
        <v>58</v>
      </c>
      <c r="AT83" t="s">
        <v>50</v>
      </c>
      <c r="AU83" t="s">
        <v>90</v>
      </c>
      <c r="AV83" t="s">
        <v>91</v>
      </c>
      <c r="AW83" t="s">
        <v>55</v>
      </c>
    </row>
    <row r="84" spans="1:49" x14ac:dyDescent="0.35">
      <c r="A84" t="s">
        <v>35</v>
      </c>
      <c r="B84" s="2">
        <v>40616</v>
      </c>
      <c r="C84">
        <v>13</v>
      </c>
      <c r="D84">
        <v>13126</v>
      </c>
      <c r="E84" t="s">
        <v>395</v>
      </c>
      <c r="F84" t="s">
        <v>37</v>
      </c>
      <c r="G84" t="s">
        <v>2120</v>
      </c>
      <c r="H84">
        <v>81</v>
      </c>
      <c r="I84" t="s">
        <v>46</v>
      </c>
      <c r="J84" t="s">
        <v>2121</v>
      </c>
      <c r="K84" t="s">
        <v>300</v>
      </c>
      <c r="L84" t="s">
        <v>55</v>
      </c>
      <c r="M84" t="s">
        <v>286</v>
      </c>
      <c r="N84" t="s">
        <v>65</v>
      </c>
      <c r="O84" t="s">
        <v>2122</v>
      </c>
      <c r="P84">
        <v>82</v>
      </c>
      <c r="Q84" t="s">
        <v>46</v>
      </c>
      <c r="R84" t="s">
        <v>46</v>
      </c>
      <c r="S84" t="s">
        <v>58</v>
      </c>
      <c r="T84" t="s">
        <v>67</v>
      </c>
      <c r="U84" t="s">
        <v>48</v>
      </c>
      <c r="V84" t="s">
        <v>48</v>
      </c>
      <c r="W84" t="s">
        <v>67</v>
      </c>
      <c r="X84" t="s">
        <v>50</v>
      </c>
      <c r="Y84" t="s">
        <v>46</v>
      </c>
      <c r="Z84" t="s">
        <v>55</v>
      </c>
      <c r="AA84" t="s">
        <v>55</v>
      </c>
      <c r="AB84" t="s">
        <v>46</v>
      </c>
      <c r="AC84" t="s">
        <v>55</v>
      </c>
      <c r="AD84" t="s">
        <v>55</v>
      </c>
      <c r="AE84" t="s">
        <v>55</v>
      </c>
      <c r="AF84" t="s">
        <v>69</v>
      </c>
      <c r="AG84" t="s">
        <v>69</v>
      </c>
      <c r="AH84" s="37" t="s">
        <v>58</v>
      </c>
      <c r="AI84" s="40" t="s">
        <v>58</v>
      </c>
      <c r="AJ84" t="s">
        <v>46</v>
      </c>
      <c r="AK84" t="s">
        <v>46</v>
      </c>
      <c r="AL84" t="s">
        <v>55</v>
      </c>
      <c r="AM84" t="s">
        <v>74</v>
      </c>
      <c r="AN84" t="s">
        <v>3964</v>
      </c>
      <c r="AO84" t="s">
        <v>46</v>
      </c>
      <c r="AP84" t="s">
        <v>67</v>
      </c>
      <c r="AQ84" t="s">
        <v>58</v>
      </c>
      <c r="AR84" t="s">
        <v>67</v>
      </c>
      <c r="AS84" t="s">
        <v>67</v>
      </c>
      <c r="AT84" t="s">
        <v>50</v>
      </c>
      <c r="AU84" t="s">
        <v>55</v>
      </c>
      <c r="AV84" t="s">
        <v>46</v>
      </c>
      <c r="AW84" t="s">
        <v>55</v>
      </c>
    </row>
    <row r="85" spans="1:49" x14ac:dyDescent="0.35">
      <c r="A85" t="s">
        <v>35</v>
      </c>
      <c r="B85" s="2">
        <v>40636</v>
      </c>
      <c r="C85">
        <v>13</v>
      </c>
      <c r="D85">
        <v>13103</v>
      </c>
      <c r="E85" t="s">
        <v>951</v>
      </c>
      <c r="F85" t="s">
        <v>37</v>
      </c>
      <c r="G85" t="s">
        <v>952</v>
      </c>
      <c r="H85">
        <v>35</v>
      </c>
      <c r="I85" t="s">
        <v>46</v>
      </c>
      <c r="J85" t="s">
        <v>62</v>
      </c>
      <c r="K85" t="s">
        <v>300</v>
      </c>
      <c r="L85" t="s">
        <v>55</v>
      </c>
      <c r="M85" t="s">
        <v>43</v>
      </c>
      <c r="N85" t="s">
        <v>65</v>
      </c>
      <c r="O85" t="s">
        <v>953</v>
      </c>
      <c r="P85">
        <v>35</v>
      </c>
      <c r="Q85" t="s">
        <v>46</v>
      </c>
      <c r="R85" t="s">
        <v>46</v>
      </c>
      <c r="T85" t="s">
        <v>67</v>
      </c>
      <c r="U85" t="s">
        <v>954</v>
      </c>
      <c r="V85" t="s">
        <v>48</v>
      </c>
      <c r="W85" t="s">
        <v>67</v>
      </c>
      <c r="X85" t="s">
        <v>50</v>
      </c>
      <c r="Y85" t="s">
        <v>46</v>
      </c>
      <c r="Z85" t="s">
        <v>55</v>
      </c>
      <c r="AA85" t="s">
        <v>55</v>
      </c>
      <c r="AB85" t="s">
        <v>46</v>
      </c>
      <c r="AC85" t="s">
        <v>55</v>
      </c>
      <c r="AD85" t="s">
        <v>55</v>
      </c>
      <c r="AE85" t="s">
        <v>55</v>
      </c>
      <c r="AF85" t="s">
        <v>69</v>
      </c>
      <c r="AG85" t="s">
        <v>69</v>
      </c>
      <c r="AH85" s="37" t="s">
        <v>58</v>
      </c>
      <c r="AI85" s="40" t="s">
        <v>58</v>
      </c>
      <c r="AJ85" t="s">
        <v>46</v>
      </c>
      <c r="AK85" t="s">
        <v>46</v>
      </c>
      <c r="AL85" t="s">
        <v>55</v>
      </c>
      <c r="AM85" t="s">
        <v>43</v>
      </c>
      <c r="AN85" t="s">
        <v>3964</v>
      </c>
      <c r="AO85" t="s">
        <v>46</v>
      </c>
      <c r="AP85" t="s">
        <v>67</v>
      </c>
      <c r="AQ85" t="s">
        <v>67</v>
      </c>
      <c r="AR85" t="s">
        <v>67</v>
      </c>
      <c r="AS85" t="s">
        <v>67</v>
      </c>
      <c r="AT85" t="s">
        <v>50</v>
      </c>
      <c r="AU85" t="s">
        <v>55</v>
      </c>
      <c r="AV85" t="s">
        <v>46</v>
      </c>
      <c r="AW85" t="s">
        <v>55</v>
      </c>
    </row>
    <row r="86" spans="1:49" x14ac:dyDescent="0.35">
      <c r="A86" t="s">
        <v>35</v>
      </c>
      <c r="B86" s="2">
        <v>42973</v>
      </c>
      <c r="C86">
        <v>13</v>
      </c>
      <c r="D86">
        <v>13105</v>
      </c>
      <c r="E86" t="s">
        <v>157</v>
      </c>
      <c r="F86" t="s">
        <v>37</v>
      </c>
      <c r="G86" t="s">
        <v>697</v>
      </c>
      <c r="H86">
        <v>38</v>
      </c>
      <c r="I86" t="s">
        <v>39</v>
      </c>
      <c r="J86" t="s">
        <v>46</v>
      </c>
      <c r="K86" t="s">
        <v>698</v>
      </c>
      <c r="L86" t="s">
        <v>42</v>
      </c>
      <c r="M86" t="s">
        <v>43</v>
      </c>
      <c r="N86" t="s">
        <v>44</v>
      </c>
      <c r="O86" t="s">
        <v>699</v>
      </c>
      <c r="Q86" t="s">
        <v>39</v>
      </c>
      <c r="R86" t="s">
        <v>46</v>
      </c>
      <c r="S86" t="s">
        <v>42</v>
      </c>
      <c r="T86" t="s">
        <v>42</v>
      </c>
      <c r="U86" t="s">
        <v>48</v>
      </c>
      <c r="V86" t="s">
        <v>42</v>
      </c>
      <c r="W86" t="s">
        <v>42</v>
      </c>
      <c r="X86" t="s">
        <v>50</v>
      </c>
      <c r="Y86" t="s">
        <v>42</v>
      </c>
      <c r="Z86" t="s">
        <v>112</v>
      </c>
      <c r="AA86" t="s">
        <v>55</v>
      </c>
      <c r="AB86" t="s">
        <v>588</v>
      </c>
      <c r="AC86" t="s">
        <v>700</v>
      </c>
      <c r="AD86" t="s">
        <v>55</v>
      </c>
      <c r="AE86" t="s">
        <v>55</v>
      </c>
      <c r="AF86" t="s">
        <v>701</v>
      </c>
      <c r="AG86" t="s">
        <v>702</v>
      </c>
      <c r="AH86" s="37" t="s">
        <v>58</v>
      </c>
      <c r="AI86" s="40" t="s">
        <v>94</v>
      </c>
      <c r="AJ86" t="s">
        <v>39</v>
      </c>
      <c r="AK86" t="s">
        <v>46</v>
      </c>
      <c r="AL86" t="s">
        <v>94</v>
      </c>
      <c r="AM86" t="s">
        <v>43</v>
      </c>
      <c r="AN86" t="s">
        <v>3964</v>
      </c>
      <c r="AO86" t="s">
        <v>39</v>
      </c>
      <c r="AP86" t="s">
        <v>67</v>
      </c>
      <c r="AQ86" t="s">
        <v>94</v>
      </c>
      <c r="AR86" t="s">
        <v>94</v>
      </c>
      <c r="AS86" t="s">
        <v>94</v>
      </c>
      <c r="AT86" t="s">
        <v>50</v>
      </c>
      <c r="AU86" t="s">
        <v>112</v>
      </c>
      <c r="AV86" t="s">
        <v>588</v>
      </c>
      <c r="AW86" t="s">
        <v>55</v>
      </c>
    </row>
    <row r="87" spans="1:49" x14ac:dyDescent="0.35">
      <c r="A87" t="s">
        <v>35</v>
      </c>
      <c r="B87" s="2">
        <v>40795</v>
      </c>
      <c r="C87">
        <v>3</v>
      </c>
      <c r="D87">
        <v>3101</v>
      </c>
      <c r="E87" t="s">
        <v>703</v>
      </c>
      <c r="F87" t="s">
        <v>704</v>
      </c>
      <c r="G87" t="s">
        <v>705</v>
      </c>
      <c r="H87">
        <v>23</v>
      </c>
      <c r="I87" t="s">
        <v>46</v>
      </c>
      <c r="J87" t="s">
        <v>62</v>
      </c>
      <c r="K87" t="s">
        <v>300</v>
      </c>
      <c r="L87" t="s">
        <v>55</v>
      </c>
      <c r="M87" s="1" t="s">
        <v>594</v>
      </c>
      <c r="N87" t="s">
        <v>65</v>
      </c>
      <c r="O87" t="s">
        <v>706</v>
      </c>
      <c r="P87">
        <v>24</v>
      </c>
      <c r="Q87" t="s">
        <v>46</v>
      </c>
      <c r="R87" t="s">
        <v>46</v>
      </c>
      <c r="S87" t="s">
        <v>58</v>
      </c>
      <c r="T87" t="s">
        <v>67</v>
      </c>
      <c r="U87" t="s">
        <v>48</v>
      </c>
      <c r="V87" t="s">
        <v>48</v>
      </c>
      <c r="W87" t="s">
        <v>67</v>
      </c>
      <c r="X87" t="s">
        <v>89</v>
      </c>
      <c r="Y87" t="s">
        <v>46</v>
      </c>
      <c r="Z87" t="s">
        <v>55</v>
      </c>
      <c r="AA87" t="s">
        <v>55</v>
      </c>
      <c r="AB87" t="s">
        <v>46</v>
      </c>
      <c r="AC87" t="s">
        <v>55</v>
      </c>
      <c r="AD87" t="s">
        <v>55</v>
      </c>
      <c r="AE87" t="s">
        <v>55</v>
      </c>
      <c r="AF87" t="s">
        <v>69</v>
      </c>
      <c r="AG87" t="s">
        <v>69</v>
      </c>
      <c r="AH87" s="37" t="s">
        <v>58</v>
      </c>
      <c r="AI87" s="40" t="s">
        <v>58</v>
      </c>
      <c r="AJ87" t="s">
        <v>46</v>
      </c>
      <c r="AK87" t="s">
        <v>46</v>
      </c>
      <c r="AL87" t="s">
        <v>55</v>
      </c>
      <c r="AM87" t="s">
        <v>594</v>
      </c>
      <c r="AN87" t="s">
        <v>3964</v>
      </c>
      <c r="AO87" t="s">
        <v>46</v>
      </c>
      <c r="AP87" t="s">
        <v>67</v>
      </c>
      <c r="AQ87" t="s">
        <v>58</v>
      </c>
      <c r="AR87" t="s">
        <v>67</v>
      </c>
      <c r="AS87" t="s">
        <v>67</v>
      </c>
      <c r="AT87" t="s">
        <v>89</v>
      </c>
      <c r="AU87" t="s">
        <v>55</v>
      </c>
      <c r="AV87" t="s">
        <v>46</v>
      </c>
      <c r="AW87" t="s">
        <v>55</v>
      </c>
    </row>
    <row r="88" spans="1:49" x14ac:dyDescent="0.35">
      <c r="A88" t="s">
        <v>35</v>
      </c>
      <c r="B88" s="2">
        <v>44110</v>
      </c>
      <c r="C88">
        <v>16</v>
      </c>
      <c r="D88">
        <v>16205</v>
      </c>
      <c r="E88" t="s">
        <v>707</v>
      </c>
      <c r="F88" t="s">
        <v>370</v>
      </c>
      <c r="G88" t="s">
        <v>708</v>
      </c>
      <c r="H88">
        <v>42</v>
      </c>
      <c r="I88" t="s">
        <v>46</v>
      </c>
      <c r="J88" t="s">
        <v>46</v>
      </c>
      <c r="K88" t="s">
        <v>709</v>
      </c>
      <c r="L88" t="s">
        <v>55</v>
      </c>
      <c r="M88" t="s">
        <v>710</v>
      </c>
      <c r="N88" t="s">
        <v>108</v>
      </c>
      <c r="O88" t="s">
        <v>711</v>
      </c>
      <c r="P88">
        <v>44</v>
      </c>
      <c r="Q88" t="s">
        <v>39</v>
      </c>
      <c r="R88" t="s">
        <v>46</v>
      </c>
      <c r="S88" t="s">
        <v>42</v>
      </c>
      <c r="T88" t="s">
        <v>42</v>
      </c>
      <c r="U88" t="s">
        <v>48</v>
      </c>
      <c r="V88" t="s">
        <v>48</v>
      </c>
      <c r="W88" t="s">
        <v>67</v>
      </c>
      <c r="X88" t="s">
        <v>44</v>
      </c>
      <c r="Y88" t="s">
        <v>46</v>
      </c>
      <c r="Z88" t="s">
        <v>176</v>
      </c>
      <c r="AA88" t="s">
        <v>55</v>
      </c>
      <c r="AB88" t="s">
        <v>309</v>
      </c>
      <c r="AC88" t="s">
        <v>55</v>
      </c>
      <c r="AD88" t="s">
        <v>55</v>
      </c>
      <c r="AE88" t="s">
        <v>55</v>
      </c>
      <c r="AF88" t="s">
        <v>712</v>
      </c>
      <c r="AG88" t="s">
        <v>713</v>
      </c>
      <c r="AH88" s="37" t="s">
        <v>58</v>
      </c>
      <c r="AI88" s="40" t="s">
        <v>58</v>
      </c>
      <c r="AJ88" t="s">
        <v>46</v>
      </c>
      <c r="AK88" t="s">
        <v>46</v>
      </c>
      <c r="AL88" t="s">
        <v>55</v>
      </c>
      <c r="AM88" t="s">
        <v>710</v>
      </c>
      <c r="AN88" t="s">
        <v>3964</v>
      </c>
      <c r="AO88" t="s">
        <v>39</v>
      </c>
      <c r="AP88" t="s">
        <v>67</v>
      </c>
      <c r="AQ88" t="s">
        <v>94</v>
      </c>
      <c r="AR88" t="s">
        <v>94</v>
      </c>
      <c r="AS88" t="s">
        <v>67</v>
      </c>
      <c r="AT88" t="s">
        <v>3964</v>
      </c>
      <c r="AU88" t="s">
        <v>176</v>
      </c>
      <c r="AV88" t="s">
        <v>309</v>
      </c>
      <c r="AW88" t="s">
        <v>55</v>
      </c>
    </row>
    <row r="89" spans="1:49" x14ac:dyDescent="0.35">
      <c r="A89" t="s">
        <v>35</v>
      </c>
      <c r="B89" s="2">
        <v>42836</v>
      </c>
      <c r="C89">
        <v>6</v>
      </c>
      <c r="D89">
        <v>6101</v>
      </c>
      <c r="E89" s="5" t="s">
        <v>714</v>
      </c>
      <c r="F89" s="5" t="s">
        <v>105</v>
      </c>
      <c r="G89" t="s">
        <v>715</v>
      </c>
      <c r="H89">
        <v>21</v>
      </c>
      <c r="I89" t="s">
        <v>39</v>
      </c>
      <c r="J89" t="s">
        <v>716</v>
      </c>
      <c r="K89" t="s">
        <v>717</v>
      </c>
      <c r="L89" t="s">
        <v>42</v>
      </c>
      <c r="M89" t="s">
        <v>279</v>
      </c>
      <c r="N89" t="s">
        <v>44</v>
      </c>
      <c r="O89" t="s">
        <v>718</v>
      </c>
      <c r="P89">
        <v>29</v>
      </c>
      <c r="Q89" t="s">
        <v>39</v>
      </c>
      <c r="R89" t="s">
        <v>719</v>
      </c>
      <c r="S89" t="s">
        <v>49</v>
      </c>
      <c r="T89" t="s">
        <v>42</v>
      </c>
      <c r="U89" t="s">
        <v>720</v>
      </c>
      <c r="V89" t="s">
        <v>42</v>
      </c>
      <c r="W89" t="s">
        <v>49</v>
      </c>
      <c r="X89" t="s">
        <v>50</v>
      </c>
      <c r="Y89" t="s">
        <v>42</v>
      </c>
      <c r="Z89" t="s">
        <v>90</v>
      </c>
      <c r="AA89">
        <v>42836</v>
      </c>
      <c r="AB89" t="s">
        <v>91</v>
      </c>
      <c r="AC89" t="s">
        <v>55</v>
      </c>
      <c r="AD89" t="s">
        <v>55</v>
      </c>
      <c r="AE89" t="s">
        <v>55</v>
      </c>
      <c r="AF89" t="s">
        <v>721</v>
      </c>
      <c r="AG89" t="s">
        <v>722</v>
      </c>
      <c r="AH89" s="37" t="s">
        <v>58</v>
      </c>
      <c r="AI89" s="40" t="s">
        <v>58</v>
      </c>
      <c r="AJ89" t="s">
        <v>39</v>
      </c>
      <c r="AK89" t="s">
        <v>428</v>
      </c>
      <c r="AL89" t="s">
        <v>94</v>
      </c>
      <c r="AM89" t="s">
        <v>527</v>
      </c>
      <c r="AN89" t="s">
        <v>3964</v>
      </c>
      <c r="AO89" t="s">
        <v>39</v>
      </c>
      <c r="AP89" t="s">
        <v>4012</v>
      </c>
      <c r="AQ89" t="s">
        <v>58</v>
      </c>
      <c r="AR89" t="s">
        <v>94</v>
      </c>
      <c r="AS89" t="s">
        <v>58</v>
      </c>
      <c r="AT89" t="s">
        <v>50</v>
      </c>
      <c r="AU89" t="s">
        <v>90</v>
      </c>
      <c r="AV89" t="s">
        <v>91</v>
      </c>
      <c r="AW89" t="s">
        <v>55</v>
      </c>
    </row>
    <row r="90" spans="1:49" x14ac:dyDescent="0.35">
      <c r="A90" t="s">
        <v>35</v>
      </c>
      <c r="B90" s="2">
        <v>43262</v>
      </c>
      <c r="C90">
        <v>13</v>
      </c>
      <c r="D90">
        <v>13119</v>
      </c>
      <c r="E90" t="s">
        <v>514</v>
      </c>
      <c r="F90" t="s">
        <v>37</v>
      </c>
      <c r="G90" t="s">
        <v>723</v>
      </c>
      <c r="H90">
        <v>53</v>
      </c>
      <c r="I90" t="s">
        <v>39</v>
      </c>
      <c r="J90" t="s">
        <v>46</v>
      </c>
      <c r="K90" t="s">
        <v>724</v>
      </c>
      <c r="L90" t="s">
        <v>42</v>
      </c>
      <c r="M90" t="s">
        <v>725</v>
      </c>
      <c r="N90" t="s">
        <v>85</v>
      </c>
      <c r="O90" t="s">
        <v>726</v>
      </c>
      <c r="P90">
        <v>18</v>
      </c>
      <c r="Q90" t="s">
        <v>39</v>
      </c>
      <c r="R90" t="s">
        <v>46</v>
      </c>
      <c r="S90" t="s">
        <v>42</v>
      </c>
      <c r="T90" t="s">
        <v>49</v>
      </c>
      <c r="U90" t="s">
        <v>48</v>
      </c>
      <c r="V90" t="s">
        <v>48</v>
      </c>
      <c r="W90" t="s">
        <v>67</v>
      </c>
      <c r="X90" t="s">
        <v>137</v>
      </c>
      <c r="Y90" t="s">
        <v>46</v>
      </c>
      <c r="Z90" t="s">
        <v>112</v>
      </c>
      <c r="AA90">
        <v>43266</v>
      </c>
      <c r="AB90" t="s">
        <v>176</v>
      </c>
      <c r="AC90" t="s">
        <v>727</v>
      </c>
      <c r="AD90" t="s">
        <v>55</v>
      </c>
      <c r="AE90" t="s">
        <v>55</v>
      </c>
      <c r="AF90" t="s">
        <v>728</v>
      </c>
      <c r="AG90" t="s">
        <v>729</v>
      </c>
      <c r="AH90" s="37" t="s">
        <v>58</v>
      </c>
      <c r="AI90" s="40" t="s">
        <v>94</v>
      </c>
      <c r="AJ90" t="s">
        <v>39</v>
      </c>
      <c r="AK90" t="s">
        <v>46</v>
      </c>
      <c r="AL90" t="s">
        <v>94</v>
      </c>
      <c r="AM90" t="s">
        <v>3960</v>
      </c>
      <c r="AN90" t="s">
        <v>85</v>
      </c>
      <c r="AO90" t="s">
        <v>39</v>
      </c>
      <c r="AP90" t="s">
        <v>67</v>
      </c>
      <c r="AQ90" t="s">
        <v>94</v>
      </c>
      <c r="AR90" t="s">
        <v>58</v>
      </c>
      <c r="AS90" t="s">
        <v>67</v>
      </c>
      <c r="AT90" t="s">
        <v>137</v>
      </c>
      <c r="AU90" t="s">
        <v>112</v>
      </c>
      <c r="AV90" t="s">
        <v>176</v>
      </c>
      <c r="AW90" t="s">
        <v>55</v>
      </c>
    </row>
    <row r="91" spans="1:49" x14ac:dyDescent="0.35">
      <c r="A91" t="s">
        <v>35</v>
      </c>
      <c r="B91" s="2">
        <v>41204</v>
      </c>
      <c r="C91">
        <v>11</v>
      </c>
      <c r="D91">
        <v>11101</v>
      </c>
      <c r="E91" t="s">
        <v>730</v>
      </c>
      <c r="F91" t="s">
        <v>731</v>
      </c>
      <c r="G91" t="s">
        <v>732</v>
      </c>
      <c r="H91">
        <v>26</v>
      </c>
      <c r="I91" t="s">
        <v>46</v>
      </c>
      <c r="J91" t="s">
        <v>62</v>
      </c>
      <c r="K91" s="1" t="s">
        <v>73</v>
      </c>
      <c r="L91" t="s">
        <v>55</v>
      </c>
      <c r="M91" t="s">
        <v>43</v>
      </c>
      <c r="N91" t="s">
        <v>65</v>
      </c>
      <c r="O91" t="s">
        <v>733</v>
      </c>
      <c r="P91">
        <v>30</v>
      </c>
      <c r="Q91" t="s">
        <v>46</v>
      </c>
      <c r="R91" t="s">
        <v>46</v>
      </c>
      <c r="S91" t="s">
        <v>67</v>
      </c>
      <c r="T91" t="s">
        <v>67</v>
      </c>
      <c r="U91" t="s">
        <v>734</v>
      </c>
      <c r="V91" t="s">
        <v>48</v>
      </c>
      <c r="W91" t="s">
        <v>67</v>
      </c>
      <c r="X91" t="s">
        <v>50</v>
      </c>
      <c r="Y91" t="s">
        <v>46</v>
      </c>
      <c r="Z91" t="s">
        <v>55</v>
      </c>
      <c r="AA91" t="s">
        <v>55</v>
      </c>
      <c r="AB91" t="s">
        <v>46</v>
      </c>
      <c r="AC91" t="s">
        <v>55</v>
      </c>
      <c r="AD91" t="s">
        <v>735</v>
      </c>
      <c r="AE91" t="s">
        <v>55</v>
      </c>
      <c r="AF91" t="s">
        <v>69</v>
      </c>
      <c r="AG91" t="s">
        <v>69</v>
      </c>
      <c r="AH91" s="37" t="s">
        <v>58</v>
      </c>
      <c r="AI91" s="40" t="s">
        <v>58</v>
      </c>
      <c r="AJ91" t="s">
        <v>46</v>
      </c>
      <c r="AK91" t="s">
        <v>46</v>
      </c>
      <c r="AL91" t="s">
        <v>55</v>
      </c>
      <c r="AM91" t="s">
        <v>43</v>
      </c>
      <c r="AN91" t="s">
        <v>3964</v>
      </c>
      <c r="AO91" t="s">
        <v>46</v>
      </c>
      <c r="AP91" t="s">
        <v>67</v>
      </c>
      <c r="AQ91" t="s">
        <v>67</v>
      </c>
      <c r="AR91" t="s">
        <v>67</v>
      </c>
      <c r="AS91" t="s">
        <v>67</v>
      </c>
      <c r="AT91" t="s">
        <v>50</v>
      </c>
      <c r="AU91" t="s">
        <v>55</v>
      </c>
      <c r="AV91" t="s">
        <v>46</v>
      </c>
      <c r="AW91" t="s">
        <v>1869</v>
      </c>
    </row>
    <row r="92" spans="1:49" x14ac:dyDescent="0.35">
      <c r="A92" t="s">
        <v>35</v>
      </c>
      <c r="B92" s="2">
        <v>40689</v>
      </c>
      <c r="C92">
        <v>13</v>
      </c>
      <c r="D92">
        <v>13301</v>
      </c>
      <c r="E92" t="s">
        <v>591</v>
      </c>
      <c r="F92" t="s">
        <v>37</v>
      </c>
      <c r="G92" t="s">
        <v>1283</v>
      </c>
      <c r="H92">
        <v>50</v>
      </c>
      <c r="I92" t="s">
        <v>46</v>
      </c>
      <c r="J92" t="s">
        <v>62</v>
      </c>
      <c r="K92" t="s">
        <v>63</v>
      </c>
      <c r="L92" t="s">
        <v>55</v>
      </c>
      <c r="M92" t="s">
        <v>286</v>
      </c>
      <c r="N92" t="s">
        <v>65</v>
      </c>
      <c r="O92" t="s">
        <v>1284</v>
      </c>
      <c r="P92">
        <v>59</v>
      </c>
      <c r="Q92" t="s">
        <v>46</v>
      </c>
      <c r="R92" t="s">
        <v>46</v>
      </c>
      <c r="S92" t="s">
        <v>58</v>
      </c>
      <c r="T92" t="s">
        <v>67</v>
      </c>
      <c r="U92" t="s">
        <v>1285</v>
      </c>
      <c r="V92" t="s">
        <v>1285</v>
      </c>
      <c r="W92" t="s">
        <v>67</v>
      </c>
      <c r="X92" t="s">
        <v>50</v>
      </c>
      <c r="Y92" t="s">
        <v>46</v>
      </c>
      <c r="Z92" t="s">
        <v>55</v>
      </c>
      <c r="AA92" t="s">
        <v>55</v>
      </c>
      <c r="AB92" t="s">
        <v>46</v>
      </c>
      <c r="AC92" t="s">
        <v>55</v>
      </c>
      <c r="AD92" t="s">
        <v>55</v>
      </c>
      <c r="AE92" t="s">
        <v>55</v>
      </c>
      <c r="AF92" t="s">
        <v>69</v>
      </c>
      <c r="AG92" t="s">
        <v>69</v>
      </c>
      <c r="AH92" s="37" t="s">
        <v>58</v>
      </c>
      <c r="AI92" s="40" t="s">
        <v>58</v>
      </c>
      <c r="AJ92" t="s">
        <v>46</v>
      </c>
      <c r="AK92" t="s">
        <v>46</v>
      </c>
      <c r="AL92" t="s">
        <v>55</v>
      </c>
      <c r="AM92" t="s">
        <v>74</v>
      </c>
      <c r="AN92" t="s">
        <v>3964</v>
      </c>
      <c r="AO92" t="s">
        <v>46</v>
      </c>
      <c r="AP92" t="s">
        <v>67</v>
      </c>
      <c r="AQ92" t="s">
        <v>58</v>
      </c>
      <c r="AR92" t="s">
        <v>67</v>
      </c>
      <c r="AS92" t="s">
        <v>67</v>
      </c>
      <c r="AT92" t="s">
        <v>50</v>
      </c>
      <c r="AU92" t="s">
        <v>55</v>
      </c>
      <c r="AV92" t="s">
        <v>46</v>
      </c>
      <c r="AW92" t="s">
        <v>55</v>
      </c>
    </row>
    <row r="93" spans="1:49" x14ac:dyDescent="0.35">
      <c r="A93" t="s">
        <v>35</v>
      </c>
      <c r="B93" s="2">
        <v>40217</v>
      </c>
      <c r="C93">
        <v>2</v>
      </c>
      <c r="D93">
        <v>2101</v>
      </c>
      <c r="E93" s="5" t="s">
        <v>198</v>
      </c>
      <c r="F93" s="6" t="s">
        <v>198</v>
      </c>
      <c r="G93" t="s">
        <v>743</v>
      </c>
      <c r="H93">
        <v>22</v>
      </c>
      <c r="I93" t="s">
        <v>46</v>
      </c>
      <c r="J93" t="s">
        <v>62</v>
      </c>
      <c r="K93" t="s">
        <v>285</v>
      </c>
      <c r="L93" t="s">
        <v>55</v>
      </c>
      <c r="M93" t="s">
        <v>653</v>
      </c>
      <c r="N93" t="s">
        <v>65</v>
      </c>
      <c r="O93" t="s">
        <v>744</v>
      </c>
      <c r="P93">
        <v>26</v>
      </c>
      <c r="Q93" t="s">
        <v>46</v>
      </c>
      <c r="R93" t="s">
        <v>46</v>
      </c>
      <c r="S93" t="s">
        <v>67</v>
      </c>
      <c r="T93" t="s">
        <v>67</v>
      </c>
      <c r="U93" t="s">
        <v>48</v>
      </c>
      <c r="V93" t="s">
        <v>48</v>
      </c>
      <c r="W93" t="s">
        <v>67</v>
      </c>
      <c r="X93" t="s">
        <v>137</v>
      </c>
      <c r="Y93" t="s">
        <v>46</v>
      </c>
      <c r="Z93" t="s">
        <v>55</v>
      </c>
      <c r="AA93" t="s">
        <v>55</v>
      </c>
      <c r="AB93" t="s">
        <v>46</v>
      </c>
      <c r="AC93" t="s">
        <v>55</v>
      </c>
      <c r="AD93" t="s">
        <v>55</v>
      </c>
      <c r="AE93" t="s">
        <v>55</v>
      </c>
      <c r="AF93" t="s">
        <v>69</v>
      </c>
      <c r="AG93" t="s">
        <v>69</v>
      </c>
      <c r="AH93" s="37" t="s">
        <v>58</v>
      </c>
      <c r="AI93" s="40" t="s">
        <v>58</v>
      </c>
      <c r="AJ93" t="s">
        <v>46</v>
      </c>
      <c r="AK93" t="s">
        <v>46</v>
      </c>
      <c r="AL93" t="s">
        <v>55</v>
      </c>
      <c r="AM93" t="s">
        <v>710</v>
      </c>
      <c r="AN93" t="s">
        <v>3964</v>
      </c>
      <c r="AO93" t="s">
        <v>46</v>
      </c>
      <c r="AP93" t="s">
        <v>67</v>
      </c>
      <c r="AQ93" t="s">
        <v>67</v>
      </c>
      <c r="AR93" t="s">
        <v>67</v>
      </c>
      <c r="AS93" t="s">
        <v>67</v>
      </c>
      <c r="AT93" t="s">
        <v>137</v>
      </c>
      <c r="AU93" t="s">
        <v>55</v>
      </c>
      <c r="AV93" t="s">
        <v>46</v>
      </c>
      <c r="AW93" t="s">
        <v>55</v>
      </c>
    </row>
    <row r="94" spans="1:49" x14ac:dyDescent="0.35">
      <c r="A94" t="s">
        <v>35</v>
      </c>
      <c r="B94" s="2">
        <v>43531</v>
      </c>
      <c r="C94">
        <v>5</v>
      </c>
      <c r="D94">
        <v>5107</v>
      </c>
      <c r="E94" t="s">
        <v>745</v>
      </c>
      <c r="F94" t="s">
        <v>151</v>
      </c>
      <c r="G94" t="s">
        <v>746</v>
      </c>
      <c r="H94">
        <v>41</v>
      </c>
      <c r="I94" t="s">
        <v>39</v>
      </c>
      <c r="J94" t="s">
        <v>46</v>
      </c>
      <c r="K94" t="s">
        <v>747</v>
      </c>
      <c r="L94" t="s">
        <v>55</v>
      </c>
      <c r="M94" t="s">
        <v>270</v>
      </c>
      <c r="N94" t="s">
        <v>44</v>
      </c>
      <c r="O94" t="s">
        <v>748</v>
      </c>
      <c r="P94">
        <v>60</v>
      </c>
      <c r="Q94" t="s">
        <v>39</v>
      </c>
      <c r="R94" t="s">
        <v>46</v>
      </c>
      <c r="S94" t="s">
        <v>42</v>
      </c>
      <c r="T94" t="s">
        <v>67</v>
      </c>
      <c r="U94" t="s">
        <v>749</v>
      </c>
      <c r="V94" t="s">
        <v>48</v>
      </c>
      <c r="W94" t="s">
        <v>49</v>
      </c>
      <c r="X94" t="s">
        <v>50</v>
      </c>
      <c r="Y94" t="s">
        <v>46</v>
      </c>
      <c r="Z94" t="s">
        <v>112</v>
      </c>
      <c r="AA94" t="s">
        <v>55</v>
      </c>
      <c r="AB94" t="s">
        <v>113</v>
      </c>
      <c r="AC94" t="s">
        <v>55</v>
      </c>
      <c r="AD94" t="s">
        <v>55</v>
      </c>
      <c r="AE94" t="s">
        <v>55</v>
      </c>
      <c r="AF94" t="s">
        <v>750</v>
      </c>
      <c r="AG94" t="s">
        <v>69</v>
      </c>
      <c r="AH94" s="37" t="s">
        <v>58</v>
      </c>
      <c r="AI94" s="40" t="s">
        <v>58</v>
      </c>
      <c r="AJ94" t="s">
        <v>39</v>
      </c>
      <c r="AK94" t="s">
        <v>46</v>
      </c>
      <c r="AL94" t="s">
        <v>55</v>
      </c>
      <c r="AM94" t="s">
        <v>710</v>
      </c>
      <c r="AN94" t="s">
        <v>3964</v>
      </c>
      <c r="AO94" t="s">
        <v>39</v>
      </c>
      <c r="AP94" t="s">
        <v>67</v>
      </c>
      <c r="AQ94" t="s">
        <v>94</v>
      </c>
      <c r="AR94" t="s">
        <v>67</v>
      </c>
      <c r="AS94" t="s">
        <v>58</v>
      </c>
      <c r="AT94" t="s">
        <v>50</v>
      </c>
      <c r="AU94" t="s">
        <v>112</v>
      </c>
      <c r="AV94" t="s">
        <v>113</v>
      </c>
      <c r="AW94" t="s">
        <v>55</v>
      </c>
    </row>
    <row r="95" spans="1:49" x14ac:dyDescent="0.35">
      <c r="A95" t="s">
        <v>35</v>
      </c>
      <c r="B95" s="2">
        <v>41347</v>
      </c>
      <c r="C95">
        <v>8</v>
      </c>
      <c r="D95">
        <v>8202</v>
      </c>
      <c r="E95" t="s">
        <v>751</v>
      </c>
      <c r="F95" s="1" t="s">
        <v>276</v>
      </c>
      <c r="G95" t="s">
        <v>752</v>
      </c>
      <c r="H95">
        <v>30</v>
      </c>
      <c r="I95" t="s">
        <v>46</v>
      </c>
      <c r="J95" s="1" t="s">
        <v>62</v>
      </c>
      <c r="K95" t="s">
        <v>285</v>
      </c>
      <c r="L95" s="1" t="s">
        <v>55</v>
      </c>
      <c r="M95" t="s">
        <v>653</v>
      </c>
      <c r="N95" t="s">
        <v>301</v>
      </c>
      <c r="O95" t="s">
        <v>753</v>
      </c>
      <c r="P95">
        <v>40</v>
      </c>
      <c r="Q95" t="s">
        <v>46</v>
      </c>
      <c r="R95" t="s">
        <v>46</v>
      </c>
      <c r="S95" t="s">
        <v>87</v>
      </c>
      <c r="T95" t="s">
        <v>67</v>
      </c>
      <c r="U95" t="s">
        <v>754</v>
      </c>
      <c r="V95" t="s">
        <v>48</v>
      </c>
      <c r="W95" t="s">
        <v>67</v>
      </c>
      <c r="X95" t="s">
        <v>50</v>
      </c>
      <c r="Y95" t="s">
        <v>46</v>
      </c>
      <c r="Z95" s="1" t="s">
        <v>55</v>
      </c>
      <c r="AA95" t="s">
        <v>55</v>
      </c>
      <c r="AB95" t="s">
        <v>46</v>
      </c>
      <c r="AC95" s="1" t="s">
        <v>55</v>
      </c>
      <c r="AE95" t="s">
        <v>55</v>
      </c>
      <c r="AF95" t="s">
        <v>69</v>
      </c>
      <c r="AG95" t="s">
        <v>69</v>
      </c>
      <c r="AH95" s="37" t="s">
        <v>58</v>
      </c>
      <c r="AI95" s="40" t="s">
        <v>58</v>
      </c>
      <c r="AJ95" t="s">
        <v>46</v>
      </c>
      <c r="AK95" t="s">
        <v>46</v>
      </c>
      <c r="AL95" t="s">
        <v>55</v>
      </c>
      <c r="AM95" t="s">
        <v>710</v>
      </c>
      <c r="AN95" t="s">
        <v>3964</v>
      </c>
      <c r="AO95" t="s">
        <v>46</v>
      </c>
      <c r="AP95" t="s">
        <v>67</v>
      </c>
      <c r="AQ95" t="s">
        <v>58</v>
      </c>
      <c r="AR95" t="s">
        <v>67</v>
      </c>
      <c r="AS95" t="s">
        <v>67</v>
      </c>
      <c r="AT95" t="s">
        <v>50</v>
      </c>
      <c r="AU95" t="s">
        <v>55</v>
      </c>
      <c r="AV95" t="s">
        <v>46</v>
      </c>
      <c r="AW95" t="s">
        <v>55</v>
      </c>
    </row>
    <row r="96" spans="1:49" x14ac:dyDescent="0.35">
      <c r="A96" t="s">
        <v>35</v>
      </c>
      <c r="B96" s="2">
        <v>41532</v>
      </c>
      <c r="C96">
        <v>6</v>
      </c>
      <c r="D96">
        <v>6105</v>
      </c>
      <c r="E96" t="s">
        <v>755</v>
      </c>
      <c r="F96" t="s">
        <v>105</v>
      </c>
      <c r="G96" t="s">
        <v>756</v>
      </c>
      <c r="H96">
        <v>32</v>
      </c>
      <c r="I96" t="s">
        <v>46</v>
      </c>
      <c r="J96" s="1" t="s">
        <v>62</v>
      </c>
      <c r="K96" t="s">
        <v>300</v>
      </c>
      <c r="L96" s="1" t="s">
        <v>55</v>
      </c>
      <c r="M96" s="1" t="s">
        <v>99</v>
      </c>
      <c r="N96" t="s">
        <v>301</v>
      </c>
      <c r="O96" t="s">
        <v>757</v>
      </c>
      <c r="P96">
        <v>35</v>
      </c>
      <c r="Q96" t="s">
        <v>46</v>
      </c>
      <c r="R96" t="s">
        <v>46</v>
      </c>
      <c r="S96" s="1" t="s">
        <v>67</v>
      </c>
      <c r="T96" t="s">
        <v>67</v>
      </c>
      <c r="U96" t="s">
        <v>758</v>
      </c>
      <c r="V96" s="1" t="s">
        <v>48</v>
      </c>
      <c r="W96" t="s">
        <v>67</v>
      </c>
      <c r="X96" t="s">
        <v>759</v>
      </c>
      <c r="Y96" t="s">
        <v>46</v>
      </c>
      <c r="Z96" t="s">
        <v>760</v>
      </c>
      <c r="AA96" t="s">
        <v>55</v>
      </c>
      <c r="AB96" t="s">
        <v>46</v>
      </c>
      <c r="AC96" t="s">
        <v>761</v>
      </c>
      <c r="AE96" t="s">
        <v>55</v>
      </c>
      <c r="AF96" t="s">
        <v>69</v>
      </c>
      <c r="AG96" t="s">
        <v>69</v>
      </c>
      <c r="AH96" s="37" t="s">
        <v>58</v>
      </c>
      <c r="AI96" s="40" t="s">
        <v>58</v>
      </c>
      <c r="AJ96" t="s">
        <v>46</v>
      </c>
      <c r="AK96" t="s">
        <v>46</v>
      </c>
      <c r="AL96" t="s">
        <v>55</v>
      </c>
      <c r="AM96" t="s">
        <v>4103</v>
      </c>
      <c r="AN96" t="s">
        <v>3964</v>
      </c>
      <c r="AO96" t="s">
        <v>46</v>
      </c>
      <c r="AP96" t="s">
        <v>67</v>
      </c>
      <c r="AQ96" t="s">
        <v>67</v>
      </c>
      <c r="AR96" t="s">
        <v>67</v>
      </c>
      <c r="AS96" t="s">
        <v>67</v>
      </c>
      <c r="AT96" t="s">
        <v>3990</v>
      </c>
      <c r="AU96" t="s">
        <v>113</v>
      </c>
      <c r="AV96" t="s">
        <v>46</v>
      </c>
      <c r="AW96" t="s">
        <v>55</v>
      </c>
    </row>
    <row r="97" spans="1:49" x14ac:dyDescent="0.35">
      <c r="A97" t="s">
        <v>35</v>
      </c>
      <c r="B97" s="2">
        <v>42149</v>
      </c>
      <c r="C97">
        <v>13</v>
      </c>
      <c r="D97">
        <v>13501</v>
      </c>
      <c r="E97" s="5" t="s">
        <v>762</v>
      </c>
      <c r="F97" s="5" t="s">
        <v>37</v>
      </c>
      <c r="G97" t="s">
        <v>763</v>
      </c>
      <c r="H97">
        <v>34</v>
      </c>
      <c r="I97" t="s">
        <v>39</v>
      </c>
      <c r="J97" t="s">
        <v>764</v>
      </c>
      <c r="K97" t="s">
        <v>765</v>
      </c>
      <c r="L97" t="s">
        <v>55</v>
      </c>
      <c r="M97" t="s">
        <v>247</v>
      </c>
      <c r="N97" t="s">
        <v>44</v>
      </c>
      <c r="O97" t="s">
        <v>766</v>
      </c>
      <c r="P97">
        <v>50</v>
      </c>
      <c r="Q97" t="s">
        <v>39</v>
      </c>
      <c r="R97" t="s">
        <v>46</v>
      </c>
      <c r="S97" t="s">
        <v>67</v>
      </c>
      <c r="T97" t="s">
        <v>67</v>
      </c>
      <c r="U97" t="s">
        <v>48</v>
      </c>
      <c r="V97" t="s">
        <v>48</v>
      </c>
      <c r="W97" t="s">
        <v>42</v>
      </c>
      <c r="X97" t="s">
        <v>767</v>
      </c>
      <c r="Y97" t="s">
        <v>42</v>
      </c>
      <c r="Z97" t="s">
        <v>90</v>
      </c>
      <c r="AA97" t="s">
        <v>55</v>
      </c>
      <c r="AB97" t="s">
        <v>91</v>
      </c>
      <c r="AC97" t="s">
        <v>55</v>
      </c>
      <c r="AD97" t="s">
        <v>55</v>
      </c>
      <c r="AE97" t="s">
        <v>55</v>
      </c>
      <c r="AF97" t="s">
        <v>768</v>
      </c>
      <c r="AG97" t="s">
        <v>769</v>
      </c>
      <c r="AH97" s="37" t="s">
        <v>58</v>
      </c>
      <c r="AI97" s="40" t="s">
        <v>94</v>
      </c>
      <c r="AJ97" t="s">
        <v>39</v>
      </c>
      <c r="AK97" t="s">
        <v>3924</v>
      </c>
      <c r="AL97" t="s">
        <v>55</v>
      </c>
      <c r="AM97" t="s">
        <v>247</v>
      </c>
      <c r="AN97" t="s">
        <v>3964</v>
      </c>
      <c r="AO97" t="s">
        <v>39</v>
      </c>
      <c r="AP97" t="s">
        <v>67</v>
      </c>
      <c r="AQ97" t="s">
        <v>67</v>
      </c>
      <c r="AR97" t="s">
        <v>67</v>
      </c>
      <c r="AS97" t="s">
        <v>94</v>
      </c>
      <c r="AT97" t="s">
        <v>767</v>
      </c>
      <c r="AU97" t="s">
        <v>90</v>
      </c>
      <c r="AV97" t="s">
        <v>91</v>
      </c>
      <c r="AW97" t="s">
        <v>55</v>
      </c>
    </row>
    <row r="98" spans="1:49" x14ac:dyDescent="0.35">
      <c r="A98" t="s">
        <v>35</v>
      </c>
      <c r="B98" s="2">
        <v>41756</v>
      </c>
      <c r="C98">
        <v>4</v>
      </c>
      <c r="D98">
        <v>4106</v>
      </c>
      <c r="E98" t="s">
        <v>361</v>
      </c>
      <c r="F98" t="s">
        <v>142</v>
      </c>
      <c r="G98" t="s">
        <v>770</v>
      </c>
      <c r="H98">
        <v>28</v>
      </c>
      <c r="I98" t="s">
        <v>39</v>
      </c>
      <c r="J98" t="s">
        <v>428</v>
      </c>
      <c r="K98" t="s">
        <v>771</v>
      </c>
      <c r="L98" t="s">
        <v>49</v>
      </c>
      <c r="M98" t="s">
        <v>391</v>
      </c>
      <c r="N98" t="s">
        <v>162</v>
      </c>
      <c r="O98" t="s">
        <v>772</v>
      </c>
      <c r="P98">
        <v>33</v>
      </c>
      <c r="Q98" t="s">
        <v>39</v>
      </c>
      <c r="R98" t="s">
        <v>773</v>
      </c>
      <c r="S98" t="s">
        <v>42</v>
      </c>
      <c r="T98" t="s">
        <v>67</v>
      </c>
      <c r="U98" t="s">
        <v>48</v>
      </c>
      <c r="V98" t="s">
        <v>42</v>
      </c>
      <c r="W98" t="s">
        <v>42</v>
      </c>
      <c r="X98" t="s">
        <v>164</v>
      </c>
      <c r="Y98" t="s">
        <v>774</v>
      </c>
      <c r="Z98" t="s">
        <v>51</v>
      </c>
      <c r="AA98">
        <v>42136</v>
      </c>
      <c r="AB98" t="s">
        <v>52</v>
      </c>
      <c r="AC98" t="s">
        <v>775</v>
      </c>
      <c r="AD98" t="s">
        <v>54</v>
      </c>
      <c r="AE98" t="s">
        <v>55</v>
      </c>
      <c r="AF98" t="s">
        <v>776</v>
      </c>
      <c r="AG98" t="s">
        <v>777</v>
      </c>
      <c r="AH98" s="37" t="s">
        <v>58</v>
      </c>
      <c r="AI98" s="40" t="s">
        <v>94</v>
      </c>
      <c r="AJ98" t="s">
        <v>39</v>
      </c>
      <c r="AK98" t="s">
        <v>428</v>
      </c>
      <c r="AL98" t="s">
        <v>58</v>
      </c>
      <c r="AM98" t="s">
        <v>391</v>
      </c>
      <c r="AN98" t="s">
        <v>3965</v>
      </c>
      <c r="AO98" t="s">
        <v>39</v>
      </c>
      <c r="AP98" t="s">
        <v>3967</v>
      </c>
      <c r="AQ98" t="s">
        <v>94</v>
      </c>
      <c r="AR98" t="s">
        <v>67</v>
      </c>
      <c r="AS98" t="s">
        <v>94</v>
      </c>
      <c r="AT98" t="s">
        <v>164</v>
      </c>
      <c r="AU98" t="s">
        <v>51</v>
      </c>
      <c r="AV98" t="s">
        <v>52</v>
      </c>
      <c r="AW98" t="s">
        <v>54</v>
      </c>
    </row>
    <row r="99" spans="1:49" x14ac:dyDescent="0.35">
      <c r="A99" t="s">
        <v>35</v>
      </c>
      <c r="B99" s="2">
        <v>44088</v>
      </c>
      <c r="C99">
        <v>13</v>
      </c>
      <c r="D99">
        <v>13125</v>
      </c>
      <c r="E99" t="s">
        <v>778</v>
      </c>
      <c r="F99" t="s">
        <v>37</v>
      </c>
      <c r="G99" t="s">
        <v>779</v>
      </c>
      <c r="H99">
        <v>18</v>
      </c>
      <c r="I99" t="s">
        <v>39</v>
      </c>
      <c r="J99" t="s">
        <v>46</v>
      </c>
      <c r="K99" t="s">
        <v>780</v>
      </c>
      <c r="L99" t="s">
        <v>781</v>
      </c>
      <c r="M99" t="s">
        <v>347</v>
      </c>
      <c r="N99" t="s">
        <v>192</v>
      </c>
      <c r="O99" t="s">
        <v>782</v>
      </c>
      <c r="P99">
        <v>21</v>
      </c>
      <c r="Q99" t="s">
        <v>39</v>
      </c>
      <c r="R99" t="s">
        <v>46</v>
      </c>
      <c r="S99" t="s">
        <v>110</v>
      </c>
      <c r="T99" t="s">
        <v>49</v>
      </c>
      <c r="U99" t="s">
        <v>48</v>
      </c>
      <c r="V99" t="s">
        <v>48</v>
      </c>
      <c r="W99" t="s">
        <v>67</v>
      </c>
      <c r="X99" t="s">
        <v>164</v>
      </c>
      <c r="Y99" t="s">
        <v>46</v>
      </c>
      <c r="Z99" t="s">
        <v>176</v>
      </c>
      <c r="AA99" t="s">
        <v>55</v>
      </c>
      <c r="AB99" t="s">
        <v>176</v>
      </c>
      <c r="AC99" t="s">
        <v>55</v>
      </c>
      <c r="AD99" t="s">
        <v>55</v>
      </c>
      <c r="AE99" t="s">
        <v>55</v>
      </c>
      <c r="AF99" t="s">
        <v>783</v>
      </c>
      <c r="AG99" t="s">
        <v>784</v>
      </c>
      <c r="AH99" s="37" t="s">
        <v>58</v>
      </c>
      <c r="AI99" s="40" t="s">
        <v>94</v>
      </c>
      <c r="AJ99" t="s">
        <v>39</v>
      </c>
      <c r="AK99" t="s">
        <v>46</v>
      </c>
      <c r="AL99" t="s">
        <v>1182</v>
      </c>
      <c r="AM99" t="s">
        <v>347</v>
      </c>
      <c r="AN99" t="s">
        <v>192</v>
      </c>
      <c r="AO99" t="s">
        <v>39</v>
      </c>
      <c r="AP99" t="s">
        <v>67</v>
      </c>
      <c r="AQ99" t="s">
        <v>110</v>
      </c>
      <c r="AR99" t="s">
        <v>58</v>
      </c>
      <c r="AS99" t="s">
        <v>67</v>
      </c>
      <c r="AT99" t="s">
        <v>164</v>
      </c>
      <c r="AU99" t="s">
        <v>176</v>
      </c>
      <c r="AV99" t="s">
        <v>176</v>
      </c>
      <c r="AW99" t="s">
        <v>55</v>
      </c>
    </row>
    <row r="100" spans="1:49" x14ac:dyDescent="0.35">
      <c r="A100" t="s">
        <v>35</v>
      </c>
      <c r="B100" s="2">
        <v>40702</v>
      </c>
      <c r="C100">
        <v>13</v>
      </c>
      <c r="D100">
        <v>13401</v>
      </c>
      <c r="E100" t="s">
        <v>690</v>
      </c>
      <c r="F100" t="s">
        <v>37</v>
      </c>
      <c r="G100" t="s">
        <v>2750</v>
      </c>
      <c r="H100">
        <v>60</v>
      </c>
      <c r="I100" t="s">
        <v>46</v>
      </c>
      <c r="J100" t="s">
        <v>62</v>
      </c>
      <c r="K100" t="s">
        <v>300</v>
      </c>
      <c r="L100" t="s">
        <v>55</v>
      </c>
      <c r="M100" s="1" t="s">
        <v>99</v>
      </c>
      <c r="N100" t="s">
        <v>65</v>
      </c>
      <c r="O100" t="s">
        <v>2751</v>
      </c>
      <c r="P100">
        <v>60</v>
      </c>
      <c r="Q100" t="s">
        <v>46</v>
      </c>
      <c r="R100" t="s">
        <v>174</v>
      </c>
      <c r="S100" t="s">
        <v>58</v>
      </c>
      <c r="T100" t="s">
        <v>67</v>
      </c>
      <c r="U100" t="s">
        <v>2752</v>
      </c>
      <c r="V100" t="s">
        <v>48</v>
      </c>
      <c r="W100" t="s">
        <v>67</v>
      </c>
      <c r="X100" t="s">
        <v>50</v>
      </c>
      <c r="Y100" t="s">
        <v>46</v>
      </c>
      <c r="Z100" t="s">
        <v>55</v>
      </c>
      <c r="AA100" t="s">
        <v>55</v>
      </c>
      <c r="AB100" t="s">
        <v>46</v>
      </c>
      <c r="AC100" t="s">
        <v>55</v>
      </c>
      <c r="AD100" t="s">
        <v>55</v>
      </c>
      <c r="AE100" t="s">
        <v>55</v>
      </c>
      <c r="AF100" t="s">
        <v>69</v>
      </c>
      <c r="AG100" t="s">
        <v>69</v>
      </c>
      <c r="AH100" s="37" t="s">
        <v>58</v>
      </c>
      <c r="AI100" s="40" t="s">
        <v>58</v>
      </c>
      <c r="AJ100" t="s">
        <v>46</v>
      </c>
      <c r="AK100" t="s">
        <v>46</v>
      </c>
      <c r="AL100" t="s">
        <v>55</v>
      </c>
      <c r="AM100" t="s">
        <v>4103</v>
      </c>
      <c r="AN100" t="s">
        <v>3964</v>
      </c>
      <c r="AO100" t="s">
        <v>46</v>
      </c>
      <c r="AP100" t="s">
        <v>174</v>
      </c>
      <c r="AQ100" t="s">
        <v>58</v>
      </c>
      <c r="AR100" t="s">
        <v>67</v>
      </c>
      <c r="AS100" t="s">
        <v>67</v>
      </c>
      <c r="AT100" t="s">
        <v>50</v>
      </c>
      <c r="AU100" t="s">
        <v>55</v>
      </c>
      <c r="AV100" t="s">
        <v>46</v>
      </c>
      <c r="AW100" t="s">
        <v>55</v>
      </c>
    </row>
    <row r="101" spans="1:49" x14ac:dyDescent="0.35">
      <c r="A101" t="s">
        <v>35</v>
      </c>
      <c r="B101" s="2">
        <v>43639</v>
      </c>
      <c r="C101">
        <v>3</v>
      </c>
      <c r="D101">
        <v>3101</v>
      </c>
      <c r="E101" t="s">
        <v>703</v>
      </c>
      <c r="F101" t="s">
        <v>704</v>
      </c>
      <c r="G101" t="s">
        <v>792</v>
      </c>
      <c r="H101">
        <v>16</v>
      </c>
      <c r="I101" t="s">
        <v>39</v>
      </c>
      <c r="J101" t="s">
        <v>428</v>
      </c>
      <c r="K101" t="s">
        <v>793</v>
      </c>
      <c r="L101" t="s">
        <v>49</v>
      </c>
      <c r="M101" t="s">
        <v>391</v>
      </c>
      <c r="N101" t="s">
        <v>162</v>
      </c>
      <c r="O101" t="s">
        <v>794</v>
      </c>
      <c r="P101">
        <v>42</v>
      </c>
      <c r="Q101" t="s">
        <v>39</v>
      </c>
      <c r="R101" t="s">
        <v>795</v>
      </c>
      <c r="S101" t="s">
        <v>42</v>
      </c>
      <c r="T101" t="s">
        <v>67</v>
      </c>
      <c r="U101" t="s">
        <v>796</v>
      </c>
      <c r="V101" t="s">
        <v>48</v>
      </c>
      <c r="W101" t="s">
        <v>42</v>
      </c>
      <c r="X101" t="s">
        <v>463</v>
      </c>
      <c r="Y101" t="s">
        <v>46</v>
      </c>
      <c r="Z101" t="s">
        <v>112</v>
      </c>
      <c r="AA101" t="s">
        <v>55</v>
      </c>
      <c r="AB101" t="s">
        <v>309</v>
      </c>
      <c r="AC101" t="s">
        <v>55</v>
      </c>
      <c r="AD101" t="s">
        <v>55</v>
      </c>
      <c r="AE101" t="s">
        <v>55</v>
      </c>
      <c r="AF101" t="s">
        <v>797</v>
      </c>
      <c r="AG101" t="s">
        <v>798</v>
      </c>
      <c r="AH101" s="37" t="s">
        <v>58</v>
      </c>
      <c r="AI101" s="40" t="s">
        <v>94</v>
      </c>
      <c r="AJ101" t="s">
        <v>39</v>
      </c>
      <c r="AK101" t="s">
        <v>428</v>
      </c>
      <c r="AL101" t="s">
        <v>58</v>
      </c>
      <c r="AM101" t="s">
        <v>391</v>
      </c>
      <c r="AN101" t="s">
        <v>3965</v>
      </c>
      <c r="AO101" t="s">
        <v>39</v>
      </c>
      <c r="AP101" t="s">
        <v>2046</v>
      </c>
      <c r="AQ101" t="s">
        <v>94</v>
      </c>
      <c r="AR101" t="s">
        <v>67</v>
      </c>
      <c r="AS101" t="s">
        <v>94</v>
      </c>
      <c r="AT101" t="s">
        <v>3987</v>
      </c>
      <c r="AU101" t="s">
        <v>112</v>
      </c>
      <c r="AV101" t="s">
        <v>309</v>
      </c>
      <c r="AW101" t="s">
        <v>55</v>
      </c>
    </row>
    <row r="102" spans="1:49" x14ac:dyDescent="0.35">
      <c r="A102" t="s">
        <v>35</v>
      </c>
      <c r="B102" s="2">
        <v>40804</v>
      </c>
      <c r="C102">
        <v>13</v>
      </c>
      <c r="D102">
        <v>13301</v>
      </c>
      <c r="E102" t="s">
        <v>591</v>
      </c>
      <c r="F102" t="s">
        <v>37</v>
      </c>
      <c r="G102" t="s">
        <v>592</v>
      </c>
      <c r="H102">
        <v>17</v>
      </c>
      <c r="I102" t="s">
        <v>46</v>
      </c>
      <c r="J102" t="s">
        <v>62</v>
      </c>
      <c r="K102" t="s">
        <v>593</v>
      </c>
      <c r="L102" t="s">
        <v>55</v>
      </c>
      <c r="M102" s="1" t="s">
        <v>594</v>
      </c>
      <c r="N102" t="s">
        <v>65</v>
      </c>
      <c r="O102" t="s">
        <v>595</v>
      </c>
      <c r="P102">
        <v>29</v>
      </c>
      <c r="Q102" t="s">
        <v>46</v>
      </c>
      <c r="R102" t="s">
        <v>46</v>
      </c>
      <c r="S102" t="s">
        <v>58</v>
      </c>
      <c r="T102" t="s">
        <v>67</v>
      </c>
      <c r="U102" t="s">
        <v>596</v>
      </c>
      <c r="V102" t="s">
        <v>48</v>
      </c>
      <c r="W102" t="s">
        <v>67</v>
      </c>
      <c r="X102" t="s">
        <v>89</v>
      </c>
      <c r="Y102" t="s">
        <v>46</v>
      </c>
      <c r="Z102" t="s">
        <v>55</v>
      </c>
      <c r="AA102" t="s">
        <v>55</v>
      </c>
      <c r="AB102" t="s">
        <v>46</v>
      </c>
      <c r="AC102" t="s">
        <v>55</v>
      </c>
      <c r="AD102" t="s">
        <v>55</v>
      </c>
      <c r="AE102" t="s">
        <v>55</v>
      </c>
      <c r="AF102" t="s">
        <v>69</v>
      </c>
      <c r="AG102" t="s">
        <v>69</v>
      </c>
      <c r="AH102" s="37" t="s">
        <v>58</v>
      </c>
      <c r="AI102" s="40" t="s">
        <v>58</v>
      </c>
      <c r="AJ102" t="s">
        <v>46</v>
      </c>
      <c r="AK102" t="s">
        <v>46</v>
      </c>
      <c r="AL102" t="s">
        <v>55</v>
      </c>
      <c r="AM102" t="s">
        <v>594</v>
      </c>
      <c r="AN102" t="s">
        <v>3964</v>
      </c>
      <c r="AO102" t="s">
        <v>46</v>
      </c>
      <c r="AP102" t="s">
        <v>67</v>
      </c>
      <c r="AQ102" t="s">
        <v>58</v>
      </c>
      <c r="AR102" t="s">
        <v>67</v>
      </c>
      <c r="AS102" t="s">
        <v>67</v>
      </c>
      <c r="AT102" t="s">
        <v>89</v>
      </c>
      <c r="AU102" t="s">
        <v>55</v>
      </c>
      <c r="AV102" t="s">
        <v>46</v>
      </c>
      <c r="AW102" t="s">
        <v>55</v>
      </c>
    </row>
    <row r="103" spans="1:49" x14ac:dyDescent="0.35">
      <c r="A103" t="s">
        <v>35</v>
      </c>
      <c r="B103" s="2">
        <v>40804</v>
      </c>
      <c r="C103">
        <v>13</v>
      </c>
      <c r="D103">
        <v>13201</v>
      </c>
      <c r="E103" t="s">
        <v>116</v>
      </c>
      <c r="F103" t="s">
        <v>37</v>
      </c>
      <c r="G103" t="s">
        <v>799</v>
      </c>
      <c r="H103">
        <v>24</v>
      </c>
      <c r="I103" t="s">
        <v>46</v>
      </c>
      <c r="J103" t="s">
        <v>62</v>
      </c>
      <c r="K103" t="s">
        <v>300</v>
      </c>
      <c r="L103" t="s">
        <v>55</v>
      </c>
      <c r="M103" t="s">
        <v>43</v>
      </c>
      <c r="N103" t="s">
        <v>65</v>
      </c>
      <c r="O103" t="s">
        <v>800</v>
      </c>
      <c r="P103">
        <v>30</v>
      </c>
      <c r="Q103" t="s">
        <v>46</v>
      </c>
      <c r="R103" t="s">
        <v>46</v>
      </c>
      <c r="T103" t="s">
        <v>67</v>
      </c>
      <c r="U103" t="s">
        <v>48</v>
      </c>
      <c r="V103" t="s">
        <v>48</v>
      </c>
      <c r="W103" t="s">
        <v>67</v>
      </c>
      <c r="X103" t="s">
        <v>50</v>
      </c>
      <c r="Y103" t="s">
        <v>46</v>
      </c>
      <c r="Z103" t="s">
        <v>55</v>
      </c>
      <c r="AA103" t="s">
        <v>55</v>
      </c>
      <c r="AB103" t="s">
        <v>46</v>
      </c>
      <c r="AC103" t="s">
        <v>55</v>
      </c>
      <c r="AD103" t="s">
        <v>55</v>
      </c>
      <c r="AE103" t="s">
        <v>55</v>
      </c>
      <c r="AF103" t="s">
        <v>69</v>
      </c>
      <c r="AG103" t="s">
        <v>69</v>
      </c>
      <c r="AH103" s="37" t="s">
        <v>58</v>
      </c>
      <c r="AI103" s="40" t="s">
        <v>58</v>
      </c>
      <c r="AJ103" t="s">
        <v>46</v>
      </c>
      <c r="AK103" t="s">
        <v>46</v>
      </c>
      <c r="AL103" t="s">
        <v>55</v>
      </c>
      <c r="AM103" t="s">
        <v>43</v>
      </c>
      <c r="AN103" t="s">
        <v>3964</v>
      </c>
      <c r="AO103" t="s">
        <v>46</v>
      </c>
      <c r="AP103" t="s">
        <v>67</v>
      </c>
      <c r="AQ103" t="s">
        <v>67</v>
      </c>
      <c r="AR103" t="s">
        <v>67</v>
      </c>
      <c r="AS103" t="s">
        <v>67</v>
      </c>
      <c r="AT103" t="s">
        <v>50</v>
      </c>
      <c r="AU103" t="s">
        <v>55</v>
      </c>
      <c r="AV103" t="s">
        <v>46</v>
      </c>
      <c r="AW103" t="s">
        <v>55</v>
      </c>
    </row>
    <row r="104" spans="1:49" x14ac:dyDescent="0.35">
      <c r="A104" t="s">
        <v>35</v>
      </c>
      <c r="B104" s="2">
        <v>43249</v>
      </c>
      <c r="C104">
        <v>7</v>
      </c>
      <c r="D104">
        <v>7403</v>
      </c>
      <c r="E104" s="5" t="s">
        <v>807</v>
      </c>
      <c r="F104" s="5" t="s">
        <v>458</v>
      </c>
      <c r="G104" t="s">
        <v>808</v>
      </c>
      <c r="H104">
        <v>28</v>
      </c>
      <c r="I104" t="s">
        <v>39</v>
      </c>
      <c r="J104" t="s">
        <v>809</v>
      </c>
      <c r="K104" t="s">
        <v>810</v>
      </c>
      <c r="L104" t="s">
        <v>55</v>
      </c>
      <c r="M104" t="s">
        <v>55</v>
      </c>
      <c r="N104" s="1" t="s">
        <v>62</v>
      </c>
      <c r="O104" t="s">
        <v>811</v>
      </c>
      <c r="Q104" t="s">
        <v>46</v>
      </c>
      <c r="R104" t="s">
        <v>46</v>
      </c>
      <c r="S104" t="s">
        <v>42</v>
      </c>
      <c r="T104" t="s">
        <v>42</v>
      </c>
      <c r="U104" t="s">
        <v>812</v>
      </c>
      <c r="V104" t="s">
        <v>48</v>
      </c>
      <c r="W104" t="s">
        <v>42</v>
      </c>
      <c r="X104" t="s">
        <v>89</v>
      </c>
      <c r="Y104" t="s">
        <v>46</v>
      </c>
      <c r="Z104" t="s">
        <v>112</v>
      </c>
      <c r="AA104">
        <v>43249</v>
      </c>
      <c r="AB104" t="s">
        <v>341</v>
      </c>
      <c r="AC104" t="s">
        <v>55</v>
      </c>
      <c r="AD104" t="s">
        <v>55</v>
      </c>
      <c r="AE104" t="s">
        <v>55</v>
      </c>
      <c r="AF104" t="s">
        <v>813</v>
      </c>
      <c r="AG104" t="s">
        <v>814</v>
      </c>
      <c r="AH104" s="37" t="s">
        <v>58</v>
      </c>
      <c r="AI104" s="40" t="s">
        <v>94</v>
      </c>
      <c r="AJ104" t="s">
        <v>39</v>
      </c>
      <c r="AK104" t="s">
        <v>3923</v>
      </c>
      <c r="AL104" t="s">
        <v>55</v>
      </c>
      <c r="AM104" t="s">
        <v>55</v>
      </c>
      <c r="AN104" t="s">
        <v>67</v>
      </c>
      <c r="AO104" t="s">
        <v>46</v>
      </c>
      <c r="AP104" t="s">
        <v>67</v>
      </c>
      <c r="AQ104" t="s">
        <v>94</v>
      </c>
      <c r="AR104" t="s">
        <v>94</v>
      </c>
      <c r="AS104" t="s">
        <v>94</v>
      </c>
      <c r="AT104" t="s">
        <v>89</v>
      </c>
      <c r="AU104" t="s">
        <v>112</v>
      </c>
      <c r="AV104" t="s">
        <v>341</v>
      </c>
      <c r="AW104" t="s">
        <v>55</v>
      </c>
    </row>
    <row r="105" spans="1:49" x14ac:dyDescent="0.35">
      <c r="A105" t="s">
        <v>35</v>
      </c>
      <c r="B105" s="2">
        <v>41755</v>
      </c>
      <c r="C105">
        <v>5</v>
      </c>
      <c r="D105">
        <v>5101</v>
      </c>
      <c r="E105" t="s">
        <v>151</v>
      </c>
      <c r="F105" t="s">
        <v>151</v>
      </c>
      <c r="G105" t="s">
        <v>815</v>
      </c>
      <c r="H105">
        <v>50</v>
      </c>
      <c r="I105" t="s">
        <v>39</v>
      </c>
      <c r="J105" t="s">
        <v>816</v>
      </c>
      <c r="K105" t="s">
        <v>817</v>
      </c>
      <c r="L105" t="s">
        <v>42</v>
      </c>
      <c r="M105" t="s">
        <v>161</v>
      </c>
      <c r="N105" t="s">
        <v>162</v>
      </c>
      <c r="O105" t="s">
        <v>818</v>
      </c>
      <c r="P105">
        <v>34</v>
      </c>
      <c r="Q105" t="s">
        <v>39</v>
      </c>
      <c r="R105" t="s">
        <v>816</v>
      </c>
      <c r="S105" t="s">
        <v>42</v>
      </c>
      <c r="T105" t="s">
        <v>42</v>
      </c>
      <c r="U105" t="s">
        <v>48</v>
      </c>
      <c r="V105" t="s">
        <v>42</v>
      </c>
      <c r="W105" t="s">
        <v>42</v>
      </c>
      <c r="X105" t="s">
        <v>164</v>
      </c>
      <c r="Y105" t="s">
        <v>819</v>
      </c>
      <c r="Z105" t="s">
        <v>51</v>
      </c>
      <c r="AA105">
        <v>42034</v>
      </c>
      <c r="AB105" t="s">
        <v>52</v>
      </c>
      <c r="AC105" t="s">
        <v>582</v>
      </c>
      <c r="AD105" t="s">
        <v>820</v>
      </c>
      <c r="AE105" t="s">
        <v>55</v>
      </c>
      <c r="AF105" t="s">
        <v>821</v>
      </c>
      <c r="AG105" t="s">
        <v>822</v>
      </c>
      <c r="AH105" s="37" t="s">
        <v>58</v>
      </c>
      <c r="AI105" s="40" t="s">
        <v>94</v>
      </c>
      <c r="AJ105" t="s">
        <v>39</v>
      </c>
      <c r="AK105" t="s">
        <v>174</v>
      </c>
      <c r="AL105" t="s">
        <v>94</v>
      </c>
      <c r="AM105" t="s">
        <v>161</v>
      </c>
      <c r="AN105" t="s">
        <v>3965</v>
      </c>
      <c r="AO105" t="s">
        <v>39</v>
      </c>
      <c r="AP105" t="s">
        <v>174</v>
      </c>
      <c r="AQ105" t="s">
        <v>94</v>
      </c>
      <c r="AR105" t="s">
        <v>94</v>
      </c>
      <c r="AS105" t="s">
        <v>94</v>
      </c>
      <c r="AT105" t="s">
        <v>164</v>
      </c>
      <c r="AU105" t="s">
        <v>51</v>
      </c>
      <c r="AV105" t="s">
        <v>52</v>
      </c>
      <c r="AW105" t="s">
        <v>820</v>
      </c>
    </row>
    <row r="106" spans="1:49" x14ac:dyDescent="0.35">
      <c r="A106" t="s">
        <v>35</v>
      </c>
      <c r="B106" s="2">
        <v>42044</v>
      </c>
      <c r="C106">
        <v>13</v>
      </c>
      <c r="D106">
        <v>13113</v>
      </c>
      <c r="E106" t="s">
        <v>823</v>
      </c>
      <c r="F106" t="s">
        <v>37</v>
      </c>
      <c r="G106" t="s">
        <v>824</v>
      </c>
      <c r="H106">
        <v>23</v>
      </c>
      <c r="I106" t="s">
        <v>39</v>
      </c>
      <c r="J106" t="s">
        <v>46</v>
      </c>
      <c r="K106" t="s">
        <v>825</v>
      </c>
      <c r="L106" t="s">
        <v>49</v>
      </c>
      <c r="M106" t="s">
        <v>161</v>
      </c>
      <c r="N106" t="s">
        <v>162</v>
      </c>
      <c r="O106" t="s">
        <v>826</v>
      </c>
      <c r="Q106" t="s">
        <v>46</v>
      </c>
      <c r="R106" t="s">
        <v>46</v>
      </c>
      <c r="S106" t="s">
        <v>42</v>
      </c>
      <c r="T106" t="s">
        <v>42</v>
      </c>
      <c r="U106" t="s">
        <v>48</v>
      </c>
      <c r="V106" t="s">
        <v>48</v>
      </c>
      <c r="W106" t="s">
        <v>42</v>
      </c>
      <c r="X106" t="s">
        <v>204</v>
      </c>
      <c r="Y106" t="s">
        <v>42</v>
      </c>
      <c r="Z106" t="s">
        <v>112</v>
      </c>
      <c r="AA106" t="s">
        <v>55</v>
      </c>
      <c r="AB106" t="s">
        <v>113</v>
      </c>
      <c r="AC106" t="s">
        <v>55</v>
      </c>
      <c r="AD106" t="s">
        <v>55</v>
      </c>
      <c r="AE106" t="s">
        <v>55</v>
      </c>
      <c r="AF106" t="s">
        <v>827</v>
      </c>
      <c r="AG106" t="s">
        <v>69</v>
      </c>
      <c r="AH106" s="37" t="s">
        <v>58</v>
      </c>
      <c r="AI106" s="40" t="s">
        <v>94</v>
      </c>
      <c r="AJ106" t="s">
        <v>39</v>
      </c>
      <c r="AK106" t="s">
        <v>46</v>
      </c>
      <c r="AL106" t="s">
        <v>58</v>
      </c>
      <c r="AM106" t="s">
        <v>161</v>
      </c>
      <c r="AN106" t="s">
        <v>3965</v>
      </c>
      <c r="AO106" t="s">
        <v>46</v>
      </c>
      <c r="AP106" t="s">
        <v>67</v>
      </c>
      <c r="AQ106" t="s">
        <v>94</v>
      </c>
      <c r="AR106" t="s">
        <v>94</v>
      </c>
      <c r="AS106" t="s">
        <v>94</v>
      </c>
      <c r="AT106" t="s">
        <v>1245</v>
      </c>
      <c r="AU106" t="s">
        <v>112</v>
      </c>
      <c r="AV106" t="s">
        <v>113</v>
      </c>
      <c r="AW106" t="s">
        <v>55</v>
      </c>
    </row>
    <row r="107" spans="1:49" x14ac:dyDescent="0.35">
      <c r="A107" t="s">
        <v>35</v>
      </c>
      <c r="B107" s="2">
        <v>40510</v>
      </c>
      <c r="C107">
        <v>2</v>
      </c>
      <c r="D107">
        <v>2101</v>
      </c>
      <c r="E107" s="5" t="s">
        <v>198</v>
      </c>
      <c r="F107" s="6" t="s">
        <v>198</v>
      </c>
      <c r="G107" t="s">
        <v>828</v>
      </c>
      <c r="H107">
        <v>21</v>
      </c>
      <c r="I107" t="s">
        <v>46</v>
      </c>
      <c r="J107" t="s">
        <v>829</v>
      </c>
      <c r="K107" t="s">
        <v>830</v>
      </c>
      <c r="L107" t="s">
        <v>55</v>
      </c>
      <c r="M107" t="s">
        <v>391</v>
      </c>
      <c r="N107" t="s">
        <v>392</v>
      </c>
      <c r="O107" t="s">
        <v>831</v>
      </c>
      <c r="P107">
        <v>40</v>
      </c>
      <c r="Q107" t="s">
        <v>46</v>
      </c>
      <c r="R107" t="s">
        <v>832</v>
      </c>
      <c r="S107" t="s">
        <v>67</v>
      </c>
      <c r="T107" t="s">
        <v>67</v>
      </c>
      <c r="U107" t="s">
        <v>833</v>
      </c>
      <c r="V107" t="s">
        <v>48</v>
      </c>
      <c r="W107" t="s">
        <v>67</v>
      </c>
      <c r="X107" t="s">
        <v>46</v>
      </c>
      <c r="Y107" t="s">
        <v>46</v>
      </c>
      <c r="Z107" t="s">
        <v>55</v>
      </c>
      <c r="AA107" t="s">
        <v>55</v>
      </c>
      <c r="AB107" t="s">
        <v>46</v>
      </c>
      <c r="AC107" t="s">
        <v>55</v>
      </c>
      <c r="AD107" t="s">
        <v>55</v>
      </c>
      <c r="AE107" t="s">
        <v>55</v>
      </c>
      <c r="AF107" t="s">
        <v>69</v>
      </c>
      <c r="AG107" t="s">
        <v>69</v>
      </c>
      <c r="AH107" s="37" t="s">
        <v>58</v>
      </c>
      <c r="AI107" s="40" t="s">
        <v>94</v>
      </c>
      <c r="AJ107" t="s">
        <v>46</v>
      </c>
      <c r="AK107" t="s">
        <v>428</v>
      </c>
      <c r="AL107" t="s">
        <v>55</v>
      </c>
      <c r="AM107" t="s">
        <v>391</v>
      </c>
      <c r="AN107" t="s">
        <v>3965</v>
      </c>
      <c r="AO107" t="s">
        <v>46</v>
      </c>
      <c r="AP107" t="s">
        <v>3979</v>
      </c>
      <c r="AQ107" t="s">
        <v>67</v>
      </c>
      <c r="AR107" t="s">
        <v>67</v>
      </c>
      <c r="AS107" t="s">
        <v>67</v>
      </c>
      <c r="AT107" t="s">
        <v>67</v>
      </c>
      <c r="AU107" t="s">
        <v>55</v>
      </c>
      <c r="AV107" t="s">
        <v>46</v>
      </c>
      <c r="AW107" t="s">
        <v>55</v>
      </c>
    </row>
    <row r="108" spans="1:49" x14ac:dyDescent="0.35">
      <c r="A108" t="s">
        <v>35</v>
      </c>
      <c r="B108" s="2">
        <v>41304</v>
      </c>
      <c r="C108">
        <v>9</v>
      </c>
      <c r="D108">
        <v>9114</v>
      </c>
      <c r="E108" t="s">
        <v>834</v>
      </c>
      <c r="F108" t="s">
        <v>60</v>
      </c>
      <c r="G108" t="s">
        <v>835</v>
      </c>
      <c r="H108">
        <v>43</v>
      </c>
      <c r="I108" t="s">
        <v>46</v>
      </c>
      <c r="J108" s="1" t="s">
        <v>62</v>
      </c>
      <c r="K108" t="s">
        <v>836</v>
      </c>
      <c r="L108" s="1" t="s">
        <v>55</v>
      </c>
      <c r="M108" t="s">
        <v>837</v>
      </c>
      <c r="N108" t="s">
        <v>301</v>
      </c>
      <c r="O108" t="s">
        <v>838</v>
      </c>
      <c r="P108">
        <v>43</v>
      </c>
      <c r="Q108" t="s">
        <v>46</v>
      </c>
      <c r="R108" t="s">
        <v>46</v>
      </c>
      <c r="S108" s="1" t="s">
        <v>67</v>
      </c>
      <c r="T108" t="s">
        <v>67</v>
      </c>
      <c r="U108" t="s">
        <v>839</v>
      </c>
      <c r="V108" t="s">
        <v>48</v>
      </c>
      <c r="W108" t="s">
        <v>49</v>
      </c>
      <c r="X108" t="s">
        <v>50</v>
      </c>
      <c r="Y108" t="s">
        <v>46</v>
      </c>
      <c r="Z108" t="s">
        <v>760</v>
      </c>
      <c r="AA108" t="s">
        <v>55</v>
      </c>
      <c r="AB108" t="s">
        <v>46</v>
      </c>
      <c r="AC108" t="s">
        <v>840</v>
      </c>
      <c r="AE108" t="s">
        <v>55</v>
      </c>
      <c r="AF108" t="s">
        <v>69</v>
      </c>
      <c r="AG108" t="s">
        <v>69</v>
      </c>
      <c r="AH108" s="37" t="s">
        <v>58</v>
      </c>
      <c r="AI108" s="40" t="s">
        <v>58</v>
      </c>
      <c r="AJ108" t="s">
        <v>46</v>
      </c>
      <c r="AK108" t="s">
        <v>46</v>
      </c>
      <c r="AL108" t="s">
        <v>55</v>
      </c>
      <c r="AM108" t="s">
        <v>247</v>
      </c>
      <c r="AN108" t="s">
        <v>3964</v>
      </c>
      <c r="AO108" t="s">
        <v>46</v>
      </c>
      <c r="AP108" t="s">
        <v>67</v>
      </c>
      <c r="AQ108" t="s">
        <v>67</v>
      </c>
      <c r="AR108" t="s">
        <v>67</v>
      </c>
      <c r="AS108" t="s">
        <v>58</v>
      </c>
      <c r="AT108" t="s">
        <v>50</v>
      </c>
      <c r="AU108" t="s">
        <v>113</v>
      </c>
      <c r="AV108" t="s">
        <v>46</v>
      </c>
      <c r="AW108" t="s">
        <v>55</v>
      </c>
    </row>
    <row r="109" spans="1:49" x14ac:dyDescent="0.35">
      <c r="A109" t="s">
        <v>35</v>
      </c>
      <c r="B109" s="2">
        <v>40822</v>
      </c>
      <c r="C109">
        <v>13</v>
      </c>
      <c r="D109">
        <v>13117</v>
      </c>
      <c r="E109" t="s">
        <v>914</v>
      </c>
      <c r="F109" t="s">
        <v>37</v>
      </c>
      <c r="G109" t="s">
        <v>1286</v>
      </c>
      <c r="H109">
        <v>21</v>
      </c>
      <c r="I109" t="s">
        <v>46</v>
      </c>
      <c r="J109" t="s">
        <v>62</v>
      </c>
      <c r="K109" t="s">
        <v>73</v>
      </c>
      <c r="L109" t="s">
        <v>55</v>
      </c>
      <c r="M109" t="s">
        <v>43</v>
      </c>
      <c r="N109" t="s">
        <v>65</v>
      </c>
      <c r="O109" s="1" t="s">
        <v>62</v>
      </c>
      <c r="P109">
        <v>25</v>
      </c>
      <c r="Q109" t="s">
        <v>46</v>
      </c>
      <c r="R109" t="s">
        <v>46</v>
      </c>
      <c r="T109" t="s">
        <v>67</v>
      </c>
      <c r="U109" t="s">
        <v>48</v>
      </c>
      <c r="V109" t="s">
        <v>48</v>
      </c>
      <c r="W109" t="s">
        <v>67</v>
      </c>
      <c r="X109" t="s">
        <v>50</v>
      </c>
      <c r="Y109" t="s">
        <v>46</v>
      </c>
      <c r="Z109" t="s">
        <v>55</v>
      </c>
      <c r="AA109" t="s">
        <v>55</v>
      </c>
      <c r="AB109" t="s">
        <v>46</v>
      </c>
      <c r="AC109" t="s">
        <v>55</v>
      </c>
      <c r="AD109" t="s">
        <v>55</v>
      </c>
      <c r="AE109" t="s">
        <v>55</v>
      </c>
      <c r="AF109" t="s">
        <v>69</v>
      </c>
      <c r="AG109" t="s">
        <v>69</v>
      </c>
      <c r="AH109" s="37" t="s">
        <v>58</v>
      </c>
      <c r="AI109" s="40" t="s">
        <v>58</v>
      </c>
      <c r="AJ109" t="s">
        <v>46</v>
      </c>
      <c r="AK109" t="s">
        <v>46</v>
      </c>
      <c r="AL109" t="s">
        <v>55</v>
      </c>
      <c r="AM109" t="s">
        <v>43</v>
      </c>
      <c r="AN109" t="s">
        <v>3964</v>
      </c>
      <c r="AO109" t="s">
        <v>46</v>
      </c>
      <c r="AP109" t="s">
        <v>67</v>
      </c>
      <c r="AQ109" t="s">
        <v>67</v>
      </c>
      <c r="AR109" t="s">
        <v>67</v>
      </c>
      <c r="AS109" t="s">
        <v>67</v>
      </c>
      <c r="AT109" t="s">
        <v>50</v>
      </c>
      <c r="AU109" t="s">
        <v>55</v>
      </c>
      <c r="AV109" t="s">
        <v>46</v>
      </c>
      <c r="AW109" t="s">
        <v>55</v>
      </c>
    </row>
    <row r="110" spans="1:49" x14ac:dyDescent="0.35">
      <c r="A110" t="s">
        <v>843</v>
      </c>
      <c r="B110" s="2">
        <v>44052</v>
      </c>
      <c r="C110">
        <v>13</v>
      </c>
      <c r="D110">
        <v>13116</v>
      </c>
      <c r="E110" t="s">
        <v>844</v>
      </c>
      <c r="F110" t="s">
        <v>37</v>
      </c>
      <c r="G110" t="s">
        <v>845</v>
      </c>
      <c r="I110" t="s">
        <v>39</v>
      </c>
      <c r="J110" t="s">
        <v>46</v>
      </c>
      <c r="K110" t="s">
        <v>846</v>
      </c>
      <c r="L110" t="s">
        <v>55</v>
      </c>
      <c r="M110" t="s">
        <v>364</v>
      </c>
      <c r="N110" t="s">
        <v>847</v>
      </c>
      <c r="O110" t="s">
        <v>848</v>
      </c>
      <c r="Q110" t="s">
        <v>39</v>
      </c>
      <c r="R110" t="s">
        <v>46</v>
      </c>
      <c r="S110" t="s">
        <v>42</v>
      </c>
      <c r="T110" t="s">
        <v>67</v>
      </c>
      <c r="U110" t="s">
        <v>48</v>
      </c>
      <c r="V110" t="s">
        <v>48</v>
      </c>
      <c r="W110" t="s">
        <v>67</v>
      </c>
      <c r="X110" t="s">
        <v>50</v>
      </c>
      <c r="Y110" t="s">
        <v>849</v>
      </c>
      <c r="Z110" t="s">
        <v>588</v>
      </c>
      <c r="AA110" t="s">
        <v>55</v>
      </c>
      <c r="AB110" t="s">
        <v>588</v>
      </c>
      <c r="AC110" t="s">
        <v>55</v>
      </c>
      <c r="AD110" t="s">
        <v>55</v>
      </c>
      <c r="AE110" t="s">
        <v>55</v>
      </c>
      <c r="AF110" t="s">
        <v>850</v>
      </c>
      <c r="AG110" t="s">
        <v>851</v>
      </c>
      <c r="AH110" s="37" t="s">
        <v>58</v>
      </c>
      <c r="AI110" s="40" t="s">
        <v>94</v>
      </c>
      <c r="AJ110" t="s">
        <v>39</v>
      </c>
      <c r="AK110" t="s">
        <v>46</v>
      </c>
      <c r="AL110" t="s">
        <v>55</v>
      </c>
      <c r="AM110" t="s">
        <v>364</v>
      </c>
      <c r="AN110" t="s">
        <v>847</v>
      </c>
      <c r="AO110" t="s">
        <v>39</v>
      </c>
      <c r="AP110" t="s">
        <v>67</v>
      </c>
      <c r="AQ110" t="s">
        <v>94</v>
      </c>
      <c r="AR110" t="s">
        <v>67</v>
      </c>
      <c r="AS110" t="s">
        <v>67</v>
      </c>
      <c r="AT110" t="s">
        <v>50</v>
      </c>
      <c r="AU110" t="s">
        <v>588</v>
      </c>
      <c r="AV110" t="s">
        <v>588</v>
      </c>
      <c r="AW110" t="s">
        <v>55</v>
      </c>
    </row>
    <row r="111" spans="1:49" x14ac:dyDescent="0.35">
      <c r="A111" t="s">
        <v>35</v>
      </c>
      <c r="B111" s="2">
        <v>43780</v>
      </c>
      <c r="C111">
        <v>5</v>
      </c>
      <c r="D111">
        <v>5601</v>
      </c>
      <c r="E111" t="s">
        <v>852</v>
      </c>
      <c r="F111" t="s">
        <v>151</v>
      </c>
      <c r="G111" t="s">
        <v>853</v>
      </c>
      <c r="H111">
        <v>31</v>
      </c>
      <c r="I111" t="s">
        <v>854</v>
      </c>
      <c r="J111" t="s">
        <v>46</v>
      </c>
      <c r="K111" t="s">
        <v>855</v>
      </c>
      <c r="L111" t="s">
        <v>55</v>
      </c>
      <c r="M111" t="s">
        <v>74</v>
      </c>
      <c r="N111" t="s">
        <v>44</v>
      </c>
      <c r="O111" t="s">
        <v>856</v>
      </c>
      <c r="P111">
        <v>32</v>
      </c>
      <c r="Q111" t="s">
        <v>854</v>
      </c>
      <c r="R111" t="s">
        <v>46</v>
      </c>
      <c r="S111" t="s">
        <v>42</v>
      </c>
      <c r="T111" t="s">
        <v>49</v>
      </c>
      <c r="U111" t="s">
        <v>48</v>
      </c>
      <c r="V111" t="s">
        <v>48</v>
      </c>
      <c r="W111" t="s">
        <v>49</v>
      </c>
      <c r="X111" t="s">
        <v>50</v>
      </c>
      <c r="Y111" t="s">
        <v>46</v>
      </c>
      <c r="Z111" t="s">
        <v>112</v>
      </c>
      <c r="AA111" t="s">
        <v>55</v>
      </c>
      <c r="AB111" t="s">
        <v>857</v>
      </c>
      <c r="AC111" t="s">
        <v>55</v>
      </c>
      <c r="AD111" t="s">
        <v>55</v>
      </c>
      <c r="AE111" t="s">
        <v>55</v>
      </c>
      <c r="AF111" t="s">
        <v>858</v>
      </c>
      <c r="AG111" t="s">
        <v>859</v>
      </c>
      <c r="AH111" s="37" t="s">
        <v>58</v>
      </c>
      <c r="AI111" s="40" t="s">
        <v>58</v>
      </c>
      <c r="AJ111" t="s">
        <v>854</v>
      </c>
      <c r="AK111" t="s">
        <v>46</v>
      </c>
      <c r="AL111" t="s">
        <v>55</v>
      </c>
      <c r="AM111" t="s">
        <v>74</v>
      </c>
      <c r="AN111" t="s">
        <v>3964</v>
      </c>
      <c r="AO111" t="s">
        <v>854</v>
      </c>
      <c r="AP111" t="s">
        <v>67</v>
      </c>
      <c r="AQ111" t="s">
        <v>94</v>
      </c>
      <c r="AR111" t="s">
        <v>58</v>
      </c>
      <c r="AS111" t="s">
        <v>58</v>
      </c>
      <c r="AT111" t="s">
        <v>50</v>
      </c>
      <c r="AU111" t="s">
        <v>112</v>
      </c>
      <c r="AV111" t="s">
        <v>3997</v>
      </c>
      <c r="AW111" t="s">
        <v>55</v>
      </c>
    </row>
    <row r="112" spans="1:49" x14ac:dyDescent="0.35">
      <c r="A112" t="s">
        <v>35</v>
      </c>
      <c r="B112" s="2">
        <v>40828</v>
      </c>
      <c r="C112">
        <v>13</v>
      </c>
      <c r="D112">
        <v>13501</v>
      </c>
      <c r="E112" s="5" t="s">
        <v>762</v>
      </c>
      <c r="F112" s="5" t="s">
        <v>37</v>
      </c>
      <c r="G112" t="s">
        <v>3323</v>
      </c>
      <c r="H112">
        <v>30</v>
      </c>
      <c r="I112" t="s">
        <v>46</v>
      </c>
      <c r="J112" t="s">
        <v>62</v>
      </c>
      <c r="K112" t="s">
        <v>63</v>
      </c>
      <c r="L112" t="s">
        <v>55</v>
      </c>
      <c r="M112" s="1" t="s">
        <v>99</v>
      </c>
      <c r="N112" t="s">
        <v>65</v>
      </c>
      <c r="O112" t="s">
        <v>3324</v>
      </c>
      <c r="P112">
        <v>34</v>
      </c>
      <c r="Q112" t="s">
        <v>46</v>
      </c>
      <c r="R112" t="s">
        <v>46</v>
      </c>
      <c r="T112" t="s">
        <v>67</v>
      </c>
      <c r="U112" t="s">
        <v>3325</v>
      </c>
      <c r="V112" t="s">
        <v>48</v>
      </c>
      <c r="W112" t="s">
        <v>67</v>
      </c>
      <c r="X112" t="s">
        <v>50</v>
      </c>
      <c r="Y112" t="s">
        <v>46</v>
      </c>
      <c r="Z112" t="s">
        <v>55</v>
      </c>
      <c r="AA112" t="s">
        <v>55</v>
      </c>
      <c r="AB112" t="s">
        <v>46</v>
      </c>
      <c r="AC112" t="s">
        <v>55</v>
      </c>
      <c r="AD112" t="s">
        <v>55</v>
      </c>
      <c r="AE112" t="s">
        <v>55</v>
      </c>
      <c r="AF112" t="s">
        <v>69</v>
      </c>
      <c r="AG112" t="s">
        <v>69</v>
      </c>
      <c r="AH112" s="37" t="s">
        <v>58</v>
      </c>
      <c r="AI112" s="40" t="s">
        <v>58</v>
      </c>
      <c r="AJ112" t="s">
        <v>46</v>
      </c>
      <c r="AK112" t="s">
        <v>46</v>
      </c>
      <c r="AL112" t="s">
        <v>55</v>
      </c>
      <c r="AM112" t="s">
        <v>4103</v>
      </c>
      <c r="AN112" t="s">
        <v>3964</v>
      </c>
      <c r="AO112" t="s">
        <v>46</v>
      </c>
      <c r="AP112" t="s">
        <v>67</v>
      </c>
      <c r="AQ112" t="s">
        <v>67</v>
      </c>
      <c r="AR112" t="s">
        <v>67</v>
      </c>
      <c r="AS112" t="s">
        <v>67</v>
      </c>
      <c r="AT112" t="s">
        <v>50</v>
      </c>
      <c r="AU112" t="s">
        <v>55</v>
      </c>
      <c r="AV112" t="s">
        <v>46</v>
      </c>
      <c r="AW112" t="s">
        <v>55</v>
      </c>
    </row>
    <row r="113" spans="1:49" x14ac:dyDescent="0.35">
      <c r="A113" t="s">
        <v>35</v>
      </c>
      <c r="B113" s="2">
        <v>42213</v>
      </c>
      <c r="C113">
        <v>10</v>
      </c>
      <c r="D113">
        <v>10303</v>
      </c>
      <c r="E113" t="s">
        <v>867</v>
      </c>
      <c r="F113" t="s">
        <v>188</v>
      </c>
      <c r="G113" t="s">
        <v>868</v>
      </c>
      <c r="H113">
        <v>6</v>
      </c>
      <c r="I113" t="s">
        <v>39</v>
      </c>
      <c r="J113" t="s">
        <v>869</v>
      </c>
      <c r="K113" t="s">
        <v>870</v>
      </c>
      <c r="L113" t="s">
        <v>42</v>
      </c>
      <c r="M113" t="s">
        <v>125</v>
      </c>
      <c r="N113" t="s">
        <v>85</v>
      </c>
      <c r="O113" t="s">
        <v>871</v>
      </c>
      <c r="P113">
        <v>46</v>
      </c>
      <c r="Q113" t="s">
        <v>39</v>
      </c>
      <c r="R113" t="s">
        <v>46</v>
      </c>
      <c r="S113" t="s">
        <v>49</v>
      </c>
      <c r="T113" t="s">
        <v>42</v>
      </c>
      <c r="U113" t="s">
        <v>48</v>
      </c>
      <c r="V113" t="s">
        <v>42</v>
      </c>
      <c r="W113" t="s">
        <v>42</v>
      </c>
      <c r="X113" t="s">
        <v>103</v>
      </c>
      <c r="Y113" t="s">
        <v>50</v>
      </c>
      <c r="Z113" t="s">
        <v>90</v>
      </c>
      <c r="AA113">
        <v>42213</v>
      </c>
      <c r="AB113" t="s">
        <v>91</v>
      </c>
      <c r="AC113" t="s">
        <v>55</v>
      </c>
      <c r="AD113" t="s">
        <v>55</v>
      </c>
      <c r="AE113" t="s">
        <v>55</v>
      </c>
      <c r="AF113" t="s">
        <v>872</v>
      </c>
      <c r="AG113" t="s">
        <v>873</v>
      </c>
      <c r="AH113" s="37" t="s">
        <v>58</v>
      </c>
      <c r="AI113" s="40" t="s">
        <v>94</v>
      </c>
      <c r="AJ113" t="s">
        <v>39</v>
      </c>
      <c r="AK113" t="s">
        <v>428</v>
      </c>
      <c r="AL113" t="s">
        <v>94</v>
      </c>
      <c r="AM113" t="s">
        <v>125</v>
      </c>
      <c r="AN113" t="s">
        <v>85</v>
      </c>
      <c r="AO113" t="s">
        <v>39</v>
      </c>
      <c r="AP113" t="s">
        <v>67</v>
      </c>
      <c r="AQ113" t="s">
        <v>58</v>
      </c>
      <c r="AR113" t="s">
        <v>94</v>
      </c>
      <c r="AS113" t="s">
        <v>94</v>
      </c>
      <c r="AT113" t="s">
        <v>103</v>
      </c>
      <c r="AU113" t="s">
        <v>90</v>
      </c>
      <c r="AV113" t="s">
        <v>91</v>
      </c>
      <c r="AW113" t="s">
        <v>55</v>
      </c>
    </row>
    <row r="114" spans="1:49" x14ac:dyDescent="0.35">
      <c r="A114" t="s">
        <v>35</v>
      </c>
      <c r="B114" s="2">
        <v>40863</v>
      </c>
      <c r="C114">
        <v>5</v>
      </c>
      <c r="D114">
        <v>5501</v>
      </c>
      <c r="E114" t="s">
        <v>874</v>
      </c>
      <c r="F114" t="s">
        <v>151</v>
      </c>
      <c r="G114" t="s">
        <v>875</v>
      </c>
      <c r="H114">
        <v>28</v>
      </c>
      <c r="I114" t="s">
        <v>46</v>
      </c>
      <c r="J114" t="s">
        <v>62</v>
      </c>
      <c r="K114" t="s">
        <v>73</v>
      </c>
      <c r="L114" t="s">
        <v>55</v>
      </c>
      <c r="M114" t="s">
        <v>527</v>
      </c>
      <c r="N114" t="s">
        <v>65</v>
      </c>
      <c r="O114" t="s">
        <v>876</v>
      </c>
      <c r="P114">
        <v>34</v>
      </c>
      <c r="Q114" t="s">
        <v>46</v>
      </c>
      <c r="R114" t="s">
        <v>46</v>
      </c>
      <c r="T114" t="s">
        <v>67</v>
      </c>
      <c r="U114" t="s">
        <v>48</v>
      </c>
      <c r="V114" t="s">
        <v>48</v>
      </c>
      <c r="W114" t="s">
        <v>67</v>
      </c>
      <c r="X114" t="s">
        <v>50</v>
      </c>
      <c r="Y114" t="s">
        <v>46</v>
      </c>
      <c r="Z114" t="s">
        <v>55</v>
      </c>
      <c r="AA114" t="s">
        <v>55</v>
      </c>
      <c r="AB114" t="s">
        <v>46</v>
      </c>
      <c r="AC114" t="s">
        <v>55</v>
      </c>
      <c r="AD114" t="s">
        <v>55</v>
      </c>
      <c r="AE114" t="s">
        <v>55</v>
      </c>
      <c r="AF114" t="s">
        <v>69</v>
      </c>
      <c r="AG114" t="s">
        <v>69</v>
      </c>
      <c r="AH114" s="37" t="s">
        <v>58</v>
      </c>
      <c r="AI114" s="40" t="s">
        <v>58</v>
      </c>
      <c r="AJ114" t="s">
        <v>46</v>
      </c>
      <c r="AK114" t="s">
        <v>46</v>
      </c>
      <c r="AL114" t="s">
        <v>55</v>
      </c>
      <c r="AM114" t="s">
        <v>527</v>
      </c>
      <c r="AN114" t="s">
        <v>3964</v>
      </c>
      <c r="AO114" t="s">
        <v>46</v>
      </c>
      <c r="AP114" t="s">
        <v>67</v>
      </c>
      <c r="AQ114" t="s">
        <v>67</v>
      </c>
      <c r="AR114" t="s">
        <v>67</v>
      </c>
      <c r="AS114" t="s">
        <v>67</v>
      </c>
      <c r="AT114" t="s">
        <v>50</v>
      </c>
      <c r="AU114" t="s">
        <v>55</v>
      </c>
      <c r="AV114" t="s">
        <v>46</v>
      </c>
      <c r="AW114" t="s">
        <v>55</v>
      </c>
    </row>
    <row r="115" spans="1:49" x14ac:dyDescent="0.35">
      <c r="A115" t="s">
        <v>35</v>
      </c>
      <c r="B115" s="2">
        <v>41891</v>
      </c>
      <c r="C115">
        <v>7</v>
      </c>
      <c r="D115">
        <v>7301</v>
      </c>
      <c r="E115" t="s">
        <v>877</v>
      </c>
      <c r="F115" t="s">
        <v>458</v>
      </c>
      <c r="G115" t="s">
        <v>878</v>
      </c>
      <c r="H115">
        <v>53</v>
      </c>
      <c r="I115" t="s">
        <v>39</v>
      </c>
      <c r="J115" t="s">
        <v>72</v>
      </c>
      <c r="K115" t="s">
        <v>879</v>
      </c>
      <c r="L115" t="s">
        <v>42</v>
      </c>
      <c r="M115" t="s">
        <v>247</v>
      </c>
      <c r="N115" t="s">
        <v>44</v>
      </c>
      <c r="O115" t="s">
        <v>880</v>
      </c>
      <c r="P115">
        <v>39</v>
      </c>
      <c r="Q115" t="s">
        <v>39</v>
      </c>
      <c r="R115" t="s">
        <v>46</v>
      </c>
      <c r="S115" t="s">
        <v>42</v>
      </c>
      <c r="T115" t="s">
        <v>42</v>
      </c>
      <c r="U115" t="s">
        <v>48</v>
      </c>
      <c r="V115" t="s">
        <v>42</v>
      </c>
      <c r="W115" t="s">
        <v>49</v>
      </c>
      <c r="X115" t="s">
        <v>164</v>
      </c>
      <c r="Y115" t="s">
        <v>42</v>
      </c>
      <c r="Z115" t="s">
        <v>51</v>
      </c>
      <c r="AA115">
        <v>42006</v>
      </c>
      <c r="AB115" t="s">
        <v>52</v>
      </c>
      <c r="AC115" t="s">
        <v>881</v>
      </c>
      <c r="AD115" t="s">
        <v>882</v>
      </c>
      <c r="AE115" t="s">
        <v>55</v>
      </c>
      <c r="AF115" t="s">
        <v>883</v>
      </c>
      <c r="AG115" t="s">
        <v>884</v>
      </c>
      <c r="AH115" s="37" t="s">
        <v>58</v>
      </c>
      <c r="AI115" s="40" t="s">
        <v>58</v>
      </c>
      <c r="AJ115" t="s">
        <v>39</v>
      </c>
      <c r="AK115" t="s">
        <v>3949</v>
      </c>
      <c r="AL115" t="s">
        <v>94</v>
      </c>
      <c r="AM115" t="s">
        <v>247</v>
      </c>
      <c r="AN115" t="s">
        <v>3964</v>
      </c>
      <c r="AO115" t="s">
        <v>39</v>
      </c>
      <c r="AP115" t="s">
        <v>67</v>
      </c>
      <c r="AQ115" t="s">
        <v>94</v>
      </c>
      <c r="AR115" t="s">
        <v>94</v>
      </c>
      <c r="AS115" t="s">
        <v>58</v>
      </c>
      <c r="AT115" t="s">
        <v>164</v>
      </c>
      <c r="AU115" t="s">
        <v>51</v>
      </c>
      <c r="AV115" t="s">
        <v>52</v>
      </c>
      <c r="AW115" t="s">
        <v>882</v>
      </c>
    </row>
    <row r="116" spans="1:49" x14ac:dyDescent="0.35">
      <c r="A116" t="s">
        <v>35</v>
      </c>
      <c r="B116" s="2">
        <v>42605</v>
      </c>
      <c r="C116">
        <v>8</v>
      </c>
      <c r="D116">
        <v>8304</v>
      </c>
      <c r="E116" t="s">
        <v>885</v>
      </c>
      <c r="F116" s="1" t="s">
        <v>276</v>
      </c>
      <c r="G116" t="s">
        <v>886</v>
      </c>
      <c r="H116">
        <v>46</v>
      </c>
      <c r="I116" t="s">
        <v>39</v>
      </c>
      <c r="J116" t="s">
        <v>887</v>
      </c>
      <c r="K116" t="s">
        <v>888</v>
      </c>
      <c r="L116" t="s">
        <v>42</v>
      </c>
      <c r="M116" t="s">
        <v>161</v>
      </c>
      <c r="N116" t="s">
        <v>162</v>
      </c>
      <c r="O116" t="s">
        <v>889</v>
      </c>
      <c r="P116">
        <v>27</v>
      </c>
      <c r="Q116" t="s">
        <v>39</v>
      </c>
      <c r="R116" t="s">
        <v>497</v>
      </c>
      <c r="S116" t="s">
        <v>42</v>
      </c>
      <c r="T116" t="s">
        <v>49</v>
      </c>
      <c r="U116" t="s">
        <v>890</v>
      </c>
      <c r="V116" t="s">
        <v>42</v>
      </c>
      <c r="W116" t="s">
        <v>49</v>
      </c>
      <c r="X116" t="s">
        <v>164</v>
      </c>
      <c r="Y116" t="s">
        <v>891</v>
      </c>
      <c r="Z116" t="s">
        <v>51</v>
      </c>
      <c r="AA116">
        <v>43012</v>
      </c>
      <c r="AB116" t="s">
        <v>52</v>
      </c>
      <c r="AC116" t="s">
        <v>572</v>
      </c>
      <c r="AD116" t="s">
        <v>892</v>
      </c>
      <c r="AE116" t="s">
        <v>55</v>
      </c>
      <c r="AF116" t="s">
        <v>893</v>
      </c>
      <c r="AG116" t="s">
        <v>894</v>
      </c>
      <c r="AH116" s="37" t="s">
        <v>58</v>
      </c>
      <c r="AI116" s="40" t="s">
        <v>58</v>
      </c>
      <c r="AJ116" t="s">
        <v>39</v>
      </c>
      <c r="AK116" t="s">
        <v>174</v>
      </c>
      <c r="AL116" t="s">
        <v>94</v>
      </c>
      <c r="AM116" t="s">
        <v>161</v>
      </c>
      <c r="AN116" t="s">
        <v>3965</v>
      </c>
      <c r="AO116" t="s">
        <v>39</v>
      </c>
      <c r="AP116" t="s">
        <v>3976</v>
      </c>
      <c r="AQ116" t="s">
        <v>94</v>
      </c>
      <c r="AR116" t="s">
        <v>58</v>
      </c>
      <c r="AS116" t="s">
        <v>58</v>
      </c>
      <c r="AT116" t="s">
        <v>164</v>
      </c>
      <c r="AU116" t="s">
        <v>51</v>
      </c>
      <c r="AV116" t="s">
        <v>52</v>
      </c>
      <c r="AW116" t="s">
        <v>892</v>
      </c>
    </row>
    <row r="117" spans="1:49" x14ac:dyDescent="0.35">
      <c r="A117" t="s">
        <v>35</v>
      </c>
      <c r="B117" s="2">
        <v>41964</v>
      </c>
      <c r="C117">
        <v>7</v>
      </c>
      <c r="D117">
        <v>7101</v>
      </c>
      <c r="E117" t="s">
        <v>457</v>
      </c>
      <c r="F117" t="s">
        <v>458</v>
      </c>
      <c r="G117" t="s">
        <v>895</v>
      </c>
      <c r="H117">
        <v>26</v>
      </c>
      <c r="I117" t="s">
        <v>39</v>
      </c>
      <c r="J117" t="s">
        <v>896</v>
      </c>
      <c r="K117" t="s">
        <v>897</v>
      </c>
      <c r="L117" t="s">
        <v>42</v>
      </c>
      <c r="M117" t="s">
        <v>279</v>
      </c>
      <c r="N117" t="s">
        <v>44</v>
      </c>
      <c r="O117" t="s">
        <v>898</v>
      </c>
      <c r="P117">
        <v>30</v>
      </c>
      <c r="Q117" t="s">
        <v>39</v>
      </c>
      <c r="R117" t="s">
        <v>899</v>
      </c>
      <c r="S117" t="s">
        <v>42</v>
      </c>
      <c r="T117" t="s">
        <v>49</v>
      </c>
      <c r="U117" t="s">
        <v>900</v>
      </c>
      <c r="V117" t="s">
        <v>42</v>
      </c>
      <c r="W117" t="s">
        <v>49</v>
      </c>
      <c r="X117" t="s">
        <v>50</v>
      </c>
      <c r="Y117" t="s">
        <v>42</v>
      </c>
      <c r="Z117" t="s">
        <v>51</v>
      </c>
      <c r="AA117">
        <v>42342</v>
      </c>
      <c r="AB117" t="s">
        <v>52</v>
      </c>
      <c r="AC117" t="s">
        <v>901</v>
      </c>
      <c r="AD117" t="s">
        <v>78</v>
      </c>
      <c r="AE117" t="s">
        <v>55</v>
      </c>
      <c r="AF117" t="s">
        <v>902</v>
      </c>
      <c r="AG117" t="s">
        <v>903</v>
      </c>
      <c r="AH117" s="37" t="s">
        <v>58</v>
      </c>
      <c r="AI117" s="40" t="s">
        <v>58</v>
      </c>
      <c r="AJ117" t="s">
        <v>39</v>
      </c>
      <c r="AK117" t="s">
        <v>896</v>
      </c>
      <c r="AL117" t="s">
        <v>94</v>
      </c>
      <c r="AM117" t="s">
        <v>527</v>
      </c>
      <c r="AN117" t="s">
        <v>3964</v>
      </c>
      <c r="AO117" t="s">
        <v>39</v>
      </c>
      <c r="AP117" t="s">
        <v>3970</v>
      </c>
      <c r="AQ117" t="s">
        <v>94</v>
      </c>
      <c r="AR117" t="s">
        <v>58</v>
      </c>
      <c r="AS117" t="s">
        <v>58</v>
      </c>
      <c r="AT117" t="s">
        <v>50</v>
      </c>
      <c r="AU117" t="s">
        <v>51</v>
      </c>
      <c r="AV117" t="s">
        <v>52</v>
      </c>
      <c r="AW117" t="s">
        <v>78</v>
      </c>
    </row>
    <row r="118" spans="1:49" x14ac:dyDescent="0.35">
      <c r="A118" t="s">
        <v>35</v>
      </c>
      <c r="B118" s="2">
        <v>40850</v>
      </c>
      <c r="C118">
        <v>13</v>
      </c>
      <c r="D118">
        <v>13119</v>
      </c>
      <c r="E118" t="s">
        <v>514</v>
      </c>
      <c r="F118" t="s">
        <v>37</v>
      </c>
      <c r="G118" t="s">
        <v>515</v>
      </c>
      <c r="H118">
        <v>37</v>
      </c>
      <c r="I118" t="s">
        <v>46</v>
      </c>
      <c r="J118" t="s">
        <v>62</v>
      </c>
      <c r="K118" t="s">
        <v>73</v>
      </c>
      <c r="L118" t="s">
        <v>55</v>
      </c>
      <c r="M118" t="s">
        <v>64</v>
      </c>
      <c r="N118" t="s">
        <v>65</v>
      </c>
      <c r="O118" t="s">
        <v>516</v>
      </c>
      <c r="P118">
        <v>55</v>
      </c>
      <c r="Q118" t="s">
        <v>46</v>
      </c>
      <c r="R118" t="s">
        <v>46</v>
      </c>
      <c r="T118" t="s">
        <v>67</v>
      </c>
      <c r="U118" t="s">
        <v>517</v>
      </c>
      <c r="V118" t="s">
        <v>48</v>
      </c>
      <c r="W118" t="s">
        <v>67</v>
      </c>
      <c r="X118" t="s">
        <v>50</v>
      </c>
      <c r="Y118" t="s">
        <v>46</v>
      </c>
      <c r="Z118" t="s">
        <v>55</v>
      </c>
      <c r="AA118" t="s">
        <v>55</v>
      </c>
      <c r="AB118" t="s">
        <v>46</v>
      </c>
      <c r="AC118" t="s">
        <v>55</v>
      </c>
      <c r="AD118" t="s">
        <v>55</v>
      </c>
      <c r="AE118" t="s">
        <v>55</v>
      </c>
      <c r="AF118" t="s">
        <v>69</v>
      </c>
      <c r="AG118" t="s">
        <v>69</v>
      </c>
      <c r="AH118" s="37" t="s">
        <v>58</v>
      </c>
      <c r="AI118" s="40" t="s">
        <v>58</v>
      </c>
      <c r="AJ118" t="s">
        <v>46</v>
      </c>
      <c r="AK118" t="s">
        <v>46</v>
      </c>
      <c r="AL118" t="s">
        <v>55</v>
      </c>
      <c r="AM118" t="s">
        <v>43</v>
      </c>
      <c r="AN118" t="s">
        <v>3964</v>
      </c>
      <c r="AO118" t="s">
        <v>46</v>
      </c>
      <c r="AP118" t="s">
        <v>67</v>
      </c>
      <c r="AQ118" t="s">
        <v>67</v>
      </c>
      <c r="AR118" t="s">
        <v>67</v>
      </c>
      <c r="AS118" t="s">
        <v>67</v>
      </c>
      <c r="AT118" t="s">
        <v>50</v>
      </c>
      <c r="AU118" t="s">
        <v>55</v>
      </c>
      <c r="AV118" t="s">
        <v>46</v>
      </c>
      <c r="AW118" t="s">
        <v>55</v>
      </c>
    </row>
    <row r="119" spans="1:49" x14ac:dyDescent="0.35">
      <c r="A119" t="s">
        <v>35</v>
      </c>
      <c r="B119" s="2">
        <v>40860</v>
      </c>
      <c r="C119">
        <v>13</v>
      </c>
      <c r="D119">
        <v>13401</v>
      </c>
      <c r="E119" t="s">
        <v>690</v>
      </c>
      <c r="F119" t="s">
        <v>37</v>
      </c>
      <c r="G119" t="s">
        <v>2593</v>
      </c>
      <c r="H119">
        <v>50</v>
      </c>
      <c r="I119" t="s">
        <v>46</v>
      </c>
      <c r="J119" t="s">
        <v>2594</v>
      </c>
      <c r="K119" t="s">
        <v>63</v>
      </c>
      <c r="L119" t="s">
        <v>55</v>
      </c>
      <c r="M119" t="s">
        <v>527</v>
      </c>
      <c r="N119" t="s">
        <v>65</v>
      </c>
      <c r="O119" t="s">
        <v>2595</v>
      </c>
      <c r="P119">
        <v>65</v>
      </c>
      <c r="Q119" t="s">
        <v>46</v>
      </c>
      <c r="R119" t="s">
        <v>2596</v>
      </c>
      <c r="S119" t="s">
        <v>58</v>
      </c>
      <c r="T119" t="s">
        <v>67</v>
      </c>
      <c r="U119" t="s">
        <v>2597</v>
      </c>
      <c r="V119" t="s">
        <v>48</v>
      </c>
      <c r="W119" t="s">
        <v>67</v>
      </c>
      <c r="X119" t="s">
        <v>50</v>
      </c>
      <c r="Y119" t="s">
        <v>46</v>
      </c>
      <c r="Z119" t="s">
        <v>55</v>
      </c>
      <c r="AA119" t="s">
        <v>55</v>
      </c>
      <c r="AB119" t="s">
        <v>46</v>
      </c>
      <c r="AC119" t="s">
        <v>55</v>
      </c>
      <c r="AD119" t="s">
        <v>55</v>
      </c>
      <c r="AE119" t="s">
        <v>55</v>
      </c>
      <c r="AF119" t="s">
        <v>69</v>
      </c>
      <c r="AG119" t="s">
        <v>69</v>
      </c>
      <c r="AH119" s="37" t="s">
        <v>58</v>
      </c>
      <c r="AI119" s="40" t="s">
        <v>58</v>
      </c>
      <c r="AJ119" t="s">
        <v>46</v>
      </c>
      <c r="AK119" t="s">
        <v>174</v>
      </c>
      <c r="AL119" t="s">
        <v>55</v>
      </c>
      <c r="AM119" t="s">
        <v>527</v>
      </c>
      <c r="AN119" t="s">
        <v>3964</v>
      </c>
      <c r="AO119" t="s">
        <v>46</v>
      </c>
      <c r="AP119" t="s">
        <v>174</v>
      </c>
      <c r="AQ119" t="s">
        <v>58</v>
      </c>
      <c r="AR119" t="s">
        <v>67</v>
      </c>
      <c r="AS119" t="s">
        <v>67</v>
      </c>
      <c r="AT119" t="s">
        <v>50</v>
      </c>
      <c r="AU119" t="s">
        <v>55</v>
      </c>
      <c r="AV119" t="s">
        <v>46</v>
      </c>
      <c r="AW119" t="s">
        <v>55</v>
      </c>
    </row>
    <row r="120" spans="1:49" x14ac:dyDescent="0.35">
      <c r="A120" t="s">
        <v>35</v>
      </c>
      <c r="B120" s="2">
        <v>42424</v>
      </c>
      <c r="C120">
        <v>14</v>
      </c>
      <c r="D120">
        <v>14203</v>
      </c>
      <c r="E120" t="s">
        <v>921</v>
      </c>
      <c r="F120" t="s">
        <v>613</v>
      </c>
      <c r="G120" t="s">
        <v>922</v>
      </c>
      <c r="H120">
        <v>42</v>
      </c>
      <c r="I120" t="s">
        <v>39</v>
      </c>
      <c r="J120" t="s">
        <v>46</v>
      </c>
      <c r="K120" t="s">
        <v>923</v>
      </c>
      <c r="L120" t="s">
        <v>42</v>
      </c>
      <c r="M120" t="s">
        <v>4103</v>
      </c>
      <c r="N120" t="s">
        <v>44</v>
      </c>
      <c r="O120" t="s">
        <v>924</v>
      </c>
      <c r="P120">
        <v>55</v>
      </c>
      <c r="Q120" t="s">
        <v>39</v>
      </c>
      <c r="R120" t="s">
        <v>46</v>
      </c>
      <c r="S120" t="s">
        <v>49</v>
      </c>
      <c r="T120" t="s">
        <v>42</v>
      </c>
      <c r="U120" t="s">
        <v>48</v>
      </c>
      <c r="V120" t="s">
        <v>42</v>
      </c>
      <c r="W120" t="s">
        <v>49</v>
      </c>
      <c r="X120" t="s">
        <v>50</v>
      </c>
      <c r="Y120" t="s">
        <v>42</v>
      </c>
      <c r="Z120" t="s">
        <v>90</v>
      </c>
      <c r="AA120">
        <v>42424</v>
      </c>
      <c r="AB120" t="s">
        <v>91</v>
      </c>
      <c r="AC120" t="s">
        <v>55</v>
      </c>
      <c r="AD120" t="s">
        <v>55</v>
      </c>
      <c r="AE120" t="s">
        <v>55</v>
      </c>
      <c r="AF120" t="s">
        <v>925</v>
      </c>
      <c r="AG120" t="s">
        <v>926</v>
      </c>
      <c r="AH120" s="37" t="s">
        <v>58</v>
      </c>
      <c r="AI120" s="40" t="s">
        <v>58</v>
      </c>
      <c r="AJ120" t="s">
        <v>39</v>
      </c>
      <c r="AK120" t="s">
        <v>46</v>
      </c>
      <c r="AL120" t="s">
        <v>94</v>
      </c>
      <c r="AM120" t="s">
        <v>4103</v>
      </c>
      <c r="AN120" t="s">
        <v>3964</v>
      </c>
      <c r="AO120" t="s">
        <v>39</v>
      </c>
      <c r="AP120" t="s">
        <v>67</v>
      </c>
      <c r="AQ120" t="s">
        <v>58</v>
      </c>
      <c r="AR120" t="s">
        <v>94</v>
      </c>
      <c r="AS120" t="s">
        <v>58</v>
      </c>
      <c r="AT120" t="s">
        <v>50</v>
      </c>
      <c r="AU120" t="s">
        <v>90</v>
      </c>
      <c r="AV120" t="s">
        <v>91</v>
      </c>
      <c r="AW120" t="s">
        <v>55</v>
      </c>
    </row>
    <row r="121" spans="1:49" x14ac:dyDescent="0.35">
      <c r="A121" t="s">
        <v>35</v>
      </c>
      <c r="B121" s="2">
        <v>41667</v>
      </c>
      <c r="C121">
        <v>7</v>
      </c>
      <c r="D121">
        <v>7308</v>
      </c>
      <c r="E121" t="s">
        <v>927</v>
      </c>
      <c r="F121" t="s">
        <v>458</v>
      </c>
      <c r="G121" t="s">
        <v>928</v>
      </c>
      <c r="H121">
        <v>28</v>
      </c>
      <c r="I121" t="s">
        <v>39</v>
      </c>
      <c r="J121" t="s">
        <v>46</v>
      </c>
      <c r="K121" t="s">
        <v>929</v>
      </c>
      <c r="L121" t="s">
        <v>42</v>
      </c>
      <c r="M121" t="s">
        <v>270</v>
      </c>
      <c r="N121" t="s">
        <v>44</v>
      </c>
      <c r="O121" t="s">
        <v>587</v>
      </c>
      <c r="Q121" t="s">
        <v>46</v>
      </c>
      <c r="R121" t="s">
        <v>46</v>
      </c>
      <c r="S121" t="s">
        <v>42</v>
      </c>
      <c r="T121" t="s">
        <v>42</v>
      </c>
      <c r="U121" t="s">
        <v>48</v>
      </c>
      <c r="V121" t="s">
        <v>48</v>
      </c>
      <c r="W121" t="s">
        <v>42</v>
      </c>
      <c r="X121" t="s">
        <v>46</v>
      </c>
      <c r="Y121" t="s">
        <v>46</v>
      </c>
      <c r="Z121" t="s">
        <v>55</v>
      </c>
      <c r="AA121" t="s">
        <v>55</v>
      </c>
      <c r="AB121" t="s">
        <v>46</v>
      </c>
      <c r="AC121" t="s">
        <v>55</v>
      </c>
      <c r="AD121" t="s">
        <v>55</v>
      </c>
      <c r="AE121" t="s">
        <v>55</v>
      </c>
      <c r="AF121" t="s">
        <v>930</v>
      </c>
      <c r="AG121" t="s">
        <v>931</v>
      </c>
      <c r="AH121" s="37" t="s">
        <v>58</v>
      </c>
      <c r="AI121" s="40" t="s">
        <v>94</v>
      </c>
      <c r="AJ121" t="s">
        <v>39</v>
      </c>
      <c r="AK121" t="s">
        <v>46</v>
      </c>
      <c r="AL121" t="s">
        <v>94</v>
      </c>
      <c r="AM121" t="s">
        <v>710</v>
      </c>
      <c r="AN121" t="s">
        <v>3964</v>
      </c>
      <c r="AO121" t="s">
        <v>46</v>
      </c>
      <c r="AP121" t="s">
        <v>67</v>
      </c>
      <c r="AQ121" t="s">
        <v>94</v>
      </c>
      <c r="AR121" t="s">
        <v>94</v>
      </c>
      <c r="AS121" t="s">
        <v>94</v>
      </c>
      <c r="AT121" t="s">
        <v>67</v>
      </c>
      <c r="AU121" t="s">
        <v>55</v>
      </c>
      <c r="AV121" t="s">
        <v>46</v>
      </c>
      <c r="AW121" t="s">
        <v>55</v>
      </c>
    </row>
    <row r="122" spans="1:49" x14ac:dyDescent="0.35">
      <c r="A122" t="s">
        <v>35</v>
      </c>
      <c r="B122" s="2">
        <v>42578</v>
      </c>
      <c r="C122">
        <v>2</v>
      </c>
      <c r="D122">
        <v>2201</v>
      </c>
      <c r="E122" t="s">
        <v>932</v>
      </c>
      <c r="F122" t="s">
        <v>198</v>
      </c>
      <c r="G122" t="s">
        <v>933</v>
      </c>
      <c r="H122">
        <v>3</v>
      </c>
      <c r="I122" t="s">
        <v>399</v>
      </c>
      <c r="J122" t="s">
        <v>46</v>
      </c>
      <c r="K122" t="s">
        <v>934</v>
      </c>
      <c r="L122" t="s">
        <v>42</v>
      </c>
      <c r="M122" t="s">
        <v>125</v>
      </c>
      <c r="N122" t="s">
        <v>132</v>
      </c>
      <c r="O122" t="s">
        <v>935</v>
      </c>
      <c r="P122">
        <v>34</v>
      </c>
      <c r="Q122" t="s">
        <v>399</v>
      </c>
      <c r="R122" t="s">
        <v>46</v>
      </c>
      <c r="S122" t="s">
        <v>42</v>
      </c>
      <c r="T122" t="s">
        <v>49</v>
      </c>
      <c r="U122" t="s">
        <v>48</v>
      </c>
      <c r="V122" t="s">
        <v>48</v>
      </c>
      <c r="W122" t="s">
        <v>42</v>
      </c>
      <c r="X122" t="s">
        <v>164</v>
      </c>
      <c r="Y122" t="s">
        <v>50</v>
      </c>
      <c r="Z122" t="s">
        <v>112</v>
      </c>
      <c r="AA122">
        <v>43120</v>
      </c>
      <c r="AB122" t="s">
        <v>176</v>
      </c>
      <c r="AC122" t="s">
        <v>936</v>
      </c>
      <c r="AD122" t="s">
        <v>55</v>
      </c>
      <c r="AE122" t="s">
        <v>55</v>
      </c>
      <c r="AF122" t="s">
        <v>937</v>
      </c>
      <c r="AG122" t="s">
        <v>938</v>
      </c>
      <c r="AH122" s="37" t="s">
        <v>58</v>
      </c>
      <c r="AI122" s="40" t="s">
        <v>94</v>
      </c>
      <c r="AJ122" t="s">
        <v>399</v>
      </c>
      <c r="AK122" t="s">
        <v>46</v>
      </c>
      <c r="AL122" t="s">
        <v>94</v>
      </c>
      <c r="AM122" t="s">
        <v>125</v>
      </c>
      <c r="AN122" t="s">
        <v>3966</v>
      </c>
      <c r="AO122" t="s">
        <v>399</v>
      </c>
      <c r="AP122" t="s">
        <v>67</v>
      </c>
      <c r="AQ122" t="s">
        <v>94</v>
      </c>
      <c r="AR122" t="s">
        <v>58</v>
      </c>
      <c r="AS122" t="s">
        <v>94</v>
      </c>
      <c r="AT122" t="s">
        <v>164</v>
      </c>
      <c r="AU122" t="s">
        <v>112</v>
      </c>
      <c r="AV122" t="s">
        <v>176</v>
      </c>
      <c r="AW122" t="s">
        <v>55</v>
      </c>
    </row>
    <row r="123" spans="1:49" x14ac:dyDescent="0.35">
      <c r="A123" t="s">
        <v>35</v>
      </c>
      <c r="B123" s="2">
        <v>40873</v>
      </c>
      <c r="C123">
        <v>13</v>
      </c>
      <c r="D123">
        <v>13101</v>
      </c>
      <c r="E123" t="s">
        <v>1263</v>
      </c>
      <c r="F123" t="s">
        <v>37</v>
      </c>
      <c r="G123" t="s">
        <v>2745</v>
      </c>
      <c r="H123">
        <v>25</v>
      </c>
      <c r="I123" t="s">
        <v>46</v>
      </c>
      <c r="J123" t="s">
        <v>62</v>
      </c>
      <c r="K123" t="s">
        <v>2746</v>
      </c>
      <c r="L123" t="s">
        <v>55</v>
      </c>
      <c r="M123" t="s">
        <v>1172</v>
      </c>
      <c r="N123" t="s">
        <v>65</v>
      </c>
      <c r="O123" t="s">
        <v>2747</v>
      </c>
      <c r="P123">
        <v>24</v>
      </c>
      <c r="Q123" t="s">
        <v>46</v>
      </c>
      <c r="R123" t="s">
        <v>46</v>
      </c>
      <c r="T123" t="s">
        <v>67</v>
      </c>
      <c r="U123" t="s">
        <v>48</v>
      </c>
      <c r="V123" t="s">
        <v>48</v>
      </c>
      <c r="W123" t="s">
        <v>67</v>
      </c>
      <c r="X123" t="s">
        <v>89</v>
      </c>
      <c r="Y123" t="s">
        <v>46</v>
      </c>
      <c r="Z123" t="s">
        <v>55</v>
      </c>
      <c r="AA123" t="s">
        <v>55</v>
      </c>
      <c r="AB123" t="s">
        <v>46</v>
      </c>
      <c r="AC123" t="s">
        <v>55</v>
      </c>
      <c r="AD123" t="s">
        <v>2358</v>
      </c>
      <c r="AE123" t="s">
        <v>55</v>
      </c>
      <c r="AF123" t="s">
        <v>69</v>
      </c>
      <c r="AG123" t="s">
        <v>69</v>
      </c>
      <c r="AH123" s="37" t="s">
        <v>58</v>
      </c>
      <c r="AI123" s="40" t="s">
        <v>58</v>
      </c>
      <c r="AJ123" t="s">
        <v>46</v>
      </c>
      <c r="AK123" t="s">
        <v>46</v>
      </c>
      <c r="AL123" t="s">
        <v>55</v>
      </c>
      <c r="AM123" t="s">
        <v>1172</v>
      </c>
      <c r="AN123" t="s">
        <v>3964</v>
      </c>
      <c r="AO123" t="s">
        <v>46</v>
      </c>
      <c r="AP123" t="s">
        <v>67</v>
      </c>
      <c r="AQ123" t="s">
        <v>67</v>
      </c>
      <c r="AR123" t="s">
        <v>67</v>
      </c>
      <c r="AS123" t="s">
        <v>67</v>
      </c>
      <c r="AT123" t="s">
        <v>89</v>
      </c>
      <c r="AU123" t="s">
        <v>55</v>
      </c>
      <c r="AV123" t="s">
        <v>46</v>
      </c>
      <c r="AW123" t="s">
        <v>54</v>
      </c>
    </row>
    <row r="124" spans="1:49" x14ac:dyDescent="0.35">
      <c r="A124" t="s">
        <v>35</v>
      </c>
      <c r="B124" s="2">
        <v>43391</v>
      </c>
      <c r="C124">
        <v>5</v>
      </c>
      <c r="D124">
        <v>5101</v>
      </c>
      <c r="E124" t="s">
        <v>151</v>
      </c>
      <c r="F124" t="s">
        <v>151</v>
      </c>
      <c r="G124" t="s">
        <v>944</v>
      </c>
      <c r="H124">
        <v>25</v>
      </c>
      <c r="I124" t="s">
        <v>39</v>
      </c>
      <c r="J124" t="s">
        <v>46</v>
      </c>
      <c r="K124" t="s">
        <v>945</v>
      </c>
      <c r="L124" t="s">
        <v>42</v>
      </c>
      <c r="M124" t="s">
        <v>946</v>
      </c>
      <c r="N124" t="s">
        <v>132</v>
      </c>
      <c r="O124" t="s">
        <v>947</v>
      </c>
      <c r="P124">
        <v>17</v>
      </c>
      <c r="Q124" t="s">
        <v>39</v>
      </c>
      <c r="R124" t="s">
        <v>46</v>
      </c>
      <c r="S124" t="s">
        <v>42</v>
      </c>
      <c r="T124" t="s">
        <v>42</v>
      </c>
      <c r="U124" t="s">
        <v>48</v>
      </c>
      <c r="V124" t="s">
        <v>48</v>
      </c>
      <c r="W124" t="s">
        <v>42</v>
      </c>
      <c r="X124" t="s">
        <v>137</v>
      </c>
      <c r="Y124" t="s">
        <v>46</v>
      </c>
      <c r="Z124" t="s">
        <v>112</v>
      </c>
      <c r="AA124">
        <v>43393</v>
      </c>
      <c r="AB124" t="s">
        <v>176</v>
      </c>
      <c r="AC124" t="s">
        <v>948</v>
      </c>
      <c r="AD124" t="s">
        <v>55</v>
      </c>
      <c r="AE124" t="s">
        <v>55</v>
      </c>
      <c r="AF124" t="s">
        <v>949</v>
      </c>
      <c r="AG124" t="s">
        <v>950</v>
      </c>
      <c r="AH124" s="37" t="s">
        <v>58</v>
      </c>
      <c r="AI124" s="40" t="s">
        <v>94</v>
      </c>
      <c r="AJ124" t="s">
        <v>39</v>
      </c>
      <c r="AK124" t="s">
        <v>46</v>
      </c>
      <c r="AL124" t="s">
        <v>94</v>
      </c>
      <c r="AM124" t="s">
        <v>946</v>
      </c>
      <c r="AN124" t="s">
        <v>3966</v>
      </c>
      <c r="AO124" t="s">
        <v>39</v>
      </c>
      <c r="AP124" t="s">
        <v>67</v>
      </c>
      <c r="AQ124" t="s">
        <v>94</v>
      </c>
      <c r="AR124" t="s">
        <v>94</v>
      </c>
      <c r="AS124" t="s">
        <v>94</v>
      </c>
      <c r="AT124" t="s">
        <v>137</v>
      </c>
      <c r="AU124" t="s">
        <v>112</v>
      </c>
      <c r="AV124" t="s">
        <v>176</v>
      </c>
      <c r="AW124" t="s">
        <v>55</v>
      </c>
    </row>
    <row r="125" spans="1:49" x14ac:dyDescent="0.35">
      <c r="A125" t="s">
        <v>35</v>
      </c>
      <c r="B125" s="2">
        <v>40882</v>
      </c>
      <c r="C125">
        <v>13</v>
      </c>
      <c r="D125">
        <v>13402</v>
      </c>
      <c r="E125" t="s">
        <v>619</v>
      </c>
      <c r="F125" t="s">
        <v>37</v>
      </c>
      <c r="G125" t="s">
        <v>1170</v>
      </c>
      <c r="H125">
        <v>27</v>
      </c>
      <c r="I125" t="s">
        <v>46</v>
      </c>
      <c r="J125" t="s">
        <v>1171</v>
      </c>
      <c r="K125" t="s">
        <v>490</v>
      </c>
      <c r="L125" t="s">
        <v>55</v>
      </c>
      <c r="M125" t="s">
        <v>1172</v>
      </c>
      <c r="N125" t="s">
        <v>65</v>
      </c>
      <c r="O125" t="s">
        <v>1173</v>
      </c>
      <c r="P125">
        <v>33</v>
      </c>
      <c r="Q125" t="s">
        <v>46</v>
      </c>
      <c r="R125" t="s">
        <v>1174</v>
      </c>
      <c r="T125" t="s">
        <v>67</v>
      </c>
      <c r="U125" t="s">
        <v>1175</v>
      </c>
      <c r="V125" t="s">
        <v>48</v>
      </c>
      <c r="W125" t="s">
        <v>67</v>
      </c>
      <c r="X125" t="s">
        <v>50</v>
      </c>
      <c r="Y125" t="s">
        <v>46</v>
      </c>
      <c r="Z125" t="s">
        <v>55</v>
      </c>
      <c r="AA125" t="s">
        <v>55</v>
      </c>
      <c r="AB125" t="s">
        <v>46</v>
      </c>
      <c r="AC125" t="s">
        <v>55</v>
      </c>
      <c r="AD125" t="s">
        <v>55</v>
      </c>
      <c r="AE125" t="s">
        <v>55</v>
      </c>
      <c r="AF125" t="s">
        <v>69</v>
      </c>
      <c r="AG125" t="s">
        <v>69</v>
      </c>
      <c r="AH125" s="37" t="s">
        <v>58</v>
      </c>
      <c r="AI125" s="40" t="s">
        <v>58</v>
      </c>
      <c r="AJ125" t="s">
        <v>46</v>
      </c>
      <c r="AK125" t="s">
        <v>3949</v>
      </c>
      <c r="AL125" t="s">
        <v>55</v>
      </c>
      <c r="AM125" t="s">
        <v>1172</v>
      </c>
      <c r="AN125" t="s">
        <v>3964</v>
      </c>
      <c r="AO125" t="s">
        <v>46</v>
      </c>
      <c r="AP125" t="s">
        <v>3967</v>
      </c>
      <c r="AQ125" t="s">
        <v>67</v>
      </c>
      <c r="AR125" t="s">
        <v>67</v>
      </c>
      <c r="AS125" t="s">
        <v>67</v>
      </c>
      <c r="AT125" t="s">
        <v>50</v>
      </c>
      <c r="AU125" t="s">
        <v>55</v>
      </c>
      <c r="AV125" t="s">
        <v>46</v>
      </c>
      <c r="AW125" t="s">
        <v>55</v>
      </c>
    </row>
    <row r="126" spans="1:49" x14ac:dyDescent="0.35">
      <c r="A126" t="s">
        <v>35</v>
      </c>
      <c r="B126" s="2">
        <v>40353</v>
      </c>
      <c r="C126">
        <v>14</v>
      </c>
      <c r="D126">
        <v>14201</v>
      </c>
      <c r="E126" s="5" t="s">
        <v>955</v>
      </c>
      <c r="F126" s="5" t="s">
        <v>613</v>
      </c>
      <c r="G126" s="5" t="s">
        <v>956</v>
      </c>
      <c r="H126">
        <v>22</v>
      </c>
      <c r="I126" t="s">
        <v>46</v>
      </c>
      <c r="J126" t="s">
        <v>957</v>
      </c>
      <c r="K126" t="s">
        <v>958</v>
      </c>
      <c r="L126" t="s">
        <v>55</v>
      </c>
      <c r="M126" s="1" t="s">
        <v>99</v>
      </c>
      <c r="N126" t="s">
        <v>65</v>
      </c>
      <c r="O126" t="s">
        <v>959</v>
      </c>
      <c r="P126">
        <v>26</v>
      </c>
      <c r="Q126" t="s">
        <v>46</v>
      </c>
      <c r="R126" t="s">
        <v>960</v>
      </c>
      <c r="S126" t="s">
        <v>67</v>
      </c>
      <c r="T126" t="s">
        <v>67</v>
      </c>
      <c r="U126" t="s">
        <v>48</v>
      </c>
      <c r="V126" t="s">
        <v>48</v>
      </c>
      <c r="W126" t="s">
        <v>67</v>
      </c>
      <c r="X126" t="s">
        <v>137</v>
      </c>
      <c r="Y126" t="s">
        <v>46</v>
      </c>
      <c r="Z126" t="s">
        <v>55</v>
      </c>
      <c r="AA126" t="s">
        <v>55</v>
      </c>
      <c r="AB126" t="s">
        <v>46</v>
      </c>
      <c r="AC126" t="s">
        <v>55</v>
      </c>
      <c r="AD126" t="s">
        <v>55</v>
      </c>
      <c r="AE126" t="s">
        <v>55</v>
      </c>
      <c r="AF126" t="s">
        <v>69</v>
      </c>
      <c r="AG126" t="s">
        <v>69</v>
      </c>
      <c r="AH126" s="37" t="s">
        <v>58</v>
      </c>
      <c r="AI126" s="40" t="s">
        <v>58</v>
      </c>
      <c r="AJ126" t="s">
        <v>46</v>
      </c>
      <c r="AK126" t="s">
        <v>3930</v>
      </c>
      <c r="AL126" t="s">
        <v>55</v>
      </c>
      <c r="AM126" t="s">
        <v>4103</v>
      </c>
      <c r="AN126" t="s">
        <v>3964</v>
      </c>
      <c r="AO126" t="s">
        <v>46</v>
      </c>
      <c r="AP126" t="s">
        <v>4018</v>
      </c>
      <c r="AQ126" t="s">
        <v>67</v>
      </c>
      <c r="AR126" t="s">
        <v>67</v>
      </c>
      <c r="AS126" t="s">
        <v>67</v>
      </c>
      <c r="AT126" t="s">
        <v>137</v>
      </c>
      <c r="AU126" t="s">
        <v>55</v>
      </c>
      <c r="AV126" t="s">
        <v>46</v>
      </c>
      <c r="AW126" t="s">
        <v>55</v>
      </c>
    </row>
    <row r="127" spans="1:49" x14ac:dyDescent="0.35">
      <c r="A127" t="s">
        <v>35</v>
      </c>
      <c r="B127" s="2">
        <v>41669</v>
      </c>
      <c r="C127">
        <v>7</v>
      </c>
      <c r="D127">
        <v>7101</v>
      </c>
      <c r="E127" t="s">
        <v>457</v>
      </c>
      <c r="F127" t="s">
        <v>458</v>
      </c>
      <c r="G127" t="s">
        <v>961</v>
      </c>
      <c r="H127">
        <v>40</v>
      </c>
      <c r="I127" t="s">
        <v>39</v>
      </c>
      <c r="J127" t="s">
        <v>46</v>
      </c>
      <c r="K127" t="s">
        <v>962</v>
      </c>
      <c r="L127" t="s">
        <v>42</v>
      </c>
      <c r="M127" t="s">
        <v>247</v>
      </c>
      <c r="N127" t="s">
        <v>44</v>
      </c>
      <c r="O127" t="s">
        <v>963</v>
      </c>
      <c r="P127">
        <v>61</v>
      </c>
      <c r="Q127" t="s">
        <v>39</v>
      </c>
      <c r="R127" t="s">
        <v>46</v>
      </c>
      <c r="S127" t="s">
        <v>49</v>
      </c>
      <c r="T127" t="s">
        <v>42</v>
      </c>
      <c r="U127" t="s">
        <v>964</v>
      </c>
      <c r="V127" t="s">
        <v>42</v>
      </c>
      <c r="W127" t="s">
        <v>42</v>
      </c>
      <c r="X127" t="s">
        <v>50</v>
      </c>
      <c r="Y127" t="s">
        <v>42</v>
      </c>
      <c r="Z127" t="s">
        <v>90</v>
      </c>
      <c r="AA127">
        <v>41669</v>
      </c>
      <c r="AB127" t="s">
        <v>91</v>
      </c>
      <c r="AC127" t="s">
        <v>55</v>
      </c>
      <c r="AD127" t="s">
        <v>55</v>
      </c>
      <c r="AE127" t="s">
        <v>55</v>
      </c>
      <c r="AF127" t="s">
        <v>965</v>
      </c>
      <c r="AG127" t="s">
        <v>966</v>
      </c>
      <c r="AH127" s="37" t="s">
        <v>58</v>
      </c>
      <c r="AI127" s="40" t="s">
        <v>94</v>
      </c>
      <c r="AJ127" t="s">
        <v>39</v>
      </c>
      <c r="AK127" t="s">
        <v>46</v>
      </c>
      <c r="AL127" t="s">
        <v>94</v>
      </c>
      <c r="AM127" t="s">
        <v>247</v>
      </c>
      <c r="AN127" t="s">
        <v>3964</v>
      </c>
      <c r="AO127" t="s">
        <v>39</v>
      </c>
      <c r="AP127" t="s">
        <v>67</v>
      </c>
      <c r="AQ127" t="s">
        <v>58</v>
      </c>
      <c r="AR127" t="s">
        <v>94</v>
      </c>
      <c r="AS127" t="s">
        <v>94</v>
      </c>
      <c r="AT127" t="s">
        <v>50</v>
      </c>
      <c r="AU127" t="s">
        <v>90</v>
      </c>
      <c r="AV127" t="s">
        <v>91</v>
      </c>
      <c r="AW127" t="s">
        <v>55</v>
      </c>
    </row>
    <row r="128" spans="1:49" x14ac:dyDescent="0.35">
      <c r="A128" t="s">
        <v>35</v>
      </c>
      <c r="B128" s="2">
        <v>40885</v>
      </c>
      <c r="C128">
        <v>13</v>
      </c>
      <c r="D128">
        <v>13201</v>
      </c>
      <c r="E128" t="s">
        <v>116</v>
      </c>
      <c r="F128" t="s">
        <v>37</v>
      </c>
      <c r="G128" t="s">
        <v>3020</v>
      </c>
      <c r="H128">
        <v>34</v>
      </c>
      <c r="I128" t="s">
        <v>46</v>
      </c>
      <c r="J128" t="s">
        <v>62</v>
      </c>
      <c r="K128" t="s">
        <v>300</v>
      </c>
      <c r="L128" t="s">
        <v>55</v>
      </c>
      <c r="M128" t="s">
        <v>43</v>
      </c>
      <c r="N128" t="s">
        <v>65</v>
      </c>
      <c r="O128" t="s">
        <v>3021</v>
      </c>
      <c r="P128">
        <v>37</v>
      </c>
      <c r="Q128" t="s">
        <v>46</v>
      </c>
      <c r="R128" t="s">
        <v>46</v>
      </c>
      <c r="T128" t="s">
        <v>67</v>
      </c>
      <c r="U128" t="s">
        <v>3022</v>
      </c>
      <c r="V128" t="s">
        <v>48</v>
      </c>
      <c r="W128" t="s">
        <v>67</v>
      </c>
      <c r="X128" t="s">
        <v>50</v>
      </c>
      <c r="Y128" t="s">
        <v>46</v>
      </c>
      <c r="Z128" t="s">
        <v>55</v>
      </c>
      <c r="AA128" t="s">
        <v>55</v>
      </c>
      <c r="AB128" t="s">
        <v>46</v>
      </c>
      <c r="AC128" t="s">
        <v>55</v>
      </c>
      <c r="AD128" t="s">
        <v>55</v>
      </c>
      <c r="AE128" t="s">
        <v>55</v>
      </c>
      <c r="AF128" t="s">
        <v>69</v>
      </c>
      <c r="AG128" t="s">
        <v>69</v>
      </c>
      <c r="AH128" s="37" t="s">
        <v>58</v>
      </c>
      <c r="AI128" s="40" t="s">
        <v>58</v>
      </c>
      <c r="AJ128" t="s">
        <v>46</v>
      </c>
      <c r="AK128" t="s">
        <v>46</v>
      </c>
      <c r="AL128" t="s">
        <v>55</v>
      </c>
      <c r="AM128" t="s">
        <v>43</v>
      </c>
      <c r="AN128" t="s">
        <v>3964</v>
      </c>
      <c r="AO128" t="s">
        <v>46</v>
      </c>
      <c r="AP128" t="s">
        <v>67</v>
      </c>
      <c r="AQ128" t="s">
        <v>67</v>
      </c>
      <c r="AR128" t="s">
        <v>67</v>
      </c>
      <c r="AS128" t="s">
        <v>67</v>
      </c>
      <c r="AT128" t="s">
        <v>50</v>
      </c>
      <c r="AU128" t="s">
        <v>55</v>
      </c>
      <c r="AV128" t="s">
        <v>46</v>
      </c>
      <c r="AW128" t="s">
        <v>55</v>
      </c>
    </row>
    <row r="129" spans="1:49" x14ac:dyDescent="0.35">
      <c r="A129" t="s">
        <v>35</v>
      </c>
      <c r="B129" s="2">
        <v>42461</v>
      </c>
      <c r="C129">
        <v>13</v>
      </c>
      <c r="D129">
        <v>13114</v>
      </c>
      <c r="E129" t="s">
        <v>975</v>
      </c>
      <c r="F129" t="s">
        <v>37</v>
      </c>
      <c r="G129" t="s">
        <v>976</v>
      </c>
      <c r="H129">
        <v>23</v>
      </c>
      <c r="I129" t="s">
        <v>39</v>
      </c>
      <c r="J129" t="s">
        <v>637</v>
      </c>
      <c r="K129" t="s">
        <v>977</v>
      </c>
      <c r="L129" t="s">
        <v>42</v>
      </c>
      <c r="M129" t="s">
        <v>639</v>
      </c>
      <c r="N129" t="s">
        <v>44</v>
      </c>
      <c r="O129" t="s">
        <v>978</v>
      </c>
      <c r="P129">
        <v>30</v>
      </c>
      <c r="Q129" t="s">
        <v>39</v>
      </c>
      <c r="R129" t="s">
        <v>979</v>
      </c>
      <c r="S129" t="s">
        <v>42</v>
      </c>
      <c r="T129" t="s">
        <v>42</v>
      </c>
      <c r="U129" t="s">
        <v>48</v>
      </c>
      <c r="V129" t="s">
        <v>42</v>
      </c>
      <c r="W129" t="s">
        <v>42</v>
      </c>
      <c r="X129" t="s">
        <v>980</v>
      </c>
      <c r="Y129" t="s">
        <v>42</v>
      </c>
      <c r="Z129" t="s">
        <v>51</v>
      </c>
      <c r="AA129">
        <v>42848</v>
      </c>
      <c r="AB129" t="s">
        <v>52</v>
      </c>
      <c r="AC129" t="s">
        <v>981</v>
      </c>
      <c r="AD129" t="s">
        <v>982</v>
      </c>
      <c r="AE129" t="s">
        <v>55</v>
      </c>
      <c r="AF129" t="s">
        <v>983</v>
      </c>
      <c r="AG129" t="s">
        <v>984</v>
      </c>
      <c r="AH129" s="37" t="s">
        <v>58</v>
      </c>
      <c r="AI129" s="40" t="s">
        <v>94</v>
      </c>
      <c r="AJ129" t="s">
        <v>39</v>
      </c>
      <c r="AK129" t="s">
        <v>3932</v>
      </c>
      <c r="AL129" t="s">
        <v>94</v>
      </c>
      <c r="AM129" t="s">
        <v>639</v>
      </c>
      <c r="AN129" t="s">
        <v>3964</v>
      </c>
      <c r="AO129" t="s">
        <v>39</v>
      </c>
      <c r="AP129" t="s">
        <v>4017</v>
      </c>
      <c r="AQ129" t="s">
        <v>94</v>
      </c>
      <c r="AR129" t="s">
        <v>94</v>
      </c>
      <c r="AS129" t="s">
        <v>94</v>
      </c>
      <c r="AT129" t="s">
        <v>980</v>
      </c>
      <c r="AU129" t="s">
        <v>51</v>
      </c>
      <c r="AV129" t="s">
        <v>52</v>
      </c>
      <c r="AW129" t="s">
        <v>982</v>
      </c>
    </row>
    <row r="130" spans="1:49" x14ac:dyDescent="0.35">
      <c r="A130" t="s">
        <v>35</v>
      </c>
      <c r="B130" s="2">
        <v>43735</v>
      </c>
      <c r="C130">
        <v>8</v>
      </c>
      <c r="D130">
        <v>8203</v>
      </c>
      <c r="E130" s="5" t="s">
        <v>597</v>
      </c>
      <c r="F130" s="1" t="s">
        <v>276</v>
      </c>
      <c r="G130" t="s">
        <v>985</v>
      </c>
      <c r="H130">
        <v>25</v>
      </c>
      <c r="I130" t="s">
        <v>39</v>
      </c>
      <c r="J130" t="s">
        <v>428</v>
      </c>
      <c r="K130" t="s">
        <v>986</v>
      </c>
      <c r="L130" t="s">
        <v>55</v>
      </c>
      <c r="M130" t="s">
        <v>43</v>
      </c>
      <c r="N130" t="s">
        <v>44</v>
      </c>
      <c r="O130" t="s">
        <v>987</v>
      </c>
      <c r="P130">
        <v>40</v>
      </c>
      <c r="Q130" t="s">
        <v>39</v>
      </c>
      <c r="R130" t="s">
        <v>46</v>
      </c>
      <c r="S130" t="s">
        <v>42</v>
      </c>
      <c r="T130" t="s">
        <v>67</v>
      </c>
      <c r="U130" t="s">
        <v>48</v>
      </c>
      <c r="V130" t="s">
        <v>48</v>
      </c>
      <c r="W130" t="s">
        <v>49</v>
      </c>
      <c r="X130" t="s">
        <v>50</v>
      </c>
      <c r="Y130" t="s">
        <v>46</v>
      </c>
      <c r="Z130" t="s">
        <v>112</v>
      </c>
      <c r="AA130" t="s">
        <v>55</v>
      </c>
      <c r="AB130" t="s">
        <v>113</v>
      </c>
      <c r="AC130" t="s">
        <v>55</v>
      </c>
      <c r="AD130" t="s">
        <v>55</v>
      </c>
      <c r="AE130" t="s">
        <v>55</v>
      </c>
      <c r="AF130" t="s">
        <v>988</v>
      </c>
      <c r="AG130" t="s">
        <v>989</v>
      </c>
      <c r="AH130" s="37" t="s">
        <v>58</v>
      </c>
      <c r="AI130" s="40" t="s">
        <v>58</v>
      </c>
      <c r="AJ130" t="s">
        <v>39</v>
      </c>
      <c r="AK130" t="s">
        <v>428</v>
      </c>
      <c r="AL130" t="s">
        <v>55</v>
      </c>
      <c r="AM130" t="s">
        <v>43</v>
      </c>
      <c r="AN130" t="s">
        <v>3964</v>
      </c>
      <c r="AO130" t="s">
        <v>39</v>
      </c>
      <c r="AP130" t="s">
        <v>67</v>
      </c>
      <c r="AQ130" t="s">
        <v>94</v>
      </c>
      <c r="AR130" t="s">
        <v>67</v>
      </c>
      <c r="AS130" t="s">
        <v>58</v>
      </c>
      <c r="AT130" t="s">
        <v>50</v>
      </c>
      <c r="AU130" t="s">
        <v>112</v>
      </c>
      <c r="AV130" t="s">
        <v>113</v>
      </c>
      <c r="AW130" t="s">
        <v>55</v>
      </c>
    </row>
    <row r="131" spans="1:49" x14ac:dyDescent="0.35">
      <c r="A131" t="s">
        <v>35</v>
      </c>
      <c r="B131" s="2">
        <v>40957</v>
      </c>
      <c r="C131">
        <v>13</v>
      </c>
      <c r="D131">
        <v>13101</v>
      </c>
      <c r="E131" t="s">
        <v>1263</v>
      </c>
      <c r="F131" s="3" t="s">
        <v>37</v>
      </c>
      <c r="G131" t="s">
        <v>3651</v>
      </c>
      <c r="H131">
        <v>82</v>
      </c>
      <c r="I131" t="s">
        <v>46</v>
      </c>
      <c r="J131" t="s">
        <v>62</v>
      </c>
      <c r="K131" s="1" t="s">
        <v>300</v>
      </c>
      <c r="L131" t="s">
        <v>55</v>
      </c>
      <c r="M131" t="s">
        <v>286</v>
      </c>
      <c r="N131" t="s">
        <v>65</v>
      </c>
      <c r="O131" t="s">
        <v>3652</v>
      </c>
      <c r="P131">
        <v>84</v>
      </c>
      <c r="Q131" t="s">
        <v>46</v>
      </c>
      <c r="R131" t="s">
        <v>46</v>
      </c>
      <c r="S131" t="s">
        <v>58</v>
      </c>
      <c r="T131" t="s">
        <v>67</v>
      </c>
      <c r="U131" t="s">
        <v>48</v>
      </c>
      <c r="V131" t="s">
        <v>48</v>
      </c>
      <c r="W131" t="s">
        <v>58</v>
      </c>
      <c r="X131" t="s">
        <v>50</v>
      </c>
      <c r="Y131" t="s">
        <v>46</v>
      </c>
      <c r="Z131" t="s">
        <v>55</v>
      </c>
      <c r="AA131" t="s">
        <v>55</v>
      </c>
      <c r="AB131" t="s">
        <v>46</v>
      </c>
      <c r="AC131" t="s">
        <v>55</v>
      </c>
      <c r="AD131" t="s">
        <v>55</v>
      </c>
      <c r="AE131" t="s">
        <v>55</v>
      </c>
      <c r="AF131" t="s">
        <v>69</v>
      </c>
      <c r="AG131" t="s">
        <v>69</v>
      </c>
      <c r="AH131" s="37" t="s">
        <v>58</v>
      </c>
      <c r="AI131" s="40" t="s">
        <v>58</v>
      </c>
      <c r="AJ131" t="s">
        <v>46</v>
      </c>
      <c r="AK131" t="s">
        <v>46</v>
      </c>
      <c r="AL131" t="s">
        <v>55</v>
      </c>
      <c r="AM131" t="s">
        <v>74</v>
      </c>
      <c r="AN131" t="s">
        <v>3964</v>
      </c>
      <c r="AO131" t="s">
        <v>46</v>
      </c>
      <c r="AP131" t="s">
        <v>67</v>
      </c>
      <c r="AQ131" t="s">
        <v>58</v>
      </c>
      <c r="AR131" t="s">
        <v>67</v>
      </c>
      <c r="AS131" t="s">
        <v>58</v>
      </c>
      <c r="AT131" t="s">
        <v>50</v>
      </c>
      <c r="AU131" t="s">
        <v>55</v>
      </c>
      <c r="AV131" t="s">
        <v>46</v>
      </c>
      <c r="AW131" t="s">
        <v>55</v>
      </c>
    </row>
    <row r="132" spans="1:49" x14ac:dyDescent="0.35">
      <c r="A132" t="s">
        <v>35</v>
      </c>
      <c r="B132" s="2">
        <v>40959</v>
      </c>
      <c r="C132">
        <v>13</v>
      </c>
      <c r="D132">
        <v>13125</v>
      </c>
      <c r="E132" t="s">
        <v>778</v>
      </c>
      <c r="F132" t="s">
        <v>37</v>
      </c>
      <c r="G132" t="s">
        <v>3693</v>
      </c>
      <c r="H132">
        <v>19</v>
      </c>
      <c r="I132" t="s">
        <v>46</v>
      </c>
      <c r="J132" t="s">
        <v>3694</v>
      </c>
      <c r="K132" t="s">
        <v>73</v>
      </c>
      <c r="L132" t="s">
        <v>55</v>
      </c>
      <c r="M132" s="1" t="s">
        <v>594</v>
      </c>
      <c r="N132" t="s">
        <v>65</v>
      </c>
      <c r="O132" t="s">
        <v>3695</v>
      </c>
      <c r="P132">
        <v>19</v>
      </c>
      <c r="Q132" t="s">
        <v>46</v>
      </c>
      <c r="R132" t="s">
        <v>46</v>
      </c>
      <c r="S132" t="s">
        <v>67</v>
      </c>
      <c r="T132" t="s">
        <v>67</v>
      </c>
      <c r="U132" t="s">
        <v>3696</v>
      </c>
      <c r="V132" t="s">
        <v>48</v>
      </c>
      <c r="W132" t="s">
        <v>58</v>
      </c>
      <c r="X132" t="s">
        <v>137</v>
      </c>
      <c r="Y132" t="s">
        <v>46</v>
      </c>
      <c r="Z132" t="s">
        <v>55</v>
      </c>
      <c r="AA132" t="s">
        <v>55</v>
      </c>
      <c r="AB132" t="s">
        <v>46</v>
      </c>
      <c r="AC132" t="s">
        <v>55</v>
      </c>
      <c r="AD132" t="s">
        <v>55</v>
      </c>
      <c r="AE132" t="s">
        <v>55</v>
      </c>
      <c r="AF132" t="s">
        <v>69</v>
      </c>
      <c r="AG132" t="s">
        <v>69</v>
      </c>
      <c r="AH132" s="37" t="s">
        <v>58</v>
      </c>
      <c r="AI132" s="40" t="s">
        <v>58</v>
      </c>
      <c r="AJ132" t="s">
        <v>46</v>
      </c>
      <c r="AK132" t="s">
        <v>3938</v>
      </c>
      <c r="AL132" t="s">
        <v>55</v>
      </c>
      <c r="AM132" t="s">
        <v>594</v>
      </c>
      <c r="AN132" t="s">
        <v>3964</v>
      </c>
      <c r="AO132" t="s">
        <v>46</v>
      </c>
      <c r="AP132" t="s">
        <v>67</v>
      </c>
      <c r="AQ132" t="s">
        <v>67</v>
      </c>
      <c r="AR132" t="s">
        <v>67</v>
      </c>
      <c r="AS132" t="s">
        <v>58</v>
      </c>
      <c r="AT132" t="s">
        <v>137</v>
      </c>
      <c r="AU132" t="s">
        <v>55</v>
      </c>
      <c r="AV132" t="s">
        <v>46</v>
      </c>
      <c r="AW132" t="s">
        <v>55</v>
      </c>
    </row>
    <row r="133" spans="1:49" x14ac:dyDescent="0.35">
      <c r="A133" t="s">
        <v>35</v>
      </c>
      <c r="B133" s="2">
        <v>42856</v>
      </c>
      <c r="C133">
        <v>8</v>
      </c>
      <c r="D133">
        <v>8203</v>
      </c>
      <c r="E133" s="5" t="s">
        <v>597</v>
      </c>
      <c r="F133" s="1" t="s">
        <v>276</v>
      </c>
      <c r="G133" t="s">
        <v>1004</v>
      </c>
      <c r="H133">
        <v>23</v>
      </c>
      <c r="I133" t="s">
        <v>39</v>
      </c>
      <c r="J133" t="s">
        <v>1005</v>
      </c>
      <c r="K133" t="s">
        <v>1006</v>
      </c>
      <c r="L133" t="s">
        <v>42</v>
      </c>
      <c r="M133" t="s">
        <v>270</v>
      </c>
      <c r="N133" t="s">
        <v>44</v>
      </c>
      <c r="O133" t="s">
        <v>1007</v>
      </c>
      <c r="P133">
        <v>33</v>
      </c>
      <c r="Q133" t="s">
        <v>39</v>
      </c>
      <c r="R133" t="s">
        <v>46</v>
      </c>
      <c r="S133" t="s">
        <v>49</v>
      </c>
      <c r="T133" t="s">
        <v>42</v>
      </c>
      <c r="U133" t="s">
        <v>1008</v>
      </c>
      <c r="V133" t="s">
        <v>1009</v>
      </c>
      <c r="W133" t="s">
        <v>49</v>
      </c>
      <c r="X133" t="s">
        <v>50</v>
      </c>
      <c r="Y133" t="s">
        <v>42</v>
      </c>
      <c r="Z133" t="s">
        <v>90</v>
      </c>
      <c r="AA133">
        <v>42856</v>
      </c>
      <c r="AB133" t="s">
        <v>91</v>
      </c>
      <c r="AC133" t="s">
        <v>55</v>
      </c>
      <c r="AD133" t="s">
        <v>55</v>
      </c>
      <c r="AE133" t="s">
        <v>55</v>
      </c>
      <c r="AF133" t="s">
        <v>1010</v>
      </c>
      <c r="AG133" t="s">
        <v>1011</v>
      </c>
      <c r="AH133" s="37" t="s">
        <v>58</v>
      </c>
      <c r="AI133" s="40" t="s">
        <v>58</v>
      </c>
      <c r="AJ133" t="s">
        <v>39</v>
      </c>
      <c r="AK133" t="s">
        <v>3929</v>
      </c>
      <c r="AL133" t="s">
        <v>94</v>
      </c>
      <c r="AM133" t="s">
        <v>710</v>
      </c>
      <c r="AN133" t="s">
        <v>3964</v>
      </c>
      <c r="AO133" t="s">
        <v>39</v>
      </c>
      <c r="AP133" t="s">
        <v>67</v>
      </c>
      <c r="AQ133" t="s">
        <v>58</v>
      </c>
      <c r="AR133" t="s">
        <v>94</v>
      </c>
      <c r="AS133" t="s">
        <v>58</v>
      </c>
      <c r="AT133" t="s">
        <v>50</v>
      </c>
      <c r="AU133" t="s">
        <v>90</v>
      </c>
      <c r="AV133" t="s">
        <v>91</v>
      </c>
      <c r="AW133" t="s">
        <v>55</v>
      </c>
    </row>
    <row r="134" spans="1:49" x14ac:dyDescent="0.35">
      <c r="A134" s="1" t="s">
        <v>35</v>
      </c>
      <c r="B134" s="2">
        <v>44256</v>
      </c>
      <c r="C134">
        <v>9</v>
      </c>
      <c r="D134">
        <v>9101</v>
      </c>
      <c r="E134" t="s">
        <v>426</v>
      </c>
      <c r="F134" t="s">
        <v>60</v>
      </c>
      <c r="G134" t="s">
        <v>1012</v>
      </c>
      <c r="H134" s="9">
        <v>19</v>
      </c>
      <c r="I134" s="1" t="s">
        <v>46</v>
      </c>
      <c r="J134" s="1" t="s">
        <v>46</v>
      </c>
      <c r="K134" t="s">
        <v>1013</v>
      </c>
      <c r="L134" t="s">
        <v>49</v>
      </c>
      <c r="M134" t="s">
        <v>161</v>
      </c>
      <c r="N134" t="s">
        <v>1014</v>
      </c>
      <c r="O134" t="s">
        <v>1015</v>
      </c>
      <c r="P134" s="9">
        <v>64</v>
      </c>
      <c r="Q134" t="s">
        <v>789</v>
      </c>
      <c r="R134" s="1" t="s">
        <v>46</v>
      </c>
      <c r="S134" t="s">
        <v>42</v>
      </c>
      <c r="T134" t="s">
        <v>49</v>
      </c>
      <c r="U134" s="1" t="s">
        <v>48</v>
      </c>
      <c r="V134" s="1" t="s">
        <v>48</v>
      </c>
      <c r="W134" t="s">
        <v>42</v>
      </c>
      <c r="X134" t="s">
        <v>204</v>
      </c>
      <c r="Y134" s="1" t="s">
        <v>46</v>
      </c>
      <c r="Z134" s="1" t="s">
        <v>55</v>
      </c>
      <c r="AA134" s="1" t="s">
        <v>55</v>
      </c>
      <c r="AB134" s="1" t="s">
        <v>341</v>
      </c>
      <c r="AC134" s="1" t="s">
        <v>55</v>
      </c>
      <c r="AD134" s="1" t="s">
        <v>55</v>
      </c>
      <c r="AE134" s="1" t="s">
        <v>55</v>
      </c>
      <c r="AF134" t="s">
        <v>1016</v>
      </c>
      <c r="AG134" t="s">
        <v>1017</v>
      </c>
      <c r="AH134" s="37" t="s">
        <v>58</v>
      </c>
      <c r="AI134" s="40" t="s">
        <v>94</v>
      </c>
      <c r="AJ134" t="s">
        <v>46</v>
      </c>
      <c r="AK134" t="s">
        <v>46</v>
      </c>
      <c r="AL134" t="s">
        <v>58</v>
      </c>
      <c r="AM134" t="s">
        <v>161</v>
      </c>
      <c r="AN134" t="s">
        <v>3965</v>
      </c>
      <c r="AO134" t="s">
        <v>39</v>
      </c>
      <c r="AP134" t="s">
        <v>67</v>
      </c>
      <c r="AQ134" t="s">
        <v>94</v>
      </c>
      <c r="AR134" t="s">
        <v>58</v>
      </c>
      <c r="AS134" t="s">
        <v>94</v>
      </c>
      <c r="AT134" t="s">
        <v>1245</v>
      </c>
      <c r="AU134" t="s">
        <v>55</v>
      </c>
      <c r="AV134" t="s">
        <v>341</v>
      </c>
      <c r="AW134" t="s">
        <v>55</v>
      </c>
    </row>
    <row r="135" spans="1:49" x14ac:dyDescent="0.35">
      <c r="A135" t="s">
        <v>35</v>
      </c>
      <c r="B135" s="2">
        <v>43101</v>
      </c>
      <c r="C135">
        <v>4</v>
      </c>
      <c r="D135">
        <v>4101</v>
      </c>
      <c r="E135" t="s">
        <v>1018</v>
      </c>
      <c r="F135" t="s">
        <v>142</v>
      </c>
      <c r="G135" t="s">
        <v>1019</v>
      </c>
      <c r="H135">
        <v>33</v>
      </c>
      <c r="I135" t="s">
        <v>39</v>
      </c>
      <c r="J135" t="s">
        <v>46</v>
      </c>
      <c r="K135" t="s">
        <v>1020</v>
      </c>
      <c r="L135" t="s">
        <v>49</v>
      </c>
      <c r="M135" t="s">
        <v>161</v>
      </c>
      <c r="N135" t="s">
        <v>162</v>
      </c>
      <c r="O135" t="s">
        <v>1021</v>
      </c>
      <c r="P135">
        <v>31</v>
      </c>
      <c r="Q135" t="s">
        <v>39</v>
      </c>
      <c r="R135" t="s">
        <v>46</v>
      </c>
      <c r="S135" t="s">
        <v>42</v>
      </c>
      <c r="T135" t="s">
        <v>42</v>
      </c>
      <c r="U135" t="s">
        <v>1022</v>
      </c>
      <c r="V135" t="s">
        <v>48</v>
      </c>
      <c r="W135" t="s">
        <v>42</v>
      </c>
      <c r="X135" t="s">
        <v>164</v>
      </c>
      <c r="Y135" t="s">
        <v>46</v>
      </c>
      <c r="Z135" t="s">
        <v>112</v>
      </c>
      <c r="AA135">
        <v>43229</v>
      </c>
      <c r="AB135" t="s">
        <v>176</v>
      </c>
      <c r="AC135" t="s">
        <v>1023</v>
      </c>
      <c r="AD135" t="s">
        <v>55</v>
      </c>
      <c r="AE135" t="s">
        <v>55</v>
      </c>
      <c r="AF135" t="s">
        <v>1024</v>
      </c>
      <c r="AG135" t="s">
        <v>1025</v>
      </c>
      <c r="AH135" s="37" t="s">
        <v>58</v>
      </c>
      <c r="AI135" s="40" t="s">
        <v>94</v>
      </c>
      <c r="AJ135" t="s">
        <v>39</v>
      </c>
      <c r="AK135" t="s">
        <v>46</v>
      </c>
      <c r="AL135" t="s">
        <v>58</v>
      </c>
      <c r="AM135" t="s">
        <v>161</v>
      </c>
      <c r="AN135" t="s">
        <v>3965</v>
      </c>
      <c r="AO135" t="s">
        <v>39</v>
      </c>
      <c r="AP135" t="s">
        <v>67</v>
      </c>
      <c r="AQ135" t="s">
        <v>94</v>
      </c>
      <c r="AR135" t="s">
        <v>94</v>
      </c>
      <c r="AS135" t="s">
        <v>94</v>
      </c>
      <c r="AT135" t="s">
        <v>164</v>
      </c>
      <c r="AU135" t="s">
        <v>112</v>
      </c>
      <c r="AV135" t="s">
        <v>176</v>
      </c>
      <c r="AW135" t="s">
        <v>55</v>
      </c>
    </row>
    <row r="136" spans="1:49" x14ac:dyDescent="0.35">
      <c r="A136" t="s">
        <v>35</v>
      </c>
      <c r="B136" s="2">
        <v>43599</v>
      </c>
      <c r="C136">
        <v>14</v>
      </c>
      <c r="D136">
        <v>14106</v>
      </c>
      <c r="E136" s="6" t="s">
        <v>1026</v>
      </c>
      <c r="F136" s="6" t="s">
        <v>613</v>
      </c>
      <c r="G136" t="s">
        <v>1027</v>
      </c>
      <c r="H136">
        <v>13</v>
      </c>
      <c r="I136" t="s">
        <v>39</v>
      </c>
      <c r="J136" t="s">
        <v>46</v>
      </c>
      <c r="K136" t="s">
        <v>1028</v>
      </c>
      <c r="L136" t="s">
        <v>55</v>
      </c>
      <c r="M136" t="s">
        <v>1029</v>
      </c>
      <c r="N136" t="s">
        <v>132</v>
      </c>
      <c r="O136" t="s">
        <v>1030</v>
      </c>
      <c r="P136">
        <v>27</v>
      </c>
      <c r="Q136" t="s">
        <v>39</v>
      </c>
      <c r="R136" t="s">
        <v>46</v>
      </c>
      <c r="S136" t="s">
        <v>42</v>
      </c>
      <c r="T136" t="s">
        <v>67</v>
      </c>
      <c r="U136" t="s">
        <v>1031</v>
      </c>
      <c r="V136" t="s">
        <v>48</v>
      </c>
      <c r="W136" t="s">
        <v>42</v>
      </c>
      <c r="X136" t="s">
        <v>89</v>
      </c>
      <c r="Y136" t="s">
        <v>46</v>
      </c>
      <c r="Z136" t="s">
        <v>112</v>
      </c>
      <c r="AA136" t="s">
        <v>55</v>
      </c>
      <c r="AB136" t="s">
        <v>588</v>
      </c>
      <c r="AC136" t="s">
        <v>55</v>
      </c>
      <c r="AD136" t="s">
        <v>55</v>
      </c>
      <c r="AE136" t="s">
        <v>55</v>
      </c>
      <c r="AF136" t="s">
        <v>1032</v>
      </c>
      <c r="AG136" t="s">
        <v>1033</v>
      </c>
      <c r="AH136" s="37" t="s">
        <v>58</v>
      </c>
      <c r="AI136" s="40" t="s">
        <v>94</v>
      </c>
      <c r="AJ136" t="s">
        <v>39</v>
      </c>
      <c r="AK136" t="s">
        <v>46</v>
      </c>
      <c r="AL136" t="s">
        <v>55</v>
      </c>
      <c r="AM136" t="s">
        <v>3959</v>
      </c>
      <c r="AN136" t="s">
        <v>3966</v>
      </c>
      <c r="AO136" t="s">
        <v>39</v>
      </c>
      <c r="AP136" t="s">
        <v>67</v>
      </c>
      <c r="AQ136" t="s">
        <v>94</v>
      </c>
      <c r="AR136" t="s">
        <v>67</v>
      </c>
      <c r="AS136" t="s">
        <v>94</v>
      </c>
      <c r="AT136" t="s">
        <v>89</v>
      </c>
      <c r="AU136" t="s">
        <v>112</v>
      </c>
      <c r="AV136" t="s">
        <v>588</v>
      </c>
      <c r="AW136" t="s">
        <v>55</v>
      </c>
    </row>
    <row r="137" spans="1:49" x14ac:dyDescent="0.35">
      <c r="A137" t="s">
        <v>843</v>
      </c>
      <c r="B137" s="2">
        <v>43883</v>
      </c>
      <c r="C137">
        <v>5</v>
      </c>
      <c r="D137">
        <v>5804</v>
      </c>
      <c r="E137" t="s">
        <v>217</v>
      </c>
      <c r="F137" t="s">
        <v>151</v>
      </c>
      <c r="G137" t="s">
        <v>1034</v>
      </c>
      <c r="H137">
        <v>2</v>
      </c>
      <c r="I137" t="s">
        <v>46</v>
      </c>
      <c r="J137" t="s">
        <v>46</v>
      </c>
      <c r="K137" t="s">
        <v>1035</v>
      </c>
      <c r="L137" t="s">
        <v>55</v>
      </c>
      <c r="M137" t="s">
        <v>125</v>
      </c>
      <c r="N137" t="s">
        <v>1036</v>
      </c>
      <c r="O137" t="s">
        <v>357</v>
      </c>
      <c r="Q137" t="s">
        <v>46</v>
      </c>
      <c r="R137" t="s">
        <v>46</v>
      </c>
      <c r="S137" t="s">
        <v>67</v>
      </c>
      <c r="T137" t="s">
        <v>67</v>
      </c>
      <c r="U137" t="s">
        <v>48</v>
      </c>
      <c r="V137" t="s">
        <v>48</v>
      </c>
      <c r="W137" t="s">
        <v>67</v>
      </c>
      <c r="X137" t="s">
        <v>103</v>
      </c>
      <c r="Y137" t="s">
        <v>46</v>
      </c>
      <c r="Z137" t="s">
        <v>55</v>
      </c>
      <c r="AA137" t="s">
        <v>55</v>
      </c>
      <c r="AB137" t="s">
        <v>366</v>
      </c>
      <c r="AC137" t="s">
        <v>55</v>
      </c>
      <c r="AD137" t="s">
        <v>55</v>
      </c>
      <c r="AE137" t="s">
        <v>55</v>
      </c>
      <c r="AF137" t="s">
        <v>558</v>
      </c>
      <c r="AG137" t="s">
        <v>559</v>
      </c>
      <c r="AH137" s="37" t="s">
        <v>58</v>
      </c>
      <c r="AI137" s="40" t="s">
        <v>94</v>
      </c>
      <c r="AJ137" t="s">
        <v>46</v>
      </c>
      <c r="AK137" t="s">
        <v>46</v>
      </c>
      <c r="AL137" t="s">
        <v>55</v>
      </c>
      <c r="AM137" t="s">
        <v>125</v>
      </c>
      <c r="AN137" t="s">
        <v>1036</v>
      </c>
      <c r="AO137" t="s">
        <v>46</v>
      </c>
      <c r="AP137" t="s">
        <v>67</v>
      </c>
      <c r="AQ137" t="s">
        <v>67</v>
      </c>
      <c r="AR137" t="s">
        <v>67</v>
      </c>
      <c r="AS137" t="s">
        <v>67</v>
      </c>
      <c r="AT137" t="s">
        <v>103</v>
      </c>
      <c r="AU137" t="s">
        <v>55</v>
      </c>
      <c r="AV137" t="s">
        <v>366</v>
      </c>
      <c r="AW137" t="s">
        <v>55</v>
      </c>
    </row>
    <row r="138" spans="1:49" x14ac:dyDescent="0.35">
      <c r="A138" t="s">
        <v>843</v>
      </c>
      <c r="B138" s="2">
        <v>43883</v>
      </c>
      <c r="C138">
        <v>5</v>
      </c>
      <c r="D138">
        <v>5804</v>
      </c>
      <c r="E138" t="s">
        <v>217</v>
      </c>
      <c r="F138" t="s">
        <v>151</v>
      </c>
      <c r="G138" t="s">
        <v>1037</v>
      </c>
      <c r="H138">
        <v>1</v>
      </c>
      <c r="I138" t="s">
        <v>46</v>
      </c>
      <c r="J138" t="s">
        <v>46</v>
      </c>
      <c r="K138" t="s">
        <v>1038</v>
      </c>
      <c r="L138" t="s">
        <v>55</v>
      </c>
      <c r="M138" t="s">
        <v>125</v>
      </c>
      <c r="N138" t="s">
        <v>1036</v>
      </c>
      <c r="O138" t="s">
        <v>357</v>
      </c>
      <c r="Q138" t="s">
        <v>46</v>
      </c>
      <c r="R138" t="s">
        <v>46</v>
      </c>
      <c r="S138" t="s">
        <v>67</v>
      </c>
      <c r="T138" t="s">
        <v>67</v>
      </c>
      <c r="U138" t="s">
        <v>48</v>
      </c>
      <c r="V138" t="s">
        <v>48</v>
      </c>
      <c r="W138" t="s">
        <v>67</v>
      </c>
      <c r="X138" t="s">
        <v>103</v>
      </c>
      <c r="Y138" t="s">
        <v>46</v>
      </c>
      <c r="Z138" t="s">
        <v>55</v>
      </c>
      <c r="AA138" t="s">
        <v>55</v>
      </c>
      <c r="AB138" t="s">
        <v>366</v>
      </c>
      <c r="AC138" t="s">
        <v>55</v>
      </c>
      <c r="AD138" t="s">
        <v>55</v>
      </c>
      <c r="AE138" t="s">
        <v>55</v>
      </c>
      <c r="AF138" t="s">
        <v>1039</v>
      </c>
      <c r="AG138" t="s">
        <v>559</v>
      </c>
      <c r="AH138" s="37" t="s">
        <v>58</v>
      </c>
      <c r="AI138" s="40" t="s">
        <v>94</v>
      </c>
      <c r="AJ138" t="s">
        <v>46</v>
      </c>
      <c r="AK138" t="s">
        <v>46</v>
      </c>
      <c r="AL138" t="s">
        <v>55</v>
      </c>
      <c r="AM138" t="s">
        <v>125</v>
      </c>
      <c r="AN138" t="s">
        <v>1036</v>
      </c>
      <c r="AO138" t="s">
        <v>46</v>
      </c>
      <c r="AP138" t="s">
        <v>67</v>
      </c>
      <c r="AQ138" t="s">
        <v>67</v>
      </c>
      <c r="AR138" t="s">
        <v>67</v>
      </c>
      <c r="AS138" t="s">
        <v>67</v>
      </c>
      <c r="AT138" t="s">
        <v>103</v>
      </c>
      <c r="AU138" t="s">
        <v>55</v>
      </c>
      <c r="AV138" t="s">
        <v>366</v>
      </c>
      <c r="AW138" t="s">
        <v>55</v>
      </c>
    </row>
    <row r="139" spans="1:49" x14ac:dyDescent="0.35">
      <c r="A139" t="s">
        <v>35</v>
      </c>
      <c r="B139" s="2">
        <v>43029</v>
      </c>
      <c r="C139">
        <v>11</v>
      </c>
      <c r="D139">
        <v>11101</v>
      </c>
      <c r="E139" t="s">
        <v>730</v>
      </c>
      <c r="F139" t="s">
        <v>731</v>
      </c>
      <c r="G139" t="s">
        <v>1040</v>
      </c>
      <c r="H139">
        <v>27</v>
      </c>
      <c r="I139" t="s">
        <v>39</v>
      </c>
      <c r="J139" t="s">
        <v>1041</v>
      </c>
      <c r="K139" t="s">
        <v>1042</v>
      </c>
      <c r="L139" t="s">
        <v>42</v>
      </c>
      <c r="M139" t="s">
        <v>161</v>
      </c>
      <c r="N139" t="s">
        <v>162</v>
      </c>
      <c r="O139" t="s">
        <v>1043</v>
      </c>
      <c r="P139">
        <v>55</v>
      </c>
      <c r="Q139" t="s">
        <v>39</v>
      </c>
      <c r="R139" t="s">
        <v>1044</v>
      </c>
      <c r="S139" t="s">
        <v>49</v>
      </c>
      <c r="T139" t="s">
        <v>42</v>
      </c>
      <c r="U139" t="s">
        <v>48</v>
      </c>
      <c r="V139" t="s">
        <v>42</v>
      </c>
      <c r="W139" t="s">
        <v>49</v>
      </c>
      <c r="X139" t="s">
        <v>50</v>
      </c>
      <c r="Y139" t="s">
        <v>42</v>
      </c>
      <c r="Z139" t="s">
        <v>90</v>
      </c>
      <c r="AA139">
        <v>43029</v>
      </c>
      <c r="AB139" t="s">
        <v>91</v>
      </c>
      <c r="AC139" t="s">
        <v>55</v>
      </c>
      <c r="AD139" t="s">
        <v>55</v>
      </c>
      <c r="AE139" t="s">
        <v>55</v>
      </c>
      <c r="AF139" t="s">
        <v>1045</v>
      </c>
      <c r="AG139" t="s">
        <v>1046</v>
      </c>
      <c r="AH139" s="37" t="s">
        <v>58</v>
      </c>
      <c r="AI139" s="40" t="s">
        <v>58</v>
      </c>
      <c r="AJ139" t="s">
        <v>39</v>
      </c>
      <c r="AK139" t="s">
        <v>1041</v>
      </c>
      <c r="AL139" t="s">
        <v>94</v>
      </c>
      <c r="AM139" t="s">
        <v>161</v>
      </c>
      <c r="AN139" t="s">
        <v>3965</v>
      </c>
      <c r="AO139" t="s">
        <v>39</v>
      </c>
      <c r="AP139" t="s">
        <v>3979</v>
      </c>
      <c r="AQ139" t="s">
        <v>58</v>
      </c>
      <c r="AR139" t="s">
        <v>94</v>
      </c>
      <c r="AS139" t="s">
        <v>58</v>
      </c>
      <c r="AT139" t="s">
        <v>50</v>
      </c>
      <c r="AU139" t="s">
        <v>90</v>
      </c>
      <c r="AV139" t="s">
        <v>91</v>
      </c>
      <c r="AW139" t="s">
        <v>55</v>
      </c>
    </row>
    <row r="140" spans="1:49" x14ac:dyDescent="0.35">
      <c r="A140" t="s">
        <v>35</v>
      </c>
      <c r="B140" s="2">
        <v>40965</v>
      </c>
      <c r="C140">
        <v>13</v>
      </c>
      <c r="D140">
        <v>13110</v>
      </c>
      <c r="E140" s="5" t="s">
        <v>169</v>
      </c>
      <c r="F140" s="5" t="s">
        <v>37</v>
      </c>
      <c r="G140" t="s">
        <v>2347</v>
      </c>
      <c r="H140">
        <v>69</v>
      </c>
      <c r="I140" t="s">
        <v>46</v>
      </c>
      <c r="J140" t="s">
        <v>62</v>
      </c>
      <c r="K140" s="1" t="s">
        <v>2348</v>
      </c>
      <c r="L140" t="s">
        <v>55</v>
      </c>
      <c r="M140" t="s">
        <v>286</v>
      </c>
      <c r="N140" t="s">
        <v>65</v>
      </c>
      <c r="O140" t="s">
        <v>2349</v>
      </c>
      <c r="P140">
        <v>69</v>
      </c>
      <c r="Q140" t="s">
        <v>46</v>
      </c>
      <c r="R140" t="s">
        <v>2350</v>
      </c>
      <c r="S140" t="s">
        <v>67</v>
      </c>
      <c r="T140" t="s">
        <v>67</v>
      </c>
      <c r="U140" t="s">
        <v>48</v>
      </c>
      <c r="V140" t="s">
        <v>48</v>
      </c>
      <c r="W140" t="s">
        <v>58</v>
      </c>
      <c r="X140" t="s">
        <v>2351</v>
      </c>
      <c r="Y140" t="s">
        <v>46</v>
      </c>
      <c r="Z140" t="s">
        <v>55</v>
      </c>
      <c r="AA140" t="s">
        <v>55</v>
      </c>
      <c r="AB140" t="s">
        <v>46</v>
      </c>
      <c r="AC140" t="s">
        <v>55</v>
      </c>
      <c r="AD140" t="s">
        <v>55</v>
      </c>
      <c r="AE140" t="s">
        <v>55</v>
      </c>
      <c r="AF140" t="s">
        <v>69</v>
      </c>
      <c r="AG140" t="s">
        <v>69</v>
      </c>
      <c r="AH140" s="37" t="s">
        <v>58</v>
      </c>
      <c r="AI140" s="40" t="s">
        <v>58</v>
      </c>
      <c r="AJ140" t="s">
        <v>46</v>
      </c>
      <c r="AK140" t="s">
        <v>46</v>
      </c>
      <c r="AL140" t="s">
        <v>55</v>
      </c>
      <c r="AM140" t="s">
        <v>74</v>
      </c>
      <c r="AN140" t="s">
        <v>3964</v>
      </c>
      <c r="AO140" t="s">
        <v>46</v>
      </c>
      <c r="AP140" t="s">
        <v>2227</v>
      </c>
      <c r="AQ140" t="s">
        <v>67</v>
      </c>
      <c r="AR140" t="s">
        <v>67</v>
      </c>
      <c r="AS140" t="s">
        <v>58</v>
      </c>
      <c r="AT140" t="s">
        <v>3989</v>
      </c>
      <c r="AU140" t="s">
        <v>55</v>
      </c>
      <c r="AV140" t="s">
        <v>46</v>
      </c>
      <c r="AW140" t="s">
        <v>55</v>
      </c>
    </row>
    <row r="141" spans="1:49" x14ac:dyDescent="0.35">
      <c r="A141" t="s">
        <v>35</v>
      </c>
      <c r="B141" s="2">
        <v>41519</v>
      </c>
      <c r="C141">
        <v>7</v>
      </c>
      <c r="D141">
        <v>7101</v>
      </c>
      <c r="E141" t="s">
        <v>457</v>
      </c>
      <c r="F141" t="s">
        <v>458</v>
      </c>
      <c r="G141" t="s">
        <v>1051</v>
      </c>
      <c r="H141">
        <v>4</v>
      </c>
      <c r="I141" t="s">
        <v>46</v>
      </c>
      <c r="J141" s="1" t="s">
        <v>62</v>
      </c>
      <c r="K141" t="s">
        <v>1052</v>
      </c>
      <c r="L141" t="s">
        <v>87</v>
      </c>
      <c r="M141" t="s">
        <v>1053</v>
      </c>
      <c r="N141" t="s">
        <v>1054</v>
      </c>
      <c r="O141" t="s">
        <v>1055</v>
      </c>
      <c r="P141">
        <v>21</v>
      </c>
      <c r="Q141" t="s">
        <v>46</v>
      </c>
      <c r="R141" t="s">
        <v>46</v>
      </c>
      <c r="S141" s="1" t="s">
        <v>67</v>
      </c>
      <c r="T141" t="s">
        <v>67</v>
      </c>
      <c r="U141" s="1" t="s">
        <v>48</v>
      </c>
      <c r="V141" t="s">
        <v>48</v>
      </c>
      <c r="W141" t="s">
        <v>67</v>
      </c>
      <c r="X141" s="1" t="s">
        <v>46</v>
      </c>
      <c r="Y141" t="s">
        <v>46</v>
      </c>
      <c r="Z141" t="s">
        <v>760</v>
      </c>
      <c r="AA141" t="s">
        <v>55</v>
      </c>
      <c r="AB141" t="s">
        <v>46</v>
      </c>
      <c r="AC141" t="s">
        <v>1056</v>
      </c>
      <c r="AE141" t="s">
        <v>55</v>
      </c>
      <c r="AF141" t="s">
        <v>69</v>
      </c>
      <c r="AG141" t="s">
        <v>69</v>
      </c>
      <c r="AH141" s="37" t="s">
        <v>58</v>
      </c>
      <c r="AI141" s="40" t="s">
        <v>94</v>
      </c>
      <c r="AJ141" t="s">
        <v>46</v>
      </c>
      <c r="AK141" t="s">
        <v>46</v>
      </c>
      <c r="AL141" t="s">
        <v>58</v>
      </c>
      <c r="AM141" t="s">
        <v>1053</v>
      </c>
      <c r="AN141" t="s">
        <v>3965</v>
      </c>
      <c r="AO141" t="s">
        <v>46</v>
      </c>
      <c r="AP141" t="s">
        <v>67</v>
      </c>
      <c r="AQ141" t="s">
        <v>67</v>
      </c>
      <c r="AR141" t="s">
        <v>67</v>
      </c>
      <c r="AS141" t="s">
        <v>67</v>
      </c>
      <c r="AT141" t="s">
        <v>67</v>
      </c>
      <c r="AU141" t="s">
        <v>113</v>
      </c>
      <c r="AV141" t="s">
        <v>46</v>
      </c>
      <c r="AW141" t="s">
        <v>55</v>
      </c>
    </row>
    <row r="142" spans="1:49" x14ac:dyDescent="0.35">
      <c r="A142" t="s">
        <v>35</v>
      </c>
      <c r="B142" s="2">
        <v>43800</v>
      </c>
      <c r="C142">
        <v>10</v>
      </c>
      <c r="D142">
        <v>10208</v>
      </c>
      <c r="E142" s="5" t="s">
        <v>1057</v>
      </c>
      <c r="F142" s="5" t="s">
        <v>188</v>
      </c>
      <c r="G142" t="s">
        <v>1058</v>
      </c>
      <c r="H142">
        <v>30</v>
      </c>
      <c r="I142" t="s">
        <v>39</v>
      </c>
      <c r="J142" t="s">
        <v>46</v>
      </c>
      <c r="K142" t="s">
        <v>1059</v>
      </c>
      <c r="L142" t="s">
        <v>55</v>
      </c>
      <c r="M142" t="s">
        <v>279</v>
      </c>
      <c r="N142" t="s">
        <v>44</v>
      </c>
      <c r="O142" t="s">
        <v>1060</v>
      </c>
      <c r="P142">
        <v>40</v>
      </c>
      <c r="Q142" t="s">
        <v>39</v>
      </c>
      <c r="R142" t="s">
        <v>46</v>
      </c>
      <c r="S142" t="s">
        <v>42</v>
      </c>
      <c r="T142" t="s">
        <v>67</v>
      </c>
      <c r="U142" t="s">
        <v>1061</v>
      </c>
      <c r="V142" t="s">
        <v>48</v>
      </c>
      <c r="W142" t="s">
        <v>49</v>
      </c>
      <c r="X142" t="s">
        <v>50</v>
      </c>
      <c r="Y142" t="s">
        <v>46</v>
      </c>
      <c r="Z142" t="s">
        <v>112</v>
      </c>
      <c r="AA142" t="s">
        <v>55</v>
      </c>
      <c r="AB142" t="s">
        <v>857</v>
      </c>
      <c r="AC142" t="s">
        <v>55</v>
      </c>
      <c r="AD142" t="s">
        <v>55</v>
      </c>
      <c r="AE142" t="s">
        <v>55</v>
      </c>
      <c r="AF142" t="s">
        <v>1062</v>
      </c>
      <c r="AG142" t="s">
        <v>1063</v>
      </c>
      <c r="AH142" s="37" t="s">
        <v>58</v>
      </c>
      <c r="AI142" s="40" t="s">
        <v>58</v>
      </c>
      <c r="AJ142" t="s">
        <v>39</v>
      </c>
      <c r="AK142" t="s">
        <v>46</v>
      </c>
      <c r="AL142" t="s">
        <v>55</v>
      </c>
      <c r="AM142" t="s">
        <v>527</v>
      </c>
      <c r="AN142" t="s">
        <v>3964</v>
      </c>
      <c r="AO142" t="s">
        <v>39</v>
      </c>
      <c r="AP142" t="s">
        <v>67</v>
      </c>
      <c r="AQ142" t="s">
        <v>94</v>
      </c>
      <c r="AR142" t="s">
        <v>67</v>
      </c>
      <c r="AS142" t="s">
        <v>58</v>
      </c>
      <c r="AT142" t="s">
        <v>50</v>
      </c>
      <c r="AU142" t="s">
        <v>112</v>
      </c>
      <c r="AV142" t="s">
        <v>3997</v>
      </c>
      <c r="AW142" t="s">
        <v>55</v>
      </c>
    </row>
    <row r="143" spans="1:49" x14ac:dyDescent="0.35">
      <c r="A143" t="s">
        <v>35</v>
      </c>
      <c r="B143" s="2">
        <v>40966</v>
      </c>
      <c r="C143">
        <v>13</v>
      </c>
      <c r="D143">
        <v>13115</v>
      </c>
      <c r="E143" t="s">
        <v>2258</v>
      </c>
      <c r="F143" t="s">
        <v>37</v>
      </c>
      <c r="G143" t="s">
        <v>2259</v>
      </c>
      <c r="H143">
        <v>44</v>
      </c>
      <c r="I143" t="s">
        <v>46</v>
      </c>
      <c r="J143" t="s">
        <v>62</v>
      </c>
      <c r="K143" s="1" t="s">
        <v>73</v>
      </c>
      <c r="L143" t="s">
        <v>55</v>
      </c>
      <c r="M143" t="s">
        <v>43</v>
      </c>
      <c r="N143" t="s">
        <v>65</v>
      </c>
      <c r="O143" t="s">
        <v>2260</v>
      </c>
      <c r="P143">
        <v>39</v>
      </c>
      <c r="Q143" t="s">
        <v>46</v>
      </c>
      <c r="R143" t="s">
        <v>46</v>
      </c>
      <c r="S143" t="s">
        <v>67</v>
      </c>
      <c r="T143" t="s">
        <v>67</v>
      </c>
      <c r="U143" t="s">
        <v>2261</v>
      </c>
      <c r="V143" t="s">
        <v>48</v>
      </c>
      <c r="W143" t="s">
        <v>58</v>
      </c>
      <c r="X143" t="s">
        <v>50</v>
      </c>
      <c r="Y143" t="s">
        <v>46</v>
      </c>
      <c r="Z143" t="s">
        <v>55</v>
      </c>
      <c r="AA143" t="s">
        <v>55</v>
      </c>
      <c r="AB143" t="s">
        <v>46</v>
      </c>
      <c r="AC143" t="s">
        <v>55</v>
      </c>
      <c r="AD143" t="s">
        <v>55</v>
      </c>
      <c r="AE143" t="s">
        <v>55</v>
      </c>
      <c r="AF143" t="s">
        <v>69</v>
      </c>
      <c r="AG143" t="s">
        <v>69</v>
      </c>
      <c r="AH143" s="37" t="s">
        <v>58</v>
      </c>
      <c r="AI143" s="40" t="s">
        <v>58</v>
      </c>
      <c r="AJ143" t="s">
        <v>46</v>
      </c>
      <c r="AK143" t="s">
        <v>46</v>
      </c>
      <c r="AL143" t="s">
        <v>55</v>
      </c>
      <c r="AM143" t="s">
        <v>43</v>
      </c>
      <c r="AN143" t="s">
        <v>3964</v>
      </c>
      <c r="AO143" t="s">
        <v>46</v>
      </c>
      <c r="AP143" t="s">
        <v>67</v>
      </c>
      <c r="AQ143" t="s">
        <v>67</v>
      </c>
      <c r="AR143" t="s">
        <v>67</v>
      </c>
      <c r="AS143" t="s">
        <v>58</v>
      </c>
      <c r="AT143" t="s">
        <v>50</v>
      </c>
      <c r="AU143" t="s">
        <v>55</v>
      </c>
      <c r="AV143" t="s">
        <v>46</v>
      </c>
      <c r="AW143" t="s">
        <v>55</v>
      </c>
    </row>
    <row r="144" spans="1:49" x14ac:dyDescent="0.35">
      <c r="A144" t="s">
        <v>35</v>
      </c>
      <c r="B144" s="2">
        <v>40969</v>
      </c>
      <c r="C144">
        <v>13</v>
      </c>
      <c r="D144">
        <v>13129</v>
      </c>
      <c r="E144" s="6" t="s">
        <v>1507</v>
      </c>
      <c r="F144" s="6" t="s">
        <v>37</v>
      </c>
      <c r="G144" t="s">
        <v>3242</v>
      </c>
      <c r="H144">
        <v>50</v>
      </c>
      <c r="I144" t="s">
        <v>46</v>
      </c>
      <c r="J144" t="s">
        <v>62</v>
      </c>
      <c r="K144" s="1" t="s">
        <v>63</v>
      </c>
      <c r="L144" t="s">
        <v>55</v>
      </c>
      <c r="M144" t="s">
        <v>43</v>
      </c>
      <c r="N144" t="s">
        <v>65</v>
      </c>
      <c r="O144" s="1" t="s">
        <v>62</v>
      </c>
      <c r="P144">
        <v>55</v>
      </c>
      <c r="Q144" t="s">
        <v>46</v>
      </c>
      <c r="R144" t="s">
        <v>46</v>
      </c>
      <c r="S144" t="s">
        <v>67</v>
      </c>
      <c r="T144" t="s">
        <v>67</v>
      </c>
      <c r="U144" t="s">
        <v>3243</v>
      </c>
      <c r="V144" t="s">
        <v>48</v>
      </c>
      <c r="W144" t="s">
        <v>67</v>
      </c>
      <c r="X144" t="s">
        <v>50</v>
      </c>
      <c r="Y144" t="s">
        <v>46</v>
      </c>
      <c r="Z144" t="s">
        <v>55</v>
      </c>
      <c r="AA144" t="s">
        <v>55</v>
      </c>
      <c r="AB144" t="s">
        <v>46</v>
      </c>
      <c r="AC144" t="s">
        <v>55</v>
      </c>
      <c r="AD144" t="s">
        <v>2086</v>
      </c>
      <c r="AE144" t="s">
        <v>55</v>
      </c>
      <c r="AF144" t="s">
        <v>69</v>
      </c>
      <c r="AG144" t="s">
        <v>69</v>
      </c>
      <c r="AH144" s="37" t="s">
        <v>58</v>
      </c>
      <c r="AI144" s="40" t="s">
        <v>58</v>
      </c>
      <c r="AJ144" t="s">
        <v>46</v>
      </c>
      <c r="AK144" t="s">
        <v>46</v>
      </c>
      <c r="AL144" t="s">
        <v>55</v>
      </c>
      <c r="AM144" t="s">
        <v>43</v>
      </c>
      <c r="AN144" t="s">
        <v>3964</v>
      </c>
      <c r="AO144" t="s">
        <v>46</v>
      </c>
      <c r="AP144" t="s">
        <v>67</v>
      </c>
      <c r="AQ144" t="s">
        <v>67</v>
      </c>
      <c r="AR144" t="s">
        <v>67</v>
      </c>
      <c r="AS144" t="s">
        <v>67</v>
      </c>
      <c r="AT144" t="s">
        <v>50</v>
      </c>
      <c r="AU144" t="s">
        <v>55</v>
      </c>
      <c r="AV144" t="s">
        <v>46</v>
      </c>
      <c r="AW144" t="s">
        <v>2086</v>
      </c>
    </row>
    <row r="145" spans="1:49" x14ac:dyDescent="0.35">
      <c r="A145" t="s">
        <v>35</v>
      </c>
      <c r="B145" s="2">
        <v>42794</v>
      </c>
      <c r="C145">
        <v>4</v>
      </c>
      <c r="D145">
        <v>4101</v>
      </c>
      <c r="E145" t="s">
        <v>1018</v>
      </c>
      <c r="F145" t="s">
        <v>142</v>
      </c>
      <c r="G145" t="s">
        <v>1076</v>
      </c>
      <c r="H145">
        <v>17</v>
      </c>
      <c r="I145" t="s">
        <v>39</v>
      </c>
      <c r="J145" t="s">
        <v>1077</v>
      </c>
      <c r="K145" t="s">
        <v>1078</v>
      </c>
      <c r="L145" t="s">
        <v>42</v>
      </c>
      <c r="M145" t="s">
        <v>43</v>
      </c>
      <c r="N145" t="s">
        <v>44</v>
      </c>
      <c r="O145" t="s">
        <v>1079</v>
      </c>
      <c r="P145">
        <v>19</v>
      </c>
      <c r="Q145" t="s">
        <v>39</v>
      </c>
      <c r="R145" t="s">
        <v>46</v>
      </c>
      <c r="S145" t="s">
        <v>42</v>
      </c>
      <c r="T145" t="s">
        <v>42</v>
      </c>
      <c r="U145" t="s">
        <v>1080</v>
      </c>
      <c r="V145" t="s">
        <v>136</v>
      </c>
      <c r="W145" t="s">
        <v>42</v>
      </c>
      <c r="X145" t="s">
        <v>164</v>
      </c>
      <c r="Y145" t="s">
        <v>42</v>
      </c>
      <c r="Z145" t="s">
        <v>112</v>
      </c>
      <c r="AA145">
        <v>43677</v>
      </c>
      <c r="AB145" t="s">
        <v>443</v>
      </c>
      <c r="AC145" t="s">
        <v>1023</v>
      </c>
      <c r="AD145" t="s">
        <v>55</v>
      </c>
      <c r="AE145" t="s">
        <v>55</v>
      </c>
      <c r="AF145" t="s">
        <v>1081</v>
      </c>
      <c r="AG145" t="s">
        <v>1082</v>
      </c>
      <c r="AH145" s="37" t="s">
        <v>58</v>
      </c>
      <c r="AI145" s="40" t="s">
        <v>94</v>
      </c>
      <c r="AJ145" t="s">
        <v>39</v>
      </c>
      <c r="AK145" t="s">
        <v>428</v>
      </c>
      <c r="AL145" t="s">
        <v>94</v>
      </c>
      <c r="AM145" t="s">
        <v>43</v>
      </c>
      <c r="AN145" t="s">
        <v>3964</v>
      </c>
      <c r="AO145" t="s">
        <v>39</v>
      </c>
      <c r="AP145" t="s">
        <v>67</v>
      </c>
      <c r="AQ145" t="s">
        <v>94</v>
      </c>
      <c r="AR145" t="s">
        <v>94</v>
      </c>
      <c r="AS145" t="s">
        <v>94</v>
      </c>
      <c r="AT145" t="s">
        <v>164</v>
      </c>
      <c r="AU145" t="s">
        <v>112</v>
      </c>
      <c r="AV145" t="s">
        <v>443</v>
      </c>
      <c r="AW145" t="s">
        <v>55</v>
      </c>
    </row>
    <row r="146" spans="1:49" x14ac:dyDescent="0.35">
      <c r="A146" t="s">
        <v>35</v>
      </c>
      <c r="B146" s="2">
        <v>42980</v>
      </c>
      <c r="C146">
        <v>9</v>
      </c>
      <c r="D146">
        <v>9107</v>
      </c>
      <c r="E146" t="s">
        <v>1083</v>
      </c>
      <c r="F146" t="s">
        <v>60</v>
      </c>
      <c r="G146" t="s">
        <v>1084</v>
      </c>
      <c r="H146">
        <v>20</v>
      </c>
      <c r="I146" t="s">
        <v>39</v>
      </c>
      <c r="J146" t="s">
        <v>1085</v>
      </c>
      <c r="K146" t="s">
        <v>1086</v>
      </c>
      <c r="L146" t="s">
        <v>42</v>
      </c>
      <c r="M146" t="s">
        <v>161</v>
      </c>
      <c r="N146" t="s">
        <v>162</v>
      </c>
      <c r="O146" t="s">
        <v>1087</v>
      </c>
      <c r="P146">
        <v>29</v>
      </c>
      <c r="Q146" t="s">
        <v>39</v>
      </c>
      <c r="R146" t="s">
        <v>1088</v>
      </c>
      <c r="S146" t="s">
        <v>42</v>
      </c>
      <c r="T146" t="s">
        <v>42</v>
      </c>
      <c r="U146" t="s">
        <v>1089</v>
      </c>
      <c r="V146" t="s">
        <v>42</v>
      </c>
      <c r="W146" t="s">
        <v>42</v>
      </c>
      <c r="X146" t="s">
        <v>137</v>
      </c>
      <c r="Y146" t="s">
        <v>557</v>
      </c>
      <c r="Z146" t="s">
        <v>51</v>
      </c>
      <c r="AA146">
        <v>43375</v>
      </c>
      <c r="AB146" t="s">
        <v>52</v>
      </c>
      <c r="AC146" t="s">
        <v>1090</v>
      </c>
      <c r="AD146" t="s">
        <v>166</v>
      </c>
      <c r="AE146" t="s">
        <v>55</v>
      </c>
      <c r="AF146" t="s">
        <v>1091</v>
      </c>
      <c r="AG146" t="s">
        <v>1092</v>
      </c>
      <c r="AH146" s="37" t="s">
        <v>58</v>
      </c>
      <c r="AI146" s="40" t="s">
        <v>94</v>
      </c>
      <c r="AJ146" t="s">
        <v>39</v>
      </c>
      <c r="AK146" t="s">
        <v>4002</v>
      </c>
      <c r="AL146" t="s">
        <v>94</v>
      </c>
      <c r="AM146" t="s">
        <v>161</v>
      </c>
      <c r="AN146" t="s">
        <v>3965</v>
      </c>
      <c r="AO146" t="s">
        <v>39</v>
      </c>
      <c r="AP146" t="s">
        <v>1088</v>
      </c>
      <c r="AQ146" t="s">
        <v>94</v>
      </c>
      <c r="AR146" t="s">
        <v>94</v>
      </c>
      <c r="AS146" t="s">
        <v>94</v>
      </c>
      <c r="AT146" t="s">
        <v>137</v>
      </c>
      <c r="AU146" t="s">
        <v>51</v>
      </c>
      <c r="AV146" t="s">
        <v>52</v>
      </c>
      <c r="AW146" t="s">
        <v>4001</v>
      </c>
    </row>
    <row r="147" spans="1:49" x14ac:dyDescent="0.35">
      <c r="A147" t="s">
        <v>35</v>
      </c>
      <c r="B147" s="2">
        <v>43268</v>
      </c>
      <c r="C147">
        <v>10</v>
      </c>
      <c r="D147">
        <v>10101</v>
      </c>
      <c r="E147" t="s">
        <v>258</v>
      </c>
      <c r="F147" t="s">
        <v>188</v>
      </c>
      <c r="G147" t="s">
        <v>1093</v>
      </c>
      <c r="H147">
        <v>19</v>
      </c>
      <c r="I147" t="s">
        <v>39</v>
      </c>
      <c r="J147" t="s">
        <v>46</v>
      </c>
      <c r="K147" t="s">
        <v>1094</v>
      </c>
      <c r="L147" t="s">
        <v>42</v>
      </c>
      <c r="M147" t="s">
        <v>247</v>
      </c>
      <c r="N147" t="s">
        <v>44</v>
      </c>
      <c r="O147" t="s">
        <v>1095</v>
      </c>
      <c r="P147">
        <v>24</v>
      </c>
      <c r="Q147" t="s">
        <v>39</v>
      </c>
      <c r="R147" t="s">
        <v>46</v>
      </c>
      <c r="S147" t="s">
        <v>42</v>
      </c>
      <c r="T147" t="s">
        <v>42</v>
      </c>
      <c r="U147" t="s">
        <v>48</v>
      </c>
      <c r="V147" t="s">
        <v>48</v>
      </c>
      <c r="W147" t="s">
        <v>42</v>
      </c>
      <c r="X147" t="s">
        <v>164</v>
      </c>
      <c r="Y147" t="s">
        <v>1096</v>
      </c>
      <c r="Z147" t="s">
        <v>51</v>
      </c>
      <c r="AA147">
        <v>43673</v>
      </c>
      <c r="AB147" t="s">
        <v>52</v>
      </c>
      <c r="AC147" t="s">
        <v>499</v>
      </c>
      <c r="AD147" t="s">
        <v>54</v>
      </c>
      <c r="AE147" t="s">
        <v>55</v>
      </c>
      <c r="AF147" t="s">
        <v>1097</v>
      </c>
      <c r="AG147" t="s">
        <v>1098</v>
      </c>
      <c r="AH147" s="37" t="s">
        <v>58</v>
      </c>
      <c r="AI147" s="40" t="s">
        <v>58</v>
      </c>
      <c r="AJ147" t="s">
        <v>39</v>
      </c>
      <c r="AK147" t="s">
        <v>46</v>
      </c>
      <c r="AL147" t="s">
        <v>94</v>
      </c>
      <c r="AM147" t="s">
        <v>247</v>
      </c>
      <c r="AN147" t="s">
        <v>3964</v>
      </c>
      <c r="AO147" t="s">
        <v>39</v>
      </c>
      <c r="AP147" t="s">
        <v>67</v>
      </c>
      <c r="AQ147" t="s">
        <v>94</v>
      </c>
      <c r="AR147" t="s">
        <v>94</v>
      </c>
      <c r="AS147" t="s">
        <v>94</v>
      </c>
      <c r="AT147" t="s">
        <v>164</v>
      </c>
      <c r="AU147" t="s">
        <v>51</v>
      </c>
      <c r="AV147" t="s">
        <v>52</v>
      </c>
      <c r="AW147" t="s">
        <v>54</v>
      </c>
    </row>
    <row r="148" spans="1:49" x14ac:dyDescent="0.35">
      <c r="A148" t="s">
        <v>35</v>
      </c>
      <c r="B148" s="2">
        <v>42578</v>
      </c>
      <c r="C148">
        <v>2</v>
      </c>
      <c r="D148">
        <v>2201</v>
      </c>
      <c r="E148" t="s">
        <v>932</v>
      </c>
      <c r="F148" t="s">
        <v>198</v>
      </c>
      <c r="G148" t="s">
        <v>1099</v>
      </c>
      <c r="H148">
        <v>24</v>
      </c>
      <c r="I148" t="s">
        <v>399</v>
      </c>
      <c r="J148" t="s">
        <v>46</v>
      </c>
      <c r="K148" t="s">
        <v>934</v>
      </c>
      <c r="L148" t="s">
        <v>42</v>
      </c>
      <c r="M148" t="s">
        <v>74</v>
      </c>
      <c r="N148" t="s">
        <v>44</v>
      </c>
      <c r="O148" t="s">
        <v>935</v>
      </c>
      <c r="P148">
        <v>34</v>
      </c>
      <c r="Q148" t="s">
        <v>399</v>
      </c>
      <c r="R148" t="s">
        <v>46</v>
      </c>
      <c r="S148" t="s">
        <v>42</v>
      </c>
      <c r="T148" t="s">
        <v>49</v>
      </c>
      <c r="U148" t="s">
        <v>48</v>
      </c>
      <c r="V148" t="s">
        <v>48</v>
      </c>
      <c r="W148" t="s">
        <v>49</v>
      </c>
      <c r="X148" t="s">
        <v>50</v>
      </c>
      <c r="Y148" t="s">
        <v>164</v>
      </c>
      <c r="Z148" t="s">
        <v>112</v>
      </c>
      <c r="AA148">
        <v>43120</v>
      </c>
      <c r="AB148" t="s">
        <v>176</v>
      </c>
      <c r="AC148" t="s">
        <v>936</v>
      </c>
      <c r="AD148" t="s">
        <v>55</v>
      </c>
      <c r="AE148" t="s">
        <v>55</v>
      </c>
      <c r="AF148" t="s">
        <v>937</v>
      </c>
      <c r="AG148" t="s">
        <v>938</v>
      </c>
      <c r="AH148" s="37" t="s">
        <v>58</v>
      </c>
      <c r="AI148" s="40" t="s">
        <v>58</v>
      </c>
      <c r="AJ148" t="s">
        <v>399</v>
      </c>
      <c r="AK148" t="s">
        <v>46</v>
      </c>
      <c r="AL148" t="s">
        <v>94</v>
      </c>
      <c r="AM148" t="s">
        <v>74</v>
      </c>
      <c r="AN148" t="s">
        <v>3964</v>
      </c>
      <c r="AO148" t="s">
        <v>399</v>
      </c>
      <c r="AP148" t="s">
        <v>67</v>
      </c>
      <c r="AQ148" t="s">
        <v>94</v>
      </c>
      <c r="AR148" t="s">
        <v>58</v>
      </c>
      <c r="AS148" t="s">
        <v>58</v>
      </c>
      <c r="AT148" t="s">
        <v>50</v>
      </c>
      <c r="AU148" t="s">
        <v>112</v>
      </c>
      <c r="AV148" t="s">
        <v>176</v>
      </c>
      <c r="AW148" t="s">
        <v>55</v>
      </c>
    </row>
    <row r="149" spans="1:49" x14ac:dyDescent="0.35">
      <c r="A149" t="s">
        <v>35</v>
      </c>
      <c r="B149" s="2">
        <v>43683</v>
      </c>
      <c r="C149">
        <v>5</v>
      </c>
      <c r="D149">
        <v>5404</v>
      </c>
      <c r="E149" t="s">
        <v>209</v>
      </c>
      <c r="F149" t="s">
        <v>151</v>
      </c>
      <c r="G149" t="s">
        <v>1100</v>
      </c>
      <c r="H149">
        <v>38</v>
      </c>
      <c r="I149" t="s">
        <v>39</v>
      </c>
      <c r="J149" t="s">
        <v>1101</v>
      </c>
      <c r="K149" t="s">
        <v>1102</v>
      </c>
      <c r="L149" t="s">
        <v>55</v>
      </c>
      <c r="M149" t="s">
        <v>43</v>
      </c>
      <c r="N149" t="s">
        <v>44</v>
      </c>
      <c r="O149" t="s">
        <v>212</v>
      </c>
      <c r="P149">
        <v>34</v>
      </c>
      <c r="Q149" t="s">
        <v>39</v>
      </c>
      <c r="R149" t="s">
        <v>213</v>
      </c>
      <c r="S149" t="s">
        <v>49</v>
      </c>
      <c r="T149" t="s">
        <v>67</v>
      </c>
      <c r="U149" t="s">
        <v>214</v>
      </c>
      <c r="V149" t="s">
        <v>48</v>
      </c>
      <c r="W149" t="s">
        <v>49</v>
      </c>
      <c r="X149" t="s">
        <v>50</v>
      </c>
      <c r="Y149" t="s">
        <v>46</v>
      </c>
      <c r="Z149" t="s">
        <v>90</v>
      </c>
      <c r="AA149" t="s">
        <v>55</v>
      </c>
      <c r="AB149" t="s">
        <v>91</v>
      </c>
      <c r="AC149" t="s">
        <v>55</v>
      </c>
      <c r="AD149" t="s">
        <v>55</v>
      </c>
      <c r="AE149" t="s">
        <v>55</v>
      </c>
      <c r="AF149" t="s">
        <v>1103</v>
      </c>
      <c r="AG149" t="s">
        <v>1104</v>
      </c>
      <c r="AH149" s="37" t="s">
        <v>58</v>
      </c>
      <c r="AI149" s="40" t="s">
        <v>58</v>
      </c>
      <c r="AJ149" t="s">
        <v>39</v>
      </c>
      <c r="AK149" t="s">
        <v>1300</v>
      </c>
      <c r="AL149" t="s">
        <v>55</v>
      </c>
      <c r="AM149" t="s">
        <v>43</v>
      </c>
      <c r="AN149" t="s">
        <v>3964</v>
      </c>
      <c r="AO149" t="s">
        <v>39</v>
      </c>
      <c r="AP149" t="s">
        <v>3979</v>
      </c>
      <c r="AQ149" t="s">
        <v>58</v>
      </c>
      <c r="AR149" t="s">
        <v>67</v>
      </c>
      <c r="AS149" t="s">
        <v>58</v>
      </c>
      <c r="AT149" t="s">
        <v>50</v>
      </c>
      <c r="AU149" t="s">
        <v>90</v>
      </c>
      <c r="AV149" t="s">
        <v>91</v>
      </c>
      <c r="AW149" t="s">
        <v>55</v>
      </c>
    </row>
    <row r="150" spans="1:49" x14ac:dyDescent="0.35">
      <c r="A150" t="s">
        <v>35</v>
      </c>
      <c r="B150" s="2">
        <v>42213</v>
      </c>
      <c r="C150">
        <v>10</v>
      </c>
      <c r="D150">
        <v>10303</v>
      </c>
      <c r="E150" t="s">
        <v>867</v>
      </c>
      <c r="F150" t="s">
        <v>188</v>
      </c>
      <c r="G150" t="s">
        <v>1105</v>
      </c>
      <c r="H150">
        <v>24</v>
      </c>
      <c r="I150" t="s">
        <v>39</v>
      </c>
      <c r="J150" t="s">
        <v>40</v>
      </c>
      <c r="K150" t="s">
        <v>1106</v>
      </c>
      <c r="L150" t="s">
        <v>42</v>
      </c>
      <c r="M150" t="s">
        <v>43</v>
      </c>
      <c r="N150" t="s">
        <v>44</v>
      </c>
      <c r="O150" t="s">
        <v>871</v>
      </c>
      <c r="P150">
        <v>46</v>
      </c>
      <c r="Q150" t="s">
        <v>39</v>
      </c>
      <c r="R150" t="s">
        <v>46</v>
      </c>
      <c r="S150" t="s">
        <v>49</v>
      </c>
      <c r="T150" t="s">
        <v>42</v>
      </c>
      <c r="U150" t="s">
        <v>48</v>
      </c>
      <c r="V150" t="s">
        <v>42</v>
      </c>
      <c r="W150" t="s">
        <v>49</v>
      </c>
      <c r="X150" t="s">
        <v>50</v>
      </c>
      <c r="Y150" t="s">
        <v>103</v>
      </c>
      <c r="Z150" t="s">
        <v>90</v>
      </c>
      <c r="AA150">
        <v>42213</v>
      </c>
      <c r="AB150" t="s">
        <v>91</v>
      </c>
      <c r="AC150" t="s">
        <v>55</v>
      </c>
      <c r="AD150" t="s">
        <v>55</v>
      </c>
      <c r="AE150" t="s">
        <v>55</v>
      </c>
      <c r="AF150" t="s">
        <v>872</v>
      </c>
      <c r="AG150" t="s">
        <v>873</v>
      </c>
      <c r="AH150" s="37" t="s">
        <v>58</v>
      </c>
      <c r="AI150" s="40" t="s">
        <v>58</v>
      </c>
      <c r="AJ150" t="s">
        <v>39</v>
      </c>
      <c r="AK150" t="s">
        <v>3922</v>
      </c>
      <c r="AL150" t="s">
        <v>94</v>
      </c>
      <c r="AM150" t="s">
        <v>43</v>
      </c>
      <c r="AN150" t="s">
        <v>3964</v>
      </c>
      <c r="AO150" t="s">
        <v>39</v>
      </c>
      <c r="AP150" t="s">
        <v>67</v>
      </c>
      <c r="AQ150" t="s">
        <v>58</v>
      </c>
      <c r="AR150" t="s">
        <v>94</v>
      </c>
      <c r="AS150" t="s">
        <v>58</v>
      </c>
      <c r="AT150" t="s">
        <v>50</v>
      </c>
      <c r="AU150" t="s">
        <v>90</v>
      </c>
      <c r="AV150" t="s">
        <v>91</v>
      </c>
      <c r="AW150" t="s">
        <v>55</v>
      </c>
    </row>
    <row r="151" spans="1:49" x14ac:dyDescent="0.35">
      <c r="A151" t="s">
        <v>35</v>
      </c>
      <c r="B151" s="2">
        <v>41117</v>
      </c>
      <c r="C151">
        <v>2</v>
      </c>
      <c r="D151">
        <v>2101</v>
      </c>
      <c r="E151" t="s">
        <v>198</v>
      </c>
      <c r="F151" s="6" t="s">
        <v>198</v>
      </c>
      <c r="G151" t="s">
        <v>1107</v>
      </c>
      <c r="H151">
        <v>30</v>
      </c>
      <c r="I151" t="s">
        <v>46</v>
      </c>
      <c r="J151" t="s">
        <v>62</v>
      </c>
      <c r="K151" s="1" t="s">
        <v>1108</v>
      </c>
      <c r="L151" t="s">
        <v>55</v>
      </c>
      <c r="M151" t="s">
        <v>43</v>
      </c>
      <c r="N151" t="s">
        <v>65</v>
      </c>
      <c r="O151" t="s">
        <v>1109</v>
      </c>
      <c r="P151">
        <v>43</v>
      </c>
      <c r="Q151" t="s">
        <v>46</v>
      </c>
      <c r="R151" t="s">
        <v>46</v>
      </c>
      <c r="S151" t="s">
        <v>67</v>
      </c>
      <c r="T151" t="s">
        <v>67</v>
      </c>
      <c r="U151" t="s">
        <v>1110</v>
      </c>
      <c r="V151" t="s">
        <v>48</v>
      </c>
      <c r="W151" t="s">
        <v>67</v>
      </c>
      <c r="X151" t="s">
        <v>89</v>
      </c>
      <c r="Y151" t="s">
        <v>46</v>
      </c>
      <c r="Z151" t="s">
        <v>55</v>
      </c>
      <c r="AA151" t="s">
        <v>55</v>
      </c>
      <c r="AB151" t="s">
        <v>46</v>
      </c>
      <c r="AC151" t="s">
        <v>55</v>
      </c>
      <c r="AD151" t="s">
        <v>1111</v>
      </c>
      <c r="AE151" t="s">
        <v>55</v>
      </c>
      <c r="AF151" t="s">
        <v>69</v>
      </c>
      <c r="AG151" t="s">
        <v>69</v>
      </c>
      <c r="AH151" s="37" t="s">
        <v>58</v>
      </c>
      <c r="AI151" s="40" t="s">
        <v>58</v>
      </c>
      <c r="AJ151" t="s">
        <v>46</v>
      </c>
      <c r="AK151" t="s">
        <v>46</v>
      </c>
      <c r="AL151" t="s">
        <v>55</v>
      </c>
      <c r="AM151" t="s">
        <v>43</v>
      </c>
      <c r="AN151" t="s">
        <v>3964</v>
      </c>
      <c r="AO151" t="s">
        <v>46</v>
      </c>
      <c r="AP151" t="s">
        <v>67</v>
      </c>
      <c r="AQ151" t="s">
        <v>67</v>
      </c>
      <c r="AR151" t="s">
        <v>67</v>
      </c>
      <c r="AS151" t="s">
        <v>67</v>
      </c>
      <c r="AT151" t="s">
        <v>89</v>
      </c>
      <c r="AU151" t="s">
        <v>55</v>
      </c>
      <c r="AV151" t="s">
        <v>46</v>
      </c>
      <c r="AW151" t="s">
        <v>2086</v>
      </c>
    </row>
    <row r="152" spans="1:49" x14ac:dyDescent="0.35">
      <c r="A152" t="s">
        <v>35</v>
      </c>
      <c r="B152" s="2">
        <v>43334</v>
      </c>
      <c r="C152">
        <v>5</v>
      </c>
      <c r="D152">
        <v>5401</v>
      </c>
      <c r="E152" t="s">
        <v>1112</v>
      </c>
      <c r="F152" t="s">
        <v>151</v>
      </c>
      <c r="G152" t="s">
        <v>1113</v>
      </c>
      <c r="H152">
        <v>42</v>
      </c>
      <c r="I152" t="s">
        <v>1114</v>
      </c>
      <c r="J152" t="s">
        <v>46</v>
      </c>
      <c r="K152" t="s">
        <v>1115</v>
      </c>
      <c r="L152" t="s">
        <v>42</v>
      </c>
      <c r="M152" t="s">
        <v>247</v>
      </c>
      <c r="N152" t="s">
        <v>44</v>
      </c>
      <c r="O152" t="s">
        <v>1116</v>
      </c>
      <c r="P152">
        <v>50</v>
      </c>
      <c r="Q152" t="s">
        <v>39</v>
      </c>
      <c r="R152" t="s">
        <v>46</v>
      </c>
      <c r="S152" t="s">
        <v>49</v>
      </c>
      <c r="T152" t="s">
        <v>42</v>
      </c>
      <c r="U152" t="s">
        <v>1117</v>
      </c>
      <c r="V152" t="s">
        <v>48</v>
      </c>
      <c r="W152" t="s">
        <v>42</v>
      </c>
      <c r="X152" t="s">
        <v>164</v>
      </c>
      <c r="Y152" t="s">
        <v>46</v>
      </c>
      <c r="Z152" t="s">
        <v>90</v>
      </c>
      <c r="AA152">
        <v>43699</v>
      </c>
      <c r="AB152" t="s">
        <v>91</v>
      </c>
      <c r="AC152" t="s">
        <v>55</v>
      </c>
      <c r="AD152" t="s">
        <v>55</v>
      </c>
      <c r="AE152" t="s">
        <v>55</v>
      </c>
      <c r="AF152" t="s">
        <v>1118</v>
      </c>
      <c r="AG152" t="s">
        <v>1119</v>
      </c>
      <c r="AH152" s="37" t="s">
        <v>58</v>
      </c>
      <c r="AI152" s="40" t="s">
        <v>58</v>
      </c>
      <c r="AJ152" t="s">
        <v>1114</v>
      </c>
      <c r="AK152" t="s">
        <v>46</v>
      </c>
      <c r="AL152" t="s">
        <v>94</v>
      </c>
      <c r="AM152" t="s">
        <v>247</v>
      </c>
      <c r="AN152" t="s">
        <v>3964</v>
      </c>
      <c r="AO152" t="s">
        <v>39</v>
      </c>
      <c r="AP152" t="s">
        <v>67</v>
      </c>
      <c r="AQ152" t="s">
        <v>58</v>
      </c>
      <c r="AR152" t="s">
        <v>94</v>
      </c>
      <c r="AS152" t="s">
        <v>94</v>
      </c>
      <c r="AT152" t="s">
        <v>164</v>
      </c>
      <c r="AU152" t="s">
        <v>90</v>
      </c>
      <c r="AV152" t="s">
        <v>91</v>
      </c>
      <c r="AW152" t="s">
        <v>55</v>
      </c>
    </row>
    <row r="153" spans="1:49" x14ac:dyDescent="0.35">
      <c r="A153" t="s">
        <v>244</v>
      </c>
      <c r="B153" s="2">
        <v>44045</v>
      </c>
      <c r="C153">
        <v>10</v>
      </c>
      <c r="D153">
        <v>10403</v>
      </c>
      <c r="E153" t="s">
        <v>1120</v>
      </c>
      <c r="F153" t="s">
        <v>188</v>
      </c>
      <c r="G153" t="s">
        <v>1121</v>
      </c>
      <c r="H153">
        <v>20</v>
      </c>
      <c r="I153" t="s">
        <v>39</v>
      </c>
      <c r="J153" t="s">
        <v>46</v>
      </c>
      <c r="K153" t="s">
        <v>1122</v>
      </c>
      <c r="L153" t="s">
        <v>55</v>
      </c>
      <c r="M153" t="s">
        <v>247</v>
      </c>
      <c r="N153" t="s">
        <v>248</v>
      </c>
      <c r="O153" t="s">
        <v>1123</v>
      </c>
      <c r="Q153" t="s">
        <v>39</v>
      </c>
      <c r="R153" t="s">
        <v>46</v>
      </c>
      <c r="S153" t="s">
        <v>67</v>
      </c>
      <c r="T153" t="s">
        <v>67</v>
      </c>
      <c r="U153" t="s">
        <v>1124</v>
      </c>
      <c r="V153" t="s">
        <v>48</v>
      </c>
      <c r="W153" t="s">
        <v>42</v>
      </c>
      <c r="X153" t="s">
        <v>18</v>
      </c>
      <c r="Y153" t="s">
        <v>46</v>
      </c>
      <c r="Z153" t="s">
        <v>55</v>
      </c>
      <c r="AA153" t="s">
        <v>55</v>
      </c>
      <c r="AB153" t="s">
        <v>366</v>
      </c>
      <c r="AC153" t="s">
        <v>55</v>
      </c>
      <c r="AD153" t="s">
        <v>55</v>
      </c>
      <c r="AE153" t="s">
        <v>55</v>
      </c>
      <c r="AF153" t="s">
        <v>1125</v>
      </c>
      <c r="AG153" t="s">
        <v>69</v>
      </c>
      <c r="AH153" s="37" t="s">
        <v>58</v>
      </c>
      <c r="AI153" s="40" t="s">
        <v>94</v>
      </c>
      <c r="AJ153" t="s">
        <v>39</v>
      </c>
      <c r="AK153" t="s">
        <v>46</v>
      </c>
      <c r="AL153" t="s">
        <v>55</v>
      </c>
      <c r="AM153" t="s">
        <v>247</v>
      </c>
      <c r="AN153" t="s">
        <v>248</v>
      </c>
      <c r="AO153" t="s">
        <v>39</v>
      </c>
      <c r="AP153" t="s">
        <v>67</v>
      </c>
      <c r="AQ153" t="s">
        <v>67</v>
      </c>
      <c r="AR153" t="s">
        <v>67</v>
      </c>
      <c r="AS153" t="s">
        <v>94</v>
      </c>
      <c r="AT153" t="s">
        <v>18</v>
      </c>
      <c r="AU153" t="s">
        <v>55</v>
      </c>
      <c r="AV153" t="s">
        <v>366</v>
      </c>
      <c r="AW153" t="s">
        <v>55</v>
      </c>
    </row>
    <row r="154" spans="1:49" x14ac:dyDescent="0.35">
      <c r="A154" t="s">
        <v>35</v>
      </c>
      <c r="B154" s="2">
        <v>43254</v>
      </c>
      <c r="C154">
        <v>13</v>
      </c>
      <c r="D154">
        <v>13122</v>
      </c>
      <c r="E154" t="s">
        <v>1126</v>
      </c>
      <c r="F154" t="s">
        <v>37</v>
      </c>
      <c r="G154" t="s">
        <v>1127</v>
      </c>
      <c r="H154">
        <v>49</v>
      </c>
      <c r="I154" t="s">
        <v>399</v>
      </c>
      <c r="J154" t="s">
        <v>46</v>
      </c>
      <c r="K154" t="s">
        <v>1128</v>
      </c>
      <c r="L154" t="s">
        <v>42</v>
      </c>
      <c r="M154" t="s">
        <v>43</v>
      </c>
      <c r="N154" t="s">
        <v>44</v>
      </c>
      <c r="O154" t="s">
        <v>1129</v>
      </c>
      <c r="P154">
        <v>33</v>
      </c>
      <c r="Q154" t="s">
        <v>39</v>
      </c>
      <c r="R154" t="s">
        <v>46</v>
      </c>
      <c r="S154" t="s">
        <v>42</v>
      </c>
      <c r="T154" t="s">
        <v>49</v>
      </c>
      <c r="U154" t="s">
        <v>48</v>
      </c>
      <c r="V154" t="s">
        <v>48</v>
      </c>
      <c r="W154" t="s">
        <v>49</v>
      </c>
      <c r="X154" t="s">
        <v>50</v>
      </c>
      <c r="Y154" t="s">
        <v>46</v>
      </c>
      <c r="Z154" t="s">
        <v>112</v>
      </c>
      <c r="AA154">
        <v>43266</v>
      </c>
      <c r="AB154" t="s">
        <v>176</v>
      </c>
      <c r="AC154" t="s">
        <v>177</v>
      </c>
      <c r="AD154" t="s">
        <v>55</v>
      </c>
      <c r="AE154" t="s">
        <v>55</v>
      </c>
      <c r="AF154" t="s">
        <v>1130</v>
      </c>
      <c r="AG154" t="s">
        <v>1131</v>
      </c>
      <c r="AH154" s="37" t="s">
        <v>58</v>
      </c>
      <c r="AI154" s="40" t="s">
        <v>58</v>
      </c>
      <c r="AJ154" t="s">
        <v>399</v>
      </c>
      <c r="AK154" t="s">
        <v>46</v>
      </c>
      <c r="AL154" t="s">
        <v>94</v>
      </c>
      <c r="AM154" t="s">
        <v>43</v>
      </c>
      <c r="AN154" t="s">
        <v>3964</v>
      </c>
      <c r="AO154" t="s">
        <v>39</v>
      </c>
      <c r="AP154" t="s">
        <v>67</v>
      </c>
      <c r="AQ154" t="s">
        <v>94</v>
      </c>
      <c r="AR154" t="s">
        <v>58</v>
      </c>
      <c r="AS154" t="s">
        <v>58</v>
      </c>
      <c r="AT154" t="s">
        <v>50</v>
      </c>
      <c r="AU154" t="s">
        <v>112</v>
      </c>
      <c r="AV154" t="s">
        <v>176</v>
      </c>
      <c r="AW154" t="s">
        <v>55</v>
      </c>
    </row>
    <row r="155" spans="1:49" x14ac:dyDescent="0.35">
      <c r="A155" t="s">
        <v>35</v>
      </c>
      <c r="B155" s="2">
        <v>42650</v>
      </c>
      <c r="C155">
        <v>13</v>
      </c>
      <c r="D155">
        <v>13109</v>
      </c>
      <c r="E155" t="s">
        <v>418</v>
      </c>
      <c r="F155" t="s">
        <v>37</v>
      </c>
      <c r="G155" t="s">
        <v>1132</v>
      </c>
      <c r="H155">
        <v>24</v>
      </c>
      <c r="I155" t="s">
        <v>39</v>
      </c>
      <c r="J155" t="s">
        <v>46</v>
      </c>
      <c r="K155" t="s">
        <v>1133</v>
      </c>
      <c r="L155" t="s">
        <v>42</v>
      </c>
      <c r="M155" t="s">
        <v>43</v>
      </c>
      <c r="N155" t="s">
        <v>44</v>
      </c>
      <c r="O155" t="s">
        <v>1134</v>
      </c>
      <c r="P155">
        <v>26</v>
      </c>
      <c r="Q155" t="s">
        <v>39</v>
      </c>
      <c r="R155" t="s">
        <v>1135</v>
      </c>
      <c r="S155" t="s">
        <v>42</v>
      </c>
      <c r="T155" t="s">
        <v>42</v>
      </c>
      <c r="U155" t="s">
        <v>42</v>
      </c>
      <c r="V155" t="s">
        <v>42</v>
      </c>
      <c r="W155" t="s">
        <v>42</v>
      </c>
      <c r="X155" t="s">
        <v>441</v>
      </c>
      <c r="Y155" t="s">
        <v>42</v>
      </c>
      <c r="Z155" t="s">
        <v>90</v>
      </c>
      <c r="AA155">
        <v>42653</v>
      </c>
      <c r="AB155" t="s">
        <v>443</v>
      </c>
      <c r="AC155" t="s">
        <v>1136</v>
      </c>
      <c r="AD155" t="s">
        <v>55</v>
      </c>
      <c r="AE155" t="s">
        <v>55</v>
      </c>
      <c r="AF155" t="s">
        <v>1137</v>
      </c>
      <c r="AG155" t="s">
        <v>1138</v>
      </c>
      <c r="AH155" s="37" t="s">
        <v>58</v>
      </c>
      <c r="AI155" s="40" t="s">
        <v>94</v>
      </c>
      <c r="AJ155" t="s">
        <v>39</v>
      </c>
      <c r="AK155" t="s">
        <v>46</v>
      </c>
      <c r="AL155" t="s">
        <v>94</v>
      </c>
      <c r="AM155" t="s">
        <v>43</v>
      </c>
      <c r="AN155" t="s">
        <v>3964</v>
      </c>
      <c r="AO155" t="s">
        <v>39</v>
      </c>
      <c r="AP155" t="s">
        <v>3971</v>
      </c>
      <c r="AQ155" t="s">
        <v>94</v>
      </c>
      <c r="AR155" t="s">
        <v>94</v>
      </c>
      <c r="AS155" t="s">
        <v>94</v>
      </c>
      <c r="AT155" t="s">
        <v>441</v>
      </c>
      <c r="AU155" t="s">
        <v>90</v>
      </c>
      <c r="AV155" t="s">
        <v>443</v>
      </c>
      <c r="AW155" t="s">
        <v>55</v>
      </c>
    </row>
    <row r="156" spans="1:49" x14ac:dyDescent="0.35">
      <c r="A156" t="s">
        <v>35</v>
      </c>
      <c r="B156" s="2">
        <v>43653</v>
      </c>
      <c r="C156">
        <v>4</v>
      </c>
      <c r="D156">
        <v>4204</v>
      </c>
      <c r="E156" t="s">
        <v>1139</v>
      </c>
      <c r="F156" t="s">
        <v>142</v>
      </c>
      <c r="G156" t="s">
        <v>1140</v>
      </c>
      <c r="H156">
        <v>85</v>
      </c>
      <c r="I156" t="s">
        <v>39</v>
      </c>
      <c r="J156" t="s">
        <v>46</v>
      </c>
      <c r="K156" t="s">
        <v>1141</v>
      </c>
      <c r="L156" t="s">
        <v>55</v>
      </c>
      <c r="M156" t="s">
        <v>1142</v>
      </c>
      <c r="N156" t="s">
        <v>132</v>
      </c>
      <c r="O156" t="s">
        <v>1143</v>
      </c>
      <c r="Q156" t="s">
        <v>39</v>
      </c>
      <c r="R156" t="s">
        <v>46</v>
      </c>
      <c r="S156" t="s">
        <v>42</v>
      </c>
      <c r="T156" t="s">
        <v>67</v>
      </c>
      <c r="U156" t="s">
        <v>48</v>
      </c>
      <c r="V156" t="s">
        <v>48</v>
      </c>
      <c r="W156" t="s">
        <v>42</v>
      </c>
      <c r="X156" t="s">
        <v>204</v>
      </c>
      <c r="Y156" t="s">
        <v>46</v>
      </c>
      <c r="Z156" t="s">
        <v>112</v>
      </c>
      <c r="AA156" t="s">
        <v>55</v>
      </c>
      <c r="AB156" t="s">
        <v>113</v>
      </c>
      <c r="AC156" t="s">
        <v>55</v>
      </c>
      <c r="AD156" t="s">
        <v>55</v>
      </c>
      <c r="AE156" t="s">
        <v>55</v>
      </c>
      <c r="AF156" t="s">
        <v>1144</v>
      </c>
      <c r="AG156" t="s">
        <v>1145</v>
      </c>
      <c r="AH156" s="37" t="s">
        <v>58</v>
      </c>
      <c r="AI156" s="40" t="s">
        <v>94</v>
      </c>
      <c r="AJ156" t="s">
        <v>39</v>
      </c>
      <c r="AK156" t="s">
        <v>46</v>
      </c>
      <c r="AL156" t="s">
        <v>55</v>
      </c>
      <c r="AM156" t="s">
        <v>1142</v>
      </c>
      <c r="AN156" t="s">
        <v>3966</v>
      </c>
      <c r="AO156" t="s">
        <v>39</v>
      </c>
      <c r="AP156" t="s">
        <v>67</v>
      </c>
      <c r="AQ156" t="s">
        <v>94</v>
      </c>
      <c r="AR156" t="s">
        <v>67</v>
      </c>
      <c r="AS156" t="s">
        <v>94</v>
      </c>
      <c r="AT156" t="s">
        <v>1245</v>
      </c>
      <c r="AU156" t="s">
        <v>112</v>
      </c>
      <c r="AV156" t="s">
        <v>113</v>
      </c>
      <c r="AW156" t="s">
        <v>55</v>
      </c>
    </row>
    <row r="157" spans="1:49" x14ac:dyDescent="0.35">
      <c r="A157" t="s">
        <v>35</v>
      </c>
      <c r="B157" s="2">
        <v>41077</v>
      </c>
      <c r="C157">
        <v>13</v>
      </c>
      <c r="D157">
        <v>13201</v>
      </c>
      <c r="E157" t="s">
        <v>116</v>
      </c>
      <c r="F157" t="s">
        <v>37</v>
      </c>
      <c r="G157" t="s">
        <v>312</v>
      </c>
      <c r="H157">
        <v>41</v>
      </c>
      <c r="I157" t="s">
        <v>46</v>
      </c>
      <c r="J157" t="s">
        <v>62</v>
      </c>
      <c r="K157" s="1" t="s">
        <v>73</v>
      </c>
      <c r="L157" t="s">
        <v>55</v>
      </c>
      <c r="M157" t="s">
        <v>43</v>
      </c>
      <c r="N157" t="s">
        <v>65</v>
      </c>
      <c r="O157" t="s">
        <v>313</v>
      </c>
      <c r="P157">
        <v>45</v>
      </c>
      <c r="Q157" t="s">
        <v>46</v>
      </c>
      <c r="R157" t="s">
        <v>46</v>
      </c>
      <c r="S157" t="s">
        <v>67</v>
      </c>
      <c r="T157" t="s">
        <v>67</v>
      </c>
      <c r="U157" t="s">
        <v>314</v>
      </c>
      <c r="V157" t="s">
        <v>315</v>
      </c>
      <c r="W157" t="s">
        <v>58</v>
      </c>
      <c r="X157" t="s">
        <v>50</v>
      </c>
      <c r="Y157" t="s">
        <v>46</v>
      </c>
      <c r="Z157" t="s">
        <v>55</v>
      </c>
      <c r="AA157" t="s">
        <v>55</v>
      </c>
      <c r="AB157" t="s">
        <v>46</v>
      </c>
      <c r="AC157" t="s">
        <v>55</v>
      </c>
      <c r="AD157" t="s">
        <v>55</v>
      </c>
      <c r="AE157" t="s">
        <v>55</v>
      </c>
      <c r="AF157" t="s">
        <v>69</v>
      </c>
      <c r="AG157" t="s">
        <v>69</v>
      </c>
      <c r="AH157" s="37" t="s">
        <v>58</v>
      </c>
      <c r="AI157" s="40" t="s">
        <v>58</v>
      </c>
      <c r="AJ157" t="s">
        <v>46</v>
      </c>
      <c r="AK157" t="s">
        <v>46</v>
      </c>
      <c r="AL157" t="s">
        <v>55</v>
      </c>
      <c r="AM157" t="s">
        <v>43</v>
      </c>
      <c r="AN157" t="s">
        <v>3964</v>
      </c>
      <c r="AO157" t="s">
        <v>46</v>
      </c>
      <c r="AP157" t="s">
        <v>67</v>
      </c>
      <c r="AQ157" t="s">
        <v>67</v>
      </c>
      <c r="AR157" t="s">
        <v>67</v>
      </c>
      <c r="AS157" t="s">
        <v>58</v>
      </c>
      <c r="AT157" t="s">
        <v>50</v>
      </c>
      <c r="AU157" t="s">
        <v>55</v>
      </c>
      <c r="AV157" t="s">
        <v>46</v>
      </c>
      <c r="AW157" t="s">
        <v>55</v>
      </c>
    </row>
    <row r="158" spans="1:49" x14ac:dyDescent="0.35">
      <c r="A158" t="s">
        <v>35</v>
      </c>
      <c r="B158" s="2">
        <v>43342</v>
      </c>
      <c r="C158">
        <v>8</v>
      </c>
      <c r="D158">
        <v>8102</v>
      </c>
      <c r="E158" t="s">
        <v>644</v>
      </c>
      <c r="F158" s="1" t="s">
        <v>276</v>
      </c>
      <c r="G158" t="s">
        <v>1150</v>
      </c>
      <c r="H158">
        <v>71</v>
      </c>
      <c r="I158" t="s">
        <v>39</v>
      </c>
      <c r="J158" t="s">
        <v>40</v>
      </c>
      <c r="K158" t="s">
        <v>1151</v>
      </c>
      <c r="L158" t="s">
        <v>42</v>
      </c>
      <c r="M158" t="s">
        <v>74</v>
      </c>
      <c r="N158" t="s">
        <v>44</v>
      </c>
      <c r="O158" t="s">
        <v>1152</v>
      </c>
      <c r="P158">
        <v>84</v>
      </c>
      <c r="Q158" t="s">
        <v>39</v>
      </c>
      <c r="R158" t="s">
        <v>46</v>
      </c>
      <c r="S158" t="s">
        <v>42</v>
      </c>
      <c r="T158" t="s">
        <v>49</v>
      </c>
      <c r="U158" t="s">
        <v>1153</v>
      </c>
      <c r="V158" t="s">
        <v>147</v>
      </c>
      <c r="W158" t="s">
        <v>49</v>
      </c>
      <c r="X158" t="s">
        <v>50</v>
      </c>
      <c r="Y158" t="s">
        <v>46</v>
      </c>
      <c r="Z158" t="s">
        <v>112</v>
      </c>
      <c r="AA158">
        <v>43346</v>
      </c>
      <c r="AB158" t="s">
        <v>176</v>
      </c>
      <c r="AC158" t="s">
        <v>55</v>
      </c>
      <c r="AD158" t="s">
        <v>55</v>
      </c>
      <c r="AE158" t="s">
        <v>55</v>
      </c>
      <c r="AF158" t="s">
        <v>1154</v>
      </c>
      <c r="AG158" t="s">
        <v>1155</v>
      </c>
      <c r="AH158" s="37" t="s">
        <v>58</v>
      </c>
      <c r="AI158" s="40" t="s">
        <v>58</v>
      </c>
      <c r="AJ158" t="s">
        <v>39</v>
      </c>
      <c r="AK158" t="s">
        <v>3922</v>
      </c>
      <c r="AL158" t="s">
        <v>94</v>
      </c>
      <c r="AM158" t="s">
        <v>74</v>
      </c>
      <c r="AN158" t="s">
        <v>3964</v>
      </c>
      <c r="AO158" t="s">
        <v>39</v>
      </c>
      <c r="AP158" t="s">
        <v>67</v>
      </c>
      <c r="AQ158" t="s">
        <v>94</v>
      </c>
      <c r="AR158" t="s">
        <v>58</v>
      </c>
      <c r="AS158" t="s">
        <v>58</v>
      </c>
      <c r="AT158" t="s">
        <v>50</v>
      </c>
      <c r="AU158" t="s">
        <v>112</v>
      </c>
      <c r="AV158" t="s">
        <v>176</v>
      </c>
      <c r="AW158" t="s">
        <v>55</v>
      </c>
    </row>
    <row r="159" spans="1:49" x14ac:dyDescent="0.35">
      <c r="A159" t="s">
        <v>35</v>
      </c>
      <c r="B159" s="2">
        <v>41700</v>
      </c>
      <c r="C159">
        <v>10</v>
      </c>
      <c r="D159">
        <v>10101</v>
      </c>
      <c r="E159" t="s">
        <v>258</v>
      </c>
      <c r="F159" t="s">
        <v>188</v>
      </c>
      <c r="G159" t="s">
        <v>1156</v>
      </c>
      <c r="H159">
        <v>67</v>
      </c>
      <c r="I159" t="s">
        <v>39</v>
      </c>
      <c r="J159" t="s">
        <v>1157</v>
      </c>
      <c r="K159" t="s">
        <v>1158</v>
      </c>
      <c r="L159" t="s">
        <v>42</v>
      </c>
      <c r="M159" t="s">
        <v>74</v>
      </c>
      <c r="N159" t="s">
        <v>44</v>
      </c>
      <c r="O159" t="s">
        <v>1159</v>
      </c>
      <c r="P159">
        <v>62</v>
      </c>
      <c r="Q159" t="s">
        <v>39</v>
      </c>
      <c r="R159" t="s">
        <v>46</v>
      </c>
      <c r="S159" t="s">
        <v>49</v>
      </c>
      <c r="T159" t="s">
        <v>49</v>
      </c>
      <c r="U159" t="s">
        <v>48</v>
      </c>
      <c r="V159" t="s">
        <v>42</v>
      </c>
      <c r="W159" t="s">
        <v>49</v>
      </c>
      <c r="X159" t="s">
        <v>50</v>
      </c>
      <c r="Y159" t="s">
        <v>42</v>
      </c>
      <c r="Z159" t="s">
        <v>90</v>
      </c>
      <c r="AA159">
        <v>41700</v>
      </c>
      <c r="AB159" t="s">
        <v>91</v>
      </c>
      <c r="AC159" t="s">
        <v>55</v>
      </c>
      <c r="AD159" t="s">
        <v>55</v>
      </c>
      <c r="AE159" t="s">
        <v>55</v>
      </c>
      <c r="AF159" t="s">
        <v>1160</v>
      </c>
      <c r="AG159" t="s">
        <v>1161</v>
      </c>
      <c r="AH159" s="37" t="s">
        <v>58</v>
      </c>
      <c r="AI159" s="40" t="s">
        <v>58</v>
      </c>
      <c r="AJ159" t="s">
        <v>39</v>
      </c>
      <c r="AK159" t="s">
        <v>174</v>
      </c>
      <c r="AL159" t="s">
        <v>94</v>
      </c>
      <c r="AM159" t="s">
        <v>74</v>
      </c>
      <c r="AN159" t="s">
        <v>3964</v>
      </c>
      <c r="AO159" t="s">
        <v>39</v>
      </c>
      <c r="AP159" t="s">
        <v>67</v>
      </c>
      <c r="AQ159" t="s">
        <v>58</v>
      </c>
      <c r="AR159" t="s">
        <v>58</v>
      </c>
      <c r="AS159" t="s">
        <v>58</v>
      </c>
      <c r="AT159" t="s">
        <v>50</v>
      </c>
      <c r="AU159" t="s">
        <v>90</v>
      </c>
      <c r="AV159" t="s">
        <v>91</v>
      </c>
      <c r="AW159" t="s">
        <v>55</v>
      </c>
    </row>
    <row r="160" spans="1:49" x14ac:dyDescent="0.35">
      <c r="A160" t="s">
        <v>35</v>
      </c>
      <c r="B160" s="2">
        <v>43996</v>
      </c>
      <c r="C160" s="12">
        <v>9</v>
      </c>
      <c r="D160" s="12">
        <v>9103</v>
      </c>
      <c r="E160" t="s">
        <v>1162</v>
      </c>
      <c r="F160" s="1" t="s">
        <v>60</v>
      </c>
      <c r="G160" t="s">
        <v>1163</v>
      </c>
      <c r="H160" s="12">
        <v>48</v>
      </c>
      <c r="I160" t="s">
        <v>39</v>
      </c>
      <c r="J160" t="s">
        <v>46</v>
      </c>
      <c r="K160" t="s">
        <v>1164</v>
      </c>
      <c r="L160" t="s">
        <v>55</v>
      </c>
      <c r="M160" t="s">
        <v>279</v>
      </c>
      <c r="N160" t="s">
        <v>108</v>
      </c>
      <c r="O160" t="s">
        <v>1165</v>
      </c>
      <c r="P160" s="12">
        <v>46</v>
      </c>
      <c r="Q160" t="s">
        <v>39</v>
      </c>
      <c r="R160" t="s">
        <v>46</v>
      </c>
      <c r="S160" t="s">
        <v>42</v>
      </c>
      <c r="T160" t="s">
        <v>67</v>
      </c>
      <c r="U160" t="s">
        <v>1166</v>
      </c>
      <c r="V160" t="s">
        <v>1167</v>
      </c>
      <c r="W160" t="s">
        <v>49</v>
      </c>
      <c r="X160" t="s">
        <v>44</v>
      </c>
      <c r="Y160" t="s">
        <v>46</v>
      </c>
      <c r="Z160" t="s">
        <v>112</v>
      </c>
      <c r="AA160" s="12" t="s">
        <v>55</v>
      </c>
      <c r="AB160" t="s">
        <v>113</v>
      </c>
      <c r="AC160" t="s">
        <v>55</v>
      </c>
      <c r="AD160" t="s">
        <v>55</v>
      </c>
      <c r="AE160" t="s">
        <v>55</v>
      </c>
      <c r="AF160" t="s">
        <v>1168</v>
      </c>
      <c r="AG160" t="s">
        <v>1169</v>
      </c>
      <c r="AH160" s="37" t="s">
        <v>58</v>
      </c>
      <c r="AI160" s="40" t="s">
        <v>58</v>
      </c>
      <c r="AJ160" t="s">
        <v>39</v>
      </c>
      <c r="AK160" t="s">
        <v>46</v>
      </c>
      <c r="AL160" t="s">
        <v>55</v>
      </c>
      <c r="AM160" t="s">
        <v>527</v>
      </c>
      <c r="AN160" t="s">
        <v>3964</v>
      </c>
      <c r="AO160" t="s">
        <v>39</v>
      </c>
      <c r="AP160" t="s">
        <v>67</v>
      </c>
      <c r="AQ160" t="s">
        <v>94</v>
      </c>
      <c r="AR160" t="s">
        <v>67</v>
      </c>
      <c r="AS160" t="s">
        <v>58</v>
      </c>
      <c r="AT160" t="s">
        <v>3964</v>
      </c>
      <c r="AU160" t="s">
        <v>112</v>
      </c>
      <c r="AV160" t="s">
        <v>113</v>
      </c>
      <c r="AW160" t="s">
        <v>55</v>
      </c>
    </row>
    <row r="161" spans="1:49" x14ac:dyDescent="0.35">
      <c r="A161" t="s">
        <v>35</v>
      </c>
      <c r="B161" s="2">
        <v>41124</v>
      </c>
      <c r="C161">
        <v>13</v>
      </c>
      <c r="D161">
        <v>13301</v>
      </c>
      <c r="E161" t="s">
        <v>591</v>
      </c>
      <c r="F161" t="s">
        <v>37</v>
      </c>
      <c r="G161" t="s">
        <v>2963</v>
      </c>
      <c r="H161">
        <v>22</v>
      </c>
      <c r="I161" t="s">
        <v>46</v>
      </c>
      <c r="J161" t="s">
        <v>62</v>
      </c>
      <c r="K161" s="1" t="s">
        <v>73</v>
      </c>
      <c r="L161" t="s">
        <v>55</v>
      </c>
      <c r="M161" t="s">
        <v>153</v>
      </c>
      <c r="N161" t="s">
        <v>65</v>
      </c>
      <c r="O161" t="s">
        <v>2964</v>
      </c>
      <c r="P161">
        <v>25</v>
      </c>
      <c r="Q161" t="s">
        <v>46</v>
      </c>
      <c r="R161" t="s">
        <v>46</v>
      </c>
      <c r="S161" t="s">
        <v>67</v>
      </c>
      <c r="T161" t="s">
        <v>67</v>
      </c>
      <c r="U161" t="s">
        <v>2965</v>
      </c>
      <c r="V161" t="s">
        <v>48</v>
      </c>
      <c r="W161" t="s">
        <v>67</v>
      </c>
      <c r="X161" t="s">
        <v>50</v>
      </c>
      <c r="Y161" t="s">
        <v>46</v>
      </c>
      <c r="Z161" t="s">
        <v>55</v>
      </c>
      <c r="AA161" t="s">
        <v>55</v>
      </c>
      <c r="AB161" t="s">
        <v>46</v>
      </c>
      <c r="AC161" t="s">
        <v>55</v>
      </c>
      <c r="AD161" t="s">
        <v>2966</v>
      </c>
      <c r="AE161" t="s">
        <v>55</v>
      </c>
      <c r="AF161" t="s">
        <v>69</v>
      </c>
      <c r="AG161" t="s">
        <v>69</v>
      </c>
      <c r="AH161" s="37" t="s">
        <v>58</v>
      </c>
      <c r="AI161" s="40" t="s">
        <v>58</v>
      </c>
      <c r="AJ161" t="s">
        <v>46</v>
      </c>
      <c r="AK161" t="s">
        <v>46</v>
      </c>
      <c r="AL161" t="s">
        <v>55</v>
      </c>
      <c r="AM161" t="s">
        <v>527</v>
      </c>
      <c r="AN161" t="s">
        <v>3964</v>
      </c>
      <c r="AO161" t="s">
        <v>46</v>
      </c>
      <c r="AP161" t="s">
        <v>67</v>
      </c>
      <c r="AQ161" t="s">
        <v>67</v>
      </c>
      <c r="AR161" t="s">
        <v>67</v>
      </c>
      <c r="AS161" t="s">
        <v>67</v>
      </c>
      <c r="AT161" t="s">
        <v>50</v>
      </c>
      <c r="AU161" t="s">
        <v>55</v>
      </c>
      <c r="AV161" t="s">
        <v>46</v>
      </c>
      <c r="AW161" t="s">
        <v>892</v>
      </c>
    </row>
    <row r="162" spans="1:49" x14ac:dyDescent="0.35">
      <c r="A162" t="s">
        <v>35</v>
      </c>
      <c r="B162" s="2">
        <v>41203</v>
      </c>
      <c r="C162">
        <v>13</v>
      </c>
      <c r="D162">
        <v>13120</v>
      </c>
      <c r="E162" t="s">
        <v>2384</v>
      </c>
      <c r="F162" t="s">
        <v>37</v>
      </c>
      <c r="G162" t="s">
        <v>3302</v>
      </c>
      <c r="H162">
        <v>30</v>
      </c>
      <c r="I162" t="s">
        <v>46</v>
      </c>
      <c r="J162" t="s">
        <v>62</v>
      </c>
      <c r="K162" s="1" t="s">
        <v>63</v>
      </c>
      <c r="L162" t="s">
        <v>55</v>
      </c>
      <c r="M162" t="s">
        <v>286</v>
      </c>
      <c r="N162" t="s">
        <v>65</v>
      </c>
      <c r="O162" t="s">
        <v>3303</v>
      </c>
      <c r="P162">
        <v>30</v>
      </c>
      <c r="Q162" t="s">
        <v>46</v>
      </c>
      <c r="R162" t="s">
        <v>3304</v>
      </c>
      <c r="S162" t="s">
        <v>67</v>
      </c>
      <c r="T162" t="s">
        <v>67</v>
      </c>
      <c r="U162" t="s">
        <v>48</v>
      </c>
      <c r="V162" t="s">
        <v>48</v>
      </c>
      <c r="W162" t="s">
        <v>67</v>
      </c>
      <c r="X162" t="s">
        <v>50</v>
      </c>
      <c r="Y162" t="s">
        <v>46</v>
      </c>
      <c r="Z162" t="s">
        <v>55</v>
      </c>
      <c r="AA162" t="s">
        <v>55</v>
      </c>
      <c r="AB162" t="s">
        <v>46</v>
      </c>
      <c r="AC162" t="s">
        <v>55</v>
      </c>
      <c r="AD162" t="s">
        <v>55</v>
      </c>
      <c r="AE162" t="s">
        <v>55</v>
      </c>
      <c r="AF162" t="s">
        <v>69</v>
      </c>
      <c r="AG162" t="s">
        <v>69</v>
      </c>
      <c r="AH162" s="37" t="s">
        <v>58</v>
      </c>
      <c r="AI162" s="40" t="s">
        <v>58</v>
      </c>
      <c r="AJ162" t="s">
        <v>46</v>
      </c>
      <c r="AK162" t="s">
        <v>46</v>
      </c>
      <c r="AL162" t="s">
        <v>55</v>
      </c>
      <c r="AM162" t="s">
        <v>74</v>
      </c>
      <c r="AN162" t="s">
        <v>3964</v>
      </c>
      <c r="AO162" t="s">
        <v>46</v>
      </c>
      <c r="AP162" t="s">
        <v>3975</v>
      </c>
      <c r="AQ162" t="s">
        <v>67</v>
      </c>
      <c r="AR162" t="s">
        <v>67</v>
      </c>
      <c r="AS162" t="s">
        <v>67</v>
      </c>
      <c r="AT162" t="s">
        <v>50</v>
      </c>
      <c r="AU162" t="s">
        <v>55</v>
      </c>
      <c r="AV162" t="s">
        <v>46</v>
      </c>
      <c r="AW162" t="s">
        <v>55</v>
      </c>
    </row>
    <row r="163" spans="1:49" x14ac:dyDescent="0.35">
      <c r="A163" t="s">
        <v>35</v>
      </c>
      <c r="B163" s="2">
        <v>43898</v>
      </c>
      <c r="C163" s="12">
        <v>12</v>
      </c>
      <c r="D163" s="12">
        <v>12101</v>
      </c>
      <c r="E163" t="s">
        <v>288</v>
      </c>
      <c r="F163" t="s">
        <v>289</v>
      </c>
      <c r="G163" t="s">
        <v>1180</v>
      </c>
      <c r="H163" s="12">
        <v>54</v>
      </c>
      <c r="I163" t="s">
        <v>39</v>
      </c>
      <c r="J163" t="s">
        <v>46</v>
      </c>
      <c r="K163" t="s">
        <v>1181</v>
      </c>
      <c r="L163" t="s">
        <v>1182</v>
      </c>
      <c r="M163" t="s">
        <v>647</v>
      </c>
      <c r="N163" t="s">
        <v>1014</v>
      </c>
      <c r="O163" t="s">
        <v>647</v>
      </c>
      <c r="P163" s="12"/>
      <c r="Q163" t="s">
        <v>39</v>
      </c>
      <c r="R163" t="s">
        <v>46</v>
      </c>
      <c r="S163" t="s">
        <v>67</v>
      </c>
      <c r="T163" t="s">
        <v>67</v>
      </c>
      <c r="U163" t="s">
        <v>48</v>
      </c>
      <c r="V163" t="s">
        <v>48</v>
      </c>
      <c r="W163" t="s">
        <v>42</v>
      </c>
      <c r="X163" t="s">
        <v>89</v>
      </c>
      <c r="Y163" t="s">
        <v>46</v>
      </c>
      <c r="Z163" t="s">
        <v>55</v>
      </c>
      <c r="AA163" s="12" t="s">
        <v>55</v>
      </c>
      <c r="AB163" t="s">
        <v>647</v>
      </c>
      <c r="AC163" t="s">
        <v>55</v>
      </c>
      <c r="AD163" t="s">
        <v>55</v>
      </c>
      <c r="AE163" t="s">
        <v>55</v>
      </c>
      <c r="AF163" t="s">
        <v>1183</v>
      </c>
      <c r="AG163" t="s">
        <v>1184</v>
      </c>
      <c r="AH163" s="37" t="s">
        <v>58</v>
      </c>
      <c r="AI163" s="40" t="s">
        <v>94</v>
      </c>
      <c r="AJ163" t="s">
        <v>39</v>
      </c>
      <c r="AK163" t="s">
        <v>46</v>
      </c>
      <c r="AL163" t="s">
        <v>1182</v>
      </c>
      <c r="AM163" t="s">
        <v>55</v>
      </c>
      <c r="AN163" t="s">
        <v>3965</v>
      </c>
      <c r="AO163" t="s">
        <v>39</v>
      </c>
      <c r="AP163" t="s">
        <v>67</v>
      </c>
      <c r="AQ163" t="s">
        <v>67</v>
      </c>
      <c r="AR163" t="s">
        <v>67</v>
      </c>
      <c r="AS163" t="s">
        <v>94</v>
      </c>
      <c r="AT163" t="s">
        <v>89</v>
      </c>
      <c r="AU163" t="s">
        <v>55</v>
      </c>
      <c r="AV163" t="s">
        <v>647</v>
      </c>
      <c r="AW163" t="s">
        <v>55</v>
      </c>
    </row>
    <row r="164" spans="1:49" x14ac:dyDescent="0.35">
      <c r="A164" t="s">
        <v>35</v>
      </c>
      <c r="B164" s="2">
        <v>40306</v>
      </c>
      <c r="C164">
        <v>10</v>
      </c>
      <c r="D164">
        <v>10301</v>
      </c>
      <c r="E164" s="5" t="s">
        <v>1185</v>
      </c>
      <c r="F164" s="5" t="s">
        <v>188</v>
      </c>
      <c r="G164" t="s">
        <v>1186</v>
      </c>
      <c r="H164">
        <v>20</v>
      </c>
      <c r="I164" t="s">
        <v>46</v>
      </c>
      <c r="J164" t="s">
        <v>62</v>
      </c>
      <c r="K164" t="s">
        <v>1187</v>
      </c>
      <c r="L164" t="s">
        <v>55</v>
      </c>
      <c r="M164" s="1" t="s">
        <v>99</v>
      </c>
      <c r="N164" t="s">
        <v>65</v>
      </c>
      <c r="O164" t="s">
        <v>1188</v>
      </c>
      <c r="P164">
        <v>23</v>
      </c>
      <c r="Q164" t="s">
        <v>46</v>
      </c>
      <c r="R164" t="s">
        <v>1189</v>
      </c>
      <c r="S164" t="s">
        <v>67</v>
      </c>
      <c r="T164" t="s">
        <v>67</v>
      </c>
      <c r="U164" t="s">
        <v>1190</v>
      </c>
      <c r="V164" t="s">
        <v>48</v>
      </c>
      <c r="W164" t="s">
        <v>67</v>
      </c>
      <c r="X164" t="s">
        <v>89</v>
      </c>
      <c r="Y164" t="s">
        <v>46</v>
      </c>
      <c r="Z164" t="s">
        <v>55</v>
      </c>
      <c r="AA164" t="s">
        <v>55</v>
      </c>
      <c r="AB164" t="s">
        <v>46</v>
      </c>
      <c r="AC164" t="s">
        <v>55</v>
      </c>
      <c r="AD164" t="s">
        <v>55</v>
      </c>
      <c r="AE164" t="s">
        <v>55</v>
      </c>
      <c r="AF164" t="s">
        <v>69</v>
      </c>
      <c r="AG164" t="s">
        <v>69</v>
      </c>
      <c r="AH164" s="37" t="s">
        <v>58</v>
      </c>
      <c r="AI164" s="40" t="s">
        <v>58</v>
      </c>
      <c r="AJ164" t="s">
        <v>46</v>
      </c>
      <c r="AK164" t="s">
        <v>46</v>
      </c>
      <c r="AL164" t="s">
        <v>55</v>
      </c>
      <c r="AM164" t="s">
        <v>4103</v>
      </c>
      <c r="AN164" t="s">
        <v>3964</v>
      </c>
      <c r="AO164" t="s">
        <v>46</v>
      </c>
      <c r="AP164" t="s">
        <v>1088</v>
      </c>
      <c r="AQ164" t="s">
        <v>67</v>
      </c>
      <c r="AR164" t="s">
        <v>67</v>
      </c>
      <c r="AS164" t="s">
        <v>67</v>
      </c>
      <c r="AT164" t="s">
        <v>89</v>
      </c>
      <c r="AU164" t="s">
        <v>55</v>
      </c>
      <c r="AV164" t="s">
        <v>46</v>
      </c>
      <c r="AW164" t="s">
        <v>55</v>
      </c>
    </row>
    <row r="165" spans="1:49" x14ac:dyDescent="0.35">
      <c r="A165" t="s">
        <v>35</v>
      </c>
      <c r="B165" s="2">
        <v>42689</v>
      </c>
      <c r="C165">
        <v>8</v>
      </c>
      <c r="D165">
        <v>8102</v>
      </c>
      <c r="E165" t="s">
        <v>644</v>
      </c>
      <c r="F165" s="1" t="s">
        <v>276</v>
      </c>
      <c r="G165" t="s">
        <v>1191</v>
      </c>
      <c r="H165">
        <v>54</v>
      </c>
      <c r="I165" t="s">
        <v>39</v>
      </c>
      <c r="J165" t="s">
        <v>1192</v>
      </c>
      <c r="K165" t="s">
        <v>1193</v>
      </c>
      <c r="L165" t="s">
        <v>42</v>
      </c>
      <c r="M165" t="s">
        <v>74</v>
      </c>
      <c r="N165" t="s">
        <v>44</v>
      </c>
      <c r="O165" t="s">
        <v>1194</v>
      </c>
      <c r="P165">
        <v>54</v>
      </c>
      <c r="Q165" t="s">
        <v>39</v>
      </c>
      <c r="R165" t="s">
        <v>46</v>
      </c>
      <c r="S165" t="s">
        <v>42</v>
      </c>
      <c r="T165" t="s">
        <v>49</v>
      </c>
      <c r="U165" t="s">
        <v>1195</v>
      </c>
      <c r="V165" t="s">
        <v>42</v>
      </c>
      <c r="W165" t="s">
        <v>49</v>
      </c>
      <c r="X165" t="s">
        <v>50</v>
      </c>
      <c r="Y165" t="s">
        <v>42</v>
      </c>
      <c r="Z165" t="s">
        <v>112</v>
      </c>
      <c r="AA165">
        <v>43259</v>
      </c>
      <c r="AB165" t="s">
        <v>176</v>
      </c>
      <c r="AC165" t="s">
        <v>1196</v>
      </c>
      <c r="AD165" t="s">
        <v>55</v>
      </c>
      <c r="AE165" t="s">
        <v>55</v>
      </c>
      <c r="AF165" t="s">
        <v>1197</v>
      </c>
      <c r="AG165" t="s">
        <v>1198</v>
      </c>
      <c r="AH165" s="37" t="s">
        <v>58</v>
      </c>
      <c r="AI165" s="40" t="s">
        <v>58</v>
      </c>
      <c r="AJ165" t="s">
        <v>39</v>
      </c>
      <c r="AK165" t="s">
        <v>2620</v>
      </c>
      <c r="AL165" t="s">
        <v>94</v>
      </c>
      <c r="AM165" t="s">
        <v>74</v>
      </c>
      <c r="AN165" t="s">
        <v>3964</v>
      </c>
      <c r="AO165" t="s">
        <v>39</v>
      </c>
      <c r="AP165" t="s">
        <v>67</v>
      </c>
      <c r="AQ165" t="s">
        <v>94</v>
      </c>
      <c r="AR165" t="s">
        <v>58</v>
      </c>
      <c r="AS165" t="s">
        <v>58</v>
      </c>
      <c r="AT165" t="s">
        <v>50</v>
      </c>
      <c r="AU165" t="s">
        <v>112</v>
      </c>
      <c r="AV165" t="s">
        <v>176</v>
      </c>
      <c r="AW165" t="s">
        <v>55</v>
      </c>
    </row>
    <row r="166" spans="1:49" x14ac:dyDescent="0.35">
      <c r="A166" t="s">
        <v>35</v>
      </c>
      <c r="B166" s="2">
        <v>40819</v>
      </c>
      <c r="C166">
        <v>5</v>
      </c>
      <c r="D166">
        <v>5101</v>
      </c>
      <c r="E166" t="s">
        <v>151</v>
      </c>
      <c r="F166" t="s">
        <v>151</v>
      </c>
      <c r="G166" t="s">
        <v>1199</v>
      </c>
      <c r="H166">
        <v>51</v>
      </c>
      <c r="I166" t="s">
        <v>46</v>
      </c>
      <c r="J166" t="s">
        <v>62</v>
      </c>
      <c r="K166" t="s">
        <v>73</v>
      </c>
      <c r="L166" t="s">
        <v>55</v>
      </c>
      <c r="M166" t="s">
        <v>286</v>
      </c>
      <c r="N166" t="s">
        <v>65</v>
      </c>
      <c r="O166" t="s">
        <v>1200</v>
      </c>
      <c r="P166">
        <v>56</v>
      </c>
      <c r="Q166" t="s">
        <v>46</v>
      </c>
      <c r="R166" t="s">
        <v>46</v>
      </c>
      <c r="T166" t="s">
        <v>67</v>
      </c>
      <c r="U166" t="s">
        <v>1201</v>
      </c>
      <c r="V166" t="s">
        <v>48</v>
      </c>
      <c r="W166" t="s">
        <v>67</v>
      </c>
      <c r="X166" t="s">
        <v>50</v>
      </c>
      <c r="Y166" t="s">
        <v>46</v>
      </c>
      <c r="Z166" t="s">
        <v>55</v>
      </c>
      <c r="AA166" t="s">
        <v>55</v>
      </c>
      <c r="AB166" t="s">
        <v>46</v>
      </c>
      <c r="AC166" t="s">
        <v>55</v>
      </c>
      <c r="AD166" t="s">
        <v>1202</v>
      </c>
      <c r="AE166" t="s">
        <v>55</v>
      </c>
      <c r="AF166" t="s">
        <v>69</v>
      </c>
      <c r="AG166" t="s">
        <v>69</v>
      </c>
      <c r="AH166" s="37" t="s">
        <v>58</v>
      </c>
      <c r="AI166" s="40" t="s">
        <v>58</v>
      </c>
      <c r="AJ166" t="s">
        <v>46</v>
      </c>
      <c r="AK166" t="s">
        <v>46</v>
      </c>
      <c r="AL166" t="s">
        <v>55</v>
      </c>
      <c r="AM166" t="s">
        <v>74</v>
      </c>
      <c r="AN166" t="s">
        <v>3964</v>
      </c>
      <c r="AO166" t="s">
        <v>46</v>
      </c>
      <c r="AP166" t="s">
        <v>67</v>
      </c>
      <c r="AQ166" t="s">
        <v>67</v>
      </c>
      <c r="AR166" t="s">
        <v>67</v>
      </c>
      <c r="AS166" t="s">
        <v>67</v>
      </c>
      <c r="AT166" t="s">
        <v>50</v>
      </c>
      <c r="AU166" t="s">
        <v>55</v>
      </c>
      <c r="AV166" t="s">
        <v>46</v>
      </c>
      <c r="AW166" t="s">
        <v>54</v>
      </c>
    </row>
    <row r="167" spans="1:49" x14ac:dyDescent="0.35">
      <c r="A167" t="s">
        <v>35</v>
      </c>
      <c r="B167" s="2">
        <v>41249</v>
      </c>
      <c r="C167">
        <v>13</v>
      </c>
      <c r="D167">
        <v>13301</v>
      </c>
      <c r="E167" t="s">
        <v>591</v>
      </c>
      <c r="F167" t="s">
        <v>37</v>
      </c>
      <c r="G167" t="s">
        <v>2391</v>
      </c>
      <c r="H167">
        <v>17</v>
      </c>
      <c r="I167" t="s">
        <v>46</v>
      </c>
      <c r="J167" t="s">
        <v>62</v>
      </c>
      <c r="K167" s="1" t="s">
        <v>300</v>
      </c>
      <c r="L167" t="s">
        <v>55</v>
      </c>
      <c r="M167" s="1" t="s">
        <v>1172</v>
      </c>
      <c r="N167" t="s">
        <v>65</v>
      </c>
      <c r="O167" t="s">
        <v>2392</v>
      </c>
      <c r="P167">
        <v>32</v>
      </c>
      <c r="Q167" t="s">
        <v>46</v>
      </c>
      <c r="R167" t="s">
        <v>46</v>
      </c>
      <c r="S167" t="s">
        <v>67</v>
      </c>
      <c r="T167" t="s">
        <v>67</v>
      </c>
      <c r="U167" t="s">
        <v>48</v>
      </c>
      <c r="V167" t="s">
        <v>48</v>
      </c>
      <c r="W167" t="s">
        <v>67</v>
      </c>
      <c r="X167" t="s">
        <v>50</v>
      </c>
      <c r="Y167" t="s">
        <v>46</v>
      </c>
      <c r="Z167" t="s">
        <v>55</v>
      </c>
      <c r="AA167" t="s">
        <v>55</v>
      </c>
      <c r="AB167" t="s">
        <v>46</v>
      </c>
      <c r="AC167" t="s">
        <v>55</v>
      </c>
      <c r="AD167" t="s">
        <v>55</v>
      </c>
      <c r="AE167" t="s">
        <v>55</v>
      </c>
      <c r="AF167" t="s">
        <v>69</v>
      </c>
      <c r="AG167" t="s">
        <v>69</v>
      </c>
      <c r="AH167" s="37" t="s">
        <v>58</v>
      </c>
      <c r="AI167" s="40" t="s">
        <v>58</v>
      </c>
      <c r="AJ167" t="s">
        <v>46</v>
      </c>
      <c r="AK167" t="s">
        <v>46</v>
      </c>
      <c r="AL167" t="s">
        <v>55</v>
      </c>
      <c r="AM167" t="s">
        <v>1172</v>
      </c>
      <c r="AN167" t="s">
        <v>3964</v>
      </c>
      <c r="AO167" t="s">
        <v>46</v>
      </c>
      <c r="AP167" t="s">
        <v>67</v>
      </c>
      <c r="AQ167" t="s">
        <v>67</v>
      </c>
      <c r="AR167" t="s">
        <v>67</v>
      </c>
      <c r="AS167" t="s">
        <v>67</v>
      </c>
      <c r="AT167" t="s">
        <v>50</v>
      </c>
      <c r="AU167" t="s">
        <v>55</v>
      </c>
      <c r="AV167" t="s">
        <v>46</v>
      </c>
      <c r="AW167" t="s">
        <v>55</v>
      </c>
    </row>
    <row r="168" spans="1:49" x14ac:dyDescent="0.35">
      <c r="A168" t="s">
        <v>35</v>
      </c>
      <c r="B168" s="2">
        <v>40932</v>
      </c>
      <c r="C168">
        <v>13</v>
      </c>
      <c r="D168">
        <v>13127</v>
      </c>
      <c r="E168" t="s">
        <v>939</v>
      </c>
      <c r="F168" t="s">
        <v>37</v>
      </c>
      <c r="G168" t="s">
        <v>1209</v>
      </c>
      <c r="H168">
        <v>46</v>
      </c>
      <c r="I168" t="s">
        <v>46</v>
      </c>
      <c r="J168" t="s">
        <v>62</v>
      </c>
      <c r="K168" s="1" t="s">
        <v>73</v>
      </c>
      <c r="L168" t="s">
        <v>55</v>
      </c>
      <c r="M168" t="s">
        <v>191</v>
      </c>
      <c r="N168" t="s">
        <v>65</v>
      </c>
      <c r="O168" t="s">
        <v>1210</v>
      </c>
      <c r="P168">
        <v>22</v>
      </c>
      <c r="Q168" t="s">
        <v>46</v>
      </c>
      <c r="R168" t="s">
        <v>46</v>
      </c>
      <c r="S168" t="s">
        <v>67</v>
      </c>
      <c r="T168" t="s">
        <v>67</v>
      </c>
      <c r="U168" t="s">
        <v>1211</v>
      </c>
      <c r="V168" t="s">
        <v>48</v>
      </c>
      <c r="W168" t="s">
        <v>94</v>
      </c>
      <c r="X168" t="s">
        <v>103</v>
      </c>
      <c r="Y168" t="s">
        <v>46</v>
      </c>
      <c r="Z168" t="s">
        <v>55</v>
      </c>
      <c r="AA168" t="s">
        <v>55</v>
      </c>
      <c r="AB168" t="s">
        <v>46</v>
      </c>
      <c r="AC168" t="s">
        <v>55</v>
      </c>
      <c r="AD168" t="s">
        <v>55</v>
      </c>
      <c r="AE168" t="s">
        <v>55</v>
      </c>
      <c r="AF168" t="s">
        <v>69</v>
      </c>
      <c r="AG168" t="s">
        <v>69</v>
      </c>
      <c r="AH168" s="37" t="s">
        <v>58</v>
      </c>
      <c r="AI168" s="40" t="s">
        <v>94</v>
      </c>
      <c r="AJ168" t="s">
        <v>46</v>
      </c>
      <c r="AK168" t="s">
        <v>46</v>
      </c>
      <c r="AL168" t="s">
        <v>55</v>
      </c>
      <c r="AM168" t="s">
        <v>191</v>
      </c>
      <c r="AN168" t="s">
        <v>3964</v>
      </c>
      <c r="AO168" t="s">
        <v>46</v>
      </c>
      <c r="AP168" t="s">
        <v>67</v>
      </c>
      <c r="AQ168" t="s">
        <v>67</v>
      </c>
      <c r="AR168" t="s">
        <v>67</v>
      </c>
      <c r="AS168" t="s">
        <v>94</v>
      </c>
      <c r="AT168" t="s">
        <v>103</v>
      </c>
      <c r="AU168" t="s">
        <v>55</v>
      </c>
      <c r="AV168" t="s">
        <v>46</v>
      </c>
      <c r="AW168" t="s">
        <v>55</v>
      </c>
    </row>
    <row r="169" spans="1:49" x14ac:dyDescent="0.35">
      <c r="A169" t="s">
        <v>35</v>
      </c>
      <c r="B169" s="2">
        <v>41275</v>
      </c>
      <c r="C169">
        <v>13</v>
      </c>
      <c r="D169">
        <v>13401</v>
      </c>
      <c r="E169" t="s">
        <v>690</v>
      </c>
      <c r="F169" t="s">
        <v>37</v>
      </c>
      <c r="G169" t="s">
        <v>2922</v>
      </c>
      <c r="H169">
        <v>19</v>
      </c>
      <c r="I169" t="s">
        <v>46</v>
      </c>
      <c r="J169" s="1" t="s">
        <v>62</v>
      </c>
      <c r="K169" t="s">
        <v>2923</v>
      </c>
      <c r="L169" s="1" t="s">
        <v>55</v>
      </c>
      <c r="M169" t="s">
        <v>153</v>
      </c>
      <c r="N169" t="s">
        <v>1733</v>
      </c>
      <c r="O169" t="s">
        <v>2924</v>
      </c>
      <c r="P169">
        <v>20</v>
      </c>
      <c r="Q169" t="s">
        <v>46</v>
      </c>
      <c r="R169" t="s">
        <v>46</v>
      </c>
      <c r="S169" s="1" t="s">
        <v>67</v>
      </c>
      <c r="T169" t="s">
        <v>67</v>
      </c>
      <c r="U169" t="s">
        <v>2925</v>
      </c>
      <c r="V169" t="s">
        <v>48</v>
      </c>
      <c r="W169" t="s">
        <v>49</v>
      </c>
      <c r="X169" t="s">
        <v>50</v>
      </c>
      <c r="Y169" t="s">
        <v>46</v>
      </c>
      <c r="Z169" t="s">
        <v>760</v>
      </c>
      <c r="AA169" t="s">
        <v>55</v>
      </c>
      <c r="AB169" t="s">
        <v>46</v>
      </c>
      <c r="AC169" s="1" t="s">
        <v>55</v>
      </c>
      <c r="AE169" t="s">
        <v>55</v>
      </c>
      <c r="AF169" t="s">
        <v>69</v>
      </c>
      <c r="AG169" t="s">
        <v>69</v>
      </c>
      <c r="AH169" s="37" t="s">
        <v>58</v>
      </c>
      <c r="AI169" s="40" t="s">
        <v>58</v>
      </c>
      <c r="AJ169" t="s">
        <v>46</v>
      </c>
      <c r="AK169" t="s">
        <v>46</v>
      </c>
      <c r="AL169" t="s">
        <v>55</v>
      </c>
      <c r="AM169" t="s">
        <v>527</v>
      </c>
      <c r="AN169" t="s">
        <v>3964</v>
      </c>
      <c r="AO169" t="s">
        <v>46</v>
      </c>
      <c r="AP169" t="s">
        <v>67</v>
      </c>
      <c r="AQ169" t="s">
        <v>67</v>
      </c>
      <c r="AR169" t="s">
        <v>67</v>
      </c>
      <c r="AS169" t="s">
        <v>58</v>
      </c>
      <c r="AT169" t="s">
        <v>50</v>
      </c>
      <c r="AU169" t="s">
        <v>113</v>
      </c>
      <c r="AV169" t="s">
        <v>46</v>
      </c>
      <c r="AW169" t="s">
        <v>55</v>
      </c>
    </row>
    <row r="170" spans="1:49" x14ac:dyDescent="0.35">
      <c r="A170" t="s">
        <v>35</v>
      </c>
      <c r="B170" s="2">
        <v>44189</v>
      </c>
      <c r="C170">
        <v>5</v>
      </c>
      <c r="D170">
        <v>5109</v>
      </c>
      <c r="E170" t="s">
        <v>529</v>
      </c>
      <c r="F170" t="s">
        <v>151</v>
      </c>
      <c r="G170" t="s">
        <v>1217</v>
      </c>
      <c r="H170">
        <v>40</v>
      </c>
      <c r="I170" t="s">
        <v>39</v>
      </c>
      <c r="J170" t="s">
        <v>46</v>
      </c>
      <c r="K170" t="s">
        <v>1218</v>
      </c>
      <c r="L170" t="s">
        <v>1182</v>
      </c>
      <c r="M170" t="s">
        <v>279</v>
      </c>
      <c r="N170" t="s">
        <v>108</v>
      </c>
      <c r="O170" t="s">
        <v>1219</v>
      </c>
      <c r="P170">
        <v>30</v>
      </c>
      <c r="Q170" t="s">
        <v>39</v>
      </c>
      <c r="R170" t="s">
        <v>46</v>
      </c>
      <c r="S170" t="s">
        <v>42</v>
      </c>
      <c r="T170" t="s">
        <v>67</v>
      </c>
      <c r="U170" t="s">
        <v>48</v>
      </c>
      <c r="V170" t="s">
        <v>1220</v>
      </c>
      <c r="W170" t="s">
        <v>67</v>
      </c>
      <c r="X170" t="s">
        <v>44</v>
      </c>
      <c r="Y170" t="s">
        <v>1221</v>
      </c>
      <c r="Z170" t="s">
        <v>113</v>
      </c>
      <c r="AA170" t="s">
        <v>55</v>
      </c>
      <c r="AB170" t="s">
        <v>113</v>
      </c>
      <c r="AC170" t="s">
        <v>55</v>
      </c>
      <c r="AD170" t="s">
        <v>55</v>
      </c>
      <c r="AE170" t="s">
        <v>55</v>
      </c>
      <c r="AF170" t="s">
        <v>1222</v>
      </c>
      <c r="AG170" t="s">
        <v>1223</v>
      </c>
      <c r="AH170" s="37" t="s">
        <v>58</v>
      </c>
      <c r="AI170" s="40" t="s">
        <v>58</v>
      </c>
      <c r="AJ170" t="s">
        <v>39</v>
      </c>
      <c r="AK170" t="s">
        <v>46</v>
      </c>
      <c r="AL170" t="s">
        <v>1182</v>
      </c>
      <c r="AM170" t="s">
        <v>527</v>
      </c>
      <c r="AN170" t="s">
        <v>3964</v>
      </c>
      <c r="AO170" t="s">
        <v>39</v>
      </c>
      <c r="AP170" t="s">
        <v>67</v>
      </c>
      <c r="AQ170" t="s">
        <v>94</v>
      </c>
      <c r="AR170" t="s">
        <v>67</v>
      </c>
      <c r="AS170" t="s">
        <v>67</v>
      </c>
      <c r="AT170" t="s">
        <v>3964</v>
      </c>
      <c r="AU170" t="s">
        <v>113</v>
      </c>
      <c r="AV170" t="s">
        <v>113</v>
      </c>
      <c r="AW170" t="s">
        <v>55</v>
      </c>
    </row>
    <row r="171" spans="1:49" x14ac:dyDescent="0.35">
      <c r="A171" t="s">
        <v>35</v>
      </c>
      <c r="B171" s="2">
        <v>41331</v>
      </c>
      <c r="C171">
        <v>13</v>
      </c>
      <c r="D171">
        <v>13122</v>
      </c>
      <c r="E171" t="s">
        <v>1126</v>
      </c>
      <c r="F171" t="s">
        <v>37</v>
      </c>
      <c r="G171" t="s">
        <v>1731</v>
      </c>
      <c r="H171">
        <v>21</v>
      </c>
      <c r="I171" t="s">
        <v>46</v>
      </c>
      <c r="J171" s="1" t="s">
        <v>62</v>
      </c>
      <c r="K171" t="s">
        <v>1732</v>
      </c>
      <c r="L171" s="1" t="s">
        <v>55</v>
      </c>
      <c r="M171" t="s">
        <v>653</v>
      </c>
      <c r="N171" t="s">
        <v>1733</v>
      </c>
      <c r="O171" t="s">
        <v>1734</v>
      </c>
      <c r="P171">
        <v>21</v>
      </c>
      <c r="Q171" t="s">
        <v>46</v>
      </c>
      <c r="R171" t="s">
        <v>46</v>
      </c>
      <c r="S171" s="1" t="s">
        <v>67</v>
      </c>
      <c r="T171" t="s">
        <v>67</v>
      </c>
      <c r="U171" t="s">
        <v>1735</v>
      </c>
      <c r="V171" t="s">
        <v>48</v>
      </c>
      <c r="W171" t="s">
        <v>49</v>
      </c>
      <c r="X171" t="s">
        <v>50</v>
      </c>
      <c r="Y171" t="s">
        <v>46</v>
      </c>
      <c r="Z171" t="s">
        <v>760</v>
      </c>
      <c r="AA171" t="s">
        <v>55</v>
      </c>
      <c r="AB171" t="s">
        <v>46</v>
      </c>
      <c r="AC171" t="s">
        <v>1736</v>
      </c>
      <c r="AE171" t="s">
        <v>55</v>
      </c>
      <c r="AF171" t="s">
        <v>69</v>
      </c>
      <c r="AG171" t="s">
        <v>69</v>
      </c>
      <c r="AH171" s="37" t="s">
        <v>58</v>
      </c>
      <c r="AI171" s="40" t="s">
        <v>58</v>
      </c>
      <c r="AJ171" t="s">
        <v>46</v>
      </c>
      <c r="AK171" t="s">
        <v>46</v>
      </c>
      <c r="AL171" t="s">
        <v>55</v>
      </c>
      <c r="AM171" t="s">
        <v>710</v>
      </c>
      <c r="AN171" t="s">
        <v>3964</v>
      </c>
      <c r="AO171" t="s">
        <v>46</v>
      </c>
      <c r="AP171" t="s">
        <v>67</v>
      </c>
      <c r="AQ171" t="s">
        <v>67</v>
      </c>
      <c r="AR171" t="s">
        <v>67</v>
      </c>
      <c r="AS171" t="s">
        <v>58</v>
      </c>
      <c r="AT171" t="s">
        <v>50</v>
      </c>
      <c r="AU171" t="s">
        <v>113</v>
      </c>
      <c r="AV171" t="s">
        <v>46</v>
      </c>
      <c r="AW171" t="s">
        <v>55</v>
      </c>
    </row>
    <row r="172" spans="1:49" x14ac:dyDescent="0.35">
      <c r="A172" t="s">
        <v>35</v>
      </c>
      <c r="B172" s="2">
        <v>41350</v>
      </c>
      <c r="C172">
        <v>13</v>
      </c>
      <c r="D172">
        <v>13106</v>
      </c>
      <c r="E172" s="6" t="s">
        <v>1599</v>
      </c>
      <c r="F172" t="s">
        <v>37</v>
      </c>
      <c r="G172" t="s">
        <v>1600</v>
      </c>
      <c r="H172">
        <v>32</v>
      </c>
      <c r="I172" t="s">
        <v>46</v>
      </c>
      <c r="J172" s="1" t="s">
        <v>62</v>
      </c>
      <c r="K172" t="s">
        <v>285</v>
      </c>
      <c r="L172" s="1" t="s">
        <v>55</v>
      </c>
      <c r="M172" t="s">
        <v>64</v>
      </c>
      <c r="N172" t="s">
        <v>301</v>
      </c>
      <c r="O172" t="s">
        <v>1601</v>
      </c>
      <c r="P172">
        <v>25</v>
      </c>
      <c r="Q172" t="s">
        <v>46</v>
      </c>
      <c r="R172" t="s">
        <v>46</v>
      </c>
      <c r="S172" s="1" t="s">
        <v>67</v>
      </c>
      <c r="T172" t="s">
        <v>67</v>
      </c>
      <c r="U172" t="s">
        <v>1602</v>
      </c>
      <c r="V172" t="s">
        <v>48</v>
      </c>
      <c r="W172" t="s">
        <v>49</v>
      </c>
      <c r="X172" t="s">
        <v>50</v>
      </c>
      <c r="Y172" t="s">
        <v>46</v>
      </c>
      <c r="Z172" t="s">
        <v>760</v>
      </c>
      <c r="AA172" t="s">
        <v>55</v>
      </c>
      <c r="AB172" t="s">
        <v>46</v>
      </c>
      <c r="AC172" s="1" t="s">
        <v>55</v>
      </c>
      <c r="AE172" t="s">
        <v>55</v>
      </c>
      <c r="AF172" t="s">
        <v>69</v>
      </c>
      <c r="AG172" t="s">
        <v>69</v>
      </c>
      <c r="AH172" s="37" t="s">
        <v>58</v>
      </c>
      <c r="AI172" s="40" t="s">
        <v>58</v>
      </c>
      <c r="AJ172" t="s">
        <v>46</v>
      </c>
      <c r="AK172" t="s">
        <v>46</v>
      </c>
      <c r="AL172" t="s">
        <v>55</v>
      </c>
      <c r="AM172" t="s">
        <v>43</v>
      </c>
      <c r="AN172" t="s">
        <v>3964</v>
      </c>
      <c r="AO172" t="s">
        <v>46</v>
      </c>
      <c r="AP172" t="s">
        <v>67</v>
      </c>
      <c r="AQ172" t="s">
        <v>67</v>
      </c>
      <c r="AR172" t="s">
        <v>67</v>
      </c>
      <c r="AS172" t="s">
        <v>58</v>
      </c>
      <c r="AT172" t="s">
        <v>50</v>
      </c>
      <c r="AU172" t="s">
        <v>113</v>
      </c>
      <c r="AV172" t="s">
        <v>46</v>
      </c>
      <c r="AW172" t="s">
        <v>55</v>
      </c>
    </row>
    <row r="173" spans="1:49" x14ac:dyDescent="0.35">
      <c r="A173" t="s">
        <v>35</v>
      </c>
      <c r="B173" s="2">
        <v>40427</v>
      </c>
      <c r="C173">
        <v>8</v>
      </c>
      <c r="D173">
        <v>8203</v>
      </c>
      <c r="E173" s="5" t="s">
        <v>597</v>
      </c>
      <c r="F173" s="1" t="s">
        <v>276</v>
      </c>
      <c r="G173" t="s">
        <v>1237</v>
      </c>
      <c r="H173">
        <v>56</v>
      </c>
      <c r="I173" t="s">
        <v>46</v>
      </c>
      <c r="J173" t="s">
        <v>62</v>
      </c>
      <c r="K173" t="s">
        <v>73</v>
      </c>
      <c r="L173" t="s">
        <v>55</v>
      </c>
      <c r="M173" t="s">
        <v>1238</v>
      </c>
      <c r="N173" t="s">
        <v>392</v>
      </c>
      <c r="O173" t="s">
        <v>1239</v>
      </c>
      <c r="P173">
        <v>18</v>
      </c>
      <c r="Q173" t="s">
        <v>46</v>
      </c>
      <c r="R173" t="s">
        <v>46</v>
      </c>
      <c r="S173" t="s">
        <v>67</v>
      </c>
      <c r="T173" t="s">
        <v>67</v>
      </c>
      <c r="U173" t="s">
        <v>1240</v>
      </c>
      <c r="V173" t="s">
        <v>48</v>
      </c>
      <c r="W173" t="s">
        <v>67</v>
      </c>
      <c r="X173" t="s">
        <v>46</v>
      </c>
      <c r="Y173" t="s">
        <v>46</v>
      </c>
      <c r="Z173" t="s">
        <v>55</v>
      </c>
      <c r="AA173" t="s">
        <v>55</v>
      </c>
      <c r="AB173" t="s">
        <v>46</v>
      </c>
      <c r="AC173" t="s">
        <v>55</v>
      </c>
      <c r="AD173" t="s">
        <v>55</v>
      </c>
      <c r="AE173" t="s">
        <v>55</v>
      </c>
      <c r="AF173" t="s">
        <v>69</v>
      </c>
      <c r="AG173" t="s">
        <v>69</v>
      </c>
      <c r="AH173" s="37" t="s">
        <v>58</v>
      </c>
      <c r="AI173" s="40" t="s">
        <v>94</v>
      </c>
      <c r="AJ173" t="s">
        <v>46</v>
      </c>
      <c r="AK173" t="s">
        <v>46</v>
      </c>
      <c r="AL173" t="s">
        <v>55</v>
      </c>
      <c r="AM173" t="s">
        <v>191</v>
      </c>
      <c r="AN173" t="s">
        <v>3965</v>
      </c>
      <c r="AO173" t="s">
        <v>46</v>
      </c>
      <c r="AP173" t="s">
        <v>67</v>
      </c>
      <c r="AQ173" t="s">
        <v>67</v>
      </c>
      <c r="AR173" t="s">
        <v>67</v>
      </c>
      <c r="AS173" t="s">
        <v>67</v>
      </c>
      <c r="AT173" t="s">
        <v>67</v>
      </c>
      <c r="AU173" t="s">
        <v>55</v>
      </c>
      <c r="AV173" t="s">
        <v>46</v>
      </c>
      <c r="AW173" t="s">
        <v>55</v>
      </c>
    </row>
    <row r="174" spans="1:49" x14ac:dyDescent="0.35">
      <c r="A174" t="s">
        <v>35</v>
      </c>
      <c r="B174" s="2">
        <v>44120</v>
      </c>
      <c r="C174">
        <v>5</v>
      </c>
      <c r="D174">
        <v>5101</v>
      </c>
      <c r="E174" t="s">
        <v>151</v>
      </c>
      <c r="F174" t="s">
        <v>151</v>
      </c>
      <c r="G174" t="s">
        <v>1241</v>
      </c>
      <c r="H174">
        <v>63</v>
      </c>
      <c r="I174" t="s">
        <v>39</v>
      </c>
      <c r="J174" t="s">
        <v>46</v>
      </c>
      <c r="K174" t="s">
        <v>1242</v>
      </c>
      <c r="L174" t="s">
        <v>49</v>
      </c>
      <c r="M174" t="s">
        <v>1142</v>
      </c>
      <c r="N174" t="s">
        <v>192</v>
      </c>
      <c r="O174" t="s">
        <v>1243</v>
      </c>
      <c r="P174">
        <v>40</v>
      </c>
      <c r="Q174" t="s">
        <v>39</v>
      </c>
      <c r="R174" t="s">
        <v>46</v>
      </c>
      <c r="S174" t="s">
        <v>42</v>
      </c>
      <c r="T174" t="s">
        <v>67</v>
      </c>
      <c r="U174" t="s">
        <v>48</v>
      </c>
      <c r="V174" t="s">
        <v>1244</v>
      </c>
      <c r="W174" t="s">
        <v>67</v>
      </c>
      <c r="X174" t="s">
        <v>1245</v>
      </c>
      <c r="Y174" t="s">
        <v>46</v>
      </c>
      <c r="Z174" t="s">
        <v>176</v>
      </c>
      <c r="AA174" t="s">
        <v>55</v>
      </c>
      <c r="AB174" t="s">
        <v>309</v>
      </c>
      <c r="AC174" t="s">
        <v>55</v>
      </c>
      <c r="AD174" t="s">
        <v>55</v>
      </c>
      <c r="AE174" t="s">
        <v>55</v>
      </c>
      <c r="AF174" t="s">
        <v>1246</v>
      </c>
      <c r="AG174" t="s">
        <v>69</v>
      </c>
      <c r="AH174" s="37" t="s">
        <v>58</v>
      </c>
      <c r="AI174" s="40" t="s">
        <v>58</v>
      </c>
      <c r="AJ174" t="s">
        <v>39</v>
      </c>
      <c r="AK174" t="s">
        <v>46</v>
      </c>
      <c r="AL174" t="s">
        <v>58</v>
      </c>
      <c r="AM174" t="s">
        <v>1142</v>
      </c>
      <c r="AN174" t="s">
        <v>192</v>
      </c>
      <c r="AO174" t="s">
        <v>39</v>
      </c>
      <c r="AP174" t="s">
        <v>67</v>
      </c>
      <c r="AQ174" t="s">
        <v>94</v>
      </c>
      <c r="AR174" t="s">
        <v>67</v>
      </c>
      <c r="AS174" t="s">
        <v>67</v>
      </c>
      <c r="AT174" t="s">
        <v>1245</v>
      </c>
      <c r="AU174" t="s">
        <v>176</v>
      </c>
      <c r="AV174" t="s">
        <v>309</v>
      </c>
      <c r="AW174" t="s">
        <v>55</v>
      </c>
    </row>
    <row r="175" spans="1:49" x14ac:dyDescent="0.35">
      <c r="A175" t="s">
        <v>35</v>
      </c>
      <c r="B175" s="2">
        <v>41887</v>
      </c>
      <c r="C175">
        <v>9</v>
      </c>
      <c r="D175">
        <v>9101</v>
      </c>
      <c r="E175" t="s">
        <v>426</v>
      </c>
      <c r="F175" t="s">
        <v>60</v>
      </c>
      <c r="G175" t="s">
        <v>1247</v>
      </c>
      <c r="H175">
        <v>22</v>
      </c>
      <c r="I175" t="s">
        <v>1248</v>
      </c>
      <c r="J175" t="s">
        <v>1249</v>
      </c>
      <c r="K175" t="s">
        <v>1250</v>
      </c>
      <c r="L175" t="s">
        <v>55</v>
      </c>
      <c r="M175" t="s">
        <v>55</v>
      </c>
      <c r="N175" s="1" t="s">
        <v>62</v>
      </c>
      <c r="O175" t="s">
        <v>341</v>
      </c>
      <c r="Q175" t="s">
        <v>46</v>
      </c>
      <c r="R175" t="s">
        <v>46</v>
      </c>
      <c r="S175" t="s">
        <v>67</v>
      </c>
      <c r="T175" t="s">
        <v>67</v>
      </c>
      <c r="U175" t="s">
        <v>48</v>
      </c>
      <c r="V175" t="s">
        <v>48</v>
      </c>
      <c r="W175" t="s">
        <v>67</v>
      </c>
      <c r="X175" t="s">
        <v>46</v>
      </c>
      <c r="Y175" t="s">
        <v>46</v>
      </c>
      <c r="Z175" t="s">
        <v>112</v>
      </c>
      <c r="AA175">
        <v>43647</v>
      </c>
      <c r="AB175" t="s">
        <v>341</v>
      </c>
      <c r="AC175" t="s">
        <v>55</v>
      </c>
      <c r="AD175" t="s">
        <v>55</v>
      </c>
      <c r="AE175" t="s">
        <v>55</v>
      </c>
      <c r="AF175" t="s">
        <v>69</v>
      </c>
      <c r="AG175" t="s">
        <v>69</v>
      </c>
      <c r="AH175" s="37" t="s">
        <v>58</v>
      </c>
      <c r="AI175" s="40" t="s">
        <v>94</v>
      </c>
      <c r="AJ175" t="s">
        <v>1248</v>
      </c>
      <c r="AK175" t="s">
        <v>428</v>
      </c>
      <c r="AL175" t="s">
        <v>55</v>
      </c>
      <c r="AM175" t="s">
        <v>55</v>
      </c>
      <c r="AN175" t="s">
        <v>67</v>
      </c>
      <c r="AO175" t="s">
        <v>46</v>
      </c>
      <c r="AP175" t="s">
        <v>67</v>
      </c>
      <c r="AQ175" t="s">
        <v>67</v>
      </c>
      <c r="AR175" t="s">
        <v>67</v>
      </c>
      <c r="AS175" t="s">
        <v>67</v>
      </c>
      <c r="AT175" t="s">
        <v>67</v>
      </c>
      <c r="AU175" t="s">
        <v>112</v>
      </c>
      <c r="AV175" t="s">
        <v>341</v>
      </c>
      <c r="AW175" t="s">
        <v>55</v>
      </c>
    </row>
    <row r="176" spans="1:49" x14ac:dyDescent="0.35">
      <c r="A176" t="s">
        <v>35</v>
      </c>
      <c r="B176" s="2">
        <v>40508</v>
      </c>
      <c r="C176">
        <v>10</v>
      </c>
      <c r="D176">
        <v>10101</v>
      </c>
      <c r="E176" t="s">
        <v>258</v>
      </c>
      <c r="F176" t="s">
        <v>188</v>
      </c>
      <c r="G176" s="5" t="s">
        <v>1251</v>
      </c>
      <c r="H176">
        <v>69</v>
      </c>
      <c r="I176" t="s">
        <v>46</v>
      </c>
      <c r="J176" t="s">
        <v>62</v>
      </c>
      <c r="K176" t="s">
        <v>73</v>
      </c>
      <c r="L176" t="s">
        <v>55</v>
      </c>
      <c r="M176" t="s">
        <v>286</v>
      </c>
      <c r="N176" t="s">
        <v>65</v>
      </c>
      <c r="O176" t="s">
        <v>1252</v>
      </c>
      <c r="P176">
        <v>65</v>
      </c>
      <c r="Q176" t="s">
        <v>46</v>
      </c>
      <c r="R176" t="s">
        <v>1253</v>
      </c>
      <c r="S176" t="s">
        <v>67</v>
      </c>
      <c r="T176" t="s">
        <v>67</v>
      </c>
      <c r="U176" t="s">
        <v>1254</v>
      </c>
      <c r="V176" t="s">
        <v>48</v>
      </c>
      <c r="W176" t="s">
        <v>67</v>
      </c>
      <c r="X176" t="s">
        <v>103</v>
      </c>
      <c r="Y176" t="s">
        <v>46</v>
      </c>
      <c r="Z176" t="s">
        <v>55</v>
      </c>
      <c r="AA176" t="s">
        <v>55</v>
      </c>
      <c r="AB176" t="s">
        <v>46</v>
      </c>
      <c r="AC176" t="s">
        <v>55</v>
      </c>
      <c r="AD176" t="s">
        <v>55</v>
      </c>
      <c r="AE176" t="s">
        <v>55</v>
      </c>
      <c r="AF176" t="s">
        <v>69</v>
      </c>
      <c r="AG176" t="s">
        <v>69</v>
      </c>
      <c r="AH176" s="37" t="s">
        <v>58</v>
      </c>
      <c r="AI176" s="40" t="s">
        <v>58</v>
      </c>
      <c r="AJ176" t="s">
        <v>46</v>
      </c>
      <c r="AK176" t="s">
        <v>46</v>
      </c>
      <c r="AL176" t="s">
        <v>55</v>
      </c>
      <c r="AM176" t="s">
        <v>74</v>
      </c>
      <c r="AN176" t="s">
        <v>3964</v>
      </c>
      <c r="AO176" t="s">
        <v>46</v>
      </c>
      <c r="AP176" t="s">
        <v>3977</v>
      </c>
      <c r="AQ176" t="s">
        <v>67</v>
      </c>
      <c r="AR176" t="s">
        <v>67</v>
      </c>
      <c r="AS176" t="s">
        <v>67</v>
      </c>
      <c r="AT176" t="s">
        <v>103</v>
      </c>
      <c r="AU176" t="s">
        <v>55</v>
      </c>
      <c r="AV176" t="s">
        <v>46</v>
      </c>
      <c r="AW176" t="s">
        <v>55</v>
      </c>
    </row>
    <row r="177" spans="1:49" x14ac:dyDescent="0.35">
      <c r="A177" t="s">
        <v>35</v>
      </c>
      <c r="B177" s="2">
        <v>41351</v>
      </c>
      <c r="C177">
        <v>13</v>
      </c>
      <c r="D177">
        <v>13201</v>
      </c>
      <c r="E177" t="s">
        <v>116</v>
      </c>
      <c r="F177" t="s">
        <v>37</v>
      </c>
      <c r="G177" t="s">
        <v>652</v>
      </c>
      <c r="H177">
        <v>36</v>
      </c>
      <c r="I177" t="s">
        <v>46</v>
      </c>
      <c r="J177" s="1" t="s">
        <v>62</v>
      </c>
      <c r="K177" t="s">
        <v>285</v>
      </c>
      <c r="L177" s="1" t="s">
        <v>55</v>
      </c>
      <c r="M177" t="s">
        <v>653</v>
      </c>
      <c r="N177" t="s">
        <v>301</v>
      </c>
      <c r="O177" t="s">
        <v>654</v>
      </c>
      <c r="Q177" t="s">
        <v>46</v>
      </c>
      <c r="R177" t="s">
        <v>46</v>
      </c>
      <c r="S177" s="1" t="s">
        <v>67</v>
      </c>
      <c r="T177" t="s">
        <v>67</v>
      </c>
      <c r="U177" t="s">
        <v>655</v>
      </c>
      <c r="V177" t="s">
        <v>48</v>
      </c>
      <c r="W177" t="s">
        <v>49</v>
      </c>
      <c r="X177" t="s">
        <v>50</v>
      </c>
      <c r="Y177" t="s">
        <v>46</v>
      </c>
      <c r="Z177" t="s">
        <v>588</v>
      </c>
      <c r="AA177" t="s">
        <v>55</v>
      </c>
      <c r="AB177" t="s">
        <v>46</v>
      </c>
      <c r="AC177" s="1" t="s">
        <v>55</v>
      </c>
      <c r="AE177" t="s">
        <v>55</v>
      </c>
      <c r="AF177" t="s">
        <v>69</v>
      </c>
      <c r="AG177" t="s">
        <v>69</v>
      </c>
      <c r="AH177" s="37" t="s">
        <v>58</v>
      </c>
      <c r="AI177" s="40" t="s">
        <v>58</v>
      </c>
      <c r="AJ177" t="s">
        <v>46</v>
      </c>
      <c r="AK177" t="s">
        <v>46</v>
      </c>
      <c r="AL177" t="s">
        <v>55</v>
      </c>
      <c r="AM177" t="s">
        <v>710</v>
      </c>
      <c r="AN177" t="s">
        <v>3964</v>
      </c>
      <c r="AO177" t="s">
        <v>46</v>
      </c>
      <c r="AP177" t="s">
        <v>67</v>
      </c>
      <c r="AQ177" t="s">
        <v>67</v>
      </c>
      <c r="AR177" t="s">
        <v>67</v>
      </c>
      <c r="AS177" t="s">
        <v>58</v>
      </c>
      <c r="AT177" t="s">
        <v>50</v>
      </c>
      <c r="AU177" t="s">
        <v>588</v>
      </c>
      <c r="AV177" t="s">
        <v>46</v>
      </c>
      <c r="AW177" t="s">
        <v>55</v>
      </c>
    </row>
    <row r="178" spans="1:49" x14ac:dyDescent="0.35">
      <c r="A178" t="s">
        <v>35</v>
      </c>
      <c r="B178" s="2">
        <v>44088</v>
      </c>
      <c r="C178">
        <v>13</v>
      </c>
      <c r="D178">
        <v>13125</v>
      </c>
      <c r="E178" t="s">
        <v>778</v>
      </c>
      <c r="F178" t="s">
        <v>37</v>
      </c>
      <c r="G178" t="s">
        <v>1259</v>
      </c>
      <c r="H178">
        <v>54</v>
      </c>
      <c r="I178" t="s">
        <v>39</v>
      </c>
      <c r="J178" t="s">
        <v>46</v>
      </c>
      <c r="K178" t="s">
        <v>1260</v>
      </c>
      <c r="L178" t="s">
        <v>781</v>
      </c>
      <c r="M178" t="s">
        <v>191</v>
      </c>
      <c r="N178" t="s">
        <v>192</v>
      </c>
      <c r="O178" t="s">
        <v>1261</v>
      </c>
      <c r="P178">
        <v>21</v>
      </c>
      <c r="Q178" t="s">
        <v>39</v>
      </c>
      <c r="R178" t="s">
        <v>46</v>
      </c>
      <c r="S178" t="s">
        <v>110</v>
      </c>
      <c r="T178" t="s">
        <v>49</v>
      </c>
      <c r="U178" t="s">
        <v>48</v>
      </c>
      <c r="V178" t="s">
        <v>48</v>
      </c>
      <c r="W178" t="s">
        <v>67</v>
      </c>
      <c r="X178" t="s">
        <v>103</v>
      </c>
      <c r="Y178" t="s">
        <v>46</v>
      </c>
      <c r="Z178" t="s">
        <v>176</v>
      </c>
      <c r="AA178" t="s">
        <v>55</v>
      </c>
      <c r="AB178" t="s">
        <v>176</v>
      </c>
      <c r="AC178" t="s">
        <v>55</v>
      </c>
      <c r="AD178" t="s">
        <v>55</v>
      </c>
      <c r="AE178" t="s">
        <v>55</v>
      </c>
      <c r="AF178" t="s">
        <v>1262</v>
      </c>
      <c r="AG178" t="s">
        <v>1262</v>
      </c>
      <c r="AH178" s="37" t="s">
        <v>58</v>
      </c>
      <c r="AI178" s="40" t="s">
        <v>94</v>
      </c>
      <c r="AJ178" t="s">
        <v>39</v>
      </c>
      <c r="AK178" t="s">
        <v>46</v>
      </c>
      <c r="AL178" t="s">
        <v>1182</v>
      </c>
      <c r="AM178" t="s">
        <v>191</v>
      </c>
      <c r="AN178" t="s">
        <v>192</v>
      </c>
      <c r="AO178" t="s">
        <v>39</v>
      </c>
      <c r="AP178" t="s">
        <v>67</v>
      </c>
      <c r="AQ178" t="s">
        <v>110</v>
      </c>
      <c r="AR178" t="s">
        <v>58</v>
      </c>
      <c r="AS178" t="s">
        <v>67</v>
      </c>
      <c r="AT178" t="s">
        <v>103</v>
      </c>
      <c r="AU178" t="s">
        <v>176</v>
      </c>
      <c r="AV178" t="s">
        <v>176</v>
      </c>
      <c r="AW178" t="s">
        <v>55</v>
      </c>
    </row>
    <row r="179" spans="1:49" x14ac:dyDescent="0.35">
      <c r="A179" t="s">
        <v>35</v>
      </c>
      <c r="B179" s="2">
        <v>44051</v>
      </c>
      <c r="C179">
        <v>13</v>
      </c>
      <c r="D179">
        <v>13101</v>
      </c>
      <c r="E179" t="s">
        <v>1263</v>
      </c>
      <c r="F179" t="s">
        <v>37</v>
      </c>
      <c r="G179" t="s">
        <v>1264</v>
      </c>
      <c r="H179">
        <v>53</v>
      </c>
      <c r="I179" t="s">
        <v>420</v>
      </c>
      <c r="J179" t="s">
        <v>46</v>
      </c>
      <c r="K179" t="s">
        <v>1265</v>
      </c>
      <c r="L179" t="s">
        <v>55</v>
      </c>
      <c r="M179" t="s">
        <v>1266</v>
      </c>
      <c r="N179" t="s">
        <v>192</v>
      </c>
      <c r="O179" t="s">
        <v>1267</v>
      </c>
      <c r="Q179" t="s">
        <v>420</v>
      </c>
      <c r="R179" t="s">
        <v>46</v>
      </c>
      <c r="S179" t="s">
        <v>49</v>
      </c>
      <c r="T179" t="s">
        <v>67</v>
      </c>
      <c r="U179" t="s">
        <v>48</v>
      </c>
      <c r="V179" t="s">
        <v>1268</v>
      </c>
      <c r="W179" t="s">
        <v>67</v>
      </c>
      <c r="X179" t="s">
        <v>50</v>
      </c>
      <c r="Y179" t="s">
        <v>1000</v>
      </c>
      <c r="Z179" t="s">
        <v>1269</v>
      </c>
      <c r="AA179" t="s">
        <v>55</v>
      </c>
      <c r="AB179" t="s">
        <v>1269</v>
      </c>
      <c r="AC179" t="s">
        <v>55</v>
      </c>
      <c r="AD179" t="s">
        <v>55</v>
      </c>
      <c r="AE179" t="s">
        <v>55</v>
      </c>
      <c r="AF179" t="s">
        <v>1270</v>
      </c>
      <c r="AG179" t="s">
        <v>69</v>
      </c>
      <c r="AH179" s="37" t="s">
        <v>58</v>
      </c>
      <c r="AI179" s="40" t="s">
        <v>94</v>
      </c>
      <c r="AJ179" t="s">
        <v>420</v>
      </c>
      <c r="AK179" t="s">
        <v>46</v>
      </c>
      <c r="AL179" t="s">
        <v>55</v>
      </c>
      <c r="AM179" t="s">
        <v>1266</v>
      </c>
      <c r="AN179" t="s">
        <v>192</v>
      </c>
      <c r="AO179" t="s">
        <v>420</v>
      </c>
      <c r="AP179" t="s">
        <v>67</v>
      </c>
      <c r="AQ179" t="s">
        <v>58</v>
      </c>
      <c r="AR179" t="s">
        <v>67</v>
      </c>
      <c r="AS179" t="s">
        <v>67</v>
      </c>
      <c r="AT179" t="s">
        <v>50</v>
      </c>
      <c r="AU179" t="s">
        <v>1269</v>
      </c>
      <c r="AV179" t="s">
        <v>1758</v>
      </c>
      <c r="AW179" t="s">
        <v>55</v>
      </c>
    </row>
    <row r="180" spans="1:49" x14ac:dyDescent="0.35">
      <c r="A180" t="s">
        <v>35</v>
      </c>
      <c r="B180" s="2">
        <v>40457</v>
      </c>
      <c r="C180">
        <v>13</v>
      </c>
      <c r="D180">
        <v>13112</v>
      </c>
      <c r="E180" t="s">
        <v>128</v>
      </c>
      <c r="F180" t="s">
        <v>37</v>
      </c>
      <c r="G180" s="5" t="s">
        <v>1271</v>
      </c>
      <c r="H180">
        <v>25</v>
      </c>
      <c r="I180" t="s">
        <v>46</v>
      </c>
      <c r="J180" t="s">
        <v>1272</v>
      </c>
      <c r="K180" t="s">
        <v>63</v>
      </c>
      <c r="L180" t="s">
        <v>55</v>
      </c>
      <c r="M180" t="s">
        <v>653</v>
      </c>
      <c r="N180" t="s">
        <v>65</v>
      </c>
      <c r="O180" t="s">
        <v>1273</v>
      </c>
      <c r="P180">
        <v>27</v>
      </c>
      <c r="Q180" t="s">
        <v>46</v>
      </c>
      <c r="R180" t="s">
        <v>1274</v>
      </c>
      <c r="S180" t="s">
        <v>58</v>
      </c>
      <c r="T180" t="s">
        <v>67</v>
      </c>
      <c r="U180" t="s">
        <v>48</v>
      </c>
      <c r="V180" t="s">
        <v>48</v>
      </c>
      <c r="W180" t="s">
        <v>67</v>
      </c>
      <c r="X180" t="s">
        <v>46</v>
      </c>
      <c r="Y180" t="s">
        <v>46</v>
      </c>
      <c r="Z180" t="s">
        <v>55</v>
      </c>
      <c r="AA180" t="s">
        <v>55</v>
      </c>
      <c r="AB180" t="s">
        <v>46</v>
      </c>
      <c r="AC180" t="s">
        <v>55</v>
      </c>
      <c r="AD180" t="s">
        <v>55</v>
      </c>
      <c r="AE180" t="s">
        <v>55</v>
      </c>
      <c r="AF180" t="s">
        <v>69</v>
      </c>
      <c r="AG180" t="s">
        <v>69</v>
      </c>
      <c r="AH180" s="37" t="s">
        <v>58</v>
      </c>
      <c r="AI180" s="40" t="s">
        <v>94</v>
      </c>
      <c r="AJ180" t="s">
        <v>46</v>
      </c>
      <c r="AK180" t="s">
        <v>3930</v>
      </c>
      <c r="AL180" t="s">
        <v>55</v>
      </c>
      <c r="AM180" t="s">
        <v>710</v>
      </c>
      <c r="AN180" t="s">
        <v>3964</v>
      </c>
      <c r="AO180" t="s">
        <v>46</v>
      </c>
      <c r="AP180" t="s">
        <v>3057</v>
      </c>
      <c r="AQ180" t="s">
        <v>58</v>
      </c>
      <c r="AR180" t="s">
        <v>67</v>
      </c>
      <c r="AS180" t="s">
        <v>67</v>
      </c>
      <c r="AT180" t="s">
        <v>67</v>
      </c>
      <c r="AU180" t="s">
        <v>55</v>
      </c>
      <c r="AV180" t="s">
        <v>46</v>
      </c>
      <c r="AW180" t="s">
        <v>55</v>
      </c>
    </row>
    <row r="181" spans="1:49" x14ac:dyDescent="0.35">
      <c r="A181" t="s">
        <v>35</v>
      </c>
      <c r="B181" s="2">
        <v>43591</v>
      </c>
      <c r="C181">
        <v>13</v>
      </c>
      <c r="D181">
        <v>13123</v>
      </c>
      <c r="E181" t="s">
        <v>336</v>
      </c>
      <c r="F181" t="s">
        <v>37</v>
      </c>
      <c r="G181" t="s">
        <v>1275</v>
      </c>
      <c r="H181">
        <v>27</v>
      </c>
      <c r="I181" t="s">
        <v>39</v>
      </c>
      <c r="J181" t="s">
        <v>46</v>
      </c>
      <c r="K181" t="s">
        <v>1276</v>
      </c>
      <c r="L181" t="s">
        <v>55</v>
      </c>
      <c r="M181" t="s">
        <v>364</v>
      </c>
      <c r="N181" t="s">
        <v>162</v>
      </c>
      <c r="O181" t="s">
        <v>1277</v>
      </c>
      <c r="P181">
        <v>46</v>
      </c>
      <c r="Q181" t="s">
        <v>39</v>
      </c>
      <c r="R181" t="s">
        <v>46</v>
      </c>
      <c r="S181" t="s">
        <v>42</v>
      </c>
      <c r="T181" t="s">
        <v>67</v>
      </c>
      <c r="U181" t="s">
        <v>48</v>
      </c>
      <c r="V181" t="s">
        <v>48</v>
      </c>
      <c r="W181" t="s">
        <v>42</v>
      </c>
      <c r="X181" t="s">
        <v>89</v>
      </c>
      <c r="Y181" t="s">
        <v>46</v>
      </c>
      <c r="Z181" t="s">
        <v>112</v>
      </c>
      <c r="AA181" t="s">
        <v>55</v>
      </c>
      <c r="AB181" t="s">
        <v>113</v>
      </c>
      <c r="AC181" t="s">
        <v>55</v>
      </c>
      <c r="AD181" t="s">
        <v>55</v>
      </c>
      <c r="AE181" t="s">
        <v>55</v>
      </c>
      <c r="AF181" t="s">
        <v>1278</v>
      </c>
      <c r="AG181" t="s">
        <v>1279</v>
      </c>
      <c r="AH181" s="37" t="s">
        <v>58</v>
      </c>
      <c r="AI181" s="40" t="s">
        <v>94</v>
      </c>
      <c r="AJ181" t="s">
        <v>39</v>
      </c>
      <c r="AK181" t="s">
        <v>46</v>
      </c>
      <c r="AL181" t="s">
        <v>55</v>
      </c>
      <c r="AM181" t="s">
        <v>364</v>
      </c>
      <c r="AN181" t="s">
        <v>3965</v>
      </c>
      <c r="AO181" t="s">
        <v>39</v>
      </c>
      <c r="AP181" t="s">
        <v>67</v>
      </c>
      <c r="AQ181" t="s">
        <v>94</v>
      </c>
      <c r="AR181" t="s">
        <v>67</v>
      </c>
      <c r="AS181" t="s">
        <v>94</v>
      </c>
      <c r="AT181" t="s">
        <v>89</v>
      </c>
      <c r="AU181" t="s">
        <v>112</v>
      </c>
      <c r="AV181" t="s">
        <v>113</v>
      </c>
      <c r="AW181" t="s">
        <v>55</v>
      </c>
    </row>
    <row r="182" spans="1:49" x14ac:dyDescent="0.35">
      <c r="A182" t="s">
        <v>35</v>
      </c>
      <c r="B182" s="2">
        <v>41360</v>
      </c>
      <c r="C182">
        <v>13</v>
      </c>
      <c r="D182">
        <v>13119</v>
      </c>
      <c r="E182" t="s">
        <v>514</v>
      </c>
      <c r="F182" t="s">
        <v>37</v>
      </c>
      <c r="G182" t="s">
        <v>1899</v>
      </c>
      <c r="H182">
        <v>38</v>
      </c>
      <c r="I182" t="s">
        <v>46</v>
      </c>
      <c r="J182" s="1" t="s">
        <v>62</v>
      </c>
      <c r="K182" t="s">
        <v>490</v>
      </c>
      <c r="L182" s="1" t="s">
        <v>55</v>
      </c>
      <c r="M182" t="s">
        <v>247</v>
      </c>
      <c r="N182" t="s">
        <v>301</v>
      </c>
      <c r="O182" t="s">
        <v>1900</v>
      </c>
      <c r="P182">
        <v>45</v>
      </c>
      <c r="Q182" t="s">
        <v>46</v>
      </c>
      <c r="R182" t="s">
        <v>46</v>
      </c>
      <c r="S182" t="s">
        <v>87</v>
      </c>
      <c r="T182" t="s">
        <v>67</v>
      </c>
      <c r="U182" t="s">
        <v>1901</v>
      </c>
      <c r="V182" t="s">
        <v>48</v>
      </c>
      <c r="W182" t="s">
        <v>49</v>
      </c>
      <c r="X182" t="s">
        <v>50</v>
      </c>
      <c r="Y182" t="s">
        <v>46</v>
      </c>
      <c r="Z182" s="1" t="s">
        <v>55</v>
      </c>
      <c r="AA182" t="s">
        <v>55</v>
      </c>
      <c r="AB182" t="s">
        <v>46</v>
      </c>
      <c r="AC182" s="1" t="s">
        <v>55</v>
      </c>
      <c r="AE182" t="s">
        <v>55</v>
      </c>
      <c r="AF182" t="s">
        <v>69</v>
      </c>
      <c r="AG182" t="s">
        <v>69</v>
      </c>
      <c r="AH182" s="37" t="s">
        <v>58</v>
      </c>
      <c r="AI182" s="40" t="s">
        <v>58</v>
      </c>
      <c r="AJ182" t="s">
        <v>46</v>
      </c>
      <c r="AK182" t="s">
        <v>46</v>
      </c>
      <c r="AL182" t="s">
        <v>55</v>
      </c>
      <c r="AM182" t="s">
        <v>247</v>
      </c>
      <c r="AN182" t="s">
        <v>3964</v>
      </c>
      <c r="AO182" t="s">
        <v>46</v>
      </c>
      <c r="AP182" t="s">
        <v>67</v>
      </c>
      <c r="AQ182" t="s">
        <v>58</v>
      </c>
      <c r="AR182" t="s">
        <v>67</v>
      </c>
      <c r="AS182" t="s">
        <v>58</v>
      </c>
      <c r="AT182" t="s">
        <v>50</v>
      </c>
      <c r="AU182" t="s">
        <v>55</v>
      </c>
      <c r="AV182" t="s">
        <v>46</v>
      </c>
      <c r="AW182" t="s">
        <v>55</v>
      </c>
    </row>
    <row r="183" spans="1:49" x14ac:dyDescent="0.35">
      <c r="A183" t="s">
        <v>35</v>
      </c>
      <c r="B183" s="2">
        <v>41384</v>
      </c>
      <c r="C183">
        <v>13</v>
      </c>
      <c r="D183">
        <v>13401</v>
      </c>
      <c r="E183" t="s">
        <v>690</v>
      </c>
      <c r="F183" t="s">
        <v>37</v>
      </c>
      <c r="G183" t="s">
        <v>1047</v>
      </c>
      <c r="H183">
        <v>24</v>
      </c>
      <c r="I183" t="s">
        <v>46</v>
      </c>
      <c r="J183" s="1" t="s">
        <v>62</v>
      </c>
      <c r="K183" t="s">
        <v>1048</v>
      </c>
      <c r="L183" s="1" t="s">
        <v>55</v>
      </c>
      <c r="M183" t="s">
        <v>247</v>
      </c>
      <c r="N183" t="s">
        <v>301</v>
      </c>
      <c r="O183" t="s">
        <v>1049</v>
      </c>
      <c r="P183">
        <v>31</v>
      </c>
      <c r="Q183" t="s">
        <v>46</v>
      </c>
      <c r="R183" t="s">
        <v>46</v>
      </c>
      <c r="S183" t="s">
        <v>42</v>
      </c>
      <c r="T183" t="s">
        <v>67</v>
      </c>
      <c r="U183" t="s">
        <v>1050</v>
      </c>
      <c r="V183" t="s">
        <v>48</v>
      </c>
      <c r="W183" t="s">
        <v>49</v>
      </c>
      <c r="X183" t="s">
        <v>50</v>
      </c>
      <c r="Y183" t="s">
        <v>46</v>
      </c>
      <c r="Z183" t="s">
        <v>113</v>
      </c>
      <c r="AA183" t="s">
        <v>55</v>
      </c>
      <c r="AB183" t="s">
        <v>46</v>
      </c>
      <c r="AC183" s="1" t="s">
        <v>55</v>
      </c>
      <c r="AE183" t="s">
        <v>55</v>
      </c>
      <c r="AF183" t="s">
        <v>69</v>
      </c>
      <c r="AG183" t="s">
        <v>69</v>
      </c>
      <c r="AH183" s="37" t="s">
        <v>58</v>
      </c>
      <c r="AI183" s="40" t="s">
        <v>58</v>
      </c>
      <c r="AJ183" t="s">
        <v>46</v>
      </c>
      <c r="AK183" t="s">
        <v>46</v>
      </c>
      <c r="AL183" t="s">
        <v>55</v>
      </c>
      <c r="AM183" t="s">
        <v>247</v>
      </c>
      <c r="AN183" t="s">
        <v>3964</v>
      </c>
      <c r="AO183" t="s">
        <v>46</v>
      </c>
      <c r="AP183" t="s">
        <v>67</v>
      </c>
      <c r="AQ183" t="s">
        <v>94</v>
      </c>
      <c r="AR183" t="s">
        <v>67</v>
      </c>
      <c r="AS183" t="s">
        <v>58</v>
      </c>
      <c r="AT183" t="s">
        <v>50</v>
      </c>
      <c r="AU183" t="s">
        <v>113</v>
      </c>
      <c r="AV183" t="s">
        <v>46</v>
      </c>
      <c r="AW183" t="s">
        <v>55</v>
      </c>
    </row>
    <row r="184" spans="1:49" x14ac:dyDescent="0.35">
      <c r="A184" t="s">
        <v>35</v>
      </c>
      <c r="B184" s="2">
        <v>41387</v>
      </c>
      <c r="C184">
        <v>13</v>
      </c>
      <c r="D184">
        <v>13112</v>
      </c>
      <c r="E184" t="s">
        <v>128</v>
      </c>
      <c r="F184" t="s">
        <v>37</v>
      </c>
      <c r="G184" t="s">
        <v>1176</v>
      </c>
      <c r="H184">
        <v>49</v>
      </c>
      <c r="I184" t="s">
        <v>46</v>
      </c>
      <c r="J184" s="1" t="s">
        <v>62</v>
      </c>
      <c r="K184" t="s">
        <v>1177</v>
      </c>
      <c r="L184" s="1" t="s">
        <v>55</v>
      </c>
      <c r="M184" t="s">
        <v>247</v>
      </c>
      <c r="N184" t="s">
        <v>301</v>
      </c>
      <c r="O184" t="s">
        <v>1178</v>
      </c>
      <c r="P184">
        <v>30</v>
      </c>
      <c r="Q184" t="s">
        <v>46</v>
      </c>
      <c r="R184" t="s">
        <v>46</v>
      </c>
      <c r="S184" s="1" t="s">
        <v>67</v>
      </c>
      <c r="T184" t="s">
        <v>67</v>
      </c>
      <c r="U184" t="s">
        <v>1179</v>
      </c>
      <c r="V184" t="s">
        <v>48</v>
      </c>
      <c r="W184" t="s">
        <v>67</v>
      </c>
      <c r="X184" t="s">
        <v>50</v>
      </c>
      <c r="Y184" t="s">
        <v>46</v>
      </c>
      <c r="Z184" t="s">
        <v>113</v>
      </c>
      <c r="AA184" t="s">
        <v>55</v>
      </c>
      <c r="AB184" t="s">
        <v>46</v>
      </c>
      <c r="AC184" s="1" t="s">
        <v>55</v>
      </c>
      <c r="AE184" t="s">
        <v>55</v>
      </c>
      <c r="AF184" t="s">
        <v>69</v>
      </c>
      <c r="AG184" t="s">
        <v>69</v>
      </c>
      <c r="AH184" s="37" t="s">
        <v>58</v>
      </c>
      <c r="AI184" s="40" t="s">
        <v>58</v>
      </c>
      <c r="AJ184" t="s">
        <v>46</v>
      </c>
      <c r="AK184" t="s">
        <v>46</v>
      </c>
      <c r="AL184" t="s">
        <v>55</v>
      </c>
      <c r="AM184" t="s">
        <v>247</v>
      </c>
      <c r="AN184" t="s">
        <v>3964</v>
      </c>
      <c r="AO184" t="s">
        <v>46</v>
      </c>
      <c r="AP184" t="s">
        <v>67</v>
      </c>
      <c r="AQ184" t="s">
        <v>67</v>
      </c>
      <c r="AR184" t="s">
        <v>67</v>
      </c>
      <c r="AS184" t="s">
        <v>67</v>
      </c>
      <c r="AT184" t="s">
        <v>50</v>
      </c>
      <c r="AU184" t="s">
        <v>113</v>
      </c>
      <c r="AV184" t="s">
        <v>46</v>
      </c>
      <c r="AW184" t="s">
        <v>55</v>
      </c>
    </row>
    <row r="185" spans="1:49" x14ac:dyDescent="0.35">
      <c r="A185" t="s">
        <v>35</v>
      </c>
      <c r="B185" s="2">
        <v>43418</v>
      </c>
      <c r="C185">
        <v>14</v>
      </c>
      <c r="D185">
        <v>14101</v>
      </c>
      <c r="E185" t="s">
        <v>634</v>
      </c>
      <c r="F185" t="s">
        <v>613</v>
      </c>
      <c r="G185" t="s">
        <v>1287</v>
      </c>
      <c r="H185">
        <v>67</v>
      </c>
      <c r="I185" t="s">
        <v>39</v>
      </c>
      <c r="J185" t="s">
        <v>46</v>
      </c>
      <c r="K185" t="s">
        <v>1288</v>
      </c>
      <c r="L185" t="s">
        <v>42</v>
      </c>
      <c r="M185" t="s">
        <v>74</v>
      </c>
      <c r="N185" t="s">
        <v>44</v>
      </c>
      <c r="O185" t="s">
        <v>1289</v>
      </c>
      <c r="P185">
        <v>76</v>
      </c>
      <c r="Q185" t="s">
        <v>39</v>
      </c>
      <c r="R185" t="s">
        <v>46</v>
      </c>
      <c r="S185" t="s">
        <v>42</v>
      </c>
      <c r="T185" t="s">
        <v>42</v>
      </c>
      <c r="U185" t="s">
        <v>48</v>
      </c>
      <c r="V185" t="s">
        <v>48</v>
      </c>
      <c r="W185" t="s">
        <v>49</v>
      </c>
      <c r="X185" t="s">
        <v>50</v>
      </c>
      <c r="Y185" t="s">
        <v>46</v>
      </c>
      <c r="Z185" t="s">
        <v>112</v>
      </c>
      <c r="AA185">
        <v>43419</v>
      </c>
      <c r="AB185" t="s">
        <v>176</v>
      </c>
      <c r="AC185" t="s">
        <v>1290</v>
      </c>
      <c r="AD185" t="s">
        <v>55</v>
      </c>
      <c r="AE185" t="s">
        <v>55</v>
      </c>
      <c r="AF185" t="s">
        <v>1291</v>
      </c>
      <c r="AG185" t="s">
        <v>1292</v>
      </c>
      <c r="AH185" s="37" t="s">
        <v>58</v>
      </c>
      <c r="AI185" s="40" t="s">
        <v>58</v>
      </c>
      <c r="AJ185" t="s">
        <v>39</v>
      </c>
      <c r="AK185" t="s">
        <v>46</v>
      </c>
      <c r="AL185" t="s">
        <v>94</v>
      </c>
      <c r="AM185" t="s">
        <v>74</v>
      </c>
      <c r="AN185" t="s">
        <v>3964</v>
      </c>
      <c r="AO185" t="s">
        <v>39</v>
      </c>
      <c r="AP185" t="s">
        <v>67</v>
      </c>
      <c r="AQ185" t="s">
        <v>94</v>
      </c>
      <c r="AR185" t="s">
        <v>94</v>
      </c>
      <c r="AS185" t="s">
        <v>58</v>
      </c>
      <c r="AT185" t="s">
        <v>50</v>
      </c>
      <c r="AU185" t="s">
        <v>112</v>
      </c>
      <c r="AV185" t="s">
        <v>176</v>
      </c>
      <c r="AW185" t="s">
        <v>55</v>
      </c>
    </row>
    <row r="186" spans="1:49" x14ac:dyDescent="0.35">
      <c r="A186" t="s">
        <v>35</v>
      </c>
      <c r="B186" s="2">
        <v>41424</v>
      </c>
      <c r="C186">
        <v>13</v>
      </c>
      <c r="D186">
        <v>13122</v>
      </c>
      <c r="E186" t="s">
        <v>1126</v>
      </c>
      <c r="F186" t="s">
        <v>37</v>
      </c>
      <c r="G186" t="s">
        <v>1255</v>
      </c>
      <c r="H186">
        <v>27</v>
      </c>
      <c r="I186" t="s">
        <v>46</v>
      </c>
      <c r="J186" s="1" t="s">
        <v>62</v>
      </c>
      <c r="K186" t="s">
        <v>1256</v>
      </c>
      <c r="L186" s="1" t="s">
        <v>55</v>
      </c>
      <c r="M186" t="s">
        <v>247</v>
      </c>
      <c r="N186" t="s">
        <v>301</v>
      </c>
      <c r="O186" t="s">
        <v>1257</v>
      </c>
      <c r="P186">
        <v>30</v>
      </c>
      <c r="Q186" t="s">
        <v>46</v>
      </c>
      <c r="R186" t="s">
        <v>46</v>
      </c>
      <c r="S186" s="1" t="s">
        <v>67</v>
      </c>
      <c r="T186" t="s">
        <v>67</v>
      </c>
      <c r="U186" t="s">
        <v>1258</v>
      </c>
      <c r="V186" t="s">
        <v>48</v>
      </c>
      <c r="W186" t="s">
        <v>49</v>
      </c>
      <c r="X186" t="s">
        <v>50</v>
      </c>
      <c r="Y186" t="s">
        <v>46</v>
      </c>
      <c r="Z186" t="s">
        <v>113</v>
      </c>
      <c r="AA186" t="s">
        <v>55</v>
      </c>
      <c r="AB186" t="s">
        <v>46</v>
      </c>
      <c r="AC186" s="1" t="s">
        <v>55</v>
      </c>
      <c r="AE186" t="s">
        <v>55</v>
      </c>
      <c r="AF186" t="s">
        <v>69</v>
      </c>
      <c r="AG186" t="s">
        <v>69</v>
      </c>
      <c r="AH186" s="37" t="s">
        <v>58</v>
      </c>
      <c r="AI186" s="40" t="s">
        <v>58</v>
      </c>
      <c r="AJ186" t="s">
        <v>46</v>
      </c>
      <c r="AK186" t="s">
        <v>46</v>
      </c>
      <c r="AL186" t="s">
        <v>55</v>
      </c>
      <c r="AM186" t="s">
        <v>247</v>
      </c>
      <c r="AN186" t="s">
        <v>3964</v>
      </c>
      <c r="AO186" t="s">
        <v>46</v>
      </c>
      <c r="AP186" t="s">
        <v>67</v>
      </c>
      <c r="AQ186" t="s">
        <v>67</v>
      </c>
      <c r="AR186" t="s">
        <v>67</v>
      </c>
      <c r="AS186" t="s">
        <v>58</v>
      </c>
      <c r="AT186" t="s">
        <v>50</v>
      </c>
      <c r="AU186" t="s">
        <v>113</v>
      </c>
      <c r="AV186" t="s">
        <v>46</v>
      </c>
      <c r="AW186" t="s">
        <v>55</v>
      </c>
    </row>
    <row r="187" spans="1:49" x14ac:dyDescent="0.35">
      <c r="A187" t="s">
        <v>35</v>
      </c>
      <c r="B187" s="2">
        <v>43718</v>
      </c>
      <c r="C187">
        <v>15</v>
      </c>
      <c r="D187">
        <v>15101</v>
      </c>
      <c r="E187" t="s">
        <v>95</v>
      </c>
      <c r="F187" t="s">
        <v>96</v>
      </c>
      <c r="G187" t="s">
        <v>1299</v>
      </c>
      <c r="H187">
        <v>49</v>
      </c>
      <c r="I187" t="s">
        <v>39</v>
      </c>
      <c r="J187" t="s">
        <v>1300</v>
      </c>
      <c r="K187" t="s">
        <v>1301</v>
      </c>
      <c r="L187" t="s">
        <v>55</v>
      </c>
      <c r="M187" t="s">
        <v>279</v>
      </c>
      <c r="N187" t="s">
        <v>44</v>
      </c>
      <c r="O187" t="s">
        <v>1302</v>
      </c>
      <c r="P187">
        <v>58</v>
      </c>
      <c r="Q187" t="s">
        <v>39</v>
      </c>
      <c r="R187" t="s">
        <v>1303</v>
      </c>
      <c r="S187" t="s">
        <v>110</v>
      </c>
      <c r="T187" t="s">
        <v>67</v>
      </c>
      <c r="U187" t="s">
        <v>1304</v>
      </c>
      <c r="V187" t="s">
        <v>48</v>
      </c>
      <c r="W187" t="s">
        <v>49</v>
      </c>
      <c r="X187" t="s">
        <v>50</v>
      </c>
      <c r="Y187" t="s">
        <v>46</v>
      </c>
      <c r="Z187" t="s">
        <v>112</v>
      </c>
      <c r="AA187" t="s">
        <v>55</v>
      </c>
      <c r="AB187" t="s">
        <v>113</v>
      </c>
      <c r="AC187" t="s">
        <v>55</v>
      </c>
      <c r="AD187" t="s">
        <v>55</v>
      </c>
      <c r="AE187" t="s">
        <v>55</v>
      </c>
      <c r="AF187" t="s">
        <v>1305</v>
      </c>
      <c r="AG187" t="s">
        <v>1306</v>
      </c>
      <c r="AH187" s="37" t="s">
        <v>58</v>
      </c>
      <c r="AI187" s="40" t="s">
        <v>58</v>
      </c>
      <c r="AJ187" t="s">
        <v>39</v>
      </c>
      <c r="AK187" t="s">
        <v>1300</v>
      </c>
      <c r="AL187" t="s">
        <v>55</v>
      </c>
      <c r="AM187" t="s">
        <v>527</v>
      </c>
      <c r="AN187" t="s">
        <v>3964</v>
      </c>
      <c r="AO187" t="s">
        <v>39</v>
      </c>
      <c r="AP187" t="s">
        <v>4008</v>
      </c>
      <c r="AQ187" t="s">
        <v>110</v>
      </c>
      <c r="AR187" t="s">
        <v>67</v>
      </c>
      <c r="AS187" t="s">
        <v>58</v>
      </c>
      <c r="AT187" t="s">
        <v>50</v>
      </c>
      <c r="AU187" t="s">
        <v>112</v>
      </c>
      <c r="AV187" t="s">
        <v>113</v>
      </c>
      <c r="AW187" t="s">
        <v>55</v>
      </c>
    </row>
    <row r="188" spans="1:49" x14ac:dyDescent="0.35">
      <c r="A188" t="s">
        <v>35</v>
      </c>
      <c r="B188" s="2">
        <v>43462</v>
      </c>
      <c r="C188">
        <v>5</v>
      </c>
      <c r="D188">
        <v>5402</v>
      </c>
      <c r="E188" t="s">
        <v>1307</v>
      </c>
      <c r="F188" t="s">
        <v>151</v>
      </c>
      <c r="G188" t="s">
        <v>1308</v>
      </c>
      <c r="H188">
        <v>79</v>
      </c>
      <c r="I188" t="s">
        <v>39</v>
      </c>
      <c r="J188" t="s">
        <v>46</v>
      </c>
      <c r="K188" t="s">
        <v>1309</v>
      </c>
      <c r="L188" t="s">
        <v>42</v>
      </c>
      <c r="M188" t="s">
        <v>74</v>
      </c>
      <c r="N188" t="s">
        <v>44</v>
      </c>
      <c r="O188" t="s">
        <v>1310</v>
      </c>
      <c r="P188">
        <v>83</v>
      </c>
      <c r="Q188" t="s">
        <v>39</v>
      </c>
      <c r="R188" t="s">
        <v>46</v>
      </c>
      <c r="S188" t="s">
        <v>49</v>
      </c>
      <c r="T188" t="s">
        <v>42</v>
      </c>
      <c r="U188" t="s">
        <v>48</v>
      </c>
      <c r="V188" t="s">
        <v>48</v>
      </c>
      <c r="W188" t="s">
        <v>49</v>
      </c>
      <c r="X188" t="s">
        <v>50</v>
      </c>
      <c r="Y188" t="s">
        <v>46</v>
      </c>
      <c r="Z188" t="s">
        <v>90</v>
      </c>
      <c r="AA188">
        <v>43462</v>
      </c>
      <c r="AB188" t="s">
        <v>91</v>
      </c>
      <c r="AC188" t="s">
        <v>55</v>
      </c>
      <c r="AD188" t="s">
        <v>55</v>
      </c>
      <c r="AE188" t="s">
        <v>55</v>
      </c>
      <c r="AF188" t="s">
        <v>1311</v>
      </c>
      <c r="AG188" t="s">
        <v>69</v>
      </c>
      <c r="AH188" s="37" t="s">
        <v>58</v>
      </c>
      <c r="AI188" s="40" t="s">
        <v>58</v>
      </c>
      <c r="AJ188" t="s">
        <v>39</v>
      </c>
      <c r="AK188" t="s">
        <v>46</v>
      </c>
      <c r="AL188" t="s">
        <v>94</v>
      </c>
      <c r="AM188" t="s">
        <v>74</v>
      </c>
      <c r="AN188" t="s">
        <v>3964</v>
      </c>
      <c r="AO188" t="s">
        <v>39</v>
      </c>
      <c r="AP188" t="s">
        <v>67</v>
      </c>
      <c r="AQ188" t="s">
        <v>58</v>
      </c>
      <c r="AR188" t="s">
        <v>94</v>
      </c>
      <c r="AS188" t="s">
        <v>58</v>
      </c>
      <c r="AT188" t="s">
        <v>50</v>
      </c>
      <c r="AU188" t="s">
        <v>90</v>
      </c>
      <c r="AV188" t="s">
        <v>91</v>
      </c>
      <c r="AW188" t="s">
        <v>55</v>
      </c>
    </row>
    <row r="189" spans="1:49" x14ac:dyDescent="0.35">
      <c r="A189" t="s">
        <v>35</v>
      </c>
      <c r="B189" s="2">
        <v>43242</v>
      </c>
      <c r="C189">
        <v>9</v>
      </c>
      <c r="D189">
        <v>9120</v>
      </c>
      <c r="E189" t="s">
        <v>1312</v>
      </c>
      <c r="F189" t="s">
        <v>60</v>
      </c>
      <c r="G189" t="s">
        <v>1313</v>
      </c>
      <c r="H189">
        <v>42</v>
      </c>
      <c r="I189" t="s">
        <v>39</v>
      </c>
      <c r="J189" t="s">
        <v>238</v>
      </c>
      <c r="K189" t="s">
        <v>1314</v>
      </c>
      <c r="L189" t="s">
        <v>42</v>
      </c>
      <c r="M189" t="s">
        <v>247</v>
      </c>
      <c r="N189" t="s">
        <v>44</v>
      </c>
      <c r="O189" t="s">
        <v>1315</v>
      </c>
      <c r="P189">
        <v>45</v>
      </c>
      <c r="Q189" t="s">
        <v>39</v>
      </c>
      <c r="R189" t="s">
        <v>46</v>
      </c>
      <c r="S189" t="s">
        <v>42</v>
      </c>
      <c r="T189" t="s">
        <v>42</v>
      </c>
      <c r="U189" t="s">
        <v>48</v>
      </c>
      <c r="V189" t="s">
        <v>48</v>
      </c>
      <c r="W189" t="s">
        <v>42</v>
      </c>
      <c r="X189" t="s">
        <v>137</v>
      </c>
      <c r="Y189" t="s">
        <v>46</v>
      </c>
      <c r="Z189" t="s">
        <v>112</v>
      </c>
      <c r="AA189">
        <v>43649</v>
      </c>
      <c r="AB189" t="s">
        <v>176</v>
      </c>
      <c r="AC189" t="s">
        <v>1316</v>
      </c>
      <c r="AD189" t="s">
        <v>55</v>
      </c>
      <c r="AE189" t="s">
        <v>55</v>
      </c>
      <c r="AF189" t="s">
        <v>1317</v>
      </c>
      <c r="AG189" t="s">
        <v>1318</v>
      </c>
      <c r="AH189" s="37" t="s">
        <v>58</v>
      </c>
      <c r="AI189" s="40" t="s">
        <v>58</v>
      </c>
      <c r="AJ189" t="s">
        <v>39</v>
      </c>
      <c r="AK189" t="s">
        <v>2160</v>
      </c>
      <c r="AL189" t="s">
        <v>94</v>
      </c>
      <c r="AM189" t="s">
        <v>247</v>
      </c>
      <c r="AN189" t="s">
        <v>3964</v>
      </c>
      <c r="AO189" t="s">
        <v>39</v>
      </c>
      <c r="AP189" t="s">
        <v>67</v>
      </c>
      <c r="AQ189" t="s">
        <v>94</v>
      </c>
      <c r="AR189" t="s">
        <v>94</v>
      </c>
      <c r="AS189" t="s">
        <v>94</v>
      </c>
      <c r="AT189" t="s">
        <v>137</v>
      </c>
      <c r="AU189" t="s">
        <v>112</v>
      </c>
      <c r="AV189" t="s">
        <v>176</v>
      </c>
      <c r="AW189" t="s">
        <v>55</v>
      </c>
    </row>
    <row r="190" spans="1:49" x14ac:dyDescent="0.35">
      <c r="A190" t="s">
        <v>35</v>
      </c>
      <c r="B190" s="2">
        <v>43141</v>
      </c>
      <c r="C190">
        <v>13</v>
      </c>
      <c r="D190">
        <v>13104</v>
      </c>
      <c r="E190" t="s">
        <v>1203</v>
      </c>
      <c r="F190" t="s">
        <v>37</v>
      </c>
      <c r="G190" t="s">
        <v>1319</v>
      </c>
      <c r="H190">
        <v>21</v>
      </c>
      <c r="I190" t="s">
        <v>39</v>
      </c>
      <c r="J190" t="s">
        <v>46</v>
      </c>
      <c r="K190" t="s">
        <v>1320</v>
      </c>
      <c r="L190" t="s">
        <v>42</v>
      </c>
      <c r="M190" t="s">
        <v>364</v>
      </c>
      <c r="N190" t="s">
        <v>162</v>
      </c>
      <c r="O190" t="s">
        <v>1321</v>
      </c>
      <c r="P190">
        <v>25</v>
      </c>
      <c r="Q190" t="s">
        <v>39</v>
      </c>
      <c r="R190" t="s">
        <v>46</v>
      </c>
      <c r="S190" t="s">
        <v>42</v>
      </c>
      <c r="T190" t="s">
        <v>42</v>
      </c>
      <c r="U190" t="s">
        <v>48</v>
      </c>
      <c r="V190" t="s">
        <v>48</v>
      </c>
      <c r="W190" t="s">
        <v>42</v>
      </c>
      <c r="X190" t="s">
        <v>137</v>
      </c>
      <c r="Y190" t="s">
        <v>1322</v>
      </c>
      <c r="Z190" t="s">
        <v>112</v>
      </c>
      <c r="AA190">
        <v>43643</v>
      </c>
      <c r="AB190" t="s">
        <v>176</v>
      </c>
      <c r="AC190" t="s">
        <v>1323</v>
      </c>
      <c r="AD190" t="s">
        <v>55</v>
      </c>
      <c r="AE190" t="s">
        <v>55</v>
      </c>
      <c r="AF190" t="s">
        <v>1324</v>
      </c>
      <c r="AG190" t="s">
        <v>1325</v>
      </c>
      <c r="AH190" s="37" t="s">
        <v>58</v>
      </c>
      <c r="AI190" s="40" t="s">
        <v>94</v>
      </c>
      <c r="AJ190" t="s">
        <v>39</v>
      </c>
      <c r="AK190" t="s">
        <v>46</v>
      </c>
      <c r="AL190" t="s">
        <v>94</v>
      </c>
      <c r="AM190" t="s">
        <v>364</v>
      </c>
      <c r="AN190" t="s">
        <v>3965</v>
      </c>
      <c r="AO190" t="s">
        <v>39</v>
      </c>
      <c r="AP190" t="s">
        <v>67</v>
      </c>
      <c r="AQ190" t="s">
        <v>94</v>
      </c>
      <c r="AR190" t="s">
        <v>94</v>
      </c>
      <c r="AS190" t="s">
        <v>94</v>
      </c>
      <c r="AT190" t="s">
        <v>137</v>
      </c>
      <c r="AU190" t="s">
        <v>112</v>
      </c>
      <c r="AV190" t="s">
        <v>176</v>
      </c>
      <c r="AW190" t="s">
        <v>55</v>
      </c>
    </row>
    <row r="191" spans="1:49" x14ac:dyDescent="0.35">
      <c r="A191" t="s">
        <v>35</v>
      </c>
      <c r="B191" s="2">
        <v>40578</v>
      </c>
      <c r="C191">
        <v>3</v>
      </c>
      <c r="D191">
        <v>3101</v>
      </c>
      <c r="E191" t="s">
        <v>703</v>
      </c>
      <c r="F191" t="s">
        <v>704</v>
      </c>
      <c r="G191" t="s">
        <v>1326</v>
      </c>
      <c r="H191">
        <v>26</v>
      </c>
      <c r="I191" t="s">
        <v>46</v>
      </c>
      <c r="J191" t="s">
        <v>1327</v>
      </c>
      <c r="K191" t="s">
        <v>1328</v>
      </c>
      <c r="L191" t="s">
        <v>55</v>
      </c>
      <c r="M191" t="s">
        <v>1329</v>
      </c>
      <c r="N191" t="s">
        <v>392</v>
      </c>
      <c r="O191" t="s">
        <v>1330</v>
      </c>
      <c r="P191">
        <v>39</v>
      </c>
      <c r="Q191" t="s">
        <v>46</v>
      </c>
      <c r="R191" t="s">
        <v>46</v>
      </c>
      <c r="T191" t="s">
        <v>67</v>
      </c>
      <c r="U191" t="s">
        <v>48</v>
      </c>
      <c r="V191" t="s">
        <v>48</v>
      </c>
      <c r="W191" t="s">
        <v>67</v>
      </c>
      <c r="Y191" t="s">
        <v>46</v>
      </c>
      <c r="Z191" t="s">
        <v>55</v>
      </c>
      <c r="AA191" t="s">
        <v>55</v>
      </c>
      <c r="AB191" t="s">
        <v>46</v>
      </c>
      <c r="AC191" t="s">
        <v>55</v>
      </c>
      <c r="AD191" t="s">
        <v>55</v>
      </c>
      <c r="AE191" t="s">
        <v>55</v>
      </c>
      <c r="AF191" t="s">
        <v>69</v>
      </c>
      <c r="AG191" t="s">
        <v>69</v>
      </c>
      <c r="AH191" s="37" t="s">
        <v>58</v>
      </c>
      <c r="AI191" s="40" t="s">
        <v>94</v>
      </c>
      <c r="AJ191" t="s">
        <v>46</v>
      </c>
      <c r="AK191" t="s">
        <v>3932</v>
      </c>
      <c r="AL191" t="s">
        <v>55</v>
      </c>
      <c r="AM191" t="s">
        <v>1329</v>
      </c>
      <c r="AN191" t="s">
        <v>3965</v>
      </c>
      <c r="AO191" t="s">
        <v>46</v>
      </c>
      <c r="AP191" t="s">
        <v>67</v>
      </c>
      <c r="AQ191" t="s">
        <v>67</v>
      </c>
      <c r="AR191" t="s">
        <v>67</v>
      </c>
      <c r="AS191" t="s">
        <v>67</v>
      </c>
      <c r="AT191" t="s">
        <v>46</v>
      </c>
      <c r="AU191" t="s">
        <v>55</v>
      </c>
      <c r="AV191" t="s">
        <v>46</v>
      </c>
      <c r="AW191" t="s">
        <v>55</v>
      </c>
    </row>
    <row r="192" spans="1:49" x14ac:dyDescent="0.35">
      <c r="A192" t="s">
        <v>35</v>
      </c>
      <c r="B192" s="2">
        <v>42944</v>
      </c>
      <c r="C192">
        <v>4</v>
      </c>
      <c r="D192">
        <v>4101</v>
      </c>
      <c r="E192" t="s">
        <v>1018</v>
      </c>
      <c r="F192" t="s">
        <v>142</v>
      </c>
      <c r="G192" t="s">
        <v>1331</v>
      </c>
      <c r="H192">
        <v>43</v>
      </c>
      <c r="I192" t="s">
        <v>39</v>
      </c>
      <c r="J192" t="s">
        <v>46</v>
      </c>
      <c r="K192" t="s">
        <v>1332</v>
      </c>
      <c r="L192" t="s">
        <v>42</v>
      </c>
      <c r="M192" t="s">
        <v>74</v>
      </c>
      <c r="N192" t="s">
        <v>44</v>
      </c>
      <c r="O192" t="s">
        <v>1333</v>
      </c>
      <c r="P192">
        <v>52</v>
      </c>
      <c r="Q192" t="s">
        <v>39</v>
      </c>
      <c r="R192" t="s">
        <v>46</v>
      </c>
      <c r="S192" t="s">
        <v>49</v>
      </c>
      <c r="T192" t="s">
        <v>42</v>
      </c>
      <c r="U192" t="s">
        <v>1334</v>
      </c>
      <c r="V192" t="s">
        <v>42</v>
      </c>
      <c r="W192" t="s">
        <v>49</v>
      </c>
      <c r="X192" t="s">
        <v>50</v>
      </c>
      <c r="Y192" t="s">
        <v>42</v>
      </c>
      <c r="Z192" t="s">
        <v>90</v>
      </c>
      <c r="AA192">
        <v>42983</v>
      </c>
      <c r="AB192" t="s">
        <v>91</v>
      </c>
      <c r="AC192" t="s">
        <v>55</v>
      </c>
      <c r="AD192" t="s">
        <v>55</v>
      </c>
      <c r="AE192" t="s">
        <v>55</v>
      </c>
      <c r="AF192" t="s">
        <v>1335</v>
      </c>
      <c r="AG192" t="s">
        <v>1336</v>
      </c>
      <c r="AH192" s="37" t="s">
        <v>58</v>
      </c>
      <c r="AI192" s="40" t="s">
        <v>58</v>
      </c>
      <c r="AJ192" t="s">
        <v>39</v>
      </c>
      <c r="AK192" t="s">
        <v>46</v>
      </c>
      <c r="AL192" t="s">
        <v>94</v>
      </c>
      <c r="AM192" t="s">
        <v>74</v>
      </c>
      <c r="AN192" t="s">
        <v>3964</v>
      </c>
      <c r="AO192" t="s">
        <v>39</v>
      </c>
      <c r="AP192" t="s">
        <v>67</v>
      </c>
      <c r="AQ192" t="s">
        <v>58</v>
      </c>
      <c r="AR192" t="s">
        <v>94</v>
      </c>
      <c r="AS192" t="s">
        <v>58</v>
      </c>
      <c r="AT192" t="s">
        <v>50</v>
      </c>
      <c r="AU192" t="s">
        <v>90</v>
      </c>
      <c r="AV192" t="s">
        <v>91</v>
      </c>
      <c r="AW192" t="s">
        <v>55</v>
      </c>
    </row>
    <row r="193" spans="1:49" x14ac:dyDescent="0.35">
      <c r="A193" t="s">
        <v>35</v>
      </c>
      <c r="B193" s="2">
        <v>42672</v>
      </c>
      <c r="C193">
        <v>13</v>
      </c>
      <c r="D193">
        <v>13110</v>
      </c>
      <c r="E193" s="5" t="s">
        <v>169</v>
      </c>
      <c r="F193" s="5" t="s">
        <v>37</v>
      </c>
      <c r="G193" t="s">
        <v>1337</v>
      </c>
      <c r="H193">
        <v>54</v>
      </c>
      <c r="I193" t="s">
        <v>39</v>
      </c>
      <c r="J193" t="s">
        <v>40</v>
      </c>
      <c r="K193" t="s">
        <v>1338</v>
      </c>
      <c r="L193" t="s">
        <v>42</v>
      </c>
      <c r="M193" t="s">
        <v>191</v>
      </c>
      <c r="N193" t="s">
        <v>132</v>
      </c>
      <c r="O193" t="s">
        <v>1339</v>
      </c>
      <c r="P193">
        <v>37</v>
      </c>
      <c r="Q193" t="s">
        <v>39</v>
      </c>
      <c r="R193" t="s">
        <v>1340</v>
      </c>
      <c r="S193" t="s">
        <v>42</v>
      </c>
      <c r="T193" t="s">
        <v>42</v>
      </c>
      <c r="U193" t="s">
        <v>1341</v>
      </c>
      <c r="V193" t="s">
        <v>147</v>
      </c>
      <c r="W193" t="s">
        <v>42</v>
      </c>
      <c r="X193" t="s">
        <v>103</v>
      </c>
      <c r="Y193" t="s">
        <v>42</v>
      </c>
      <c r="Z193" t="s">
        <v>51</v>
      </c>
      <c r="AA193">
        <v>43203</v>
      </c>
      <c r="AB193" t="s">
        <v>1342</v>
      </c>
      <c r="AC193" t="s">
        <v>1343</v>
      </c>
      <c r="AD193" t="s">
        <v>54</v>
      </c>
      <c r="AE193" t="s">
        <v>55</v>
      </c>
      <c r="AF193" t="s">
        <v>1344</v>
      </c>
      <c r="AG193" t="s">
        <v>69</v>
      </c>
      <c r="AH193" s="37" t="s">
        <v>58</v>
      </c>
      <c r="AI193" s="40" t="s">
        <v>94</v>
      </c>
      <c r="AJ193" t="s">
        <v>39</v>
      </c>
      <c r="AK193" t="s">
        <v>3922</v>
      </c>
      <c r="AL193" t="s">
        <v>94</v>
      </c>
      <c r="AM193" t="s">
        <v>191</v>
      </c>
      <c r="AN193" t="s">
        <v>3966</v>
      </c>
      <c r="AO193" t="s">
        <v>39</v>
      </c>
      <c r="AP193" t="s">
        <v>1340</v>
      </c>
      <c r="AQ193" t="s">
        <v>94</v>
      </c>
      <c r="AR193" t="s">
        <v>94</v>
      </c>
      <c r="AS193" t="s">
        <v>94</v>
      </c>
      <c r="AT193" t="s">
        <v>103</v>
      </c>
      <c r="AU193" t="s">
        <v>51</v>
      </c>
      <c r="AV193" t="s">
        <v>4000</v>
      </c>
      <c r="AW193" t="s">
        <v>54</v>
      </c>
    </row>
    <row r="194" spans="1:49" x14ac:dyDescent="0.35">
      <c r="A194" t="s">
        <v>35</v>
      </c>
      <c r="B194" s="2">
        <v>40921</v>
      </c>
      <c r="C194">
        <v>7</v>
      </c>
      <c r="D194">
        <v>7101</v>
      </c>
      <c r="E194" t="s">
        <v>457</v>
      </c>
      <c r="F194" t="s">
        <v>458</v>
      </c>
      <c r="G194" t="s">
        <v>1345</v>
      </c>
      <c r="H194">
        <v>31</v>
      </c>
      <c r="I194" t="s">
        <v>46</v>
      </c>
      <c r="J194" t="s">
        <v>62</v>
      </c>
      <c r="K194" s="1" t="s">
        <v>73</v>
      </c>
      <c r="L194" t="s">
        <v>55</v>
      </c>
      <c r="M194" t="s">
        <v>43</v>
      </c>
      <c r="N194" t="s">
        <v>65</v>
      </c>
      <c r="O194" t="s">
        <v>1346</v>
      </c>
      <c r="P194">
        <v>44</v>
      </c>
      <c r="Q194" t="s">
        <v>46</v>
      </c>
      <c r="R194" t="s">
        <v>46</v>
      </c>
      <c r="S194" t="s">
        <v>67</v>
      </c>
      <c r="T194" t="s">
        <v>67</v>
      </c>
      <c r="U194" t="s">
        <v>48</v>
      </c>
      <c r="V194" t="s">
        <v>48</v>
      </c>
      <c r="W194" t="s">
        <v>58</v>
      </c>
      <c r="X194" t="s">
        <v>50</v>
      </c>
      <c r="Y194" t="s">
        <v>46</v>
      </c>
      <c r="Z194" t="s">
        <v>55</v>
      </c>
      <c r="AA194" t="s">
        <v>55</v>
      </c>
      <c r="AB194" t="s">
        <v>46</v>
      </c>
      <c r="AC194" t="s">
        <v>55</v>
      </c>
      <c r="AD194" t="s">
        <v>1347</v>
      </c>
      <c r="AE194" t="s">
        <v>55</v>
      </c>
      <c r="AF194" t="s">
        <v>69</v>
      </c>
      <c r="AG194" t="s">
        <v>69</v>
      </c>
      <c r="AH194" s="37" t="s">
        <v>58</v>
      </c>
      <c r="AI194" s="40" t="s">
        <v>58</v>
      </c>
      <c r="AJ194" t="s">
        <v>46</v>
      </c>
      <c r="AK194" t="s">
        <v>46</v>
      </c>
      <c r="AL194" t="s">
        <v>55</v>
      </c>
      <c r="AM194" t="s">
        <v>43</v>
      </c>
      <c r="AN194" t="s">
        <v>3964</v>
      </c>
      <c r="AO194" t="s">
        <v>46</v>
      </c>
      <c r="AP194" t="s">
        <v>67</v>
      </c>
      <c r="AQ194" t="s">
        <v>67</v>
      </c>
      <c r="AR194" t="s">
        <v>67</v>
      </c>
      <c r="AS194" t="s">
        <v>58</v>
      </c>
      <c r="AT194" t="s">
        <v>50</v>
      </c>
      <c r="AU194" t="s">
        <v>55</v>
      </c>
      <c r="AV194" t="s">
        <v>46</v>
      </c>
      <c r="AW194" t="s">
        <v>54</v>
      </c>
    </row>
    <row r="195" spans="1:49" x14ac:dyDescent="0.35">
      <c r="A195" t="s">
        <v>35</v>
      </c>
      <c r="B195" s="2">
        <v>42657</v>
      </c>
      <c r="C195">
        <v>11</v>
      </c>
      <c r="D195">
        <v>11101</v>
      </c>
      <c r="E195" t="s">
        <v>730</v>
      </c>
      <c r="F195" t="s">
        <v>731</v>
      </c>
      <c r="G195" t="s">
        <v>1348</v>
      </c>
      <c r="H195">
        <v>10</v>
      </c>
      <c r="I195" t="s">
        <v>39</v>
      </c>
      <c r="J195" t="s">
        <v>869</v>
      </c>
      <c r="K195" t="s">
        <v>1349</v>
      </c>
      <c r="L195" t="s">
        <v>42</v>
      </c>
      <c r="M195" t="s">
        <v>220</v>
      </c>
      <c r="N195" t="s">
        <v>132</v>
      </c>
      <c r="O195" t="s">
        <v>1350</v>
      </c>
      <c r="P195">
        <v>31</v>
      </c>
      <c r="Q195" t="s">
        <v>39</v>
      </c>
      <c r="R195" t="s">
        <v>1088</v>
      </c>
      <c r="S195" t="s">
        <v>42</v>
      </c>
      <c r="T195" t="s">
        <v>49</v>
      </c>
      <c r="U195" t="s">
        <v>1351</v>
      </c>
      <c r="V195" t="s">
        <v>136</v>
      </c>
      <c r="W195" t="s">
        <v>42</v>
      </c>
      <c r="X195" t="s">
        <v>137</v>
      </c>
      <c r="Y195" t="s">
        <v>42</v>
      </c>
      <c r="Z195" t="s">
        <v>51</v>
      </c>
      <c r="AA195">
        <v>43068</v>
      </c>
      <c r="AB195" t="s">
        <v>52</v>
      </c>
      <c r="AC195" t="s">
        <v>1352</v>
      </c>
      <c r="AD195" t="s">
        <v>820</v>
      </c>
      <c r="AE195" t="s">
        <v>55</v>
      </c>
      <c r="AF195" t="s">
        <v>1353</v>
      </c>
      <c r="AG195" t="s">
        <v>1354</v>
      </c>
      <c r="AH195" s="37" t="s">
        <v>58</v>
      </c>
      <c r="AI195" s="40" t="s">
        <v>94</v>
      </c>
      <c r="AJ195" t="s">
        <v>39</v>
      </c>
      <c r="AK195" t="s">
        <v>428</v>
      </c>
      <c r="AL195" t="s">
        <v>94</v>
      </c>
      <c r="AM195" t="s">
        <v>220</v>
      </c>
      <c r="AN195" t="s">
        <v>3966</v>
      </c>
      <c r="AO195" t="s">
        <v>39</v>
      </c>
      <c r="AP195" t="s">
        <v>1088</v>
      </c>
      <c r="AQ195" t="s">
        <v>94</v>
      </c>
      <c r="AR195" t="s">
        <v>58</v>
      </c>
      <c r="AS195" t="s">
        <v>94</v>
      </c>
      <c r="AT195" t="s">
        <v>137</v>
      </c>
      <c r="AU195" t="s">
        <v>51</v>
      </c>
      <c r="AV195" t="s">
        <v>52</v>
      </c>
      <c r="AW195" t="s">
        <v>820</v>
      </c>
    </row>
    <row r="196" spans="1:49" x14ac:dyDescent="0.35">
      <c r="A196" t="s">
        <v>35</v>
      </c>
      <c r="B196" s="2">
        <v>41384</v>
      </c>
      <c r="C196">
        <v>7</v>
      </c>
      <c r="D196">
        <v>7101</v>
      </c>
      <c r="E196" t="s">
        <v>457</v>
      </c>
      <c r="F196" t="s">
        <v>458</v>
      </c>
      <c r="G196" t="s">
        <v>1355</v>
      </c>
      <c r="H196">
        <v>44</v>
      </c>
      <c r="I196" t="s">
        <v>46</v>
      </c>
      <c r="J196" s="1" t="s">
        <v>62</v>
      </c>
      <c r="K196" t="s">
        <v>1356</v>
      </c>
      <c r="L196" s="1" t="s">
        <v>55</v>
      </c>
      <c r="M196" t="s">
        <v>610</v>
      </c>
      <c r="N196" t="s">
        <v>301</v>
      </c>
      <c r="O196" t="s">
        <v>1357</v>
      </c>
      <c r="P196">
        <v>32</v>
      </c>
      <c r="Q196" t="s">
        <v>46</v>
      </c>
      <c r="R196" t="s">
        <v>46</v>
      </c>
      <c r="S196" t="s">
        <v>42</v>
      </c>
      <c r="T196" t="s">
        <v>67</v>
      </c>
      <c r="U196" t="s">
        <v>1358</v>
      </c>
      <c r="V196" t="s">
        <v>48</v>
      </c>
      <c r="W196" t="s">
        <v>49</v>
      </c>
      <c r="X196" t="s">
        <v>50</v>
      </c>
      <c r="Y196" t="s">
        <v>46</v>
      </c>
      <c r="Z196" t="s">
        <v>113</v>
      </c>
      <c r="AA196" t="s">
        <v>55</v>
      </c>
      <c r="AB196" t="s">
        <v>46</v>
      </c>
      <c r="AC196" t="s">
        <v>1359</v>
      </c>
      <c r="AE196" t="s">
        <v>55</v>
      </c>
      <c r="AF196" t="s">
        <v>69</v>
      </c>
      <c r="AG196" t="s">
        <v>69</v>
      </c>
      <c r="AH196" s="37" t="s">
        <v>58</v>
      </c>
      <c r="AI196" s="40" t="s">
        <v>58</v>
      </c>
      <c r="AJ196" t="s">
        <v>46</v>
      </c>
      <c r="AK196" t="s">
        <v>46</v>
      </c>
      <c r="AL196" t="s">
        <v>55</v>
      </c>
      <c r="AM196" t="s">
        <v>710</v>
      </c>
      <c r="AN196" t="s">
        <v>3964</v>
      </c>
      <c r="AO196" t="s">
        <v>46</v>
      </c>
      <c r="AP196" t="s">
        <v>67</v>
      </c>
      <c r="AQ196" t="s">
        <v>94</v>
      </c>
      <c r="AR196" t="s">
        <v>67</v>
      </c>
      <c r="AS196" t="s">
        <v>58</v>
      </c>
      <c r="AT196" t="s">
        <v>50</v>
      </c>
      <c r="AU196" t="s">
        <v>113</v>
      </c>
      <c r="AV196" t="s">
        <v>46</v>
      </c>
      <c r="AW196" t="s">
        <v>55</v>
      </c>
    </row>
    <row r="197" spans="1:49" x14ac:dyDescent="0.35">
      <c r="A197" t="s">
        <v>35</v>
      </c>
      <c r="B197" s="2">
        <v>43021</v>
      </c>
      <c r="C197">
        <v>4</v>
      </c>
      <c r="D197">
        <v>4101</v>
      </c>
      <c r="E197" t="s">
        <v>1018</v>
      </c>
      <c r="F197" t="s">
        <v>142</v>
      </c>
      <c r="G197" t="s">
        <v>1360</v>
      </c>
      <c r="H197">
        <v>50</v>
      </c>
      <c r="I197" t="s">
        <v>39</v>
      </c>
      <c r="J197" t="s">
        <v>46</v>
      </c>
      <c r="K197" t="s">
        <v>1361</v>
      </c>
      <c r="L197" t="s">
        <v>42</v>
      </c>
      <c r="M197" t="s">
        <v>1362</v>
      </c>
      <c r="N197" t="s">
        <v>85</v>
      </c>
      <c r="O197" t="s">
        <v>1363</v>
      </c>
      <c r="P197">
        <v>28</v>
      </c>
      <c r="Q197" t="s">
        <v>39</v>
      </c>
      <c r="R197" t="s">
        <v>46</v>
      </c>
      <c r="S197" t="s">
        <v>42</v>
      </c>
      <c r="T197" t="s">
        <v>42</v>
      </c>
      <c r="U197" t="s">
        <v>1364</v>
      </c>
      <c r="V197" t="s">
        <v>42</v>
      </c>
      <c r="W197" t="s">
        <v>42</v>
      </c>
      <c r="X197" t="s">
        <v>137</v>
      </c>
      <c r="Y197" t="s">
        <v>1365</v>
      </c>
      <c r="Z197" t="s">
        <v>51</v>
      </c>
      <c r="AA197">
        <v>43437</v>
      </c>
      <c r="AB197" t="s">
        <v>52</v>
      </c>
      <c r="AC197" t="s">
        <v>1366</v>
      </c>
      <c r="AD197" t="s">
        <v>408</v>
      </c>
      <c r="AE197" t="s">
        <v>55</v>
      </c>
      <c r="AF197" t="s">
        <v>1367</v>
      </c>
      <c r="AG197" t="s">
        <v>1368</v>
      </c>
      <c r="AH197" s="37" t="s">
        <v>58</v>
      </c>
      <c r="AI197" s="40" t="s">
        <v>94</v>
      </c>
      <c r="AJ197" t="s">
        <v>39</v>
      </c>
      <c r="AK197" t="s">
        <v>46</v>
      </c>
      <c r="AL197" t="s">
        <v>94</v>
      </c>
      <c r="AM197" t="s">
        <v>4024</v>
      </c>
      <c r="AN197" t="s">
        <v>85</v>
      </c>
      <c r="AO197" t="s">
        <v>39</v>
      </c>
      <c r="AP197" t="s">
        <v>67</v>
      </c>
      <c r="AQ197" t="s">
        <v>94</v>
      </c>
      <c r="AR197" t="s">
        <v>94</v>
      </c>
      <c r="AS197" t="s">
        <v>94</v>
      </c>
      <c r="AT197" t="s">
        <v>137</v>
      </c>
      <c r="AU197" t="s">
        <v>51</v>
      </c>
      <c r="AV197" t="s">
        <v>52</v>
      </c>
      <c r="AW197" t="s">
        <v>4001</v>
      </c>
    </row>
    <row r="198" spans="1:49" x14ac:dyDescent="0.35">
      <c r="A198" t="s">
        <v>244</v>
      </c>
      <c r="B198" s="2">
        <v>44293</v>
      </c>
      <c r="C198">
        <v>13</v>
      </c>
      <c r="D198">
        <v>13114</v>
      </c>
      <c r="E198" t="s">
        <v>975</v>
      </c>
      <c r="F198" t="s">
        <v>37</v>
      </c>
      <c r="G198" t="s">
        <v>1369</v>
      </c>
      <c r="H198" s="9">
        <v>37</v>
      </c>
      <c r="I198" t="s">
        <v>39</v>
      </c>
      <c r="J198" s="1" t="s">
        <v>46</v>
      </c>
      <c r="K198" t="s">
        <v>1370</v>
      </c>
      <c r="L198" s="1" t="s">
        <v>55</v>
      </c>
      <c r="M198" t="s">
        <v>252</v>
      </c>
      <c r="N198" t="s">
        <v>248</v>
      </c>
      <c r="O198" t="s">
        <v>1371</v>
      </c>
      <c r="P198" s="9">
        <v>30</v>
      </c>
      <c r="Q198" t="s">
        <v>789</v>
      </c>
      <c r="R198" s="1" t="s">
        <v>46</v>
      </c>
      <c r="S198" t="s">
        <v>42</v>
      </c>
      <c r="T198" t="s">
        <v>42</v>
      </c>
      <c r="U198" s="1" t="s">
        <v>48</v>
      </c>
      <c r="V198" t="s">
        <v>1372</v>
      </c>
      <c r="W198" t="s">
        <v>42</v>
      </c>
      <c r="X198" t="s">
        <v>18</v>
      </c>
      <c r="Y198" s="1" t="s">
        <v>46</v>
      </c>
      <c r="Z198" s="1" t="s">
        <v>55</v>
      </c>
      <c r="AA198" s="1" t="s">
        <v>55</v>
      </c>
      <c r="AB198" s="1" t="s">
        <v>46</v>
      </c>
      <c r="AC198" s="1" t="s">
        <v>55</v>
      </c>
      <c r="AD198" s="1" t="s">
        <v>55</v>
      </c>
      <c r="AE198" s="1" t="s">
        <v>55</v>
      </c>
      <c r="AF198" t="s">
        <v>1373</v>
      </c>
      <c r="AG198" t="s">
        <v>1374</v>
      </c>
      <c r="AH198" s="37" t="s">
        <v>58</v>
      </c>
      <c r="AI198" s="40" t="s">
        <v>94</v>
      </c>
      <c r="AJ198" t="s">
        <v>39</v>
      </c>
      <c r="AK198" t="s">
        <v>46</v>
      </c>
      <c r="AL198" t="s">
        <v>55</v>
      </c>
      <c r="AM198" t="s">
        <v>527</v>
      </c>
      <c r="AN198" t="s">
        <v>248</v>
      </c>
      <c r="AO198" t="s">
        <v>39</v>
      </c>
      <c r="AP198" t="s">
        <v>67</v>
      </c>
      <c r="AQ198" t="s">
        <v>94</v>
      </c>
      <c r="AR198" t="s">
        <v>94</v>
      </c>
      <c r="AS198" t="s">
        <v>94</v>
      </c>
      <c r="AT198" t="s">
        <v>18</v>
      </c>
      <c r="AU198" t="s">
        <v>55</v>
      </c>
      <c r="AV198" t="s">
        <v>46</v>
      </c>
      <c r="AW198" t="s">
        <v>55</v>
      </c>
    </row>
    <row r="199" spans="1:49" x14ac:dyDescent="0.35">
      <c r="A199" t="s">
        <v>35</v>
      </c>
      <c r="B199" s="2">
        <v>44177</v>
      </c>
      <c r="C199">
        <v>7</v>
      </c>
      <c r="D199">
        <v>7105</v>
      </c>
      <c r="E199" t="s">
        <v>458</v>
      </c>
      <c r="F199" t="s">
        <v>458</v>
      </c>
      <c r="G199" t="s">
        <v>1375</v>
      </c>
      <c r="H199">
        <v>36</v>
      </c>
      <c r="I199" t="s">
        <v>39</v>
      </c>
      <c r="J199" t="s">
        <v>46</v>
      </c>
      <c r="K199" t="s">
        <v>1376</v>
      </c>
      <c r="L199" t="s">
        <v>55</v>
      </c>
      <c r="M199" t="s">
        <v>43</v>
      </c>
      <c r="N199" t="s">
        <v>108</v>
      </c>
      <c r="O199" t="s">
        <v>1377</v>
      </c>
      <c r="Q199" t="s">
        <v>46</v>
      </c>
      <c r="R199" t="s">
        <v>46</v>
      </c>
      <c r="S199" t="s">
        <v>42</v>
      </c>
      <c r="T199" t="s">
        <v>42</v>
      </c>
      <c r="U199" t="s">
        <v>48</v>
      </c>
      <c r="V199" t="s">
        <v>48</v>
      </c>
      <c r="W199" t="s">
        <v>67</v>
      </c>
      <c r="X199" t="s">
        <v>44</v>
      </c>
      <c r="Y199" t="s">
        <v>46</v>
      </c>
      <c r="Z199" t="s">
        <v>309</v>
      </c>
      <c r="AA199" t="s">
        <v>55</v>
      </c>
      <c r="AB199" t="s">
        <v>176</v>
      </c>
      <c r="AC199" t="s">
        <v>55</v>
      </c>
      <c r="AD199" t="s">
        <v>55</v>
      </c>
      <c r="AE199" t="s">
        <v>55</v>
      </c>
      <c r="AF199" t="s">
        <v>1378</v>
      </c>
      <c r="AG199" t="s">
        <v>1379</v>
      </c>
      <c r="AH199" s="37" t="s">
        <v>58</v>
      </c>
      <c r="AI199" s="40" t="s">
        <v>58</v>
      </c>
      <c r="AJ199" t="s">
        <v>39</v>
      </c>
      <c r="AK199" t="s">
        <v>46</v>
      </c>
      <c r="AL199" t="s">
        <v>55</v>
      </c>
      <c r="AM199" t="s">
        <v>43</v>
      </c>
      <c r="AN199" t="s">
        <v>3964</v>
      </c>
      <c r="AO199" t="s">
        <v>46</v>
      </c>
      <c r="AP199" t="s">
        <v>67</v>
      </c>
      <c r="AQ199" t="s">
        <v>94</v>
      </c>
      <c r="AR199" t="s">
        <v>94</v>
      </c>
      <c r="AS199" t="s">
        <v>67</v>
      </c>
      <c r="AT199" t="s">
        <v>3964</v>
      </c>
      <c r="AU199" t="s">
        <v>309</v>
      </c>
      <c r="AV199" t="s">
        <v>176</v>
      </c>
      <c r="AW199" t="s">
        <v>55</v>
      </c>
    </row>
    <row r="200" spans="1:49" x14ac:dyDescent="0.35">
      <c r="A200" t="s">
        <v>35</v>
      </c>
      <c r="B200" s="2">
        <v>40832</v>
      </c>
      <c r="C200">
        <v>16</v>
      </c>
      <c r="D200">
        <v>16101</v>
      </c>
      <c r="E200" t="s">
        <v>1380</v>
      </c>
      <c r="F200" t="s">
        <v>370</v>
      </c>
      <c r="G200" t="s">
        <v>1381</v>
      </c>
      <c r="H200">
        <v>38</v>
      </c>
      <c r="I200" t="s">
        <v>46</v>
      </c>
      <c r="J200" t="s">
        <v>62</v>
      </c>
      <c r="K200" t="s">
        <v>73</v>
      </c>
      <c r="L200" t="s">
        <v>55</v>
      </c>
      <c r="M200" s="1" t="s">
        <v>99</v>
      </c>
      <c r="N200" t="s">
        <v>65</v>
      </c>
      <c r="O200" t="s">
        <v>1382</v>
      </c>
      <c r="P200">
        <v>44</v>
      </c>
      <c r="Q200" t="s">
        <v>46</v>
      </c>
      <c r="R200" t="s">
        <v>1383</v>
      </c>
      <c r="S200" t="s">
        <v>58</v>
      </c>
      <c r="T200" t="s">
        <v>67</v>
      </c>
      <c r="U200" t="s">
        <v>1384</v>
      </c>
      <c r="V200" t="s">
        <v>48</v>
      </c>
      <c r="W200" t="s">
        <v>67</v>
      </c>
      <c r="X200" t="s">
        <v>50</v>
      </c>
      <c r="Y200" t="s">
        <v>46</v>
      </c>
      <c r="Z200" t="s">
        <v>55</v>
      </c>
      <c r="AA200" t="s">
        <v>55</v>
      </c>
      <c r="AB200" t="s">
        <v>46</v>
      </c>
      <c r="AC200" t="s">
        <v>55</v>
      </c>
      <c r="AD200" t="s">
        <v>55</v>
      </c>
      <c r="AE200" t="s">
        <v>55</v>
      </c>
      <c r="AF200" t="s">
        <v>69</v>
      </c>
      <c r="AG200" t="s">
        <v>69</v>
      </c>
      <c r="AH200" s="37" t="s">
        <v>58</v>
      </c>
      <c r="AI200" s="40" t="s">
        <v>58</v>
      </c>
      <c r="AJ200" t="s">
        <v>46</v>
      </c>
      <c r="AK200" t="s">
        <v>46</v>
      </c>
      <c r="AL200" t="s">
        <v>55</v>
      </c>
      <c r="AM200" t="s">
        <v>4103</v>
      </c>
      <c r="AN200" t="s">
        <v>3964</v>
      </c>
      <c r="AO200" t="s">
        <v>46</v>
      </c>
      <c r="AP200" t="s">
        <v>4010</v>
      </c>
      <c r="AQ200" t="s">
        <v>58</v>
      </c>
      <c r="AR200" t="s">
        <v>67</v>
      </c>
      <c r="AS200" t="s">
        <v>67</v>
      </c>
      <c r="AT200" t="s">
        <v>50</v>
      </c>
      <c r="AU200" t="s">
        <v>55</v>
      </c>
      <c r="AV200" t="s">
        <v>46</v>
      </c>
      <c r="AW200" t="s">
        <v>55</v>
      </c>
    </row>
    <row r="201" spans="1:49" x14ac:dyDescent="0.35">
      <c r="A201" t="s">
        <v>35</v>
      </c>
      <c r="B201" s="2">
        <v>42315</v>
      </c>
      <c r="C201">
        <v>4</v>
      </c>
      <c r="D201">
        <v>4201</v>
      </c>
      <c r="E201" t="s">
        <v>266</v>
      </c>
      <c r="F201" t="s">
        <v>142</v>
      </c>
      <c r="G201" t="s">
        <v>1385</v>
      </c>
      <c r="H201">
        <v>28</v>
      </c>
      <c r="I201" t="s">
        <v>39</v>
      </c>
      <c r="J201" t="s">
        <v>46</v>
      </c>
      <c r="K201" t="s">
        <v>1386</v>
      </c>
      <c r="L201" t="s">
        <v>42</v>
      </c>
      <c r="M201" t="s">
        <v>270</v>
      </c>
      <c r="N201" t="s">
        <v>44</v>
      </c>
      <c r="O201" t="s">
        <v>1387</v>
      </c>
      <c r="P201">
        <v>54</v>
      </c>
      <c r="Q201" t="s">
        <v>39</v>
      </c>
      <c r="R201" t="s">
        <v>1388</v>
      </c>
      <c r="S201" t="s">
        <v>42</v>
      </c>
      <c r="T201" t="s">
        <v>42</v>
      </c>
      <c r="U201" t="s">
        <v>48</v>
      </c>
      <c r="V201" t="s">
        <v>147</v>
      </c>
      <c r="W201" t="s">
        <v>49</v>
      </c>
      <c r="X201" t="s">
        <v>164</v>
      </c>
      <c r="Y201" t="s">
        <v>42</v>
      </c>
      <c r="Z201" t="s">
        <v>51</v>
      </c>
      <c r="AA201">
        <v>42891</v>
      </c>
      <c r="AB201" t="s">
        <v>52</v>
      </c>
      <c r="AC201" t="s">
        <v>1389</v>
      </c>
      <c r="AD201" t="s">
        <v>54</v>
      </c>
      <c r="AE201" t="s">
        <v>55</v>
      </c>
      <c r="AF201" t="s">
        <v>1390</v>
      </c>
      <c r="AG201" t="s">
        <v>1391</v>
      </c>
      <c r="AH201" s="37" t="s">
        <v>58</v>
      </c>
      <c r="AI201" s="40" t="s">
        <v>58</v>
      </c>
      <c r="AJ201" t="s">
        <v>39</v>
      </c>
      <c r="AK201" t="s">
        <v>46</v>
      </c>
      <c r="AL201" t="s">
        <v>94</v>
      </c>
      <c r="AM201" t="s">
        <v>710</v>
      </c>
      <c r="AN201" t="s">
        <v>3964</v>
      </c>
      <c r="AO201" t="s">
        <v>39</v>
      </c>
      <c r="AP201" t="s">
        <v>3976</v>
      </c>
      <c r="AQ201" t="s">
        <v>94</v>
      </c>
      <c r="AR201" t="s">
        <v>94</v>
      </c>
      <c r="AS201" t="s">
        <v>58</v>
      </c>
      <c r="AT201" t="s">
        <v>164</v>
      </c>
      <c r="AU201" t="s">
        <v>51</v>
      </c>
      <c r="AV201" t="s">
        <v>52</v>
      </c>
      <c r="AW201" t="s">
        <v>54</v>
      </c>
    </row>
    <row r="202" spans="1:49" x14ac:dyDescent="0.35">
      <c r="A202" t="s">
        <v>35</v>
      </c>
      <c r="B202" s="2">
        <v>41425</v>
      </c>
      <c r="C202">
        <v>13</v>
      </c>
      <c r="D202">
        <v>13302</v>
      </c>
      <c r="E202" t="s">
        <v>180</v>
      </c>
      <c r="F202" t="s">
        <v>37</v>
      </c>
      <c r="G202" t="s">
        <v>609</v>
      </c>
      <c r="H202">
        <v>26</v>
      </c>
      <c r="I202" t="s">
        <v>46</v>
      </c>
      <c r="J202" s="1" t="s">
        <v>62</v>
      </c>
      <c r="K202" t="s">
        <v>285</v>
      </c>
      <c r="L202" s="1" t="s">
        <v>55</v>
      </c>
      <c r="M202" t="s">
        <v>610</v>
      </c>
      <c r="N202" t="s">
        <v>301</v>
      </c>
      <c r="O202" t="s">
        <v>611</v>
      </c>
      <c r="P202">
        <v>45</v>
      </c>
      <c r="Q202" t="s">
        <v>46</v>
      </c>
      <c r="R202" t="s">
        <v>46</v>
      </c>
      <c r="S202" s="1" t="s">
        <v>67</v>
      </c>
      <c r="T202" t="s">
        <v>67</v>
      </c>
      <c r="U202" t="s">
        <v>612</v>
      </c>
      <c r="V202" t="s">
        <v>48</v>
      </c>
      <c r="W202" t="s">
        <v>49</v>
      </c>
      <c r="X202" t="s">
        <v>50</v>
      </c>
      <c r="Y202" t="s">
        <v>46</v>
      </c>
      <c r="Z202" t="s">
        <v>113</v>
      </c>
      <c r="AA202" t="s">
        <v>55</v>
      </c>
      <c r="AB202" t="s">
        <v>46</v>
      </c>
      <c r="AC202" s="1" t="s">
        <v>55</v>
      </c>
      <c r="AE202" t="s">
        <v>55</v>
      </c>
      <c r="AF202" t="s">
        <v>69</v>
      </c>
      <c r="AG202" t="s">
        <v>69</v>
      </c>
      <c r="AH202" s="37" t="s">
        <v>58</v>
      </c>
      <c r="AI202" s="40" t="s">
        <v>58</v>
      </c>
      <c r="AJ202" t="s">
        <v>46</v>
      </c>
      <c r="AK202" t="s">
        <v>46</v>
      </c>
      <c r="AL202" t="s">
        <v>55</v>
      </c>
      <c r="AM202" t="s">
        <v>710</v>
      </c>
      <c r="AN202" t="s">
        <v>3964</v>
      </c>
      <c r="AO202" t="s">
        <v>46</v>
      </c>
      <c r="AP202" t="s">
        <v>67</v>
      </c>
      <c r="AQ202" t="s">
        <v>67</v>
      </c>
      <c r="AR202" t="s">
        <v>67</v>
      </c>
      <c r="AS202" t="s">
        <v>58</v>
      </c>
      <c r="AT202" t="s">
        <v>50</v>
      </c>
      <c r="AU202" t="s">
        <v>113</v>
      </c>
      <c r="AV202" t="s">
        <v>46</v>
      </c>
      <c r="AW202" t="s">
        <v>55</v>
      </c>
    </row>
    <row r="203" spans="1:49" x14ac:dyDescent="0.35">
      <c r="A203" t="s">
        <v>35</v>
      </c>
      <c r="B203" s="2">
        <v>40600</v>
      </c>
      <c r="C203">
        <v>13</v>
      </c>
      <c r="D203">
        <v>13301</v>
      </c>
      <c r="E203" t="s">
        <v>591</v>
      </c>
      <c r="F203" t="s">
        <v>37</v>
      </c>
      <c r="G203" t="s">
        <v>1402</v>
      </c>
      <c r="H203">
        <v>38</v>
      </c>
      <c r="I203" t="s">
        <v>46</v>
      </c>
      <c r="J203" t="s">
        <v>62</v>
      </c>
      <c r="K203" t="s">
        <v>63</v>
      </c>
      <c r="L203" t="s">
        <v>55</v>
      </c>
      <c r="M203" t="s">
        <v>1403</v>
      </c>
      <c r="N203" s="1"/>
      <c r="O203" s="1" t="s">
        <v>1404</v>
      </c>
      <c r="Q203" t="s">
        <v>46</v>
      </c>
      <c r="R203" t="s">
        <v>46</v>
      </c>
      <c r="T203" t="s">
        <v>67</v>
      </c>
      <c r="U203" t="s">
        <v>48</v>
      </c>
      <c r="V203" t="s">
        <v>48</v>
      </c>
      <c r="W203" t="s">
        <v>67</v>
      </c>
      <c r="Y203" t="s">
        <v>46</v>
      </c>
      <c r="Z203" t="s">
        <v>55</v>
      </c>
      <c r="AA203" t="s">
        <v>55</v>
      </c>
      <c r="AB203" t="s">
        <v>46</v>
      </c>
      <c r="AC203" t="s">
        <v>55</v>
      </c>
      <c r="AD203" t="s">
        <v>55</v>
      </c>
      <c r="AE203" t="s">
        <v>55</v>
      </c>
      <c r="AF203" t="s">
        <v>69</v>
      </c>
      <c r="AG203" t="s">
        <v>69</v>
      </c>
      <c r="AH203" s="37" t="s">
        <v>58</v>
      </c>
      <c r="AI203" s="40" t="s">
        <v>94</v>
      </c>
      <c r="AJ203" t="s">
        <v>46</v>
      </c>
      <c r="AK203" t="s">
        <v>46</v>
      </c>
      <c r="AL203" t="s">
        <v>55</v>
      </c>
      <c r="AM203" t="s">
        <v>391</v>
      </c>
      <c r="AN203" t="s">
        <v>67</v>
      </c>
      <c r="AO203" t="s">
        <v>46</v>
      </c>
      <c r="AP203" t="s">
        <v>67</v>
      </c>
      <c r="AQ203" t="s">
        <v>67</v>
      </c>
      <c r="AR203" t="s">
        <v>67</v>
      </c>
      <c r="AS203" t="s">
        <v>67</v>
      </c>
      <c r="AT203" t="s">
        <v>46</v>
      </c>
      <c r="AU203" t="s">
        <v>55</v>
      </c>
      <c r="AV203" t="s">
        <v>46</v>
      </c>
      <c r="AW203" t="s">
        <v>55</v>
      </c>
    </row>
    <row r="204" spans="1:49" x14ac:dyDescent="0.35">
      <c r="A204" t="s">
        <v>35</v>
      </c>
      <c r="B204" s="2">
        <v>42241</v>
      </c>
      <c r="C204">
        <v>6</v>
      </c>
      <c r="D204">
        <v>6101</v>
      </c>
      <c r="E204" s="5" t="s">
        <v>714</v>
      </c>
      <c r="F204" s="5" t="s">
        <v>105</v>
      </c>
      <c r="G204" t="s">
        <v>1405</v>
      </c>
      <c r="H204">
        <v>39</v>
      </c>
      <c r="I204" t="s">
        <v>39</v>
      </c>
      <c r="J204" t="s">
        <v>40</v>
      </c>
      <c r="K204" t="s">
        <v>1406</v>
      </c>
      <c r="L204" t="s">
        <v>42</v>
      </c>
      <c r="M204" t="s">
        <v>74</v>
      </c>
      <c r="N204" t="s">
        <v>44</v>
      </c>
      <c r="O204" t="s">
        <v>1407</v>
      </c>
      <c r="P204">
        <v>45</v>
      </c>
      <c r="Q204" t="s">
        <v>39</v>
      </c>
      <c r="R204" t="s">
        <v>46</v>
      </c>
      <c r="S204" t="s">
        <v>49</v>
      </c>
      <c r="T204" t="s">
        <v>42</v>
      </c>
      <c r="U204" t="s">
        <v>1408</v>
      </c>
      <c r="V204" t="s">
        <v>42</v>
      </c>
      <c r="W204" t="s">
        <v>49</v>
      </c>
      <c r="X204" t="s">
        <v>50</v>
      </c>
      <c r="Y204" t="s">
        <v>42</v>
      </c>
      <c r="Z204" t="s">
        <v>90</v>
      </c>
      <c r="AA204">
        <v>42241</v>
      </c>
      <c r="AB204" t="s">
        <v>91</v>
      </c>
      <c r="AC204" t="s">
        <v>55</v>
      </c>
      <c r="AD204" t="s">
        <v>55</v>
      </c>
      <c r="AE204" t="s">
        <v>55</v>
      </c>
      <c r="AF204" t="s">
        <v>1409</v>
      </c>
      <c r="AG204" t="s">
        <v>1410</v>
      </c>
      <c r="AH204" s="37" t="s">
        <v>58</v>
      </c>
      <c r="AI204" s="40" t="s">
        <v>58</v>
      </c>
      <c r="AJ204" t="s">
        <v>39</v>
      </c>
      <c r="AK204" t="s">
        <v>3922</v>
      </c>
      <c r="AL204" t="s">
        <v>94</v>
      </c>
      <c r="AM204" t="s">
        <v>74</v>
      </c>
      <c r="AN204" t="s">
        <v>3964</v>
      </c>
      <c r="AO204" t="s">
        <v>39</v>
      </c>
      <c r="AP204" t="s">
        <v>67</v>
      </c>
      <c r="AQ204" t="s">
        <v>58</v>
      </c>
      <c r="AR204" t="s">
        <v>94</v>
      </c>
      <c r="AS204" t="s">
        <v>58</v>
      </c>
      <c r="AT204" t="s">
        <v>50</v>
      </c>
      <c r="AU204" t="s">
        <v>90</v>
      </c>
      <c r="AV204" t="s">
        <v>91</v>
      </c>
      <c r="AW204" t="s">
        <v>55</v>
      </c>
    </row>
    <row r="205" spans="1:49" x14ac:dyDescent="0.35">
      <c r="A205" t="s">
        <v>35</v>
      </c>
      <c r="B205" s="2">
        <v>43669</v>
      </c>
      <c r="C205">
        <v>2</v>
      </c>
      <c r="D205">
        <v>2201</v>
      </c>
      <c r="E205" t="s">
        <v>932</v>
      </c>
      <c r="F205" t="s">
        <v>198</v>
      </c>
      <c r="G205" t="s">
        <v>1411</v>
      </c>
      <c r="H205">
        <v>28</v>
      </c>
      <c r="I205" t="s">
        <v>39</v>
      </c>
      <c r="J205" t="s">
        <v>1412</v>
      </c>
      <c r="K205" t="s">
        <v>1413</v>
      </c>
      <c r="L205" t="s">
        <v>55</v>
      </c>
      <c r="M205" t="s">
        <v>279</v>
      </c>
      <c r="N205" t="s">
        <v>44</v>
      </c>
      <c r="O205" t="s">
        <v>1414</v>
      </c>
      <c r="P205">
        <v>34</v>
      </c>
      <c r="Q205" t="s">
        <v>39</v>
      </c>
      <c r="R205" t="s">
        <v>46</v>
      </c>
      <c r="S205" t="s">
        <v>42</v>
      </c>
      <c r="T205" t="s">
        <v>67</v>
      </c>
      <c r="U205" t="s">
        <v>1415</v>
      </c>
      <c r="V205" t="s">
        <v>48</v>
      </c>
      <c r="W205" t="s">
        <v>49</v>
      </c>
      <c r="X205" t="s">
        <v>50</v>
      </c>
      <c r="Y205" t="s">
        <v>46</v>
      </c>
      <c r="Z205" t="s">
        <v>112</v>
      </c>
      <c r="AA205" t="s">
        <v>55</v>
      </c>
      <c r="AB205" t="s">
        <v>309</v>
      </c>
      <c r="AC205" t="s">
        <v>1416</v>
      </c>
      <c r="AD205" t="s">
        <v>55</v>
      </c>
      <c r="AE205" t="s">
        <v>55</v>
      </c>
      <c r="AF205" t="s">
        <v>1417</v>
      </c>
      <c r="AG205" t="s">
        <v>1418</v>
      </c>
      <c r="AH205" s="37" t="s">
        <v>58</v>
      </c>
      <c r="AI205" s="40" t="s">
        <v>58</v>
      </c>
      <c r="AJ205" t="s">
        <v>39</v>
      </c>
      <c r="AK205" t="s">
        <v>1300</v>
      </c>
      <c r="AL205" t="s">
        <v>55</v>
      </c>
      <c r="AM205" t="s">
        <v>527</v>
      </c>
      <c r="AN205" t="s">
        <v>3964</v>
      </c>
      <c r="AO205" t="s">
        <v>39</v>
      </c>
      <c r="AP205" t="s">
        <v>67</v>
      </c>
      <c r="AQ205" t="s">
        <v>94</v>
      </c>
      <c r="AR205" t="s">
        <v>67</v>
      </c>
      <c r="AS205" t="s">
        <v>58</v>
      </c>
      <c r="AT205" t="s">
        <v>50</v>
      </c>
      <c r="AU205" t="s">
        <v>112</v>
      </c>
      <c r="AV205" t="s">
        <v>309</v>
      </c>
      <c r="AW205" t="s">
        <v>55</v>
      </c>
    </row>
    <row r="206" spans="1:49" x14ac:dyDescent="0.35">
      <c r="A206" t="s">
        <v>35</v>
      </c>
      <c r="B206" s="2">
        <v>41456</v>
      </c>
      <c r="C206">
        <v>13</v>
      </c>
      <c r="D206">
        <v>13108</v>
      </c>
      <c r="E206" t="s">
        <v>1212</v>
      </c>
      <c r="F206" t="s">
        <v>37</v>
      </c>
      <c r="G206" t="s">
        <v>1213</v>
      </c>
      <c r="H206">
        <v>53</v>
      </c>
      <c r="I206" t="s">
        <v>46</v>
      </c>
      <c r="J206" s="1" t="s">
        <v>62</v>
      </c>
      <c r="K206" t="s">
        <v>1214</v>
      </c>
      <c r="L206" s="1" t="s">
        <v>55</v>
      </c>
      <c r="M206" t="s">
        <v>286</v>
      </c>
      <c r="N206" t="s">
        <v>108</v>
      </c>
      <c r="O206" t="s">
        <v>588</v>
      </c>
      <c r="P206">
        <v>66</v>
      </c>
      <c r="Q206" t="s">
        <v>46</v>
      </c>
      <c r="R206" t="s">
        <v>46</v>
      </c>
      <c r="S206" s="1" t="s">
        <v>67</v>
      </c>
      <c r="T206" t="s">
        <v>67</v>
      </c>
      <c r="U206" t="s">
        <v>1215</v>
      </c>
      <c r="V206" t="s">
        <v>48</v>
      </c>
      <c r="W206" t="s">
        <v>42</v>
      </c>
      <c r="X206" s="1" t="s">
        <v>46</v>
      </c>
      <c r="Y206" t="s">
        <v>46</v>
      </c>
      <c r="Z206" t="s">
        <v>1216</v>
      </c>
      <c r="AA206" t="s">
        <v>55</v>
      </c>
      <c r="AB206" t="s">
        <v>46</v>
      </c>
      <c r="AC206" s="1" t="s">
        <v>55</v>
      </c>
      <c r="AE206" t="s">
        <v>55</v>
      </c>
      <c r="AF206" t="s">
        <v>69</v>
      </c>
      <c r="AG206" t="s">
        <v>69</v>
      </c>
      <c r="AH206" s="37" t="s">
        <v>58</v>
      </c>
      <c r="AI206" s="40" t="s">
        <v>58</v>
      </c>
      <c r="AJ206" t="s">
        <v>46</v>
      </c>
      <c r="AK206" t="s">
        <v>46</v>
      </c>
      <c r="AL206" t="s">
        <v>55</v>
      </c>
      <c r="AM206" t="s">
        <v>74</v>
      </c>
      <c r="AN206" t="s">
        <v>3964</v>
      </c>
      <c r="AO206" t="s">
        <v>46</v>
      </c>
      <c r="AP206" t="s">
        <v>67</v>
      </c>
      <c r="AQ206" t="s">
        <v>67</v>
      </c>
      <c r="AR206" t="s">
        <v>67</v>
      </c>
      <c r="AS206" t="s">
        <v>94</v>
      </c>
      <c r="AT206" t="s">
        <v>67</v>
      </c>
      <c r="AU206" t="s">
        <v>588</v>
      </c>
      <c r="AV206" t="s">
        <v>46</v>
      </c>
      <c r="AW206" t="s">
        <v>55</v>
      </c>
    </row>
    <row r="207" spans="1:49" x14ac:dyDescent="0.35">
      <c r="A207" t="s">
        <v>35</v>
      </c>
      <c r="B207" s="2">
        <v>41478</v>
      </c>
      <c r="C207">
        <v>13</v>
      </c>
      <c r="D207">
        <v>13131</v>
      </c>
      <c r="E207" t="s">
        <v>2000</v>
      </c>
      <c r="F207" t="s">
        <v>37</v>
      </c>
      <c r="G207" t="s">
        <v>2845</v>
      </c>
      <c r="H207">
        <v>56</v>
      </c>
      <c r="I207" t="s">
        <v>46</v>
      </c>
      <c r="J207" s="1" t="s">
        <v>62</v>
      </c>
      <c r="K207" t="s">
        <v>390</v>
      </c>
      <c r="L207" s="1" t="s">
        <v>55</v>
      </c>
      <c r="M207" s="1" t="s">
        <v>99</v>
      </c>
      <c r="N207" t="s">
        <v>301</v>
      </c>
      <c r="O207" t="s">
        <v>2846</v>
      </c>
      <c r="P207">
        <v>61</v>
      </c>
      <c r="Q207" t="s">
        <v>46</v>
      </c>
      <c r="R207" t="s">
        <v>46</v>
      </c>
      <c r="S207" t="s">
        <v>87</v>
      </c>
      <c r="T207" t="s">
        <v>67</v>
      </c>
      <c r="U207" t="s">
        <v>2847</v>
      </c>
      <c r="V207" t="s">
        <v>48</v>
      </c>
      <c r="W207" t="s">
        <v>49</v>
      </c>
      <c r="X207" t="s">
        <v>50</v>
      </c>
      <c r="Y207" t="s">
        <v>46</v>
      </c>
      <c r="Z207" s="1" t="s">
        <v>55</v>
      </c>
      <c r="AA207" t="s">
        <v>55</v>
      </c>
      <c r="AB207" t="s">
        <v>46</v>
      </c>
      <c r="AC207" s="1" t="s">
        <v>55</v>
      </c>
      <c r="AE207" t="s">
        <v>55</v>
      </c>
      <c r="AF207" t="s">
        <v>69</v>
      </c>
      <c r="AG207" t="s">
        <v>69</v>
      </c>
      <c r="AH207" s="37" t="s">
        <v>58</v>
      </c>
      <c r="AI207" s="40" t="s">
        <v>58</v>
      </c>
      <c r="AJ207" t="s">
        <v>46</v>
      </c>
      <c r="AK207" t="s">
        <v>46</v>
      </c>
      <c r="AL207" t="s">
        <v>55</v>
      </c>
      <c r="AM207" t="s">
        <v>4103</v>
      </c>
      <c r="AN207" t="s">
        <v>3964</v>
      </c>
      <c r="AO207" t="s">
        <v>46</v>
      </c>
      <c r="AP207" t="s">
        <v>67</v>
      </c>
      <c r="AQ207" t="s">
        <v>58</v>
      </c>
      <c r="AR207" t="s">
        <v>67</v>
      </c>
      <c r="AS207" t="s">
        <v>58</v>
      </c>
      <c r="AT207" t="s">
        <v>50</v>
      </c>
      <c r="AU207" t="s">
        <v>55</v>
      </c>
      <c r="AV207" t="s">
        <v>46</v>
      </c>
      <c r="AW207" t="s">
        <v>55</v>
      </c>
    </row>
    <row r="208" spans="1:49" x14ac:dyDescent="0.35">
      <c r="A208" t="s">
        <v>35</v>
      </c>
      <c r="B208" s="2">
        <v>43136</v>
      </c>
      <c r="C208">
        <v>8</v>
      </c>
      <c r="D208">
        <v>8101</v>
      </c>
      <c r="E208" t="s">
        <v>434</v>
      </c>
      <c r="F208" s="1" t="s">
        <v>276</v>
      </c>
      <c r="G208" t="s">
        <v>1429</v>
      </c>
      <c r="H208">
        <v>34</v>
      </c>
      <c r="I208" t="s">
        <v>1114</v>
      </c>
      <c r="J208" t="s">
        <v>1430</v>
      </c>
      <c r="K208" t="s">
        <v>1431</v>
      </c>
      <c r="L208" t="s">
        <v>42</v>
      </c>
      <c r="M208" t="s">
        <v>74</v>
      </c>
      <c r="N208" t="s">
        <v>44</v>
      </c>
      <c r="O208" t="s">
        <v>1432</v>
      </c>
      <c r="Q208" t="s">
        <v>627</v>
      </c>
      <c r="R208" t="s">
        <v>46</v>
      </c>
      <c r="S208" t="s">
        <v>42</v>
      </c>
      <c r="T208" t="s">
        <v>42</v>
      </c>
      <c r="U208" t="s">
        <v>1433</v>
      </c>
      <c r="V208" t="s">
        <v>147</v>
      </c>
      <c r="W208" t="s">
        <v>49</v>
      </c>
      <c r="X208" t="s">
        <v>50</v>
      </c>
      <c r="Y208" t="s">
        <v>46</v>
      </c>
      <c r="Z208" t="s">
        <v>112</v>
      </c>
      <c r="AA208">
        <v>43179</v>
      </c>
      <c r="AB208" t="s">
        <v>588</v>
      </c>
      <c r="AC208" t="s">
        <v>55</v>
      </c>
      <c r="AD208" t="s">
        <v>55</v>
      </c>
      <c r="AE208" t="s">
        <v>55</v>
      </c>
      <c r="AF208" t="s">
        <v>1434</v>
      </c>
      <c r="AG208" t="s">
        <v>1435</v>
      </c>
      <c r="AH208" s="37" t="s">
        <v>58</v>
      </c>
      <c r="AI208" s="40" t="s">
        <v>94</v>
      </c>
      <c r="AJ208" t="s">
        <v>1114</v>
      </c>
      <c r="AK208" t="s">
        <v>4023</v>
      </c>
      <c r="AL208" t="s">
        <v>94</v>
      </c>
      <c r="AM208" t="s">
        <v>74</v>
      </c>
      <c r="AN208" t="s">
        <v>3964</v>
      </c>
      <c r="AO208" t="s">
        <v>627</v>
      </c>
      <c r="AP208" t="s">
        <v>67</v>
      </c>
      <c r="AQ208" t="s">
        <v>94</v>
      </c>
      <c r="AR208" t="s">
        <v>94</v>
      </c>
      <c r="AS208" t="s">
        <v>58</v>
      </c>
      <c r="AT208" t="s">
        <v>50</v>
      </c>
      <c r="AU208" t="s">
        <v>112</v>
      </c>
      <c r="AV208" t="s">
        <v>588</v>
      </c>
      <c r="AW208" t="s">
        <v>55</v>
      </c>
    </row>
    <row r="209" spans="1:49" x14ac:dyDescent="0.35">
      <c r="A209" t="s">
        <v>35</v>
      </c>
      <c r="B209" s="2">
        <v>43263</v>
      </c>
      <c r="C209">
        <v>5</v>
      </c>
      <c r="D209">
        <v>5302</v>
      </c>
      <c r="E209" t="s">
        <v>1436</v>
      </c>
      <c r="F209" t="s">
        <v>151</v>
      </c>
      <c r="G209" t="s">
        <v>1437</v>
      </c>
      <c r="H209">
        <v>50</v>
      </c>
      <c r="I209" t="s">
        <v>627</v>
      </c>
      <c r="J209" t="s">
        <v>46</v>
      </c>
      <c r="K209" t="s">
        <v>1438</v>
      </c>
      <c r="L209" t="s">
        <v>42</v>
      </c>
      <c r="M209" t="s">
        <v>43</v>
      </c>
      <c r="N209" t="s">
        <v>44</v>
      </c>
      <c r="O209" t="s">
        <v>1439</v>
      </c>
      <c r="P209">
        <v>54</v>
      </c>
      <c r="Q209" t="s">
        <v>39</v>
      </c>
      <c r="R209" t="s">
        <v>46</v>
      </c>
      <c r="S209" t="s">
        <v>42</v>
      </c>
      <c r="T209" t="s">
        <v>42</v>
      </c>
      <c r="U209" t="s">
        <v>1440</v>
      </c>
      <c r="V209" t="s">
        <v>147</v>
      </c>
      <c r="W209" t="s">
        <v>49</v>
      </c>
      <c r="X209" t="s">
        <v>50</v>
      </c>
      <c r="Y209" t="s">
        <v>46</v>
      </c>
      <c r="Z209" t="s">
        <v>112</v>
      </c>
      <c r="AA209">
        <v>43263</v>
      </c>
      <c r="AB209" t="s">
        <v>113</v>
      </c>
      <c r="AC209" t="s">
        <v>55</v>
      </c>
      <c r="AD209" t="s">
        <v>55</v>
      </c>
      <c r="AE209" t="s">
        <v>55</v>
      </c>
      <c r="AF209" t="s">
        <v>1441</v>
      </c>
      <c r="AG209" t="s">
        <v>1442</v>
      </c>
      <c r="AH209" s="37" t="s">
        <v>58</v>
      </c>
      <c r="AI209" s="40" t="s">
        <v>58</v>
      </c>
      <c r="AJ209" t="s">
        <v>627</v>
      </c>
      <c r="AK209" t="s">
        <v>46</v>
      </c>
      <c r="AL209" t="s">
        <v>94</v>
      </c>
      <c r="AM209" t="s">
        <v>43</v>
      </c>
      <c r="AN209" t="s">
        <v>3964</v>
      </c>
      <c r="AO209" t="s">
        <v>39</v>
      </c>
      <c r="AP209" t="s">
        <v>67</v>
      </c>
      <c r="AQ209" t="s">
        <v>94</v>
      </c>
      <c r="AR209" t="s">
        <v>94</v>
      </c>
      <c r="AS209" t="s">
        <v>58</v>
      </c>
      <c r="AT209" t="s">
        <v>50</v>
      </c>
      <c r="AU209" t="s">
        <v>112</v>
      </c>
      <c r="AV209" t="s">
        <v>113</v>
      </c>
      <c r="AW209" t="s">
        <v>55</v>
      </c>
    </row>
    <row r="210" spans="1:49" x14ac:dyDescent="0.35">
      <c r="A210" t="s">
        <v>35</v>
      </c>
      <c r="B210" s="2">
        <v>42809</v>
      </c>
      <c r="C210">
        <v>7</v>
      </c>
      <c r="D210">
        <v>7304</v>
      </c>
      <c r="E210" t="s">
        <v>1443</v>
      </c>
      <c r="F210" t="s">
        <v>458</v>
      </c>
      <c r="G210" t="s">
        <v>1444</v>
      </c>
      <c r="H210">
        <v>24</v>
      </c>
      <c r="I210" t="s">
        <v>39</v>
      </c>
      <c r="J210" t="s">
        <v>1445</v>
      </c>
      <c r="K210" t="s">
        <v>1446</v>
      </c>
      <c r="L210" t="s">
        <v>42</v>
      </c>
      <c r="M210" t="s">
        <v>279</v>
      </c>
      <c r="N210" t="s">
        <v>44</v>
      </c>
      <c r="O210" t="s">
        <v>1447</v>
      </c>
      <c r="P210">
        <v>28</v>
      </c>
      <c r="Q210" t="s">
        <v>39</v>
      </c>
      <c r="R210" t="s">
        <v>1448</v>
      </c>
      <c r="S210" t="s">
        <v>42</v>
      </c>
      <c r="T210" t="s">
        <v>49</v>
      </c>
      <c r="U210" t="s">
        <v>1449</v>
      </c>
      <c r="V210" t="s">
        <v>320</v>
      </c>
      <c r="W210" t="s">
        <v>49</v>
      </c>
      <c r="X210" t="s">
        <v>50</v>
      </c>
      <c r="Y210" t="s">
        <v>1450</v>
      </c>
      <c r="Z210" t="s">
        <v>51</v>
      </c>
      <c r="AA210">
        <v>43204</v>
      </c>
      <c r="AB210" t="s">
        <v>52</v>
      </c>
      <c r="AC210" t="s">
        <v>1451</v>
      </c>
      <c r="AD210" t="s">
        <v>820</v>
      </c>
      <c r="AE210" t="s">
        <v>55</v>
      </c>
      <c r="AF210" t="s">
        <v>1452</v>
      </c>
      <c r="AG210" t="s">
        <v>1453</v>
      </c>
      <c r="AH210" s="37" t="s">
        <v>58</v>
      </c>
      <c r="AI210" s="40" t="s">
        <v>58</v>
      </c>
      <c r="AJ210" t="s">
        <v>39</v>
      </c>
      <c r="AK210" t="s">
        <v>428</v>
      </c>
      <c r="AL210" t="s">
        <v>94</v>
      </c>
      <c r="AM210" t="s">
        <v>527</v>
      </c>
      <c r="AN210" t="s">
        <v>3964</v>
      </c>
      <c r="AO210" t="s">
        <v>39</v>
      </c>
      <c r="AP210" t="s">
        <v>3967</v>
      </c>
      <c r="AQ210" t="s">
        <v>94</v>
      </c>
      <c r="AR210" t="s">
        <v>58</v>
      </c>
      <c r="AS210" t="s">
        <v>58</v>
      </c>
      <c r="AT210" t="s">
        <v>50</v>
      </c>
      <c r="AU210" t="s">
        <v>51</v>
      </c>
      <c r="AV210" t="s">
        <v>52</v>
      </c>
      <c r="AW210" t="s">
        <v>820</v>
      </c>
    </row>
    <row r="211" spans="1:49" x14ac:dyDescent="0.35">
      <c r="A211" t="s">
        <v>35</v>
      </c>
      <c r="B211" s="2">
        <v>41490</v>
      </c>
      <c r="C211">
        <v>13</v>
      </c>
      <c r="D211">
        <v>13119</v>
      </c>
      <c r="E211" t="s">
        <v>514</v>
      </c>
      <c r="F211" t="s">
        <v>37</v>
      </c>
      <c r="G211" t="s">
        <v>2836</v>
      </c>
      <c r="H211">
        <v>33</v>
      </c>
      <c r="I211" t="s">
        <v>46</v>
      </c>
      <c r="J211" s="1" t="s">
        <v>62</v>
      </c>
      <c r="K211" t="s">
        <v>2837</v>
      </c>
      <c r="L211" s="1" t="s">
        <v>55</v>
      </c>
      <c r="M211" t="s">
        <v>2838</v>
      </c>
      <c r="N211" t="s">
        <v>301</v>
      </c>
      <c r="O211" t="s">
        <v>2839</v>
      </c>
      <c r="P211">
        <v>35</v>
      </c>
      <c r="Q211" t="s">
        <v>46</v>
      </c>
      <c r="R211" t="s">
        <v>46</v>
      </c>
      <c r="S211" s="1" t="s">
        <v>67</v>
      </c>
      <c r="T211" t="s">
        <v>67</v>
      </c>
      <c r="U211" t="s">
        <v>2840</v>
      </c>
      <c r="V211" t="s">
        <v>48</v>
      </c>
      <c r="W211" t="s">
        <v>67</v>
      </c>
      <c r="X211" t="s">
        <v>50</v>
      </c>
      <c r="Y211" t="s">
        <v>46</v>
      </c>
      <c r="Z211" t="s">
        <v>760</v>
      </c>
      <c r="AA211" t="s">
        <v>55</v>
      </c>
      <c r="AB211" t="s">
        <v>46</v>
      </c>
      <c r="AC211" s="1" t="s">
        <v>55</v>
      </c>
      <c r="AE211" t="s">
        <v>55</v>
      </c>
      <c r="AF211" t="s">
        <v>69</v>
      </c>
      <c r="AG211" t="s">
        <v>69</v>
      </c>
      <c r="AH211" s="37" t="s">
        <v>58</v>
      </c>
      <c r="AI211" s="40" t="s">
        <v>58</v>
      </c>
      <c r="AJ211" t="s">
        <v>46</v>
      </c>
      <c r="AK211" t="s">
        <v>46</v>
      </c>
      <c r="AL211" t="s">
        <v>55</v>
      </c>
      <c r="AM211" t="s">
        <v>74</v>
      </c>
      <c r="AN211" t="s">
        <v>3964</v>
      </c>
      <c r="AO211" t="s">
        <v>46</v>
      </c>
      <c r="AP211" t="s">
        <v>67</v>
      </c>
      <c r="AQ211" t="s">
        <v>67</v>
      </c>
      <c r="AR211" t="s">
        <v>67</v>
      </c>
      <c r="AS211" t="s">
        <v>67</v>
      </c>
      <c r="AT211" t="s">
        <v>50</v>
      </c>
      <c r="AU211" t="s">
        <v>113</v>
      </c>
      <c r="AV211" t="s">
        <v>46</v>
      </c>
      <c r="AW211" t="s">
        <v>55</v>
      </c>
    </row>
    <row r="212" spans="1:49" x14ac:dyDescent="0.35">
      <c r="A212" t="s">
        <v>35</v>
      </c>
      <c r="B212" s="2">
        <v>41567</v>
      </c>
      <c r="C212">
        <v>13</v>
      </c>
      <c r="D212">
        <v>13126</v>
      </c>
      <c r="E212" t="s">
        <v>395</v>
      </c>
      <c r="F212" t="s">
        <v>37</v>
      </c>
      <c r="G212" t="s">
        <v>3056</v>
      </c>
      <c r="H212">
        <v>26</v>
      </c>
      <c r="I212" t="s">
        <v>46</v>
      </c>
      <c r="J212" t="s">
        <v>3057</v>
      </c>
      <c r="K212" t="s">
        <v>300</v>
      </c>
      <c r="L212" s="1" t="s">
        <v>55</v>
      </c>
      <c r="M212" t="s">
        <v>286</v>
      </c>
      <c r="N212" t="s">
        <v>301</v>
      </c>
      <c r="O212" t="s">
        <v>3058</v>
      </c>
      <c r="P212">
        <v>30</v>
      </c>
      <c r="Q212" t="s">
        <v>46</v>
      </c>
      <c r="R212" t="s">
        <v>3057</v>
      </c>
      <c r="S212" t="s">
        <v>303</v>
      </c>
      <c r="T212" t="s">
        <v>67</v>
      </c>
      <c r="U212" t="s">
        <v>3059</v>
      </c>
      <c r="V212" t="s">
        <v>48</v>
      </c>
      <c r="W212" t="s">
        <v>67</v>
      </c>
      <c r="X212" s="1" t="s">
        <v>46</v>
      </c>
      <c r="Y212" t="s">
        <v>46</v>
      </c>
      <c r="Z212" s="1" t="s">
        <v>55</v>
      </c>
      <c r="AA212" t="s">
        <v>55</v>
      </c>
      <c r="AB212" t="s">
        <v>46</v>
      </c>
      <c r="AC212" s="1" t="s">
        <v>55</v>
      </c>
      <c r="AE212" t="s">
        <v>55</v>
      </c>
      <c r="AF212" t="s">
        <v>69</v>
      </c>
      <c r="AG212" t="s">
        <v>69</v>
      </c>
      <c r="AH212" s="37" t="s">
        <v>58</v>
      </c>
      <c r="AI212" s="40" t="s">
        <v>58</v>
      </c>
      <c r="AJ212" t="s">
        <v>46</v>
      </c>
      <c r="AK212" t="s">
        <v>3057</v>
      </c>
      <c r="AL212" t="s">
        <v>55</v>
      </c>
      <c r="AM212" t="s">
        <v>74</v>
      </c>
      <c r="AN212" t="s">
        <v>3964</v>
      </c>
      <c r="AO212" t="s">
        <v>46</v>
      </c>
      <c r="AP212" t="s">
        <v>3057</v>
      </c>
      <c r="AQ212" t="s">
        <v>58</v>
      </c>
      <c r="AR212" t="s">
        <v>67</v>
      </c>
      <c r="AS212" t="s">
        <v>67</v>
      </c>
      <c r="AT212" t="s">
        <v>67</v>
      </c>
      <c r="AU212" t="s">
        <v>55</v>
      </c>
      <c r="AV212" t="s">
        <v>46</v>
      </c>
      <c r="AW212" t="s">
        <v>55</v>
      </c>
    </row>
    <row r="213" spans="1:49" x14ac:dyDescent="0.35">
      <c r="A213" t="s">
        <v>35</v>
      </c>
      <c r="B213" s="2">
        <v>42978</v>
      </c>
      <c r="C213">
        <v>11</v>
      </c>
      <c r="D213">
        <v>11301</v>
      </c>
      <c r="E213" t="s">
        <v>1466</v>
      </c>
      <c r="F213" t="s">
        <v>731</v>
      </c>
      <c r="G213" t="s">
        <v>1467</v>
      </c>
      <c r="H213">
        <v>22</v>
      </c>
      <c r="I213" t="s">
        <v>39</v>
      </c>
      <c r="J213" t="s">
        <v>46</v>
      </c>
      <c r="K213" t="s">
        <v>1468</v>
      </c>
      <c r="L213" t="s">
        <v>42</v>
      </c>
      <c r="M213" t="s">
        <v>43</v>
      </c>
      <c r="N213" t="s">
        <v>44</v>
      </c>
      <c r="O213" t="s">
        <v>1469</v>
      </c>
      <c r="P213">
        <v>27</v>
      </c>
      <c r="Q213" t="s">
        <v>39</v>
      </c>
      <c r="R213" t="s">
        <v>1088</v>
      </c>
      <c r="S213" t="s">
        <v>42</v>
      </c>
      <c r="T213" t="s">
        <v>42</v>
      </c>
      <c r="U213" t="s">
        <v>1470</v>
      </c>
      <c r="V213" t="s">
        <v>42</v>
      </c>
      <c r="W213" t="s">
        <v>49</v>
      </c>
      <c r="X213" t="s">
        <v>50</v>
      </c>
      <c r="Y213" t="s">
        <v>42</v>
      </c>
      <c r="Z213" t="s">
        <v>51</v>
      </c>
      <c r="AA213">
        <v>43348</v>
      </c>
      <c r="AB213" t="s">
        <v>52</v>
      </c>
      <c r="AC213" t="s">
        <v>1352</v>
      </c>
      <c r="AD213" t="s">
        <v>982</v>
      </c>
      <c r="AE213" t="s">
        <v>55</v>
      </c>
      <c r="AF213" t="s">
        <v>1471</v>
      </c>
      <c r="AG213" t="s">
        <v>1472</v>
      </c>
      <c r="AH213" s="37" t="s">
        <v>58</v>
      </c>
      <c r="AI213" s="40" t="s">
        <v>58</v>
      </c>
      <c r="AJ213" t="s">
        <v>39</v>
      </c>
      <c r="AK213" t="s">
        <v>46</v>
      </c>
      <c r="AL213" t="s">
        <v>94</v>
      </c>
      <c r="AM213" t="s">
        <v>43</v>
      </c>
      <c r="AN213" t="s">
        <v>3964</v>
      </c>
      <c r="AO213" t="s">
        <v>39</v>
      </c>
      <c r="AP213" t="s">
        <v>1088</v>
      </c>
      <c r="AQ213" t="s">
        <v>94</v>
      </c>
      <c r="AR213" t="s">
        <v>94</v>
      </c>
      <c r="AS213" t="s">
        <v>58</v>
      </c>
      <c r="AT213" t="s">
        <v>50</v>
      </c>
      <c r="AU213" t="s">
        <v>51</v>
      </c>
      <c r="AV213" t="s">
        <v>52</v>
      </c>
      <c r="AW213" t="s">
        <v>982</v>
      </c>
    </row>
    <row r="214" spans="1:49" x14ac:dyDescent="0.35">
      <c r="A214" t="s">
        <v>35</v>
      </c>
      <c r="B214" s="2">
        <v>42841</v>
      </c>
      <c r="C214">
        <v>8</v>
      </c>
      <c r="D214">
        <v>8111</v>
      </c>
      <c r="E214" t="s">
        <v>1473</v>
      </c>
      <c r="F214" s="1" t="s">
        <v>276</v>
      </c>
      <c r="G214" t="s">
        <v>1474</v>
      </c>
      <c r="H214">
        <v>39</v>
      </c>
      <c r="I214" t="s">
        <v>39</v>
      </c>
      <c r="J214" t="s">
        <v>46</v>
      </c>
      <c r="K214" t="s">
        <v>1475</v>
      </c>
      <c r="L214" t="s">
        <v>42</v>
      </c>
      <c r="M214" t="s">
        <v>74</v>
      </c>
      <c r="N214" t="s">
        <v>44</v>
      </c>
      <c r="O214" t="s">
        <v>1476</v>
      </c>
      <c r="P214">
        <v>43</v>
      </c>
      <c r="Q214" t="s">
        <v>39</v>
      </c>
      <c r="R214" t="s">
        <v>46</v>
      </c>
      <c r="S214" t="s">
        <v>42</v>
      </c>
      <c r="T214" t="s">
        <v>42</v>
      </c>
      <c r="U214" t="s">
        <v>48</v>
      </c>
      <c r="V214" t="s">
        <v>42</v>
      </c>
      <c r="W214" t="s">
        <v>49</v>
      </c>
      <c r="X214" t="s">
        <v>50</v>
      </c>
      <c r="Y214" t="s">
        <v>42</v>
      </c>
      <c r="Z214" t="s">
        <v>112</v>
      </c>
      <c r="AA214">
        <v>42842</v>
      </c>
      <c r="AB214" t="s">
        <v>176</v>
      </c>
      <c r="AC214" t="s">
        <v>1477</v>
      </c>
      <c r="AD214" t="s">
        <v>55</v>
      </c>
      <c r="AE214" t="s">
        <v>55</v>
      </c>
      <c r="AF214" t="s">
        <v>1478</v>
      </c>
      <c r="AG214" t="s">
        <v>1479</v>
      </c>
      <c r="AH214" s="37" t="s">
        <v>58</v>
      </c>
      <c r="AI214" s="40" t="s">
        <v>58</v>
      </c>
      <c r="AJ214" t="s">
        <v>39</v>
      </c>
      <c r="AK214" t="s">
        <v>46</v>
      </c>
      <c r="AL214" t="s">
        <v>94</v>
      </c>
      <c r="AM214" t="s">
        <v>74</v>
      </c>
      <c r="AN214" t="s">
        <v>3964</v>
      </c>
      <c r="AO214" t="s">
        <v>39</v>
      </c>
      <c r="AP214" t="s">
        <v>67</v>
      </c>
      <c r="AQ214" t="s">
        <v>94</v>
      </c>
      <c r="AR214" t="s">
        <v>94</v>
      </c>
      <c r="AS214" t="s">
        <v>58</v>
      </c>
      <c r="AT214" t="s">
        <v>50</v>
      </c>
      <c r="AU214" t="s">
        <v>112</v>
      </c>
      <c r="AV214" t="s">
        <v>176</v>
      </c>
      <c r="AW214" t="s">
        <v>55</v>
      </c>
    </row>
    <row r="215" spans="1:49" x14ac:dyDescent="0.35">
      <c r="A215" t="s">
        <v>35</v>
      </c>
      <c r="B215" s="2">
        <v>42148</v>
      </c>
      <c r="C215">
        <v>5</v>
      </c>
      <c r="D215">
        <v>5701</v>
      </c>
      <c r="E215" t="s">
        <v>150</v>
      </c>
      <c r="F215" t="s">
        <v>151</v>
      </c>
      <c r="G215" t="s">
        <v>1480</v>
      </c>
      <c r="H215">
        <v>73</v>
      </c>
      <c r="I215" t="s">
        <v>39</v>
      </c>
      <c r="J215" t="s">
        <v>1481</v>
      </c>
      <c r="K215" t="s">
        <v>1482</v>
      </c>
      <c r="L215" t="s">
        <v>42</v>
      </c>
      <c r="M215" t="s">
        <v>74</v>
      </c>
      <c r="N215" t="s">
        <v>44</v>
      </c>
      <c r="O215" t="s">
        <v>1483</v>
      </c>
      <c r="P215">
        <v>74</v>
      </c>
      <c r="Q215" t="s">
        <v>39</v>
      </c>
      <c r="R215" t="s">
        <v>46</v>
      </c>
      <c r="S215" t="s">
        <v>49</v>
      </c>
      <c r="T215" t="s">
        <v>42</v>
      </c>
      <c r="U215" t="s">
        <v>48</v>
      </c>
      <c r="V215" t="s">
        <v>42</v>
      </c>
      <c r="W215" t="s">
        <v>49</v>
      </c>
      <c r="X215" t="s">
        <v>50</v>
      </c>
      <c r="Y215" t="s">
        <v>42</v>
      </c>
      <c r="Z215" t="s">
        <v>90</v>
      </c>
      <c r="AA215">
        <v>42148</v>
      </c>
      <c r="AB215" t="s">
        <v>91</v>
      </c>
      <c r="AC215" t="s">
        <v>55</v>
      </c>
      <c r="AD215" t="s">
        <v>55</v>
      </c>
      <c r="AE215" t="s">
        <v>55</v>
      </c>
      <c r="AF215" t="s">
        <v>1484</v>
      </c>
      <c r="AG215" t="s">
        <v>1485</v>
      </c>
      <c r="AH215" s="37" t="s">
        <v>58</v>
      </c>
      <c r="AI215" s="40" t="s">
        <v>58</v>
      </c>
      <c r="AJ215" t="s">
        <v>39</v>
      </c>
      <c r="AK215" t="s">
        <v>4022</v>
      </c>
      <c r="AL215" t="s">
        <v>94</v>
      </c>
      <c r="AM215" t="s">
        <v>74</v>
      </c>
      <c r="AN215" t="s">
        <v>3964</v>
      </c>
      <c r="AO215" t="s">
        <v>39</v>
      </c>
      <c r="AP215" t="s">
        <v>67</v>
      </c>
      <c r="AQ215" t="s">
        <v>58</v>
      </c>
      <c r="AR215" t="s">
        <v>94</v>
      </c>
      <c r="AS215" t="s">
        <v>58</v>
      </c>
      <c r="AT215" t="s">
        <v>50</v>
      </c>
      <c r="AU215" t="s">
        <v>90</v>
      </c>
      <c r="AV215" t="s">
        <v>91</v>
      </c>
      <c r="AW215" t="s">
        <v>55</v>
      </c>
    </row>
    <row r="216" spans="1:49" x14ac:dyDescent="0.35">
      <c r="A216" t="s">
        <v>35</v>
      </c>
      <c r="B216" s="2">
        <v>44189</v>
      </c>
      <c r="C216">
        <v>5</v>
      </c>
      <c r="D216">
        <v>5502</v>
      </c>
      <c r="E216" t="s">
        <v>1486</v>
      </c>
      <c r="F216" t="s">
        <v>151</v>
      </c>
      <c r="G216" t="s">
        <v>1487</v>
      </c>
      <c r="H216">
        <v>46</v>
      </c>
      <c r="I216" t="s">
        <v>46</v>
      </c>
      <c r="J216" t="s">
        <v>46</v>
      </c>
      <c r="K216" t="s">
        <v>1488</v>
      </c>
      <c r="L216" t="s">
        <v>55</v>
      </c>
      <c r="M216" t="s">
        <v>43</v>
      </c>
      <c r="N216" t="s">
        <v>108</v>
      </c>
      <c r="O216" t="s">
        <v>357</v>
      </c>
      <c r="P216">
        <v>57</v>
      </c>
      <c r="Q216" t="s">
        <v>46</v>
      </c>
      <c r="R216" t="s">
        <v>46</v>
      </c>
      <c r="S216" t="s">
        <v>49</v>
      </c>
      <c r="T216" t="s">
        <v>67</v>
      </c>
      <c r="U216" t="s">
        <v>48</v>
      </c>
      <c r="V216" t="s">
        <v>1489</v>
      </c>
      <c r="W216" t="s">
        <v>67</v>
      </c>
      <c r="X216" t="s">
        <v>44</v>
      </c>
      <c r="Y216" t="s">
        <v>46</v>
      </c>
      <c r="Z216" t="s">
        <v>1269</v>
      </c>
      <c r="AA216" t="s">
        <v>55</v>
      </c>
      <c r="AB216" t="s">
        <v>1269</v>
      </c>
      <c r="AC216" t="s">
        <v>55</v>
      </c>
      <c r="AD216" t="s">
        <v>55</v>
      </c>
      <c r="AE216" t="s">
        <v>55</v>
      </c>
      <c r="AF216" t="s">
        <v>1490</v>
      </c>
      <c r="AG216" t="s">
        <v>1491</v>
      </c>
      <c r="AH216" s="37" t="s">
        <v>58</v>
      </c>
      <c r="AI216" s="40" t="s">
        <v>58</v>
      </c>
      <c r="AJ216" t="s">
        <v>46</v>
      </c>
      <c r="AK216" t="s">
        <v>46</v>
      </c>
      <c r="AL216" t="s">
        <v>55</v>
      </c>
      <c r="AM216" t="s">
        <v>43</v>
      </c>
      <c r="AN216" t="s">
        <v>3964</v>
      </c>
      <c r="AO216" t="s">
        <v>46</v>
      </c>
      <c r="AP216" t="s">
        <v>67</v>
      </c>
      <c r="AQ216" t="s">
        <v>58</v>
      </c>
      <c r="AR216" t="s">
        <v>67</v>
      </c>
      <c r="AS216" t="s">
        <v>67</v>
      </c>
      <c r="AT216" t="s">
        <v>3964</v>
      </c>
      <c r="AU216" t="s">
        <v>1269</v>
      </c>
      <c r="AV216" t="s">
        <v>1758</v>
      </c>
      <c r="AW216" t="s">
        <v>55</v>
      </c>
    </row>
    <row r="217" spans="1:49" x14ac:dyDescent="0.35">
      <c r="A217" t="s">
        <v>35</v>
      </c>
      <c r="B217" s="2">
        <v>43835</v>
      </c>
      <c r="C217" s="12">
        <v>14</v>
      </c>
      <c r="D217" s="12">
        <v>14101</v>
      </c>
      <c r="E217" t="s">
        <v>634</v>
      </c>
      <c r="F217" t="s">
        <v>613</v>
      </c>
      <c r="G217" t="s">
        <v>1492</v>
      </c>
      <c r="H217" s="12">
        <v>53</v>
      </c>
      <c r="I217" t="s">
        <v>39</v>
      </c>
      <c r="J217" t="s">
        <v>46</v>
      </c>
      <c r="K217" t="s">
        <v>1493</v>
      </c>
      <c r="L217" t="s">
        <v>55</v>
      </c>
      <c r="M217" t="s">
        <v>43</v>
      </c>
      <c r="N217" t="s">
        <v>108</v>
      </c>
      <c r="O217" t="s">
        <v>1494</v>
      </c>
      <c r="P217" s="12">
        <v>49</v>
      </c>
      <c r="Q217" t="s">
        <v>39</v>
      </c>
      <c r="R217" t="s">
        <v>46</v>
      </c>
      <c r="S217" t="s">
        <v>42</v>
      </c>
      <c r="T217" t="s">
        <v>67</v>
      </c>
      <c r="U217" t="s">
        <v>1495</v>
      </c>
      <c r="V217" t="s">
        <v>48</v>
      </c>
      <c r="W217" t="s">
        <v>49</v>
      </c>
      <c r="X217" t="s">
        <v>50</v>
      </c>
      <c r="Y217" t="s">
        <v>46</v>
      </c>
      <c r="Z217" t="s">
        <v>112</v>
      </c>
      <c r="AA217" s="14">
        <v>43894</v>
      </c>
      <c r="AB217" t="s">
        <v>113</v>
      </c>
      <c r="AC217" t="s">
        <v>55</v>
      </c>
      <c r="AD217" t="s">
        <v>55</v>
      </c>
      <c r="AE217" t="s">
        <v>55</v>
      </c>
      <c r="AF217" t="s">
        <v>1496</v>
      </c>
      <c r="AG217" t="s">
        <v>1497</v>
      </c>
      <c r="AH217" s="37" t="s">
        <v>58</v>
      </c>
      <c r="AI217" s="40" t="s">
        <v>58</v>
      </c>
      <c r="AJ217" t="s">
        <v>39</v>
      </c>
      <c r="AK217" t="s">
        <v>46</v>
      </c>
      <c r="AL217" t="s">
        <v>55</v>
      </c>
      <c r="AM217" t="s">
        <v>43</v>
      </c>
      <c r="AN217" t="s">
        <v>3964</v>
      </c>
      <c r="AO217" t="s">
        <v>39</v>
      </c>
      <c r="AP217" t="s">
        <v>67</v>
      </c>
      <c r="AQ217" t="s">
        <v>94</v>
      </c>
      <c r="AR217" t="s">
        <v>67</v>
      </c>
      <c r="AS217" t="s">
        <v>58</v>
      </c>
      <c r="AT217" t="s">
        <v>50</v>
      </c>
      <c r="AU217" t="s">
        <v>112</v>
      </c>
      <c r="AV217" t="s">
        <v>113</v>
      </c>
      <c r="AW217" t="s">
        <v>55</v>
      </c>
    </row>
    <row r="218" spans="1:49" x14ac:dyDescent="0.35">
      <c r="A218" t="s">
        <v>35</v>
      </c>
      <c r="B218" s="2">
        <v>43981</v>
      </c>
      <c r="C218" s="9">
        <v>5</v>
      </c>
      <c r="D218" s="9">
        <v>5101</v>
      </c>
      <c r="E218" t="s">
        <v>151</v>
      </c>
      <c r="F218" t="s">
        <v>151</v>
      </c>
      <c r="G218" t="s">
        <v>1498</v>
      </c>
      <c r="H218" s="9">
        <v>46</v>
      </c>
      <c r="I218" t="s">
        <v>39</v>
      </c>
      <c r="J218" t="s">
        <v>46</v>
      </c>
      <c r="K218" t="s">
        <v>1499</v>
      </c>
      <c r="L218" t="s">
        <v>55</v>
      </c>
      <c r="M218" t="s">
        <v>43</v>
      </c>
      <c r="N218" t="s">
        <v>108</v>
      </c>
      <c r="O218" t="s">
        <v>1500</v>
      </c>
      <c r="P218" s="9">
        <v>55</v>
      </c>
      <c r="Q218" t="s">
        <v>46</v>
      </c>
      <c r="R218" t="s">
        <v>46</v>
      </c>
      <c r="S218" t="s">
        <v>42</v>
      </c>
      <c r="T218" t="s">
        <v>67</v>
      </c>
      <c r="U218" t="s">
        <v>1501</v>
      </c>
      <c r="V218" t="s">
        <v>48</v>
      </c>
      <c r="W218" t="s">
        <v>49</v>
      </c>
      <c r="X218" t="s">
        <v>44</v>
      </c>
      <c r="Y218" t="s">
        <v>46</v>
      </c>
      <c r="Z218" t="s">
        <v>112</v>
      </c>
      <c r="AA218" s="10">
        <v>43990</v>
      </c>
      <c r="AB218" t="s">
        <v>113</v>
      </c>
      <c r="AC218" t="s">
        <v>55</v>
      </c>
      <c r="AD218" t="s">
        <v>55</v>
      </c>
      <c r="AE218" t="s">
        <v>55</v>
      </c>
      <c r="AF218" t="s">
        <v>1502</v>
      </c>
      <c r="AG218" t="s">
        <v>1503</v>
      </c>
      <c r="AH218" s="37" t="s">
        <v>58</v>
      </c>
      <c r="AI218" s="40" t="s">
        <v>58</v>
      </c>
      <c r="AJ218" t="s">
        <v>39</v>
      </c>
      <c r="AK218" t="s">
        <v>46</v>
      </c>
      <c r="AL218" t="s">
        <v>55</v>
      </c>
      <c r="AM218" t="s">
        <v>43</v>
      </c>
      <c r="AN218" t="s">
        <v>3964</v>
      </c>
      <c r="AO218" t="s">
        <v>46</v>
      </c>
      <c r="AP218" t="s">
        <v>67</v>
      </c>
      <c r="AQ218" t="s">
        <v>94</v>
      </c>
      <c r="AR218" t="s">
        <v>67</v>
      </c>
      <c r="AS218" t="s">
        <v>58</v>
      </c>
      <c r="AT218" t="s">
        <v>3964</v>
      </c>
      <c r="AU218" t="s">
        <v>112</v>
      </c>
      <c r="AV218" t="s">
        <v>113</v>
      </c>
      <c r="AW218" t="s">
        <v>55</v>
      </c>
    </row>
    <row r="219" spans="1:49" x14ac:dyDescent="0.35">
      <c r="A219" t="s">
        <v>35</v>
      </c>
      <c r="B219" s="2">
        <v>40181</v>
      </c>
      <c r="C219">
        <v>5</v>
      </c>
      <c r="D219">
        <v>5101</v>
      </c>
      <c r="E219" t="s">
        <v>151</v>
      </c>
      <c r="F219" t="s">
        <v>151</v>
      </c>
      <c r="G219" t="s">
        <v>1504</v>
      </c>
      <c r="H219">
        <v>58</v>
      </c>
      <c r="I219" t="s">
        <v>46</v>
      </c>
      <c r="J219" t="s">
        <v>62</v>
      </c>
      <c r="K219" t="s">
        <v>73</v>
      </c>
      <c r="L219" t="s">
        <v>55</v>
      </c>
      <c r="M219" t="s">
        <v>64</v>
      </c>
      <c r="N219" t="s">
        <v>65</v>
      </c>
      <c r="O219" t="s">
        <v>1505</v>
      </c>
      <c r="P219">
        <v>53</v>
      </c>
      <c r="Q219" t="s">
        <v>46</v>
      </c>
      <c r="R219" t="s">
        <v>46</v>
      </c>
      <c r="S219" t="s">
        <v>67</v>
      </c>
      <c r="T219" t="s">
        <v>67</v>
      </c>
      <c r="U219" t="s">
        <v>1506</v>
      </c>
      <c r="V219" t="s">
        <v>48</v>
      </c>
      <c r="W219" t="s">
        <v>67</v>
      </c>
      <c r="X219" t="s">
        <v>103</v>
      </c>
      <c r="Y219" t="s">
        <v>46</v>
      </c>
      <c r="Z219" t="s">
        <v>55</v>
      </c>
      <c r="AA219" t="s">
        <v>55</v>
      </c>
      <c r="AB219" t="s">
        <v>46</v>
      </c>
      <c r="AC219" t="s">
        <v>55</v>
      </c>
      <c r="AD219" t="s">
        <v>408</v>
      </c>
      <c r="AE219" t="s">
        <v>55</v>
      </c>
      <c r="AF219" t="s">
        <v>69</v>
      </c>
      <c r="AG219" t="s">
        <v>69</v>
      </c>
      <c r="AH219" s="37" t="s">
        <v>58</v>
      </c>
      <c r="AI219" s="40" t="s">
        <v>58</v>
      </c>
      <c r="AJ219" t="s">
        <v>46</v>
      </c>
      <c r="AK219" t="s">
        <v>46</v>
      </c>
      <c r="AL219" t="s">
        <v>55</v>
      </c>
      <c r="AM219" t="s">
        <v>43</v>
      </c>
      <c r="AN219" t="s">
        <v>3964</v>
      </c>
      <c r="AO219" t="s">
        <v>46</v>
      </c>
      <c r="AP219" t="s">
        <v>67</v>
      </c>
      <c r="AQ219" t="s">
        <v>67</v>
      </c>
      <c r="AR219" t="s">
        <v>67</v>
      </c>
      <c r="AS219" t="s">
        <v>67</v>
      </c>
      <c r="AT219" t="s">
        <v>103</v>
      </c>
      <c r="AU219" t="s">
        <v>55</v>
      </c>
      <c r="AV219" t="s">
        <v>46</v>
      </c>
      <c r="AW219" t="s">
        <v>4001</v>
      </c>
    </row>
    <row r="220" spans="1:49" x14ac:dyDescent="0.35">
      <c r="A220" t="s">
        <v>35</v>
      </c>
      <c r="B220" s="2">
        <v>41793</v>
      </c>
      <c r="C220">
        <v>13</v>
      </c>
      <c r="D220">
        <v>13129</v>
      </c>
      <c r="E220" s="6" t="s">
        <v>1507</v>
      </c>
      <c r="F220" s="6" t="s">
        <v>37</v>
      </c>
      <c r="G220" t="s">
        <v>1508</v>
      </c>
      <c r="H220">
        <v>30</v>
      </c>
      <c r="I220" t="s">
        <v>39</v>
      </c>
      <c r="J220" t="s">
        <v>46</v>
      </c>
      <c r="K220" t="s">
        <v>1509</v>
      </c>
      <c r="L220" t="s">
        <v>42</v>
      </c>
      <c r="M220" t="s">
        <v>161</v>
      </c>
      <c r="N220" t="s">
        <v>162</v>
      </c>
      <c r="O220" t="s">
        <v>1510</v>
      </c>
      <c r="P220">
        <v>30</v>
      </c>
      <c r="Q220" t="s">
        <v>39</v>
      </c>
      <c r="R220" t="s">
        <v>46</v>
      </c>
      <c r="S220" t="s">
        <v>42</v>
      </c>
      <c r="T220" t="s">
        <v>42</v>
      </c>
      <c r="U220" t="s">
        <v>48</v>
      </c>
      <c r="V220" t="s">
        <v>42</v>
      </c>
      <c r="W220" t="s">
        <v>42</v>
      </c>
      <c r="X220" t="s">
        <v>164</v>
      </c>
      <c r="Y220" t="s">
        <v>1000</v>
      </c>
      <c r="Z220" t="s">
        <v>51</v>
      </c>
      <c r="AA220">
        <v>42018</v>
      </c>
      <c r="AB220" t="s">
        <v>52</v>
      </c>
      <c r="AC220" t="s">
        <v>1511</v>
      </c>
      <c r="AD220" t="s">
        <v>882</v>
      </c>
      <c r="AE220" t="s">
        <v>55</v>
      </c>
      <c r="AF220" t="s">
        <v>1512</v>
      </c>
      <c r="AG220" t="s">
        <v>1513</v>
      </c>
      <c r="AH220" s="37" t="s">
        <v>58</v>
      </c>
      <c r="AI220" s="40" t="s">
        <v>94</v>
      </c>
      <c r="AJ220" t="s">
        <v>39</v>
      </c>
      <c r="AK220" t="s">
        <v>46</v>
      </c>
      <c r="AL220" t="s">
        <v>94</v>
      </c>
      <c r="AM220" t="s">
        <v>161</v>
      </c>
      <c r="AN220" t="s">
        <v>3965</v>
      </c>
      <c r="AO220" t="s">
        <v>39</v>
      </c>
      <c r="AP220" t="s">
        <v>67</v>
      </c>
      <c r="AQ220" t="s">
        <v>94</v>
      </c>
      <c r="AR220" t="s">
        <v>94</v>
      </c>
      <c r="AS220" t="s">
        <v>94</v>
      </c>
      <c r="AT220" t="s">
        <v>164</v>
      </c>
      <c r="AU220" t="s">
        <v>51</v>
      </c>
      <c r="AV220" t="s">
        <v>52</v>
      </c>
      <c r="AW220" t="s">
        <v>882</v>
      </c>
    </row>
    <row r="221" spans="1:49" x14ac:dyDescent="0.35">
      <c r="A221" t="s">
        <v>35</v>
      </c>
      <c r="B221" s="2">
        <v>43827</v>
      </c>
      <c r="C221">
        <v>12</v>
      </c>
      <c r="D221">
        <v>12101</v>
      </c>
      <c r="E221" t="s">
        <v>288</v>
      </c>
      <c r="F221" t="s">
        <v>289</v>
      </c>
      <c r="G221" t="s">
        <v>1514</v>
      </c>
      <c r="H221">
        <v>43</v>
      </c>
      <c r="I221" t="s">
        <v>39</v>
      </c>
      <c r="J221" t="s">
        <v>262</v>
      </c>
      <c r="K221" t="s">
        <v>1515</v>
      </c>
      <c r="L221" t="s">
        <v>55</v>
      </c>
      <c r="M221" t="s">
        <v>279</v>
      </c>
      <c r="N221" t="s">
        <v>44</v>
      </c>
      <c r="O221" t="s">
        <v>1516</v>
      </c>
      <c r="Q221" t="s">
        <v>46</v>
      </c>
      <c r="R221" t="s">
        <v>46</v>
      </c>
      <c r="S221" t="s">
        <v>67</v>
      </c>
      <c r="T221" t="s">
        <v>67</v>
      </c>
      <c r="U221" t="s">
        <v>1517</v>
      </c>
      <c r="V221" t="s">
        <v>1518</v>
      </c>
      <c r="W221" t="s">
        <v>67</v>
      </c>
      <c r="X221" t="s">
        <v>50</v>
      </c>
      <c r="Y221" t="s">
        <v>46</v>
      </c>
      <c r="Z221" t="s">
        <v>112</v>
      </c>
      <c r="AA221">
        <v>43827</v>
      </c>
      <c r="AB221" t="s">
        <v>113</v>
      </c>
      <c r="AC221" t="s">
        <v>55</v>
      </c>
      <c r="AD221" t="s">
        <v>55</v>
      </c>
      <c r="AE221" t="s">
        <v>55</v>
      </c>
      <c r="AF221" t="s">
        <v>1519</v>
      </c>
      <c r="AG221" t="s">
        <v>1520</v>
      </c>
      <c r="AH221" s="37" t="s">
        <v>58</v>
      </c>
      <c r="AI221" s="40" t="s">
        <v>58</v>
      </c>
      <c r="AJ221" t="s">
        <v>39</v>
      </c>
      <c r="AK221" t="s">
        <v>3925</v>
      </c>
      <c r="AL221" t="s">
        <v>55</v>
      </c>
      <c r="AM221" t="s">
        <v>527</v>
      </c>
      <c r="AN221" t="s">
        <v>3964</v>
      </c>
      <c r="AO221" t="s">
        <v>46</v>
      </c>
      <c r="AP221" t="s">
        <v>67</v>
      </c>
      <c r="AQ221" t="s">
        <v>67</v>
      </c>
      <c r="AR221" t="s">
        <v>67</v>
      </c>
      <c r="AS221" t="s">
        <v>67</v>
      </c>
      <c r="AT221" t="s">
        <v>50</v>
      </c>
      <c r="AU221" t="s">
        <v>112</v>
      </c>
      <c r="AV221" t="s">
        <v>113</v>
      </c>
      <c r="AW221" t="s">
        <v>55</v>
      </c>
    </row>
    <row r="222" spans="1:49" x14ac:dyDescent="0.35">
      <c r="A222" t="s">
        <v>35</v>
      </c>
      <c r="B222" s="2">
        <v>43667</v>
      </c>
      <c r="C222">
        <v>14</v>
      </c>
      <c r="D222">
        <v>14108</v>
      </c>
      <c r="E222" t="s">
        <v>1521</v>
      </c>
      <c r="F222" t="s">
        <v>613</v>
      </c>
      <c r="G222" t="s">
        <v>1522</v>
      </c>
      <c r="H222">
        <v>51</v>
      </c>
      <c r="I222" t="s">
        <v>39</v>
      </c>
      <c r="J222" t="s">
        <v>46</v>
      </c>
      <c r="K222" t="s">
        <v>1523</v>
      </c>
      <c r="L222" t="s">
        <v>55</v>
      </c>
      <c r="M222" t="s">
        <v>43</v>
      </c>
      <c r="N222" t="s">
        <v>44</v>
      </c>
      <c r="O222" t="s">
        <v>1524</v>
      </c>
      <c r="P222">
        <v>50</v>
      </c>
      <c r="Q222" t="s">
        <v>39</v>
      </c>
      <c r="R222" t="s">
        <v>46</v>
      </c>
      <c r="S222" t="s">
        <v>42</v>
      </c>
      <c r="T222" t="s">
        <v>67</v>
      </c>
      <c r="U222" t="s">
        <v>1525</v>
      </c>
      <c r="V222" t="s">
        <v>48</v>
      </c>
      <c r="W222" t="s">
        <v>49</v>
      </c>
      <c r="X222" t="s">
        <v>50</v>
      </c>
      <c r="Y222" t="s">
        <v>46</v>
      </c>
      <c r="Z222" t="s">
        <v>112</v>
      </c>
      <c r="AA222" t="s">
        <v>55</v>
      </c>
      <c r="AB222" t="s">
        <v>857</v>
      </c>
      <c r="AC222" t="s">
        <v>55</v>
      </c>
      <c r="AD222" t="s">
        <v>55</v>
      </c>
      <c r="AE222" t="s">
        <v>55</v>
      </c>
      <c r="AF222" t="s">
        <v>1526</v>
      </c>
      <c r="AG222" t="s">
        <v>1527</v>
      </c>
      <c r="AH222" s="37" t="s">
        <v>58</v>
      </c>
      <c r="AI222" s="40" t="s">
        <v>58</v>
      </c>
      <c r="AJ222" t="s">
        <v>39</v>
      </c>
      <c r="AK222" t="s">
        <v>46</v>
      </c>
      <c r="AL222" t="s">
        <v>55</v>
      </c>
      <c r="AM222" t="s">
        <v>43</v>
      </c>
      <c r="AN222" t="s">
        <v>3964</v>
      </c>
      <c r="AO222" t="s">
        <v>39</v>
      </c>
      <c r="AP222" t="s">
        <v>67</v>
      </c>
      <c r="AQ222" t="s">
        <v>94</v>
      </c>
      <c r="AR222" t="s">
        <v>67</v>
      </c>
      <c r="AS222" t="s">
        <v>58</v>
      </c>
      <c r="AT222" t="s">
        <v>50</v>
      </c>
      <c r="AU222" t="s">
        <v>112</v>
      </c>
      <c r="AV222" t="s">
        <v>3997</v>
      </c>
      <c r="AW222" t="s">
        <v>55</v>
      </c>
    </row>
    <row r="223" spans="1:49" x14ac:dyDescent="0.35">
      <c r="A223" t="s">
        <v>35</v>
      </c>
      <c r="B223" s="2">
        <v>43395</v>
      </c>
      <c r="C223">
        <v>14</v>
      </c>
      <c r="D223">
        <v>14106</v>
      </c>
      <c r="E223" t="s">
        <v>1026</v>
      </c>
      <c r="F223" t="s">
        <v>613</v>
      </c>
      <c r="G223" t="s">
        <v>1528</v>
      </c>
      <c r="H223">
        <v>50</v>
      </c>
      <c r="I223" t="s">
        <v>39</v>
      </c>
      <c r="J223" t="s">
        <v>46</v>
      </c>
      <c r="K223" t="s">
        <v>1529</v>
      </c>
      <c r="L223" t="s">
        <v>42</v>
      </c>
      <c r="M223" t="s">
        <v>4103</v>
      </c>
      <c r="N223" t="s">
        <v>44</v>
      </c>
      <c r="O223" t="s">
        <v>1530</v>
      </c>
      <c r="P223">
        <v>59</v>
      </c>
      <c r="Q223" t="s">
        <v>39</v>
      </c>
      <c r="R223" t="s">
        <v>46</v>
      </c>
      <c r="S223" t="s">
        <v>49</v>
      </c>
      <c r="T223" t="s">
        <v>42</v>
      </c>
      <c r="U223" t="s">
        <v>1531</v>
      </c>
      <c r="V223" t="s">
        <v>320</v>
      </c>
      <c r="W223" t="s">
        <v>49</v>
      </c>
      <c r="X223" t="s">
        <v>50</v>
      </c>
      <c r="Y223" t="s">
        <v>46</v>
      </c>
      <c r="Z223" t="s">
        <v>90</v>
      </c>
      <c r="AA223">
        <v>43395</v>
      </c>
      <c r="AB223" t="s">
        <v>91</v>
      </c>
      <c r="AC223" t="s">
        <v>55</v>
      </c>
      <c r="AD223" t="s">
        <v>55</v>
      </c>
      <c r="AE223" t="s">
        <v>55</v>
      </c>
      <c r="AF223" t="s">
        <v>1532</v>
      </c>
      <c r="AG223" t="s">
        <v>1533</v>
      </c>
      <c r="AH223" s="37" t="s">
        <v>58</v>
      </c>
      <c r="AI223" s="40" t="s">
        <v>58</v>
      </c>
      <c r="AJ223" t="s">
        <v>39</v>
      </c>
      <c r="AK223" t="s">
        <v>46</v>
      </c>
      <c r="AL223" t="s">
        <v>94</v>
      </c>
      <c r="AM223" t="s">
        <v>4103</v>
      </c>
      <c r="AN223" t="s">
        <v>3964</v>
      </c>
      <c r="AO223" t="s">
        <v>39</v>
      </c>
      <c r="AP223" t="s">
        <v>67</v>
      </c>
      <c r="AQ223" t="s">
        <v>58</v>
      </c>
      <c r="AR223" t="s">
        <v>94</v>
      </c>
      <c r="AS223" t="s">
        <v>58</v>
      </c>
      <c r="AT223" t="s">
        <v>50</v>
      </c>
      <c r="AU223" t="s">
        <v>90</v>
      </c>
      <c r="AV223" t="s">
        <v>91</v>
      </c>
      <c r="AW223" t="s">
        <v>55</v>
      </c>
    </row>
    <row r="224" spans="1:49" x14ac:dyDescent="0.35">
      <c r="A224" t="s">
        <v>35</v>
      </c>
      <c r="B224" s="2">
        <v>41818</v>
      </c>
      <c r="C224">
        <v>10</v>
      </c>
      <c r="D224">
        <v>10301</v>
      </c>
      <c r="E224" s="5" t="s">
        <v>1185</v>
      </c>
      <c r="F224" s="5" t="s">
        <v>188</v>
      </c>
      <c r="G224" t="s">
        <v>1534</v>
      </c>
      <c r="H224">
        <v>33</v>
      </c>
      <c r="I224" t="s">
        <v>39</v>
      </c>
      <c r="J224" t="s">
        <v>40</v>
      </c>
      <c r="K224" t="s">
        <v>1535</v>
      </c>
      <c r="L224" t="s">
        <v>42</v>
      </c>
      <c r="M224" t="s">
        <v>43</v>
      </c>
      <c r="N224" t="s">
        <v>44</v>
      </c>
      <c r="O224" t="s">
        <v>1536</v>
      </c>
      <c r="P224">
        <v>38</v>
      </c>
      <c r="Q224" t="s">
        <v>39</v>
      </c>
      <c r="R224" t="s">
        <v>1537</v>
      </c>
      <c r="S224" t="s">
        <v>42</v>
      </c>
      <c r="T224" t="s">
        <v>42</v>
      </c>
      <c r="U224" t="s">
        <v>1538</v>
      </c>
      <c r="V224" t="s">
        <v>136</v>
      </c>
      <c r="W224" t="s">
        <v>49</v>
      </c>
      <c r="X224" t="s">
        <v>50</v>
      </c>
      <c r="Y224" t="s">
        <v>42</v>
      </c>
      <c r="Z224" t="s">
        <v>51</v>
      </c>
      <c r="AA224">
        <v>42457</v>
      </c>
      <c r="AB224" t="s">
        <v>52</v>
      </c>
      <c r="AC224" t="s">
        <v>1539</v>
      </c>
      <c r="AD224" t="s">
        <v>1540</v>
      </c>
      <c r="AE224" t="s">
        <v>55</v>
      </c>
      <c r="AF224" t="s">
        <v>1541</v>
      </c>
      <c r="AG224" t="s">
        <v>1542</v>
      </c>
      <c r="AH224" s="37" t="s">
        <v>58</v>
      </c>
      <c r="AI224" s="40" t="s">
        <v>58</v>
      </c>
      <c r="AJ224" t="s">
        <v>39</v>
      </c>
      <c r="AK224" t="s">
        <v>3922</v>
      </c>
      <c r="AL224" t="s">
        <v>94</v>
      </c>
      <c r="AM224" t="s">
        <v>43</v>
      </c>
      <c r="AN224" t="s">
        <v>3964</v>
      </c>
      <c r="AO224" t="s">
        <v>39</v>
      </c>
      <c r="AP224" t="s">
        <v>3967</v>
      </c>
      <c r="AQ224" t="s">
        <v>94</v>
      </c>
      <c r="AR224" t="s">
        <v>94</v>
      </c>
      <c r="AS224" t="s">
        <v>58</v>
      </c>
      <c r="AT224" t="s">
        <v>50</v>
      </c>
      <c r="AU224" t="s">
        <v>51</v>
      </c>
      <c r="AV224" t="s">
        <v>52</v>
      </c>
      <c r="AW224" t="s">
        <v>1540</v>
      </c>
    </row>
    <row r="225" spans="1:49" x14ac:dyDescent="0.35">
      <c r="A225" t="s">
        <v>35</v>
      </c>
      <c r="B225" s="2">
        <v>42350</v>
      </c>
      <c r="C225">
        <v>9</v>
      </c>
      <c r="D225">
        <v>9202</v>
      </c>
      <c r="E225" t="s">
        <v>1543</v>
      </c>
      <c r="F225" t="s">
        <v>60</v>
      </c>
      <c r="G225" t="s">
        <v>1544</v>
      </c>
      <c r="H225">
        <v>62</v>
      </c>
      <c r="I225" t="s">
        <v>39</v>
      </c>
      <c r="J225" t="s">
        <v>1545</v>
      </c>
      <c r="K225" t="s">
        <v>1546</v>
      </c>
      <c r="L225" t="s">
        <v>42</v>
      </c>
      <c r="M225" t="s">
        <v>43</v>
      </c>
      <c r="N225" t="s">
        <v>44</v>
      </c>
      <c r="O225" t="s">
        <v>1547</v>
      </c>
      <c r="P225">
        <v>58</v>
      </c>
      <c r="Q225" t="s">
        <v>46</v>
      </c>
      <c r="R225" t="s">
        <v>46</v>
      </c>
      <c r="S225" t="s">
        <v>42</v>
      </c>
      <c r="T225" t="s">
        <v>49</v>
      </c>
      <c r="U225" t="s">
        <v>48</v>
      </c>
      <c r="V225" t="s">
        <v>42</v>
      </c>
      <c r="W225" t="s">
        <v>49</v>
      </c>
      <c r="X225" t="s">
        <v>50</v>
      </c>
      <c r="Y225" t="s">
        <v>42</v>
      </c>
      <c r="Z225" t="s">
        <v>51</v>
      </c>
      <c r="AA225">
        <v>42709</v>
      </c>
      <c r="AB225" t="s">
        <v>52</v>
      </c>
      <c r="AC225" t="s">
        <v>1548</v>
      </c>
      <c r="AD225" t="s">
        <v>54</v>
      </c>
      <c r="AE225" t="s">
        <v>55</v>
      </c>
      <c r="AF225" t="s">
        <v>1549</v>
      </c>
      <c r="AG225" t="s">
        <v>1550</v>
      </c>
      <c r="AH225" s="37" t="s">
        <v>58</v>
      </c>
      <c r="AI225" s="40" t="s">
        <v>58</v>
      </c>
      <c r="AJ225" t="s">
        <v>39</v>
      </c>
      <c r="AK225" t="s">
        <v>1545</v>
      </c>
      <c r="AL225" t="s">
        <v>94</v>
      </c>
      <c r="AM225" t="s">
        <v>43</v>
      </c>
      <c r="AN225" t="s">
        <v>3964</v>
      </c>
      <c r="AO225" t="s">
        <v>46</v>
      </c>
      <c r="AP225" t="s">
        <v>67</v>
      </c>
      <c r="AQ225" t="s">
        <v>94</v>
      </c>
      <c r="AR225" t="s">
        <v>58</v>
      </c>
      <c r="AS225" t="s">
        <v>58</v>
      </c>
      <c r="AT225" t="s">
        <v>50</v>
      </c>
      <c r="AU225" t="s">
        <v>51</v>
      </c>
      <c r="AV225" t="s">
        <v>52</v>
      </c>
      <c r="AW225" t="s">
        <v>54</v>
      </c>
    </row>
    <row r="226" spans="1:49" x14ac:dyDescent="0.35">
      <c r="A226" t="s">
        <v>35</v>
      </c>
      <c r="B226" s="2">
        <v>42889</v>
      </c>
      <c r="C226">
        <v>9</v>
      </c>
      <c r="D226">
        <v>9102</v>
      </c>
      <c r="E226" t="s">
        <v>1551</v>
      </c>
      <c r="F226" t="s">
        <v>60</v>
      </c>
      <c r="G226" t="s">
        <v>1552</v>
      </c>
      <c r="H226">
        <v>87</v>
      </c>
      <c r="I226" t="s">
        <v>39</v>
      </c>
      <c r="J226" t="s">
        <v>46</v>
      </c>
      <c r="K226" t="s">
        <v>1553</v>
      </c>
      <c r="L226" t="s">
        <v>49</v>
      </c>
      <c r="M226" t="s">
        <v>391</v>
      </c>
      <c r="N226" t="s">
        <v>162</v>
      </c>
      <c r="O226" t="s">
        <v>1554</v>
      </c>
      <c r="P226">
        <v>19</v>
      </c>
      <c r="Q226" t="s">
        <v>39</v>
      </c>
      <c r="R226" t="s">
        <v>46</v>
      </c>
      <c r="S226" t="s">
        <v>42</v>
      </c>
      <c r="T226" t="s">
        <v>49</v>
      </c>
      <c r="U226" t="s">
        <v>48</v>
      </c>
      <c r="V226" t="s">
        <v>42</v>
      </c>
      <c r="W226" t="s">
        <v>42</v>
      </c>
      <c r="X226" t="s">
        <v>204</v>
      </c>
      <c r="Y226" t="s">
        <v>42</v>
      </c>
      <c r="Z226" t="s">
        <v>112</v>
      </c>
      <c r="AA226" t="s">
        <v>55</v>
      </c>
      <c r="AB226" t="s">
        <v>176</v>
      </c>
      <c r="AC226" t="s">
        <v>1555</v>
      </c>
      <c r="AD226" t="s">
        <v>55</v>
      </c>
      <c r="AE226" t="s">
        <v>55</v>
      </c>
      <c r="AF226" t="s">
        <v>1556</v>
      </c>
      <c r="AG226" t="s">
        <v>69</v>
      </c>
      <c r="AH226" s="37" t="s">
        <v>58</v>
      </c>
      <c r="AI226" s="40" t="s">
        <v>94</v>
      </c>
      <c r="AJ226" t="s">
        <v>39</v>
      </c>
      <c r="AK226" t="s">
        <v>46</v>
      </c>
      <c r="AL226" t="s">
        <v>58</v>
      </c>
      <c r="AM226" t="s">
        <v>391</v>
      </c>
      <c r="AN226" t="s">
        <v>3965</v>
      </c>
      <c r="AO226" t="s">
        <v>39</v>
      </c>
      <c r="AP226" t="s">
        <v>67</v>
      </c>
      <c r="AQ226" t="s">
        <v>94</v>
      </c>
      <c r="AR226" t="s">
        <v>58</v>
      </c>
      <c r="AS226" t="s">
        <v>94</v>
      </c>
      <c r="AT226" t="s">
        <v>1245</v>
      </c>
      <c r="AU226" t="s">
        <v>112</v>
      </c>
      <c r="AV226" t="s">
        <v>176</v>
      </c>
      <c r="AW226" t="s">
        <v>55</v>
      </c>
    </row>
    <row r="227" spans="1:49" x14ac:dyDescent="0.35">
      <c r="A227" t="s">
        <v>35</v>
      </c>
      <c r="B227" s="2">
        <v>41499</v>
      </c>
      <c r="C227">
        <v>3</v>
      </c>
      <c r="D227">
        <v>3101</v>
      </c>
      <c r="E227" t="s">
        <v>703</v>
      </c>
      <c r="F227" t="s">
        <v>704</v>
      </c>
      <c r="G227" t="s">
        <v>1557</v>
      </c>
      <c r="H227">
        <v>22</v>
      </c>
      <c r="I227" t="s">
        <v>46</v>
      </c>
      <c r="J227" s="1" t="s">
        <v>62</v>
      </c>
      <c r="K227" t="s">
        <v>490</v>
      </c>
      <c r="L227" s="1" t="s">
        <v>55</v>
      </c>
      <c r="M227" t="s">
        <v>247</v>
      </c>
      <c r="N227" t="s">
        <v>301</v>
      </c>
      <c r="O227" s="1" t="s">
        <v>62</v>
      </c>
      <c r="P227">
        <v>33</v>
      </c>
      <c r="Q227" t="s">
        <v>46</v>
      </c>
      <c r="R227" t="s">
        <v>46</v>
      </c>
      <c r="S227" s="1" t="s">
        <v>67</v>
      </c>
      <c r="T227" t="s">
        <v>67</v>
      </c>
      <c r="U227" t="s">
        <v>1558</v>
      </c>
      <c r="V227" t="s">
        <v>48</v>
      </c>
      <c r="W227" t="s">
        <v>67</v>
      </c>
      <c r="X227" s="1" t="s">
        <v>46</v>
      </c>
      <c r="Y227" t="s">
        <v>46</v>
      </c>
      <c r="Z227" t="s">
        <v>760</v>
      </c>
      <c r="AA227" t="s">
        <v>55</v>
      </c>
      <c r="AB227" t="s">
        <v>46</v>
      </c>
      <c r="AC227" s="1" t="s">
        <v>55</v>
      </c>
      <c r="AE227" t="s">
        <v>55</v>
      </c>
      <c r="AF227" t="s">
        <v>69</v>
      </c>
      <c r="AG227" t="s">
        <v>69</v>
      </c>
      <c r="AH227" s="37" t="s">
        <v>58</v>
      </c>
      <c r="AI227" s="40" t="s">
        <v>58</v>
      </c>
      <c r="AJ227" t="s">
        <v>46</v>
      </c>
      <c r="AK227" t="s">
        <v>46</v>
      </c>
      <c r="AL227" t="s">
        <v>55</v>
      </c>
      <c r="AM227" t="s">
        <v>247</v>
      </c>
      <c r="AN227" t="s">
        <v>3964</v>
      </c>
      <c r="AO227" t="s">
        <v>46</v>
      </c>
      <c r="AP227" t="s">
        <v>67</v>
      </c>
      <c r="AQ227" t="s">
        <v>67</v>
      </c>
      <c r="AR227" t="s">
        <v>67</v>
      </c>
      <c r="AS227" t="s">
        <v>67</v>
      </c>
      <c r="AT227" t="s">
        <v>67</v>
      </c>
      <c r="AU227" t="s">
        <v>113</v>
      </c>
      <c r="AV227" t="s">
        <v>46</v>
      </c>
      <c r="AW227" t="s">
        <v>55</v>
      </c>
    </row>
    <row r="228" spans="1:49" x14ac:dyDescent="0.35">
      <c r="A228" t="s">
        <v>35</v>
      </c>
      <c r="B228" s="2">
        <v>42360</v>
      </c>
      <c r="C228">
        <v>6</v>
      </c>
      <c r="D228">
        <v>6101</v>
      </c>
      <c r="E228" s="5" t="s">
        <v>714</v>
      </c>
      <c r="F228" s="5" t="s">
        <v>105</v>
      </c>
      <c r="G228" t="s">
        <v>1559</v>
      </c>
      <c r="H228">
        <v>27</v>
      </c>
      <c r="I228" t="s">
        <v>39</v>
      </c>
      <c r="J228" t="s">
        <v>1560</v>
      </c>
      <c r="K228" t="s">
        <v>1561</v>
      </c>
      <c r="L228" t="s">
        <v>42</v>
      </c>
      <c r="M228" t="s">
        <v>43</v>
      </c>
      <c r="N228" t="s">
        <v>44</v>
      </c>
      <c r="O228" t="s">
        <v>1562</v>
      </c>
      <c r="P228">
        <v>29</v>
      </c>
      <c r="Q228" t="s">
        <v>39</v>
      </c>
      <c r="R228" t="s">
        <v>773</v>
      </c>
      <c r="S228" t="s">
        <v>49</v>
      </c>
      <c r="T228" t="s">
        <v>42</v>
      </c>
      <c r="U228" t="s">
        <v>48</v>
      </c>
      <c r="V228" t="s">
        <v>42</v>
      </c>
      <c r="W228" t="s">
        <v>49</v>
      </c>
      <c r="X228" t="s">
        <v>50</v>
      </c>
      <c r="Y228" t="s">
        <v>42</v>
      </c>
      <c r="Z228" t="s">
        <v>90</v>
      </c>
      <c r="AA228">
        <v>42360</v>
      </c>
      <c r="AB228" t="s">
        <v>91</v>
      </c>
      <c r="AC228" t="s">
        <v>55</v>
      </c>
      <c r="AD228" t="s">
        <v>55</v>
      </c>
      <c r="AE228" t="s">
        <v>55</v>
      </c>
      <c r="AF228" t="s">
        <v>1563</v>
      </c>
      <c r="AG228" t="s">
        <v>1564</v>
      </c>
      <c r="AH228" s="37" t="s">
        <v>58</v>
      </c>
      <c r="AI228" s="40" t="s">
        <v>58</v>
      </c>
      <c r="AJ228" t="s">
        <v>39</v>
      </c>
      <c r="AK228" t="s">
        <v>4003</v>
      </c>
      <c r="AL228" t="s">
        <v>94</v>
      </c>
      <c r="AM228" t="s">
        <v>43</v>
      </c>
      <c r="AN228" t="s">
        <v>3964</v>
      </c>
      <c r="AO228" t="s">
        <v>39</v>
      </c>
      <c r="AP228" t="s">
        <v>3967</v>
      </c>
      <c r="AQ228" t="s">
        <v>58</v>
      </c>
      <c r="AR228" t="s">
        <v>94</v>
      </c>
      <c r="AS228" t="s">
        <v>58</v>
      </c>
      <c r="AT228" t="s">
        <v>50</v>
      </c>
      <c r="AU228" t="s">
        <v>90</v>
      </c>
      <c r="AV228" t="s">
        <v>91</v>
      </c>
      <c r="AW228" t="s">
        <v>55</v>
      </c>
    </row>
    <row r="229" spans="1:49" x14ac:dyDescent="0.35">
      <c r="A229" t="s">
        <v>35</v>
      </c>
      <c r="B229" s="2">
        <v>43241</v>
      </c>
      <c r="C229">
        <v>9</v>
      </c>
      <c r="D229">
        <v>9113</v>
      </c>
      <c r="E229" t="s">
        <v>1565</v>
      </c>
      <c r="F229" t="s">
        <v>60</v>
      </c>
      <c r="G229" t="s">
        <v>1566</v>
      </c>
      <c r="H229">
        <v>65</v>
      </c>
      <c r="I229" t="s">
        <v>39</v>
      </c>
      <c r="J229" t="s">
        <v>46</v>
      </c>
      <c r="K229" t="s">
        <v>1567</v>
      </c>
      <c r="L229" t="s">
        <v>42</v>
      </c>
      <c r="M229" t="s">
        <v>43</v>
      </c>
      <c r="N229" t="s">
        <v>44</v>
      </c>
      <c r="O229" t="s">
        <v>1568</v>
      </c>
      <c r="P229">
        <v>58</v>
      </c>
      <c r="Q229" t="s">
        <v>39</v>
      </c>
      <c r="R229" t="s">
        <v>46</v>
      </c>
      <c r="S229" t="s">
        <v>42</v>
      </c>
      <c r="T229" t="s">
        <v>49</v>
      </c>
      <c r="U229" t="s">
        <v>1569</v>
      </c>
      <c r="V229" t="s">
        <v>320</v>
      </c>
      <c r="W229" t="s">
        <v>49</v>
      </c>
      <c r="X229" t="s">
        <v>50</v>
      </c>
      <c r="Y229" t="s">
        <v>1570</v>
      </c>
      <c r="Z229" t="s">
        <v>51</v>
      </c>
      <c r="AA229">
        <v>43605</v>
      </c>
      <c r="AB229" t="s">
        <v>52</v>
      </c>
      <c r="AC229" t="s">
        <v>1090</v>
      </c>
      <c r="AD229" t="s">
        <v>54</v>
      </c>
      <c r="AE229" t="s">
        <v>55</v>
      </c>
      <c r="AF229" t="s">
        <v>1571</v>
      </c>
      <c r="AG229" t="s">
        <v>1572</v>
      </c>
      <c r="AH229" s="37" t="s">
        <v>58</v>
      </c>
      <c r="AI229" s="40" t="s">
        <v>58</v>
      </c>
      <c r="AJ229" t="s">
        <v>39</v>
      </c>
      <c r="AK229" t="s">
        <v>46</v>
      </c>
      <c r="AL229" t="s">
        <v>94</v>
      </c>
      <c r="AM229" t="s">
        <v>43</v>
      </c>
      <c r="AN229" t="s">
        <v>3964</v>
      </c>
      <c r="AO229" t="s">
        <v>39</v>
      </c>
      <c r="AP229" t="s">
        <v>67</v>
      </c>
      <c r="AQ229" t="s">
        <v>94</v>
      </c>
      <c r="AR229" t="s">
        <v>58</v>
      </c>
      <c r="AS229" t="s">
        <v>58</v>
      </c>
      <c r="AT229" t="s">
        <v>50</v>
      </c>
      <c r="AU229" t="s">
        <v>51</v>
      </c>
      <c r="AV229" t="s">
        <v>52</v>
      </c>
      <c r="AW229" t="s">
        <v>54</v>
      </c>
    </row>
    <row r="230" spans="1:49" x14ac:dyDescent="0.35">
      <c r="A230" t="s">
        <v>35</v>
      </c>
      <c r="B230" s="2">
        <v>41435</v>
      </c>
      <c r="C230">
        <v>7</v>
      </c>
      <c r="D230">
        <v>7201</v>
      </c>
      <c r="E230" t="s">
        <v>1573</v>
      </c>
      <c r="F230" t="s">
        <v>458</v>
      </c>
      <c r="G230" t="s">
        <v>1574</v>
      </c>
      <c r="H230">
        <v>47</v>
      </c>
      <c r="I230" t="s">
        <v>46</v>
      </c>
      <c r="J230" s="1" t="s">
        <v>62</v>
      </c>
      <c r="K230" t="s">
        <v>325</v>
      </c>
      <c r="L230" s="1" t="s">
        <v>55</v>
      </c>
      <c r="M230" t="s">
        <v>247</v>
      </c>
      <c r="N230" t="s">
        <v>301</v>
      </c>
      <c r="O230" t="s">
        <v>1575</v>
      </c>
      <c r="P230">
        <v>74</v>
      </c>
      <c r="Q230" t="s">
        <v>46</v>
      </c>
      <c r="R230" t="s">
        <v>46</v>
      </c>
      <c r="S230" t="s">
        <v>87</v>
      </c>
      <c r="T230" t="s">
        <v>67</v>
      </c>
      <c r="U230" s="1" t="s">
        <v>48</v>
      </c>
      <c r="V230" t="s">
        <v>48</v>
      </c>
      <c r="W230" t="s">
        <v>49</v>
      </c>
      <c r="X230" t="s">
        <v>50</v>
      </c>
      <c r="Y230" t="s">
        <v>46</v>
      </c>
      <c r="Z230" s="1" t="s">
        <v>55</v>
      </c>
      <c r="AA230" t="s">
        <v>55</v>
      </c>
      <c r="AB230" t="s">
        <v>46</v>
      </c>
      <c r="AC230" s="1" t="s">
        <v>55</v>
      </c>
      <c r="AE230" t="s">
        <v>55</v>
      </c>
      <c r="AF230" t="s">
        <v>69</v>
      </c>
      <c r="AG230" t="s">
        <v>69</v>
      </c>
      <c r="AH230" s="37" t="s">
        <v>58</v>
      </c>
      <c r="AI230" s="40" t="s">
        <v>58</v>
      </c>
      <c r="AJ230" t="s">
        <v>46</v>
      </c>
      <c r="AK230" t="s">
        <v>46</v>
      </c>
      <c r="AL230" t="s">
        <v>55</v>
      </c>
      <c r="AM230" t="s">
        <v>247</v>
      </c>
      <c r="AN230" t="s">
        <v>3964</v>
      </c>
      <c r="AO230" t="s">
        <v>46</v>
      </c>
      <c r="AP230" t="s">
        <v>67</v>
      </c>
      <c r="AQ230" t="s">
        <v>58</v>
      </c>
      <c r="AR230" t="s">
        <v>67</v>
      </c>
      <c r="AS230" t="s">
        <v>58</v>
      </c>
      <c r="AT230" t="s">
        <v>50</v>
      </c>
      <c r="AU230" t="s">
        <v>55</v>
      </c>
      <c r="AV230" t="s">
        <v>46</v>
      </c>
      <c r="AW230" t="s">
        <v>55</v>
      </c>
    </row>
    <row r="231" spans="1:49" x14ac:dyDescent="0.35">
      <c r="A231" t="s">
        <v>35</v>
      </c>
      <c r="B231" s="2">
        <v>42149</v>
      </c>
      <c r="C231">
        <v>5</v>
      </c>
      <c r="D231">
        <v>5109</v>
      </c>
      <c r="E231" t="s">
        <v>529</v>
      </c>
      <c r="F231" t="s">
        <v>151</v>
      </c>
      <c r="G231" t="s">
        <v>1576</v>
      </c>
      <c r="H231">
        <v>88</v>
      </c>
      <c r="I231" t="s">
        <v>46</v>
      </c>
      <c r="J231" t="s">
        <v>46</v>
      </c>
      <c r="K231" s="1" t="s">
        <v>62</v>
      </c>
      <c r="L231" t="s">
        <v>55</v>
      </c>
      <c r="M231" t="s">
        <v>1142</v>
      </c>
      <c r="N231" t="s">
        <v>44</v>
      </c>
      <c r="O231" t="s">
        <v>1577</v>
      </c>
      <c r="P231">
        <v>54</v>
      </c>
      <c r="Q231" t="s">
        <v>46</v>
      </c>
      <c r="R231" t="s">
        <v>46</v>
      </c>
      <c r="S231" t="s">
        <v>67</v>
      </c>
      <c r="T231" t="s">
        <v>67</v>
      </c>
      <c r="U231" t="s">
        <v>48</v>
      </c>
      <c r="V231" t="s">
        <v>48</v>
      </c>
      <c r="W231" t="s">
        <v>42</v>
      </c>
      <c r="X231" t="s">
        <v>46</v>
      </c>
      <c r="Y231" t="s">
        <v>46</v>
      </c>
      <c r="Z231" t="s">
        <v>55</v>
      </c>
      <c r="AA231" t="s">
        <v>55</v>
      </c>
      <c r="AB231" t="s">
        <v>46</v>
      </c>
      <c r="AC231" t="s">
        <v>55</v>
      </c>
      <c r="AD231" t="s">
        <v>55</v>
      </c>
      <c r="AE231" t="s">
        <v>55</v>
      </c>
      <c r="AF231" t="s">
        <v>69</v>
      </c>
      <c r="AG231" t="s">
        <v>69</v>
      </c>
      <c r="AH231" s="37" t="s">
        <v>58</v>
      </c>
      <c r="AI231" s="40" t="s">
        <v>94</v>
      </c>
      <c r="AJ231" t="s">
        <v>46</v>
      </c>
      <c r="AK231" t="s">
        <v>46</v>
      </c>
      <c r="AL231" t="s">
        <v>55</v>
      </c>
      <c r="AM231" t="s">
        <v>1142</v>
      </c>
      <c r="AN231" t="s">
        <v>3964</v>
      </c>
      <c r="AO231" t="s">
        <v>46</v>
      </c>
      <c r="AP231" t="s">
        <v>67</v>
      </c>
      <c r="AQ231" t="s">
        <v>67</v>
      </c>
      <c r="AR231" t="s">
        <v>67</v>
      </c>
      <c r="AS231" t="s">
        <v>94</v>
      </c>
      <c r="AT231" t="s">
        <v>67</v>
      </c>
      <c r="AU231" t="s">
        <v>55</v>
      </c>
      <c r="AV231" t="s">
        <v>46</v>
      </c>
      <c r="AW231" t="s">
        <v>55</v>
      </c>
    </row>
    <row r="232" spans="1:49" x14ac:dyDescent="0.35">
      <c r="A232" t="s">
        <v>35</v>
      </c>
      <c r="B232" s="2">
        <v>43642</v>
      </c>
      <c r="C232">
        <v>6</v>
      </c>
      <c r="D232">
        <v>6303</v>
      </c>
      <c r="E232" t="s">
        <v>677</v>
      </c>
      <c r="F232" t="s">
        <v>105</v>
      </c>
      <c r="G232" t="s">
        <v>1578</v>
      </c>
      <c r="H232">
        <v>20</v>
      </c>
      <c r="I232" t="s">
        <v>39</v>
      </c>
      <c r="J232" t="s">
        <v>46</v>
      </c>
      <c r="K232" t="s">
        <v>1579</v>
      </c>
      <c r="L232" t="s">
        <v>55</v>
      </c>
      <c r="M232" t="s">
        <v>270</v>
      </c>
      <c r="N232" t="s">
        <v>44</v>
      </c>
      <c r="O232" t="s">
        <v>1580</v>
      </c>
      <c r="P232">
        <v>23</v>
      </c>
      <c r="Q232" t="s">
        <v>39</v>
      </c>
      <c r="R232" t="s">
        <v>46</v>
      </c>
      <c r="S232" t="s">
        <v>42</v>
      </c>
      <c r="T232" t="s">
        <v>67</v>
      </c>
      <c r="U232" t="s">
        <v>1581</v>
      </c>
      <c r="V232" t="s">
        <v>48</v>
      </c>
      <c r="W232" t="s">
        <v>49</v>
      </c>
      <c r="X232" t="s">
        <v>50</v>
      </c>
      <c r="Y232" t="s">
        <v>46</v>
      </c>
      <c r="Z232" t="s">
        <v>112</v>
      </c>
      <c r="AA232" t="s">
        <v>55</v>
      </c>
      <c r="AB232" t="s">
        <v>113</v>
      </c>
      <c r="AC232" t="s">
        <v>55</v>
      </c>
      <c r="AD232" t="s">
        <v>55</v>
      </c>
      <c r="AE232" t="s">
        <v>55</v>
      </c>
      <c r="AF232" t="s">
        <v>1582</v>
      </c>
      <c r="AG232" t="s">
        <v>1583</v>
      </c>
      <c r="AH232" s="37" t="s">
        <v>58</v>
      </c>
      <c r="AI232" s="40" t="s">
        <v>58</v>
      </c>
      <c r="AJ232" t="s">
        <v>39</v>
      </c>
      <c r="AK232" t="s">
        <v>46</v>
      </c>
      <c r="AL232" t="s">
        <v>55</v>
      </c>
      <c r="AM232" t="s">
        <v>710</v>
      </c>
      <c r="AN232" t="s">
        <v>3964</v>
      </c>
      <c r="AO232" t="s">
        <v>39</v>
      </c>
      <c r="AP232" t="s">
        <v>67</v>
      </c>
      <c r="AQ232" t="s">
        <v>94</v>
      </c>
      <c r="AR232" t="s">
        <v>67</v>
      </c>
      <c r="AS232" t="s">
        <v>58</v>
      </c>
      <c r="AT232" t="s">
        <v>50</v>
      </c>
      <c r="AU232" t="s">
        <v>112</v>
      </c>
      <c r="AV232" t="s">
        <v>113</v>
      </c>
      <c r="AW232" t="s">
        <v>55</v>
      </c>
    </row>
    <row r="233" spans="1:49" x14ac:dyDescent="0.35">
      <c r="A233" s="1" t="s">
        <v>35</v>
      </c>
      <c r="B233" s="2">
        <v>44243</v>
      </c>
      <c r="C233">
        <v>1</v>
      </c>
      <c r="D233">
        <v>1107</v>
      </c>
      <c r="E233" t="s">
        <v>1584</v>
      </c>
      <c r="F233" t="s">
        <v>448</v>
      </c>
      <c r="G233" t="s">
        <v>1585</v>
      </c>
      <c r="H233">
        <v>31</v>
      </c>
      <c r="I233" t="s">
        <v>627</v>
      </c>
      <c r="J233" t="s">
        <v>46</v>
      </c>
      <c r="K233" t="s">
        <v>1586</v>
      </c>
      <c r="L233" t="s">
        <v>55</v>
      </c>
      <c r="M233" t="s">
        <v>43</v>
      </c>
      <c r="N233" t="s">
        <v>108</v>
      </c>
      <c r="O233" t="s">
        <v>1587</v>
      </c>
      <c r="Q233" t="s">
        <v>1232</v>
      </c>
      <c r="R233" t="s">
        <v>46</v>
      </c>
      <c r="S233" t="s">
        <v>42</v>
      </c>
      <c r="T233" t="s">
        <v>67</v>
      </c>
      <c r="U233" t="s">
        <v>48</v>
      </c>
      <c r="V233" t="s">
        <v>48</v>
      </c>
      <c r="W233" t="s">
        <v>49</v>
      </c>
      <c r="X233" t="s">
        <v>44</v>
      </c>
      <c r="Y233" t="s">
        <v>46</v>
      </c>
      <c r="Z233" t="s">
        <v>112</v>
      </c>
      <c r="AA233" t="s">
        <v>55</v>
      </c>
      <c r="AB233" t="s">
        <v>588</v>
      </c>
      <c r="AC233" t="s">
        <v>55</v>
      </c>
      <c r="AD233" t="s">
        <v>55</v>
      </c>
      <c r="AE233" t="s">
        <v>55</v>
      </c>
      <c r="AF233" t="s">
        <v>1588</v>
      </c>
      <c r="AG233" t="s">
        <v>1589</v>
      </c>
      <c r="AH233" s="37" t="s">
        <v>58</v>
      </c>
      <c r="AI233" s="40" t="s">
        <v>58</v>
      </c>
      <c r="AJ233" t="s">
        <v>627</v>
      </c>
      <c r="AK233" t="s">
        <v>46</v>
      </c>
      <c r="AL233" t="s">
        <v>55</v>
      </c>
      <c r="AM233" t="s">
        <v>43</v>
      </c>
      <c r="AN233" t="s">
        <v>3964</v>
      </c>
      <c r="AO233" t="s">
        <v>2042</v>
      </c>
      <c r="AP233" t="s">
        <v>67</v>
      </c>
      <c r="AQ233" t="s">
        <v>94</v>
      </c>
      <c r="AR233" t="s">
        <v>67</v>
      </c>
      <c r="AS233" t="s">
        <v>58</v>
      </c>
      <c r="AT233" t="s">
        <v>3964</v>
      </c>
      <c r="AU233" t="s">
        <v>112</v>
      </c>
      <c r="AV233" t="s">
        <v>588</v>
      </c>
      <c r="AW233" t="s">
        <v>55</v>
      </c>
    </row>
    <row r="234" spans="1:49" x14ac:dyDescent="0.35">
      <c r="A234" t="s">
        <v>35</v>
      </c>
      <c r="B234" s="2">
        <v>40467</v>
      </c>
      <c r="C234">
        <v>7</v>
      </c>
      <c r="D234">
        <v>7406</v>
      </c>
      <c r="E234" s="5" t="s">
        <v>656</v>
      </c>
      <c r="F234" s="5" t="s">
        <v>458</v>
      </c>
      <c r="G234" s="5" t="s">
        <v>1590</v>
      </c>
      <c r="H234">
        <v>72</v>
      </c>
      <c r="I234" t="s">
        <v>46</v>
      </c>
      <c r="J234" t="s">
        <v>62</v>
      </c>
      <c r="K234" t="s">
        <v>73</v>
      </c>
      <c r="L234" t="s">
        <v>55</v>
      </c>
      <c r="M234" t="s">
        <v>286</v>
      </c>
      <c r="N234" t="s">
        <v>65</v>
      </c>
      <c r="O234" t="s">
        <v>1591</v>
      </c>
      <c r="P234">
        <v>75</v>
      </c>
      <c r="Q234" t="s">
        <v>46</v>
      </c>
      <c r="R234" t="s">
        <v>46</v>
      </c>
      <c r="S234" t="s">
        <v>67</v>
      </c>
      <c r="T234" t="s">
        <v>67</v>
      </c>
      <c r="U234" t="s">
        <v>48</v>
      </c>
      <c r="V234" t="s">
        <v>48</v>
      </c>
      <c r="W234" t="s">
        <v>67</v>
      </c>
      <c r="X234" t="s">
        <v>46</v>
      </c>
      <c r="Y234" t="s">
        <v>46</v>
      </c>
      <c r="Z234" t="s">
        <v>55</v>
      </c>
      <c r="AA234" t="s">
        <v>55</v>
      </c>
      <c r="AB234" t="s">
        <v>46</v>
      </c>
      <c r="AC234" t="s">
        <v>55</v>
      </c>
      <c r="AD234" t="s">
        <v>55</v>
      </c>
      <c r="AE234" t="s">
        <v>55</v>
      </c>
      <c r="AF234" t="s">
        <v>69</v>
      </c>
      <c r="AG234" t="s">
        <v>69</v>
      </c>
      <c r="AH234" s="37" t="s">
        <v>58</v>
      </c>
      <c r="AI234" s="40" t="s">
        <v>94</v>
      </c>
      <c r="AJ234" t="s">
        <v>46</v>
      </c>
      <c r="AK234" t="s">
        <v>46</v>
      </c>
      <c r="AL234" t="s">
        <v>55</v>
      </c>
      <c r="AM234" t="s">
        <v>74</v>
      </c>
      <c r="AN234" t="s">
        <v>3964</v>
      </c>
      <c r="AO234" t="s">
        <v>46</v>
      </c>
      <c r="AP234" t="s">
        <v>67</v>
      </c>
      <c r="AQ234" t="s">
        <v>67</v>
      </c>
      <c r="AR234" t="s">
        <v>67</v>
      </c>
      <c r="AS234" t="s">
        <v>67</v>
      </c>
      <c r="AT234" t="s">
        <v>67</v>
      </c>
      <c r="AU234" t="s">
        <v>55</v>
      </c>
      <c r="AV234" t="s">
        <v>46</v>
      </c>
      <c r="AW234" t="s">
        <v>55</v>
      </c>
    </row>
    <row r="235" spans="1:49" x14ac:dyDescent="0.35">
      <c r="A235" t="s">
        <v>35</v>
      </c>
      <c r="B235" s="2">
        <v>43374</v>
      </c>
      <c r="C235">
        <v>7</v>
      </c>
      <c r="D235">
        <v>7304</v>
      </c>
      <c r="E235" t="s">
        <v>1443</v>
      </c>
      <c r="F235" t="s">
        <v>458</v>
      </c>
      <c r="G235" t="s">
        <v>1592</v>
      </c>
      <c r="H235">
        <v>46</v>
      </c>
      <c r="I235" t="s">
        <v>39</v>
      </c>
      <c r="J235" t="s">
        <v>1593</v>
      </c>
      <c r="K235" t="s">
        <v>1594</v>
      </c>
      <c r="L235" t="s">
        <v>42</v>
      </c>
      <c r="M235" t="s">
        <v>74</v>
      </c>
      <c r="N235" t="s">
        <v>44</v>
      </c>
      <c r="O235" t="s">
        <v>1595</v>
      </c>
      <c r="P235">
        <v>63</v>
      </c>
      <c r="Q235" t="s">
        <v>39</v>
      </c>
      <c r="R235" t="s">
        <v>1596</v>
      </c>
      <c r="S235" t="s">
        <v>49</v>
      </c>
      <c r="T235" t="s">
        <v>42</v>
      </c>
      <c r="U235" t="s">
        <v>48</v>
      </c>
      <c r="V235" t="s">
        <v>48</v>
      </c>
      <c r="W235" t="s">
        <v>49</v>
      </c>
      <c r="X235" t="s">
        <v>50</v>
      </c>
      <c r="Y235" t="s">
        <v>46</v>
      </c>
      <c r="Z235" t="s">
        <v>90</v>
      </c>
      <c r="AA235">
        <v>43374</v>
      </c>
      <c r="AB235" t="s">
        <v>91</v>
      </c>
      <c r="AC235" t="s">
        <v>55</v>
      </c>
      <c r="AD235" t="s">
        <v>55</v>
      </c>
      <c r="AE235" t="s">
        <v>55</v>
      </c>
      <c r="AF235" t="s">
        <v>1597</v>
      </c>
      <c r="AG235" t="s">
        <v>1598</v>
      </c>
      <c r="AH235" s="37" t="s">
        <v>58</v>
      </c>
      <c r="AI235" s="40" t="s">
        <v>58</v>
      </c>
      <c r="AJ235" t="s">
        <v>39</v>
      </c>
      <c r="AK235" t="s">
        <v>3952</v>
      </c>
      <c r="AL235" t="s">
        <v>94</v>
      </c>
      <c r="AM235" t="s">
        <v>74</v>
      </c>
      <c r="AN235" t="s">
        <v>3964</v>
      </c>
      <c r="AO235" t="s">
        <v>39</v>
      </c>
      <c r="AP235" t="s">
        <v>3967</v>
      </c>
      <c r="AQ235" t="s">
        <v>58</v>
      </c>
      <c r="AR235" t="s">
        <v>94</v>
      </c>
      <c r="AS235" t="s">
        <v>58</v>
      </c>
      <c r="AT235" t="s">
        <v>50</v>
      </c>
      <c r="AU235" t="s">
        <v>90</v>
      </c>
      <c r="AV235" t="s">
        <v>91</v>
      </c>
      <c r="AW235" t="s">
        <v>55</v>
      </c>
    </row>
    <row r="236" spans="1:49" x14ac:dyDescent="0.35">
      <c r="A236" t="s">
        <v>35</v>
      </c>
      <c r="B236" s="2">
        <v>41593</v>
      </c>
      <c r="C236">
        <v>13</v>
      </c>
      <c r="D236">
        <v>13121</v>
      </c>
      <c r="E236" s="5" t="s">
        <v>860</v>
      </c>
      <c r="F236" s="5" t="s">
        <v>37</v>
      </c>
      <c r="G236" t="s">
        <v>2352</v>
      </c>
      <c r="H236">
        <v>67</v>
      </c>
      <c r="I236" t="s">
        <v>46</v>
      </c>
      <c r="J236" s="1" t="s">
        <v>62</v>
      </c>
      <c r="K236" t="s">
        <v>2353</v>
      </c>
      <c r="L236" s="1" t="s">
        <v>55</v>
      </c>
      <c r="M236" t="s">
        <v>286</v>
      </c>
      <c r="N236" t="s">
        <v>301</v>
      </c>
      <c r="O236" t="s">
        <v>2354</v>
      </c>
      <c r="P236">
        <v>69</v>
      </c>
      <c r="Q236" t="s">
        <v>46</v>
      </c>
      <c r="R236" t="s">
        <v>46</v>
      </c>
      <c r="S236" s="1" t="s">
        <v>67</v>
      </c>
      <c r="T236" t="s">
        <v>67</v>
      </c>
      <c r="U236" t="s">
        <v>2355</v>
      </c>
      <c r="V236" t="s">
        <v>48</v>
      </c>
      <c r="W236" t="s">
        <v>49</v>
      </c>
      <c r="X236" s="1" t="s">
        <v>46</v>
      </c>
      <c r="Y236" t="s">
        <v>46</v>
      </c>
      <c r="Z236" t="s">
        <v>760</v>
      </c>
      <c r="AA236" t="s">
        <v>55</v>
      </c>
      <c r="AB236" t="s">
        <v>46</v>
      </c>
      <c r="AC236" s="1" t="s">
        <v>55</v>
      </c>
      <c r="AE236" t="s">
        <v>55</v>
      </c>
      <c r="AF236" t="s">
        <v>69</v>
      </c>
      <c r="AG236" t="s">
        <v>69</v>
      </c>
      <c r="AH236" s="37" t="s">
        <v>58</v>
      </c>
      <c r="AI236" s="40" t="s">
        <v>58</v>
      </c>
      <c r="AJ236" t="s">
        <v>46</v>
      </c>
      <c r="AK236" t="s">
        <v>46</v>
      </c>
      <c r="AL236" t="s">
        <v>55</v>
      </c>
      <c r="AM236" t="s">
        <v>74</v>
      </c>
      <c r="AN236" t="s">
        <v>3964</v>
      </c>
      <c r="AO236" t="s">
        <v>46</v>
      </c>
      <c r="AP236" t="s">
        <v>67</v>
      </c>
      <c r="AQ236" t="s">
        <v>67</v>
      </c>
      <c r="AR236" t="s">
        <v>67</v>
      </c>
      <c r="AS236" t="s">
        <v>58</v>
      </c>
      <c r="AT236" t="s">
        <v>67</v>
      </c>
      <c r="AU236" t="s">
        <v>113</v>
      </c>
      <c r="AV236" t="s">
        <v>46</v>
      </c>
      <c r="AW236" t="s">
        <v>55</v>
      </c>
    </row>
    <row r="237" spans="1:49" x14ac:dyDescent="0.35">
      <c r="A237" t="s">
        <v>35</v>
      </c>
      <c r="B237" s="2">
        <v>41688</v>
      </c>
      <c r="C237">
        <v>10</v>
      </c>
      <c r="D237">
        <v>10201</v>
      </c>
      <c r="E237" t="s">
        <v>1603</v>
      </c>
      <c r="F237" t="s">
        <v>188</v>
      </c>
      <c r="G237" t="s">
        <v>1604</v>
      </c>
      <c r="H237">
        <v>33</v>
      </c>
      <c r="I237" t="s">
        <v>39</v>
      </c>
      <c r="J237" t="s">
        <v>46</v>
      </c>
      <c r="K237" t="s">
        <v>1605</v>
      </c>
      <c r="L237" t="s">
        <v>42</v>
      </c>
      <c r="M237" t="s">
        <v>43</v>
      </c>
      <c r="N237" t="s">
        <v>44</v>
      </c>
      <c r="O237" t="s">
        <v>1606</v>
      </c>
      <c r="P237">
        <v>35</v>
      </c>
      <c r="Q237" t="s">
        <v>39</v>
      </c>
      <c r="R237" t="s">
        <v>46</v>
      </c>
      <c r="S237" t="s">
        <v>42</v>
      </c>
      <c r="T237" t="s">
        <v>42</v>
      </c>
      <c r="U237" t="s">
        <v>48</v>
      </c>
      <c r="V237" t="s">
        <v>42</v>
      </c>
      <c r="W237" t="s">
        <v>49</v>
      </c>
      <c r="X237" t="s">
        <v>50</v>
      </c>
      <c r="Y237" t="s">
        <v>42</v>
      </c>
      <c r="Z237" t="s">
        <v>90</v>
      </c>
      <c r="AA237">
        <v>42319</v>
      </c>
      <c r="AB237" t="s">
        <v>91</v>
      </c>
      <c r="AC237" t="s">
        <v>55</v>
      </c>
      <c r="AD237" t="s">
        <v>55</v>
      </c>
      <c r="AE237" t="s">
        <v>55</v>
      </c>
      <c r="AF237" t="s">
        <v>1607</v>
      </c>
      <c r="AG237" t="s">
        <v>1608</v>
      </c>
      <c r="AH237" s="37" t="s">
        <v>58</v>
      </c>
      <c r="AI237" s="40" t="s">
        <v>58</v>
      </c>
      <c r="AJ237" t="s">
        <v>39</v>
      </c>
      <c r="AK237" t="s">
        <v>46</v>
      </c>
      <c r="AL237" t="s">
        <v>94</v>
      </c>
      <c r="AM237" t="s">
        <v>43</v>
      </c>
      <c r="AN237" t="s">
        <v>3964</v>
      </c>
      <c r="AO237" t="s">
        <v>39</v>
      </c>
      <c r="AP237" t="s">
        <v>67</v>
      </c>
      <c r="AQ237" t="s">
        <v>94</v>
      </c>
      <c r="AR237" t="s">
        <v>94</v>
      </c>
      <c r="AS237" t="s">
        <v>58</v>
      </c>
      <c r="AT237" t="s">
        <v>50</v>
      </c>
      <c r="AU237" t="s">
        <v>90</v>
      </c>
      <c r="AV237" t="s">
        <v>91</v>
      </c>
      <c r="AW237" t="s">
        <v>55</v>
      </c>
    </row>
    <row r="238" spans="1:49" x14ac:dyDescent="0.35">
      <c r="A238" t="s">
        <v>35</v>
      </c>
      <c r="B238" s="2">
        <v>40182</v>
      </c>
      <c r="C238">
        <v>7</v>
      </c>
      <c r="D238">
        <v>7301</v>
      </c>
      <c r="E238" t="s">
        <v>877</v>
      </c>
      <c r="F238" t="s">
        <v>458</v>
      </c>
      <c r="G238" t="s">
        <v>1609</v>
      </c>
      <c r="H238">
        <v>21</v>
      </c>
      <c r="I238" t="s">
        <v>46</v>
      </c>
      <c r="J238" t="s">
        <v>62</v>
      </c>
      <c r="K238" t="s">
        <v>665</v>
      </c>
      <c r="L238" t="s">
        <v>55</v>
      </c>
      <c r="M238" t="s">
        <v>1172</v>
      </c>
      <c r="N238" t="s">
        <v>65</v>
      </c>
      <c r="O238" t="s">
        <v>1610</v>
      </c>
      <c r="P238">
        <v>25</v>
      </c>
      <c r="Q238" t="s">
        <v>46</v>
      </c>
      <c r="R238" t="s">
        <v>46</v>
      </c>
      <c r="S238" t="s">
        <v>87</v>
      </c>
      <c r="T238" t="s">
        <v>67</v>
      </c>
      <c r="U238" t="s">
        <v>1611</v>
      </c>
      <c r="V238" t="s">
        <v>48</v>
      </c>
      <c r="W238" t="s">
        <v>67</v>
      </c>
      <c r="X238" t="s">
        <v>103</v>
      </c>
      <c r="Y238" t="s">
        <v>46</v>
      </c>
      <c r="Z238" t="s">
        <v>55</v>
      </c>
      <c r="AA238" t="s">
        <v>55</v>
      </c>
      <c r="AB238" t="s">
        <v>46</v>
      </c>
      <c r="AC238" t="s">
        <v>55</v>
      </c>
      <c r="AD238" t="s">
        <v>55</v>
      </c>
      <c r="AE238" t="s">
        <v>55</v>
      </c>
      <c r="AF238" t="s">
        <v>69</v>
      </c>
      <c r="AG238" t="s">
        <v>69</v>
      </c>
      <c r="AH238" s="37" t="s">
        <v>58</v>
      </c>
      <c r="AI238" s="40" t="s">
        <v>94</v>
      </c>
      <c r="AJ238" t="s">
        <v>46</v>
      </c>
      <c r="AK238" t="s">
        <v>46</v>
      </c>
      <c r="AL238" t="s">
        <v>55</v>
      </c>
      <c r="AM238" t="s">
        <v>1172</v>
      </c>
      <c r="AN238" t="s">
        <v>3964</v>
      </c>
      <c r="AO238" t="s">
        <v>46</v>
      </c>
      <c r="AP238" t="s">
        <v>67</v>
      </c>
      <c r="AQ238" t="s">
        <v>58</v>
      </c>
      <c r="AR238" t="s">
        <v>67</v>
      </c>
      <c r="AS238" t="s">
        <v>67</v>
      </c>
      <c r="AT238" t="s">
        <v>103</v>
      </c>
      <c r="AU238" t="s">
        <v>55</v>
      </c>
      <c r="AV238" t="s">
        <v>46</v>
      </c>
      <c r="AW238" t="s">
        <v>55</v>
      </c>
    </row>
    <row r="239" spans="1:49" x14ac:dyDescent="0.35">
      <c r="A239" t="s">
        <v>35</v>
      </c>
      <c r="B239" s="2">
        <v>41608</v>
      </c>
      <c r="C239">
        <v>5</v>
      </c>
      <c r="D239">
        <v>5603</v>
      </c>
      <c r="E239" t="s">
        <v>1612</v>
      </c>
      <c r="F239" t="s">
        <v>151</v>
      </c>
      <c r="G239" t="s">
        <v>1613</v>
      </c>
      <c r="H239">
        <v>39</v>
      </c>
      <c r="I239" t="s">
        <v>46</v>
      </c>
      <c r="J239" s="1" t="s">
        <v>62</v>
      </c>
      <c r="K239" t="s">
        <v>73</v>
      </c>
      <c r="L239" s="1" t="s">
        <v>55</v>
      </c>
      <c r="M239" t="s">
        <v>286</v>
      </c>
      <c r="N239" t="s">
        <v>301</v>
      </c>
      <c r="O239" t="s">
        <v>1614</v>
      </c>
      <c r="P239">
        <v>38</v>
      </c>
      <c r="Q239" t="s">
        <v>46</v>
      </c>
      <c r="R239" t="s">
        <v>46</v>
      </c>
      <c r="S239" s="1" t="s">
        <v>67</v>
      </c>
      <c r="T239" t="s">
        <v>67</v>
      </c>
      <c r="U239" t="s">
        <v>1615</v>
      </c>
      <c r="V239" t="s">
        <v>48</v>
      </c>
      <c r="W239" t="s">
        <v>49</v>
      </c>
      <c r="X239" s="1" t="s">
        <v>46</v>
      </c>
      <c r="Y239" t="s">
        <v>46</v>
      </c>
      <c r="Z239" t="s">
        <v>760</v>
      </c>
      <c r="AA239" t="s">
        <v>55</v>
      </c>
      <c r="AB239" t="s">
        <v>46</v>
      </c>
      <c r="AC239" s="1" t="s">
        <v>55</v>
      </c>
      <c r="AE239" t="s">
        <v>55</v>
      </c>
      <c r="AF239" s="1" t="s">
        <v>69</v>
      </c>
      <c r="AG239" t="s">
        <v>69</v>
      </c>
      <c r="AH239" s="37" t="s">
        <v>58</v>
      </c>
      <c r="AI239" s="40" t="s">
        <v>58</v>
      </c>
      <c r="AJ239" t="s">
        <v>46</v>
      </c>
      <c r="AK239" t="s">
        <v>46</v>
      </c>
      <c r="AL239" t="s">
        <v>55</v>
      </c>
      <c r="AM239" t="s">
        <v>74</v>
      </c>
      <c r="AN239" t="s">
        <v>3964</v>
      </c>
      <c r="AO239" t="s">
        <v>46</v>
      </c>
      <c r="AP239" t="s">
        <v>67</v>
      </c>
      <c r="AQ239" t="s">
        <v>67</v>
      </c>
      <c r="AR239" t="s">
        <v>67</v>
      </c>
      <c r="AS239" t="s">
        <v>58</v>
      </c>
      <c r="AT239" t="s">
        <v>67</v>
      </c>
      <c r="AU239" t="s">
        <v>113</v>
      </c>
      <c r="AV239" t="s">
        <v>46</v>
      </c>
      <c r="AW239" t="s">
        <v>55</v>
      </c>
    </row>
    <row r="240" spans="1:49" x14ac:dyDescent="0.35">
      <c r="A240" t="s">
        <v>35</v>
      </c>
      <c r="B240" s="2">
        <v>42755</v>
      </c>
      <c r="C240">
        <v>5</v>
      </c>
      <c r="D240">
        <v>5601</v>
      </c>
      <c r="E240" t="s">
        <v>852</v>
      </c>
      <c r="F240" t="s">
        <v>151</v>
      </c>
      <c r="G240" t="s">
        <v>1616</v>
      </c>
      <c r="H240">
        <v>63</v>
      </c>
      <c r="I240" t="s">
        <v>39</v>
      </c>
      <c r="J240" t="s">
        <v>46</v>
      </c>
      <c r="K240" t="s">
        <v>1617</v>
      </c>
      <c r="L240" t="s">
        <v>42</v>
      </c>
      <c r="M240" t="s">
        <v>4103</v>
      </c>
      <c r="N240" t="s">
        <v>44</v>
      </c>
      <c r="O240" t="s">
        <v>1618</v>
      </c>
      <c r="P240">
        <v>66</v>
      </c>
      <c r="Q240" t="s">
        <v>39</v>
      </c>
      <c r="R240" t="s">
        <v>46</v>
      </c>
      <c r="S240" t="s">
        <v>49</v>
      </c>
      <c r="T240" t="s">
        <v>42</v>
      </c>
      <c r="U240" t="s">
        <v>1619</v>
      </c>
      <c r="V240" t="s">
        <v>147</v>
      </c>
      <c r="W240" t="s">
        <v>49</v>
      </c>
      <c r="X240" t="s">
        <v>50</v>
      </c>
      <c r="Y240" t="s">
        <v>42</v>
      </c>
      <c r="Z240" t="s">
        <v>90</v>
      </c>
      <c r="AA240">
        <v>42755</v>
      </c>
      <c r="AB240" t="s">
        <v>91</v>
      </c>
      <c r="AC240" t="s">
        <v>55</v>
      </c>
      <c r="AD240" t="s">
        <v>55</v>
      </c>
      <c r="AE240" t="s">
        <v>55</v>
      </c>
      <c r="AF240" t="s">
        <v>1620</v>
      </c>
      <c r="AG240" t="s">
        <v>1621</v>
      </c>
      <c r="AH240" s="37" t="s">
        <v>58</v>
      </c>
      <c r="AI240" s="40" t="s">
        <v>58</v>
      </c>
      <c r="AJ240" t="s">
        <v>39</v>
      </c>
      <c r="AK240" t="s">
        <v>46</v>
      </c>
      <c r="AL240" t="s">
        <v>94</v>
      </c>
      <c r="AM240" t="s">
        <v>4103</v>
      </c>
      <c r="AN240" t="s">
        <v>3964</v>
      </c>
      <c r="AO240" t="s">
        <v>39</v>
      </c>
      <c r="AP240" t="s">
        <v>67</v>
      </c>
      <c r="AQ240" t="s">
        <v>58</v>
      </c>
      <c r="AR240" t="s">
        <v>94</v>
      </c>
      <c r="AS240" t="s">
        <v>58</v>
      </c>
      <c r="AT240" t="s">
        <v>50</v>
      </c>
      <c r="AU240" t="s">
        <v>90</v>
      </c>
      <c r="AV240" t="s">
        <v>91</v>
      </c>
      <c r="AW240" t="s">
        <v>55</v>
      </c>
    </row>
    <row r="241" spans="1:49" x14ac:dyDescent="0.35">
      <c r="A241" t="s">
        <v>35</v>
      </c>
      <c r="B241" s="2">
        <v>41595</v>
      </c>
      <c r="C241">
        <v>13</v>
      </c>
      <c r="D241">
        <v>13117</v>
      </c>
      <c r="E241" t="s">
        <v>914</v>
      </c>
      <c r="F241" t="s">
        <v>37</v>
      </c>
      <c r="G241" t="s">
        <v>3037</v>
      </c>
      <c r="H241">
        <v>24</v>
      </c>
      <c r="I241" t="s">
        <v>46</v>
      </c>
      <c r="J241" s="1" t="s">
        <v>62</v>
      </c>
      <c r="K241" t="s">
        <v>73</v>
      </c>
      <c r="L241" s="1" t="s">
        <v>55</v>
      </c>
      <c r="M241" t="s">
        <v>247</v>
      </c>
      <c r="N241" t="s">
        <v>301</v>
      </c>
      <c r="O241" t="s">
        <v>3038</v>
      </c>
      <c r="P241">
        <v>25</v>
      </c>
      <c r="Q241" t="s">
        <v>46</v>
      </c>
      <c r="R241" t="s">
        <v>46</v>
      </c>
      <c r="S241" s="1" t="s">
        <v>67</v>
      </c>
      <c r="T241" t="s">
        <v>67</v>
      </c>
      <c r="U241" t="s">
        <v>3039</v>
      </c>
      <c r="V241" t="s">
        <v>48</v>
      </c>
      <c r="W241" t="s">
        <v>67</v>
      </c>
      <c r="X241" s="1" t="s">
        <v>46</v>
      </c>
      <c r="Y241" t="s">
        <v>46</v>
      </c>
      <c r="Z241" t="s">
        <v>760</v>
      </c>
      <c r="AA241" t="s">
        <v>55</v>
      </c>
      <c r="AB241" t="s">
        <v>46</v>
      </c>
      <c r="AC241" s="1" t="s">
        <v>55</v>
      </c>
      <c r="AE241" t="s">
        <v>55</v>
      </c>
      <c r="AF241" t="s">
        <v>69</v>
      </c>
      <c r="AG241" t="s">
        <v>69</v>
      </c>
      <c r="AH241" s="37" t="s">
        <v>58</v>
      </c>
      <c r="AI241" s="40" t="s">
        <v>58</v>
      </c>
      <c r="AJ241" t="s">
        <v>46</v>
      </c>
      <c r="AK241" t="s">
        <v>46</v>
      </c>
      <c r="AL241" t="s">
        <v>55</v>
      </c>
      <c r="AM241" t="s">
        <v>247</v>
      </c>
      <c r="AN241" t="s">
        <v>3964</v>
      </c>
      <c r="AO241" t="s">
        <v>46</v>
      </c>
      <c r="AP241" t="s">
        <v>67</v>
      </c>
      <c r="AQ241" t="s">
        <v>67</v>
      </c>
      <c r="AR241" t="s">
        <v>67</v>
      </c>
      <c r="AS241" t="s">
        <v>67</v>
      </c>
      <c r="AT241" t="s">
        <v>67</v>
      </c>
      <c r="AU241" t="s">
        <v>113</v>
      </c>
      <c r="AV241" t="s">
        <v>46</v>
      </c>
      <c r="AW241" t="s">
        <v>55</v>
      </c>
    </row>
    <row r="242" spans="1:49" x14ac:dyDescent="0.35">
      <c r="A242" t="s">
        <v>35</v>
      </c>
      <c r="B242" s="2">
        <v>41332</v>
      </c>
      <c r="C242">
        <v>4</v>
      </c>
      <c r="D242">
        <v>4304</v>
      </c>
      <c r="E242" t="s">
        <v>1625</v>
      </c>
      <c r="F242" s="6" t="s">
        <v>142</v>
      </c>
      <c r="G242" t="s">
        <v>1626</v>
      </c>
      <c r="H242">
        <v>19</v>
      </c>
      <c r="I242" t="s">
        <v>46</v>
      </c>
      <c r="J242" s="1" t="s">
        <v>62</v>
      </c>
      <c r="K242" t="s">
        <v>1627</v>
      </c>
      <c r="L242" s="1" t="s">
        <v>55</v>
      </c>
      <c r="M242" t="s">
        <v>64</v>
      </c>
      <c r="N242" t="s">
        <v>301</v>
      </c>
      <c r="O242" t="s">
        <v>1628</v>
      </c>
      <c r="P242">
        <v>22</v>
      </c>
      <c r="Q242" t="s">
        <v>46</v>
      </c>
      <c r="R242" t="s">
        <v>46</v>
      </c>
      <c r="S242" t="s">
        <v>87</v>
      </c>
      <c r="T242" t="s">
        <v>67</v>
      </c>
      <c r="U242" t="s">
        <v>1629</v>
      </c>
      <c r="V242" t="s">
        <v>48</v>
      </c>
      <c r="W242" t="s">
        <v>49</v>
      </c>
      <c r="X242" t="s">
        <v>50</v>
      </c>
      <c r="Y242" t="s">
        <v>46</v>
      </c>
      <c r="Z242" s="1" t="s">
        <v>55</v>
      </c>
      <c r="AA242" t="s">
        <v>55</v>
      </c>
      <c r="AB242" t="s">
        <v>46</v>
      </c>
      <c r="AC242" s="1" t="s">
        <v>55</v>
      </c>
      <c r="AE242" t="s">
        <v>55</v>
      </c>
      <c r="AF242" t="s">
        <v>69</v>
      </c>
      <c r="AG242" t="s">
        <v>69</v>
      </c>
      <c r="AH242" s="37" t="s">
        <v>58</v>
      </c>
      <c r="AI242" s="40" t="s">
        <v>58</v>
      </c>
      <c r="AJ242" t="s">
        <v>46</v>
      </c>
      <c r="AK242" t="s">
        <v>46</v>
      </c>
      <c r="AL242" t="s">
        <v>55</v>
      </c>
      <c r="AM242" t="s">
        <v>43</v>
      </c>
      <c r="AN242" t="s">
        <v>3964</v>
      </c>
      <c r="AO242" t="s">
        <v>46</v>
      </c>
      <c r="AP242" t="s">
        <v>67</v>
      </c>
      <c r="AQ242" t="s">
        <v>58</v>
      </c>
      <c r="AR242" t="s">
        <v>67</v>
      </c>
      <c r="AS242" t="s">
        <v>58</v>
      </c>
      <c r="AT242" t="s">
        <v>50</v>
      </c>
      <c r="AU242" t="s">
        <v>55</v>
      </c>
      <c r="AV242" t="s">
        <v>46</v>
      </c>
      <c r="AW242" t="s">
        <v>55</v>
      </c>
    </row>
    <row r="243" spans="1:49" x14ac:dyDescent="0.35">
      <c r="A243" t="s">
        <v>35</v>
      </c>
      <c r="B243" s="2">
        <v>41350</v>
      </c>
      <c r="C243">
        <v>13</v>
      </c>
      <c r="D243">
        <v>13104</v>
      </c>
      <c r="E243" t="s">
        <v>1203</v>
      </c>
      <c r="F243" t="s">
        <v>37</v>
      </c>
      <c r="G243" t="s">
        <v>1630</v>
      </c>
      <c r="H243">
        <v>70</v>
      </c>
      <c r="I243" t="s">
        <v>46</v>
      </c>
      <c r="J243" s="1" t="s">
        <v>62</v>
      </c>
      <c r="K243" t="s">
        <v>1631</v>
      </c>
      <c r="L243" s="1" t="s">
        <v>55</v>
      </c>
      <c r="M243" t="s">
        <v>1632</v>
      </c>
      <c r="N243" t="s">
        <v>1014</v>
      </c>
      <c r="O243" t="s">
        <v>1633</v>
      </c>
      <c r="P243">
        <v>31</v>
      </c>
      <c r="Q243" t="s">
        <v>46</v>
      </c>
      <c r="R243" t="s">
        <v>46</v>
      </c>
      <c r="S243" s="1" t="s">
        <v>67</v>
      </c>
      <c r="T243" t="s">
        <v>67</v>
      </c>
      <c r="U243" t="s">
        <v>1634</v>
      </c>
      <c r="V243" t="s">
        <v>48</v>
      </c>
      <c r="W243" t="s">
        <v>42</v>
      </c>
      <c r="X243" t="s">
        <v>89</v>
      </c>
      <c r="Y243" t="s">
        <v>46</v>
      </c>
      <c r="Z243" t="s">
        <v>760</v>
      </c>
      <c r="AA243" t="s">
        <v>55</v>
      </c>
      <c r="AB243" t="s">
        <v>46</v>
      </c>
      <c r="AC243" s="1" t="s">
        <v>55</v>
      </c>
      <c r="AE243" t="s">
        <v>55</v>
      </c>
      <c r="AF243" t="s">
        <v>69</v>
      </c>
      <c r="AG243" t="s">
        <v>69</v>
      </c>
      <c r="AH243" s="37" t="s">
        <v>58</v>
      </c>
      <c r="AI243" s="40" t="s">
        <v>94</v>
      </c>
      <c r="AJ243" t="s">
        <v>46</v>
      </c>
      <c r="AK243" t="s">
        <v>46</v>
      </c>
      <c r="AL243" t="s">
        <v>55</v>
      </c>
      <c r="AM243" t="s">
        <v>1266</v>
      </c>
      <c r="AN243" t="s">
        <v>3965</v>
      </c>
      <c r="AO243" t="s">
        <v>46</v>
      </c>
      <c r="AP243" t="s">
        <v>67</v>
      </c>
      <c r="AQ243" t="s">
        <v>67</v>
      </c>
      <c r="AR243" t="s">
        <v>67</v>
      </c>
      <c r="AS243" t="s">
        <v>94</v>
      </c>
      <c r="AT243" t="s">
        <v>89</v>
      </c>
      <c r="AU243" t="s">
        <v>113</v>
      </c>
      <c r="AV243" t="s">
        <v>46</v>
      </c>
      <c r="AW243" t="s">
        <v>55</v>
      </c>
    </row>
    <row r="244" spans="1:49" x14ac:dyDescent="0.35">
      <c r="A244" t="s">
        <v>35</v>
      </c>
      <c r="B244" s="2">
        <v>41611</v>
      </c>
      <c r="C244">
        <v>13</v>
      </c>
      <c r="D244">
        <v>13108</v>
      </c>
      <c r="E244" t="s">
        <v>1212</v>
      </c>
      <c r="F244" t="s">
        <v>37</v>
      </c>
      <c r="G244" t="s">
        <v>3878</v>
      </c>
      <c r="H244" s="22">
        <v>44</v>
      </c>
      <c r="I244" t="s">
        <v>46</v>
      </c>
      <c r="J244" s="1" t="s">
        <v>62</v>
      </c>
      <c r="K244" t="s">
        <v>73</v>
      </c>
      <c r="L244" s="1" t="s">
        <v>55</v>
      </c>
      <c r="M244" t="s">
        <v>286</v>
      </c>
      <c r="N244" t="s">
        <v>301</v>
      </c>
      <c r="O244" t="s">
        <v>3879</v>
      </c>
      <c r="P244" s="22">
        <v>52</v>
      </c>
      <c r="Q244" t="s">
        <v>46</v>
      </c>
      <c r="R244" t="s">
        <v>46</v>
      </c>
      <c r="S244" t="s">
        <v>87</v>
      </c>
      <c r="T244" t="s">
        <v>67</v>
      </c>
      <c r="U244" t="s">
        <v>3880</v>
      </c>
      <c r="V244" t="s">
        <v>48</v>
      </c>
      <c r="W244" t="s">
        <v>49</v>
      </c>
      <c r="X244" s="1" t="s">
        <v>46</v>
      </c>
      <c r="Y244" t="s">
        <v>46</v>
      </c>
      <c r="Z244" s="1" t="s">
        <v>55</v>
      </c>
      <c r="AA244" t="s">
        <v>55</v>
      </c>
      <c r="AB244" t="s">
        <v>46</v>
      </c>
      <c r="AC244" s="1" t="s">
        <v>55</v>
      </c>
      <c r="AE244" t="s">
        <v>55</v>
      </c>
      <c r="AF244" t="s">
        <v>69</v>
      </c>
      <c r="AG244" t="s">
        <v>69</v>
      </c>
      <c r="AH244" s="37" t="s">
        <v>58</v>
      </c>
      <c r="AI244" s="40" t="s">
        <v>58</v>
      </c>
      <c r="AJ244" t="s">
        <v>46</v>
      </c>
      <c r="AK244" t="s">
        <v>46</v>
      </c>
      <c r="AL244" t="s">
        <v>55</v>
      </c>
      <c r="AM244" t="s">
        <v>74</v>
      </c>
      <c r="AN244" t="s">
        <v>3964</v>
      </c>
      <c r="AO244" t="s">
        <v>46</v>
      </c>
      <c r="AP244" t="s">
        <v>67</v>
      </c>
      <c r="AQ244" t="s">
        <v>58</v>
      </c>
      <c r="AR244" t="s">
        <v>67</v>
      </c>
      <c r="AS244" t="s">
        <v>58</v>
      </c>
      <c r="AT244" t="s">
        <v>67</v>
      </c>
      <c r="AU244" t="s">
        <v>55</v>
      </c>
      <c r="AV244" t="s">
        <v>46</v>
      </c>
      <c r="AW244" t="s">
        <v>55</v>
      </c>
    </row>
    <row r="245" spans="1:49" x14ac:dyDescent="0.35">
      <c r="A245" t="s">
        <v>35</v>
      </c>
      <c r="B245" s="2">
        <v>41671</v>
      </c>
      <c r="C245">
        <v>13</v>
      </c>
      <c r="D245">
        <v>13118</v>
      </c>
      <c r="E245" s="5" t="s">
        <v>1454</v>
      </c>
      <c r="F245" s="5" t="s">
        <v>37</v>
      </c>
      <c r="G245" t="s">
        <v>1455</v>
      </c>
      <c r="H245">
        <v>64</v>
      </c>
      <c r="I245" t="s">
        <v>39</v>
      </c>
      <c r="J245" t="s">
        <v>40</v>
      </c>
      <c r="K245" t="s">
        <v>1456</v>
      </c>
      <c r="L245" t="s">
        <v>42</v>
      </c>
      <c r="M245" t="s">
        <v>74</v>
      </c>
      <c r="N245" t="s">
        <v>44</v>
      </c>
      <c r="O245" t="s">
        <v>1457</v>
      </c>
      <c r="P245">
        <v>60</v>
      </c>
      <c r="Q245" t="s">
        <v>39</v>
      </c>
      <c r="R245" t="s">
        <v>46</v>
      </c>
      <c r="S245" t="s">
        <v>49</v>
      </c>
      <c r="T245" t="s">
        <v>42</v>
      </c>
      <c r="U245" t="s">
        <v>48</v>
      </c>
      <c r="V245" t="s">
        <v>147</v>
      </c>
      <c r="W245" t="s">
        <v>49</v>
      </c>
      <c r="X245" t="s">
        <v>50</v>
      </c>
      <c r="Y245" t="s">
        <v>42</v>
      </c>
      <c r="Z245" t="s">
        <v>90</v>
      </c>
      <c r="AA245">
        <v>41673</v>
      </c>
      <c r="AB245" t="s">
        <v>91</v>
      </c>
      <c r="AC245" t="s">
        <v>55</v>
      </c>
      <c r="AD245" t="s">
        <v>55</v>
      </c>
      <c r="AE245" t="s">
        <v>55</v>
      </c>
      <c r="AF245" t="s">
        <v>1458</v>
      </c>
      <c r="AG245" t="s">
        <v>1459</v>
      </c>
      <c r="AH245" s="37" t="s">
        <v>58</v>
      </c>
      <c r="AI245" s="40" t="s">
        <v>58</v>
      </c>
      <c r="AJ245" t="s">
        <v>39</v>
      </c>
      <c r="AK245" t="s">
        <v>3922</v>
      </c>
      <c r="AL245" t="s">
        <v>94</v>
      </c>
      <c r="AM245" t="s">
        <v>74</v>
      </c>
      <c r="AN245" t="s">
        <v>3964</v>
      </c>
      <c r="AO245" t="s">
        <v>39</v>
      </c>
      <c r="AP245" t="s">
        <v>67</v>
      </c>
      <c r="AQ245" t="s">
        <v>58</v>
      </c>
      <c r="AR245" t="s">
        <v>94</v>
      </c>
      <c r="AS245" t="s">
        <v>58</v>
      </c>
      <c r="AT245" t="s">
        <v>50</v>
      </c>
      <c r="AU245" t="s">
        <v>90</v>
      </c>
      <c r="AV245" t="s">
        <v>91</v>
      </c>
      <c r="AW245" t="s">
        <v>55</v>
      </c>
    </row>
    <row r="246" spans="1:49" x14ac:dyDescent="0.35">
      <c r="A246" t="s">
        <v>35</v>
      </c>
      <c r="B246" s="2">
        <v>41845</v>
      </c>
      <c r="C246">
        <v>9</v>
      </c>
      <c r="D246">
        <v>9210</v>
      </c>
      <c r="E246" t="s">
        <v>1646</v>
      </c>
      <c r="F246" t="s">
        <v>60</v>
      </c>
      <c r="G246" t="s">
        <v>1647</v>
      </c>
      <c r="H246">
        <v>42</v>
      </c>
      <c r="I246" t="s">
        <v>39</v>
      </c>
      <c r="J246" t="s">
        <v>1648</v>
      </c>
      <c r="K246" t="s">
        <v>1649</v>
      </c>
      <c r="L246" t="s">
        <v>42</v>
      </c>
      <c r="M246" t="s">
        <v>4103</v>
      </c>
      <c r="N246" t="s">
        <v>44</v>
      </c>
      <c r="O246" t="s">
        <v>1650</v>
      </c>
      <c r="P246">
        <v>40</v>
      </c>
      <c r="Q246" t="s">
        <v>39</v>
      </c>
      <c r="R246" t="s">
        <v>46</v>
      </c>
      <c r="S246" t="s">
        <v>49</v>
      </c>
      <c r="T246" t="s">
        <v>42</v>
      </c>
      <c r="U246" t="s">
        <v>1651</v>
      </c>
      <c r="V246" t="s">
        <v>320</v>
      </c>
      <c r="W246" t="s">
        <v>49</v>
      </c>
      <c r="X246" t="s">
        <v>50</v>
      </c>
      <c r="Y246" t="s">
        <v>42</v>
      </c>
      <c r="Z246" t="s">
        <v>90</v>
      </c>
      <c r="AA246">
        <v>41845</v>
      </c>
      <c r="AB246" t="s">
        <v>91</v>
      </c>
      <c r="AC246" t="s">
        <v>55</v>
      </c>
      <c r="AD246" t="s">
        <v>55</v>
      </c>
      <c r="AE246" t="s">
        <v>55</v>
      </c>
      <c r="AF246" t="s">
        <v>1652</v>
      </c>
      <c r="AG246" t="s">
        <v>1653</v>
      </c>
      <c r="AH246" s="37" t="s">
        <v>58</v>
      </c>
      <c r="AI246" s="40" t="s">
        <v>58</v>
      </c>
      <c r="AJ246" t="s">
        <v>39</v>
      </c>
      <c r="AK246" t="s">
        <v>3928</v>
      </c>
      <c r="AL246" t="s">
        <v>94</v>
      </c>
      <c r="AM246" t="s">
        <v>4103</v>
      </c>
      <c r="AN246" t="s">
        <v>3964</v>
      </c>
      <c r="AO246" t="s">
        <v>39</v>
      </c>
      <c r="AP246" t="s">
        <v>67</v>
      </c>
      <c r="AQ246" t="s">
        <v>58</v>
      </c>
      <c r="AR246" t="s">
        <v>94</v>
      </c>
      <c r="AS246" t="s">
        <v>58</v>
      </c>
      <c r="AT246" t="s">
        <v>50</v>
      </c>
      <c r="AU246" t="s">
        <v>90</v>
      </c>
      <c r="AV246" t="s">
        <v>91</v>
      </c>
      <c r="AW246" t="s">
        <v>55</v>
      </c>
    </row>
    <row r="247" spans="1:49" x14ac:dyDescent="0.35">
      <c r="A247" t="s">
        <v>35</v>
      </c>
      <c r="B247" s="2">
        <v>41673</v>
      </c>
      <c r="C247">
        <v>13</v>
      </c>
      <c r="D247">
        <v>13127</v>
      </c>
      <c r="E247" t="s">
        <v>939</v>
      </c>
      <c r="F247" t="s">
        <v>37</v>
      </c>
      <c r="G247" t="s">
        <v>3279</v>
      </c>
      <c r="H247">
        <v>56</v>
      </c>
      <c r="I247" t="s">
        <v>39</v>
      </c>
      <c r="J247" t="s">
        <v>3280</v>
      </c>
      <c r="K247" t="s">
        <v>3281</v>
      </c>
      <c r="L247" t="s">
        <v>42</v>
      </c>
      <c r="M247" t="s">
        <v>43</v>
      </c>
      <c r="N247" t="s">
        <v>44</v>
      </c>
      <c r="O247" t="s">
        <v>3282</v>
      </c>
      <c r="P247">
        <v>54</v>
      </c>
      <c r="Q247" t="s">
        <v>39</v>
      </c>
      <c r="R247" t="s">
        <v>3283</v>
      </c>
      <c r="S247" t="s">
        <v>42</v>
      </c>
      <c r="T247" t="s">
        <v>42</v>
      </c>
      <c r="U247" t="s">
        <v>48</v>
      </c>
      <c r="V247" t="s">
        <v>42</v>
      </c>
      <c r="W247" t="s">
        <v>49</v>
      </c>
      <c r="X247" t="s">
        <v>50</v>
      </c>
      <c r="Y247" t="s">
        <v>1000</v>
      </c>
      <c r="Z247" t="s">
        <v>51</v>
      </c>
      <c r="AA247">
        <v>41773</v>
      </c>
      <c r="AB247" t="s">
        <v>52</v>
      </c>
      <c r="AC247" t="s">
        <v>3284</v>
      </c>
      <c r="AD247" t="s">
        <v>54</v>
      </c>
      <c r="AE247" t="s">
        <v>55</v>
      </c>
      <c r="AF247" t="s">
        <v>3285</v>
      </c>
      <c r="AG247" t="s">
        <v>3286</v>
      </c>
      <c r="AH247" s="37" t="s">
        <v>58</v>
      </c>
      <c r="AI247" s="40" t="s">
        <v>58</v>
      </c>
      <c r="AJ247" t="s">
        <v>39</v>
      </c>
      <c r="AK247" t="s">
        <v>3936</v>
      </c>
      <c r="AL247" t="s">
        <v>94</v>
      </c>
      <c r="AM247" t="s">
        <v>43</v>
      </c>
      <c r="AN247" t="s">
        <v>3964</v>
      </c>
      <c r="AO247" t="s">
        <v>39</v>
      </c>
      <c r="AP247" t="s">
        <v>631</v>
      </c>
      <c r="AQ247" t="s">
        <v>94</v>
      </c>
      <c r="AR247" t="s">
        <v>94</v>
      </c>
      <c r="AS247" t="s">
        <v>58</v>
      </c>
      <c r="AT247" t="s">
        <v>50</v>
      </c>
      <c r="AU247" t="s">
        <v>51</v>
      </c>
      <c r="AV247" t="s">
        <v>52</v>
      </c>
      <c r="AW247" t="s">
        <v>54</v>
      </c>
    </row>
    <row r="248" spans="1:49" x14ac:dyDescent="0.35">
      <c r="A248" t="s">
        <v>35</v>
      </c>
      <c r="B248" s="2">
        <v>43026</v>
      </c>
      <c r="C248">
        <v>10</v>
      </c>
      <c r="D248">
        <v>10203</v>
      </c>
      <c r="E248" t="s">
        <v>1662</v>
      </c>
      <c r="F248" t="s">
        <v>188</v>
      </c>
      <c r="G248" t="s">
        <v>1663</v>
      </c>
      <c r="H248">
        <v>51</v>
      </c>
      <c r="I248" t="s">
        <v>39</v>
      </c>
      <c r="J248" t="s">
        <v>1664</v>
      </c>
      <c r="K248" t="s">
        <v>1665</v>
      </c>
      <c r="L248" t="s">
        <v>49</v>
      </c>
      <c r="M248" t="s">
        <v>161</v>
      </c>
      <c r="N248" t="s">
        <v>162</v>
      </c>
      <c r="O248" t="s">
        <v>1666</v>
      </c>
      <c r="P248">
        <v>16</v>
      </c>
      <c r="Q248" t="s">
        <v>39</v>
      </c>
      <c r="R248" t="s">
        <v>134</v>
      </c>
      <c r="S248" t="s">
        <v>42</v>
      </c>
      <c r="T248" t="s">
        <v>42</v>
      </c>
      <c r="U248" t="s">
        <v>1667</v>
      </c>
      <c r="V248" t="s">
        <v>42</v>
      </c>
      <c r="W248" t="s">
        <v>42</v>
      </c>
      <c r="X248" t="s">
        <v>204</v>
      </c>
      <c r="Y248" t="s">
        <v>1668</v>
      </c>
      <c r="Z248" t="s">
        <v>51</v>
      </c>
      <c r="AA248">
        <v>43333</v>
      </c>
      <c r="AB248" t="s">
        <v>350</v>
      </c>
      <c r="AC248" t="s">
        <v>1669</v>
      </c>
      <c r="AD248" t="s">
        <v>1670</v>
      </c>
      <c r="AE248" t="s">
        <v>55</v>
      </c>
      <c r="AF248" t="s">
        <v>1671</v>
      </c>
      <c r="AG248" t="s">
        <v>69</v>
      </c>
      <c r="AH248" s="37" t="s">
        <v>58</v>
      </c>
      <c r="AI248" s="40" t="s">
        <v>94</v>
      </c>
      <c r="AJ248" t="s">
        <v>39</v>
      </c>
      <c r="AK248" t="s">
        <v>3934</v>
      </c>
      <c r="AL248" t="s">
        <v>58</v>
      </c>
      <c r="AM248" t="s">
        <v>161</v>
      </c>
      <c r="AN248" t="s">
        <v>3965</v>
      </c>
      <c r="AO248" t="s">
        <v>39</v>
      </c>
      <c r="AP248" t="s">
        <v>428</v>
      </c>
      <c r="AQ248" t="s">
        <v>94</v>
      </c>
      <c r="AR248" t="s">
        <v>94</v>
      </c>
      <c r="AS248" t="s">
        <v>94</v>
      </c>
      <c r="AT248" t="s">
        <v>1245</v>
      </c>
      <c r="AU248" t="s">
        <v>51</v>
      </c>
      <c r="AV248" t="s">
        <v>350</v>
      </c>
      <c r="AW248" t="s">
        <v>1670</v>
      </c>
    </row>
    <row r="249" spans="1:49" x14ac:dyDescent="0.35">
      <c r="A249" t="s">
        <v>35</v>
      </c>
      <c r="B249" s="2">
        <v>42974</v>
      </c>
      <c r="C249">
        <v>7</v>
      </c>
      <c r="D249">
        <v>7304</v>
      </c>
      <c r="E249" t="s">
        <v>1443</v>
      </c>
      <c r="F249" t="s">
        <v>458</v>
      </c>
      <c r="G249" t="s">
        <v>1672</v>
      </c>
      <c r="H249">
        <v>43</v>
      </c>
      <c r="I249" t="s">
        <v>39</v>
      </c>
      <c r="J249" t="s">
        <v>46</v>
      </c>
      <c r="K249" t="s">
        <v>1673</v>
      </c>
      <c r="L249" t="s">
        <v>42</v>
      </c>
      <c r="M249" t="s">
        <v>4103</v>
      </c>
      <c r="N249" t="s">
        <v>44</v>
      </c>
      <c r="O249" t="s">
        <v>1674</v>
      </c>
      <c r="P249">
        <v>43</v>
      </c>
      <c r="Q249" t="s">
        <v>39</v>
      </c>
      <c r="R249" t="s">
        <v>1675</v>
      </c>
      <c r="S249" t="s">
        <v>49</v>
      </c>
      <c r="T249" t="s">
        <v>42</v>
      </c>
      <c r="U249" t="s">
        <v>1676</v>
      </c>
      <c r="V249" t="s">
        <v>320</v>
      </c>
      <c r="W249" t="s">
        <v>42</v>
      </c>
      <c r="X249" t="s">
        <v>50</v>
      </c>
      <c r="Y249" t="s">
        <v>42</v>
      </c>
      <c r="Z249" t="s">
        <v>90</v>
      </c>
      <c r="AA249">
        <v>42974</v>
      </c>
      <c r="AB249" t="s">
        <v>91</v>
      </c>
      <c r="AC249" t="s">
        <v>55</v>
      </c>
      <c r="AD249" t="s">
        <v>55</v>
      </c>
      <c r="AE249" t="s">
        <v>55</v>
      </c>
      <c r="AF249" t="s">
        <v>1677</v>
      </c>
      <c r="AG249" t="s">
        <v>1678</v>
      </c>
      <c r="AH249" s="37" t="s">
        <v>58</v>
      </c>
      <c r="AI249" s="40" t="s">
        <v>58</v>
      </c>
      <c r="AJ249" t="s">
        <v>39</v>
      </c>
      <c r="AK249" t="s">
        <v>46</v>
      </c>
      <c r="AL249" t="s">
        <v>94</v>
      </c>
      <c r="AM249" t="s">
        <v>4103</v>
      </c>
      <c r="AN249" t="s">
        <v>3964</v>
      </c>
      <c r="AO249" t="s">
        <v>39</v>
      </c>
      <c r="AP249" t="s">
        <v>2233</v>
      </c>
      <c r="AQ249" t="s">
        <v>58</v>
      </c>
      <c r="AR249" t="s">
        <v>94</v>
      </c>
      <c r="AS249" t="s">
        <v>94</v>
      </c>
      <c r="AT249" t="s">
        <v>50</v>
      </c>
      <c r="AU249" t="s">
        <v>90</v>
      </c>
      <c r="AV249" t="s">
        <v>91</v>
      </c>
      <c r="AW249" t="s">
        <v>55</v>
      </c>
    </row>
    <row r="250" spans="1:49" x14ac:dyDescent="0.35">
      <c r="A250" t="s">
        <v>35</v>
      </c>
      <c r="B250" s="2">
        <v>44150</v>
      </c>
      <c r="C250">
        <v>13</v>
      </c>
      <c r="D250">
        <v>13130</v>
      </c>
      <c r="E250" t="s">
        <v>1679</v>
      </c>
      <c r="F250" t="s">
        <v>37</v>
      </c>
      <c r="G250" t="s">
        <v>1680</v>
      </c>
      <c r="H250">
        <v>52</v>
      </c>
      <c r="I250" t="s">
        <v>39</v>
      </c>
      <c r="J250" t="s">
        <v>46</v>
      </c>
      <c r="K250" t="s">
        <v>1681</v>
      </c>
      <c r="L250" t="s">
        <v>55</v>
      </c>
      <c r="M250" t="s">
        <v>43</v>
      </c>
      <c r="N250" t="s">
        <v>108</v>
      </c>
      <c r="O250" t="s">
        <v>1682</v>
      </c>
      <c r="P250">
        <v>32</v>
      </c>
      <c r="Q250" t="s">
        <v>39</v>
      </c>
      <c r="R250" t="s">
        <v>46</v>
      </c>
      <c r="S250" t="s">
        <v>42</v>
      </c>
      <c r="T250" t="s">
        <v>42</v>
      </c>
      <c r="U250" t="s">
        <v>48</v>
      </c>
      <c r="V250" t="s">
        <v>1683</v>
      </c>
      <c r="W250" t="s">
        <v>67</v>
      </c>
      <c r="X250" t="s">
        <v>1684</v>
      </c>
      <c r="Y250" t="s">
        <v>46</v>
      </c>
      <c r="Z250" t="s">
        <v>443</v>
      </c>
      <c r="AA250" t="s">
        <v>55</v>
      </c>
      <c r="AB250" t="s">
        <v>366</v>
      </c>
      <c r="AC250" t="s">
        <v>55</v>
      </c>
      <c r="AD250" t="s">
        <v>55</v>
      </c>
      <c r="AE250" t="s">
        <v>55</v>
      </c>
      <c r="AF250" t="s">
        <v>1685</v>
      </c>
      <c r="AG250" t="s">
        <v>1686</v>
      </c>
      <c r="AH250" s="37" t="s">
        <v>58</v>
      </c>
      <c r="AI250" s="40" t="s">
        <v>94</v>
      </c>
      <c r="AJ250" t="s">
        <v>39</v>
      </c>
      <c r="AK250" t="s">
        <v>46</v>
      </c>
      <c r="AL250" t="s">
        <v>55</v>
      </c>
      <c r="AM250" t="s">
        <v>43</v>
      </c>
      <c r="AN250" t="s">
        <v>3964</v>
      </c>
      <c r="AO250" t="s">
        <v>39</v>
      </c>
      <c r="AP250" t="s">
        <v>67</v>
      </c>
      <c r="AQ250" t="s">
        <v>94</v>
      </c>
      <c r="AR250" t="s">
        <v>94</v>
      </c>
      <c r="AS250" t="s">
        <v>67</v>
      </c>
      <c r="AT250" t="s">
        <v>1684</v>
      </c>
      <c r="AU250" t="s">
        <v>443</v>
      </c>
      <c r="AV250" t="s">
        <v>366</v>
      </c>
      <c r="AW250" t="s">
        <v>55</v>
      </c>
    </row>
    <row r="251" spans="1:49" x14ac:dyDescent="0.35">
      <c r="A251" t="s">
        <v>244</v>
      </c>
      <c r="B251" s="2">
        <v>43941</v>
      </c>
      <c r="C251">
        <v>13</v>
      </c>
      <c r="D251">
        <v>13502</v>
      </c>
      <c r="E251" s="1" t="s">
        <v>1687</v>
      </c>
      <c r="F251" t="s">
        <v>37</v>
      </c>
      <c r="G251" t="s">
        <v>1688</v>
      </c>
      <c r="H251">
        <v>34</v>
      </c>
      <c r="I251" t="s">
        <v>46</v>
      </c>
      <c r="J251" t="s">
        <v>1689</v>
      </c>
      <c r="K251" t="s">
        <v>1690</v>
      </c>
      <c r="L251" t="s">
        <v>55</v>
      </c>
      <c r="M251" t="s">
        <v>43</v>
      </c>
      <c r="N251" t="s">
        <v>248</v>
      </c>
      <c r="O251" t="s">
        <v>1691</v>
      </c>
      <c r="Q251" t="s">
        <v>39</v>
      </c>
      <c r="R251" t="s">
        <v>46</v>
      </c>
      <c r="S251" t="s">
        <v>67</v>
      </c>
      <c r="T251" t="s">
        <v>67</v>
      </c>
      <c r="U251" t="s">
        <v>1692</v>
      </c>
      <c r="V251" t="s">
        <v>48</v>
      </c>
      <c r="W251" t="s">
        <v>42</v>
      </c>
      <c r="X251" t="s">
        <v>18</v>
      </c>
      <c r="Y251" t="s">
        <v>46</v>
      </c>
      <c r="Z251" t="s">
        <v>55</v>
      </c>
      <c r="AA251" t="s">
        <v>55</v>
      </c>
      <c r="AB251" t="s">
        <v>366</v>
      </c>
      <c r="AC251" t="s">
        <v>55</v>
      </c>
      <c r="AD251" t="s">
        <v>55</v>
      </c>
      <c r="AE251" t="s">
        <v>55</v>
      </c>
      <c r="AF251" t="s">
        <v>1693</v>
      </c>
      <c r="AG251" t="s">
        <v>1693</v>
      </c>
      <c r="AH251" s="37" t="s">
        <v>58</v>
      </c>
      <c r="AI251" s="40" t="s">
        <v>94</v>
      </c>
      <c r="AJ251" t="s">
        <v>46</v>
      </c>
      <c r="AK251" t="s">
        <v>1689</v>
      </c>
      <c r="AL251" t="s">
        <v>55</v>
      </c>
      <c r="AM251" t="s">
        <v>43</v>
      </c>
      <c r="AN251" t="s">
        <v>248</v>
      </c>
      <c r="AO251" t="s">
        <v>39</v>
      </c>
      <c r="AP251" t="s">
        <v>67</v>
      </c>
      <c r="AQ251" t="s">
        <v>67</v>
      </c>
      <c r="AR251" t="s">
        <v>67</v>
      </c>
      <c r="AS251" t="s">
        <v>94</v>
      </c>
      <c r="AT251" t="s">
        <v>18</v>
      </c>
      <c r="AU251" t="s">
        <v>55</v>
      </c>
      <c r="AV251" t="s">
        <v>366</v>
      </c>
      <c r="AW251" t="s">
        <v>55</v>
      </c>
    </row>
    <row r="252" spans="1:49" x14ac:dyDescent="0.35">
      <c r="A252" t="s">
        <v>35</v>
      </c>
      <c r="B252" s="2">
        <v>40852</v>
      </c>
      <c r="C252">
        <v>5</v>
      </c>
      <c r="D252">
        <v>5401</v>
      </c>
      <c r="E252" t="s">
        <v>1112</v>
      </c>
      <c r="F252" t="s">
        <v>151</v>
      </c>
      <c r="G252" t="s">
        <v>1694</v>
      </c>
      <c r="H252">
        <v>38</v>
      </c>
      <c r="I252" t="s">
        <v>46</v>
      </c>
      <c r="J252" t="s">
        <v>62</v>
      </c>
      <c r="K252" t="s">
        <v>73</v>
      </c>
      <c r="L252" t="s">
        <v>55</v>
      </c>
      <c r="M252" t="s">
        <v>43</v>
      </c>
      <c r="N252" t="s">
        <v>65</v>
      </c>
      <c r="O252" t="s">
        <v>1695</v>
      </c>
      <c r="P252">
        <v>40</v>
      </c>
      <c r="Q252" t="s">
        <v>46</v>
      </c>
      <c r="R252" t="s">
        <v>46</v>
      </c>
      <c r="T252" t="s">
        <v>67</v>
      </c>
      <c r="U252" t="s">
        <v>48</v>
      </c>
      <c r="V252" t="s">
        <v>48</v>
      </c>
      <c r="W252" t="s">
        <v>67</v>
      </c>
      <c r="X252" t="s">
        <v>50</v>
      </c>
      <c r="Y252" t="s">
        <v>46</v>
      </c>
      <c r="Z252" t="s">
        <v>55</v>
      </c>
      <c r="AA252" t="s">
        <v>55</v>
      </c>
      <c r="AB252" t="s">
        <v>46</v>
      </c>
      <c r="AC252" t="s">
        <v>55</v>
      </c>
      <c r="AD252" t="s">
        <v>55</v>
      </c>
      <c r="AE252" t="s">
        <v>55</v>
      </c>
      <c r="AF252" t="s">
        <v>69</v>
      </c>
      <c r="AG252" t="s">
        <v>69</v>
      </c>
      <c r="AH252" s="37" t="s">
        <v>58</v>
      </c>
      <c r="AI252" s="40" t="s">
        <v>58</v>
      </c>
      <c r="AJ252" t="s">
        <v>46</v>
      </c>
      <c r="AK252" t="s">
        <v>46</v>
      </c>
      <c r="AL252" t="s">
        <v>55</v>
      </c>
      <c r="AM252" t="s">
        <v>43</v>
      </c>
      <c r="AN252" t="s">
        <v>3964</v>
      </c>
      <c r="AO252" t="s">
        <v>46</v>
      </c>
      <c r="AP252" t="s">
        <v>67</v>
      </c>
      <c r="AQ252" t="s">
        <v>67</v>
      </c>
      <c r="AR252" t="s">
        <v>67</v>
      </c>
      <c r="AS252" t="s">
        <v>67</v>
      </c>
      <c r="AT252" t="s">
        <v>50</v>
      </c>
      <c r="AU252" t="s">
        <v>55</v>
      </c>
      <c r="AV252" t="s">
        <v>46</v>
      </c>
      <c r="AW252" t="s">
        <v>55</v>
      </c>
    </row>
    <row r="253" spans="1:49" x14ac:dyDescent="0.35">
      <c r="A253" t="s">
        <v>35</v>
      </c>
      <c r="B253" s="2">
        <v>41701</v>
      </c>
      <c r="C253">
        <v>13</v>
      </c>
      <c r="D253">
        <v>13130</v>
      </c>
      <c r="E253" t="s">
        <v>1679</v>
      </c>
      <c r="F253" t="s">
        <v>37</v>
      </c>
      <c r="G253" t="s">
        <v>3234</v>
      </c>
      <c r="H253">
        <v>45</v>
      </c>
      <c r="I253" t="s">
        <v>39</v>
      </c>
      <c r="J253" t="s">
        <v>3235</v>
      </c>
      <c r="K253" t="s">
        <v>3236</v>
      </c>
      <c r="L253" t="s">
        <v>42</v>
      </c>
      <c r="M253" t="s">
        <v>43</v>
      </c>
      <c r="N253" t="s">
        <v>44</v>
      </c>
      <c r="O253" t="s">
        <v>3237</v>
      </c>
      <c r="P253">
        <v>41</v>
      </c>
      <c r="Q253" t="s">
        <v>39</v>
      </c>
      <c r="R253" t="s">
        <v>3238</v>
      </c>
      <c r="S253" t="s">
        <v>49</v>
      </c>
      <c r="T253" t="s">
        <v>42</v>
      </c>
      <c r="U253" t="s">
        <v>3239</v>
      </c>
      <c r="V253" t="s">
        <v>147</v>
      </c>
      <c r="W253" t="s">
        <v>49</v>
      </c>
      <c r="X253" t="s">
        <v>50</v>
      </c>
      <c r="Y253" t="s">
        <v>42</v>
      </c>
      <c r="Z253" t="s">
        <v>90</v>
      </c>
      <c r="AA253">
        <v>41871</v>
      </c>
      <c r="AB253" t="s">
        <v>91</v>
      </c>
      <c r="AC253" t="s">
        <v>55</v>
      </c>
      <c r="AD253" t="s">
        <v>55</v>
      </c>
      <c r="AE253" t="s">
        <v>55</v>
      </c>
      <c r="AF253" t="s">
        <v>3240</v>
      </c>
      <c r="AG253" t="s">
        <v>3241</v>
      </c>
      <c r="AH253" s="37" t="s">
        <v>58</v>
      </c>
      <c r="AI253" s="40" t="s">
        <v>58</v>
      </c>
      <c r="AJ253" t="s">
        <v>39</v>
      </c>
      <c r="AK253" t="s">
        <v>3947</v>
      </c>
      <c r="AL253" t="s">
        <v>94</v>
      </c>
      <c r="AM253" t="s">
        <v>43</v>
      </c>
      <c r="AN253" t="s">
        <v>3964</v>
      </c>
      <c r="AO253" t="s">
        <v>39</v>
      </c>
      <c r="AP253" t="s">
        <v>4020</v>
      </c>
      <c r="AQ253" t="s">
        <v>58</v>
      </c>
      <c r="AR253" t="s">
        <v>94</v>
      </c>
      <c r="AS253" t="s">
        <v>58</v>
      </c>
      <c r="AT253" t="s">
        <v>50</v>
      </c>
      <c r="AU253" t="s">
        <v>90</v>
      </c>
      <c r="AV253" t="s">
        <v>91</v>
      </c>
      <c r="AW253" t="s">
        <v>55</v>
      </c>
    </row>
    <row r="254" spans="1:49" x14ac:dyDescent="0.35">
      <c r="A254" t="s">
        <v>35</v>
      </c>
      <c r="B254" s="2">
        <v>41940</v>
      </c>
      <c r="C254">
        <v>14</v>
      </c>
      <c r="D254">
        <v>14101</v>
      </c>
      <c r="E254" t="s">
        <v>634</v>
      </c>
      <c r="F254" t="s">
        <v>613</v>
      </c>
      <c r="G254" t="s">
        <v>1702</v>
      </c>
      <c r="H254">
        <v>37</v>
      </c>
      <c r="I254" t="s">
        <v>39</v>
      </c>
      <c r="J254" t="s">
        <v>46</v>
      </c>
      <c r="K254" t="s">
        <v>1703</v>
      </c>
      <c r="L254" t="s">
        <v>42</v>
      </c>
      <c r="M254" t="s">
        <v>1266</v>
      </c>
      <c r="N254" t="s">
        <v>132</v>
      </c>
      <c r="O254" t="s">
        <v>1704</v>
      </c>
      <c r="P254">
        <v>23</v>
      </c>
      <c r="Q254" t="s">
        <v>39</v>
      </c>
      <c r="R254" t="s">
        <v>46</v>
      </c>
      <c r="S254" t="s">
        <v>42</v>
      </c>
      <c r="T254" t="s">
        <v>67</v>
      </c>
      <c r="U254" t="s">
        <v>1705</v>
      </c>
      <c r="V254" t="s">
        <v>42</v>
      </c>
      <c r="W254" t="s">
        <v>42</v>
      </c>
      <c r="X254" t="s">
        <v>1706</v>
      </c>
      <c r="Y254" t="s">
        <v>46</v>
      </c>
      <c r="Z254" t="s">
        <v>51</v>
      </c>
      <c r="AA254">
        <v>42200</v>
      </c>
      <c r="AB254" t="s">
        <v>52</v>
      </c>
      <c r="AC254" t="s">
        <v>641</v>
      </c>
      <c r="AD254" t="s">
        <v>1706</v>
      </c>
      <c r="AE254" t="s">
        <v>55</v>
      </c>
      <c r="AF254" t="s">
        <v>1707</v>
      </c>
      <c r="AG254" t="s">
        <v>1708</v>
      </c>
      <c r="AH254" s="37" t="s">
        <v>58</v>
      </c>
      <c r="AI254" s="40" t="s">
        <v>94</v>
      </c>
      <c r="AJ254" t="s">
        <v>39</v>
      </c>
      <c r="AK254" t="s">
        <v>46</v>
      </c>
      <c r="AL254" t="s">
        <v>94</v>
      </c>
      <c r="AM254" t="s">
        <v>1266</v>
      </c>
      <c r="AN254" t="s">
        <v>3966</v>
      </c>
      <c r="AO254" t="s">
        <v>39</v>
      </c>
      <c r="AP254" t="s">
        <v>67</v>
      </c>
      <c r="AQ254" t="s">
        <v>94</v>
      </c>
      <c r="AR254" t="s">
        <v>67</v>
      </c>
      <c r="AS254" t="s">
        <v>94</v>
      </c>
      <c r="AT254" t="s">
        <v>441</v>
      </c>
      <c r="AU254" t="s">
        <v>51</v>
      </c>
      <c r="AV254" t="s">
        <v>52</v>
      </c>
      <c r="AW254" t="s">
        <v>1706</v>
      </c>
    </row>
    <row r="255" spans="1:49" x14ac:dyDescent="0.35">
      <c r="A255" t="s">
        <v>35</v>
      </c>
      <c r="B255" s="2">
        <v>40511</v>
      </c>
      <c r="C255">
        <v>7</v>
      </c>
      <c r="D255">
        <v>7109</v>
      </c>
      <c r="E255" s="5" t="s">
        <v>1709</v>
      </c>
      <c r="F255" s="5" t="s">
        <v>458</v>
      </c>
      <c r="G255" s="5" t="s">
        <v>1710</v>
      </c>
      <c r="H255">
        <v>6</v>
      </c>
      <c r="I255" t="s">
        <v>46</v>
      </c>
      <c r="J255" t="s">
        <v>62</v>
      </c>
      <c r="K255" t="s">
        <v>63</v>
      </c>
      <c r="L255" t="s">
        <v>58</v>
      </c>
      <c r="M255" t="s">
        <v>161</v>
      </c>
      <c r="N255" t="s">
        <v>392</v>
      </c>
      <c r="O255" t="s">
        <v>1711</v>
      </c>
      <c r="P255">
        <v>24</v>
      </c>
      <c r="Q255" t="s">
        <v>46</v>
      </c>
      <c r="R255" t="s">
        <v>46</v>
      </c>
      <c r="S255" t="s">
        <v>67</v>
      </c>
      <c r="T255" t="s">
        <v>67</v>
      </c>
      <c r="U255" t="s">
        <v>1712</v>
      </c>
      <c r="V255" t="s">
        <v>48</v>
      </c>
      <c r="W255" t="s">
        <v>67</v>
      </c>
      <c r="X255" t="s">
        <v>46</v>
      </c>
      <c r="Y255" t="s">
        <v>46</v>
      </c>
      <c r="Z255" t="s">
        <v>55</v>
      </c>
      <c r="AA255" t="s">
        <v>55</v>
      </c>
      <c r="AB255" t="s">
        <v>46</v>
      </c>
      <c r="AC255" t="s">
        <v>55</v>
      </c>
      <c r="AD255" t="s">
        <v>55</v>
      </c>
      <c r="AE255" t="s">
        <v>55</v>
      </c>
      <c r="AF255" t="s">
        <v>69</v>
      </c>
      <c r="AG255" t="s">
        <v>69</v>
      </c>
      <c r="AH255" s="37" t="s">
        <v>58</v>
      </c>
      <c r="AI255" s="40" t="s">
        <v>94</v>
      </c>
      <c r="AJ255" t="s">
        <v>46</v>
      </c>
      <c r="AK255" t="s">
        <v>46</v>
      </c>
      <c r="AL255" t="s">
        <v>58</v>
      </c>
      <c r="AM255" t="s">
        <v>161</v>
      </c>
      <c r="AN255" t="s">
        <v>3965</v>
      </c>
      <c r="AO255" t="s">
        <v>46</v>
      </c>
      <c r="AP255" t="s">
        <v>67</v>
      </c>
      <c r="AQ255" t="s">
        <v>67</v>
      </c>
      <c r="AR255" t="s">
        <v>67</v>
      </c>
      <c r="AS255" t="s">
        <v>67</v>
      </c>
      <c r="AT255" t="s">
        <v>67</v>
      </c>
      <c r="AU255" t="s">
        <v>55</v>
      </c>
      <c r="AV255" t="s">
        <v>46</v>
      </c>
      <c r="AW255" t="s">
        <v>55</v>
      </c>
    </row>
    <row r="256" spans="1:49" x14ac:dyDescent="0.35">
      <c r="A256" t="s">
        <v>35</v>
      </c>
      <c r="B256" s="2">
        <v>40443</v>
      </c>
      <c r="C256">
        <v>11</v>
      </c>
      <c r="D256">
        <v>11201</v>
      </c>
      <c r="E256" s="5" t="s">
        <v>731</v>
      </c>
      <c r="F256" s="5" t="s">
        <v>731</v>
      </c>
      <c r="G256" s="5" t="s">
        <v>1713</v>
      </c>
      <c r="H256">
        <v>49</v>
      </c>
      <c r="I256" t="s">
        <v>46</v>
      </c>
      <c r="J256" t="s">
        <v>1714</v>
      </c>
      <c r="K256" t="s">
        <v>73</v>
      </c>
      <c r="L256" t="s">
        <v>55</v>
      </c>
      <c r="M256" t="s">
        <v>286</v>
      </c>
      <c r="N256" t="s">
        <v>65</v>
      </c>
      <c r="O256" t="s">
        <v>1715</v>
      </c>
      <c r="P256">
        <v>45</v>
      </c>
      <c r="Q256" t="s">
        <v>46</v>
      </c>
      <c r="R256" t="s">
        <v>46</v>
      </c>
      <c r="S256" t="s">
        <v>67</v>
      </c>
      <c r="T256" t="s">
        <v>67</v>
      </c>
      <c r="U256" t="s">
        <v>1716</v>
      </c>
      <c r="V256" t="s">
        <v>1717</v>
      </c>
      <c r="W256" t="s">
        <v>67</v>
      </c>
      <c r="X256" t="s">
        <v>89</v>
      </c>
      <c r="Y256" t="s">
        <v>46</v>
      </c>
      <c r="Z256" t="s">
        <v>55</v>
      </c>
      <c r="AA256" t="s">
        <v>55</v>
      </c>
      <c r="AB256" t="s">
        <v>46</v>
      </c>
      <c r="AC256" t="s">
        <v>55</v>
      </c>
      <c r="AD256" t="s">
        <v>55</v>
      </c>
      <c r="AE256" t="s">
        <v>55</v>
      </c>
      <c r="AF256" t="s">
        <v>69</v>
      </c>
      <c r="AG256" t="s">
        <v>69</v>
      </c>
      <c r="AH256" s="37" t="s">
        <v>58</v>
      </c>
      <c r="AI256" s="40" t="s">
        <v>58</v>
      </c>
      <c r="AJ256" t="s">
        <v>46</v>
      </c>
      <c r="AK256" t="s">
        <v>1300</v>
      </c>
      <c r="AL256" t="s">
        <v>55</v>
      </c>
      <c r="AM256" t="s">
        <v>74</v>
      </c>
      <c r="AN256" t="s">
        <v>3964</v>
      </c>
      <c r="AO256" t="s">
        <v>46</v>
      </c>
      <c r="AP256" t="s">
        <v>67</v>
      </c>
      <c r="AQ256" t="s">
        <v>67</v>
      </c>
      <c r="AR256" t="s">
        <v>67</v>
      </c>
      <c r="AS256" t="s">
        <v>67</v>
      </c>
      <c r="AT256" t="s">
        <v>89</v>
      </c>
      <c r="AU256" t="s">
        <v>55</v>
      </c>
      <c r="AV256" t="s">
        <v>46</v>
      </c>
      <c r="AW256" t="s">
        <v>55</v>
      </c>
    </row>
    <row r="257" spans="1:49" x14ac:dyDescent="0.35">
      <c r="A257" t="s">
        <v>35</v>
      </c>
      <c r="B257" s="2">
        <v>42197</v>
      </c>
      <c r="C257">
        <v>2</v>
      </c>
      <c r="D257">
        <v>2101</v>
      </c>
      <c r="E257" t="s">
        <v>198</v>
      </c>
      <c r="F257" s="6" t="s">
        <v>198</v>
      </c>
      <c r="G257" t="s">
        <v>1718</v>
      </c>
      <c r="H257">
        <v>39</v>
      </c>
      <c r="I257" t="s">
        <v>627</v>
      </c>
      <c r="J257" t="s">
        <v>46</v>
      </c>
      <c r="K257" t="s">
        <v>1719</v>
      </c>
      <c r="L257" t="s">
        <v>42</v>
      </c>
      <c r="M257" t="s">
        <v>279</v>
      </c>
      <c r="N257" t="s">
        <v>44</v>
      </c>
      <c r="O257" t="s">
        <v>1720</v>
      </c>
      <c r="P257">
        <v>32</v>
      </c>
      <c r="Q257" t="s">
        <v>627</v>
      </c>
      <c r="R257" t="s">
        <v>1721</v>
      </c>
      <c r="S257" t="s">
        <v>42</v>
      </c>
      <c r="T257" t="s">
        <v>42</v>
      </c>
      <c r="U257" t="s">
        <v>48</v>
      </c>
      <c r="V257" t="s">
        <v>42</v>
      </c>
      <c r="W257" t="s">
        <v>49</v>
      </c>
      <c r="X257" t="s">
        <v>50</v>
      </c>
      <c r="Y257" t="s">
        <v>1722</v>
      </c>
      <c r="Z257" t="s">
        <v>51</v>
      </c>
      <c r="AA257">
        <v>42465</v>
      </c>
      <c r="AB257" t="s">
        <v>52</v>
      </c>
      <c r="AC257" t="s">
        <v>206</v>
      </c>
      <c r="AD257" t="s">
        <v>1540</v>
      </c>
      <c r="AE257" t="s">
        <v>55</v>
      </c>
      <c r="AF257" t="s">
        <v>1723</v>
      </c>
      <c r="AG257" t="s">
        <v>1724</v>
      </c>
      <c r="AH257" s="37" t="s">
        <v>58</v>
      </c>
      <c r="AI257" s="40" t="s">
        <v>58</v>
      </c>
      <c r="AJ257" t="s">
        <v>627</v>
      </c>
      <c r="AK257" t="s">
        <v>46</v>
      </c>
      <c r="AL257" t="s">
        <v>94</v>
      </c>
      <c r="AM257" t="s">
        <v>527</v>
      </c>
      <c r="AN257" t="s">
        <v>3964</v>
      </c>
      <c r="AO257" t="s">
        <v>627</v>
      </c>
      <c r="AP257" t="s">
        <v>3942</v>
      </c>
      <c r="AQ257" t="s">
        <v>94</v>
      </c>
      <c r="AR257" t="s">
        <v>94</v>
      </c>
      <c r="AS257" t="s">
        <v>58</v>
      </c>
      <c r="AT257" t="s">
        <v>50</v>
      </c>
      <c r="AU257" t="s">
        <v>51</v>
      </c>
      <c r="AV257" t="s">
        <v>52</v>
      </c>
      <c r="AW257" t="s">
        <v>1540</v>
      </c>
    </row>
    <row r="258" spans="1:49" x14ac:dyDescent="0.35">
      <c r="A258" t="s">
        <v>35</v>
      </c>
      <c r="B258" s="2">
        <v>42598</v>
      </c>
      <c r="C258">
        <v>7</v>
      </c>
      <c r="D258">
        <v>7101</v>
      </c>
      <c r="E258" t="s">
        <v>457</v>
      </c>
      <c r="F258" t="s">
        <v>458</v>
      </c>
      <c r="G258" t="s">
        <v>1725</v>
      </c>
      <c r="H258">
        <v>18</v>
      </c>
      <c r="I258" t="s">
        <v>39</v>
      </c>
      <c r="J258" t="s">
        <v>259</v>
      </c>
      <c r="K258" t="s">
        <v>1726</v>
      </c>
      <c r="L258" t="s">
        <v>42</v>
      </c>
      <c r="M258" t="s">
        <v>364</v>
      </c>
      <c r="N258" t="s">
        <v>162</v>
      </c>
      <c r="O258" t="s">
        <v>1727</v>
      </c>
      <c r="P258">
        <v>30</v>
      </c>
      <c r="Q258" t="s">
        <v>39</v>
      </c>
      <c r="R258" t="s">
        <v>497</v>
      </c>
      <c r="S258" t="s">
        <v>42</v>
      </c>
      <c r="T258" t="s">
        <v>49</v>
      </c>
      <c r="U258" t="s">
        <v>1728</v>
      </c>
      <c r="V258" t="s">
        <v>42</v>
      </c>
      <c r="W258" t="s">
        <v>49</v>
      </c>
      <c r="X258" t="s">
        <v>137</v>
      </c>
      <c r="Y258" t="s">
        <v>42</v>
      </c>
      <c r="Z258" t="s">
        <v>51</v>
      </c>
      <c r="AA258">
        <v>42969</v>
      </c>
      <c r="AB258" t="s">
        <v>52</v>
      </c>
      <c r="AC258" t="s">
        <v>901</v>
      </c>
      <c r="AD258" t="s">
        <v>982</v>
      </c>
      <c r="AE258" t="s">
        <v>55</v>
      </c>
      <c r="AF258" t="s">
        <v>1729</v>
      </c>
      <c r="AG258" t="s">
        <v>1730</v>
      </c>
      <c r="AH258" s="37" t="s">
        <v>58</v>
      </c>
      <c r="AI258" s="40" t="s">
        <v>58</v>
      </c>
      <c r="AJ258" t="s">
        <v>39</v>
      </c>
      <c r="AK258" t="s">
        <v>3925</v>
      </c>
      <c r="AL258" t="s">
        <v>94</v>
      </c>
      <c r="AM258" t="s">
        <v>364</v>
      </c>
      <c r="AN258" t="s">
        <v>3965</v>
      </c>
      <c r="AO258" t="s">
        <v>39</v>
      </c>
      <c r="AP258" t="s">
        <v>3976</v>
      </c>
      <c r="AQ258" t="s">
        <v>94</v>
      </c>
      <c r="AR258" t="s">
        <v>58</v>
      </c>
      <c r="AS258" t="s">
        <v>58</v>
      </c>
      <c r="AT258" t="s">
        <v>137</v>
      </c>
      <c r="AU258" t="s">
        <v>51</v>
      </c>
      <c r="AV258" t="s">
        <v>52</v>
      </c>
      <c r="AW258" t="s">
        <v>982</v>
      </c>
    </row>
    <row r="259" spans="1:49" x14ac:dyDescent="0.35">
      <c r="A259" t="s">
        <v>35</v>
      </c>
      <c r="B259" s="2">
        <v>41714</v>
      </c>
      <c r="C259">
        <v>13</v>
      </c>
      <c r="D259">
        <v>13403</v>
      </c>
      <c r="E259" t="s">
        <v>1654</v>
      </c>
      <c r="F259" t="s">
        <v>37</v>
      </c>
      <c r="G259" t="s">
        <v>2050</v>
      </c>
      <c r="H259">
        <v>40</v>
      </c>
      <c r="I259" t="s">
        <v>39</v>
      </c>
      <c r="J259" t="s">
        <v>2051</v>
      </c>
      <c r="K259" t="s">
        <v>2052</v>
      </c>
      <c r="L259" t="s">
        <v>42</v>
      </c>
      <c r="M259" t="s">
        <v>279</v>
      </c>
      <c r="N259" t="s">
        <v>44</v>
      </c>
      <c r="O259" t="s">
        <v>2053</v>
      </c>
      <c r="P259">
        <v>44</v>
      </c>
      <c r="Q259" t="s">
        <v>39</v>
      </c>
      <c r="R259" t="s">
        <v>46</v>
      </c>
      <c r="S259" t="s">
        <v>42</v>
      </c>
      <c r="T259" t="s">
        <v>42</v>
      </c>
      <c r="U259" t="s">
        <v>2054</v>
      </c>
      <c r="V259" t="s">
        <v>320</v>
      </c>
      <c r="W259" t="s">
        <v>49</v>
      </c>
      <c r="X259" t="s">
        <v>50</v>
      </c>
      <c r="Y259" t="s">
        <v>46</v>
      </c>
      <c r="Z259" t="s">
        <v>55</v>
      </c>
      <c r="AA259" t="s">
        <v>55</v>
      </c>
      <c r="AB259" t="s">
        <v>46</v>
      </c>
      <c r="AC259" t="s">
        <v>55</v>
      </c>
      <c r="AD259" t="s">
        <v>55</v>
      </c>
      <c r="AE259" t="s">
        <v>55</v>
      </c>
      <c r="AF259" t="s">
        <v>2055</v>
      </c>
      <c r="AG259" t="s">
        <v>2056</v>
      </c>
      <c r="AH259" s="37" t="s">
        <v>58</v>
      </c>
      <c r="AI259" s="40" t="s">
        <v>58</v>
      </c>
      <c r="AJ259" t="s">
        <v>39</v>
      </c>
      <c r="AK259" t="s">
        <v>3936</v>
      </c>
      <c r="AL259" t="s">
        <v>94</v>
      </c>
      <c r="AM259" t="s">
        <v>527</v>
      </c>
      <c r="AN259" t="s">
        <v>3964</v>
      </c>
      <c r="AO259" t="s">
        <v>39</v>
      </c>
      <c r="AP259" t="s">
        <v>67</v>
      </c>
      <c r="AQ259" t="s">
        <v>94</v>
      </c>
      <c r="AR259" t="s">
        <v>94</v>
      </c>
      <c r="AS259" t="s">
        <v>58</v>
      </c>
      <c r="AT259" t="s">
        <v>50</v>
      </c>
      <c r="AU259" t="s">
        <v>55</v>
      </c>
      <c r="AV259" t="s">
        <v>46</v>
      </c>
      <c r="AW259" t="s">
        <v>55</v>
      </c>
    </row>
    <row r="260" spans="1:49" x14ac:dyDescent="0.35">
      <c r="A260" t="s">
        <v>35</v>
      </c>
      <c r="B260" s="2">
        <v>43218</v>
      </c>
      <c r="C260">
        <v>5</v>
      </c>
      <c r="D260">
        <v>5502</v>
      </c>
      <c r="E260" t="s">
        <v>1486</v>
      </c>
      <c r="F260" t="s">
        <v>151</v>
      </c>
      <c r="G260" t="s">
        <v>1737</v>
      </c>
      <c r="H260">
        <v>37</v>
      </c>
      <c r="I260" t="s">
        <v>39</v>
      </c>
      <c r="J260" t="s">
        <v>46</v>
      </c>
      <c r="K260" t="s">
        <v>1738</v>
      </c>
      <c r="L260" t="s">
        <v>49</v>
      </c>
      <c r="M260" t="s">
        <v>391</v>
      </c>
      <c r="N260" t="s">
        <v>162</v>
      </c>
      <c r="O260" t="s">
        <v>1739</v>
      </c>
      <c r="P260">
        <v>27</v>
      </c>
      <c r="Q260" t="s">
        <v>39</v>
      </c>
      <c r="R260" t="s">
        <v>46</v>
      </c>
      <c r="S260" t="s">
        <v>42</v>
      </c>
      <c r="T260" t="s">
        <v>42</v>
      </c>
      <c r="U260" t="s">
        <v>48</v>
      </c>
      <c r="V260" t="s">
        <v>48</v>
      </c>
      <c r="W260" t="s">
        <v>42</v>
      </c>
      <c r="X260" t="s">
        <v>204</v>
      </c>
      <c r="Y260" t="s">
        <v>46</v>
      </c>
      <c r="Z260" t="s">
        <v>112</v>
      </c>
      <c r="AA260">
        <v>43224</v>
      </c>
      <c r="AB260" t="s">
        <v>113</v>
      </c>
      <c r="AC260" t="s">
        <v>1740</v>
      </c>
      <c r="AD260" t="s">
        <v>55</v>
      </c>
      <c r="AE260" t="s">
        <v>55</v>
      </c>
      <c r="AF260" t="s">
        <v>1741</v>
      </c>
      <c r="AG260" t="s">
        <v>1742</v>
      </c>
      <c r="AH260" s="37" t="s">
        <v>58</v>
      </c>
      <c r="AI260" s="40" t="s">
        <v>94</v>
      </c>
      <c r="AJ260" t="s">
        <v>39</v>
      </c>
      <c r="AK260" t="s">
        <v>46</v>
      </c>
      <c r="AL260" t="s">
        <v>58</v>
      </c>
      <c r="AM260" t="s">
        <v>391</v>
      </c>
      <c r="AN260" t="s">
        <v>3965</v>
      </c>
      <c r="AO260" t="s">
        <v>39</v>
      </c>
      <c r="AP260" t="s">
        <v>67</v>
      </c>
      <c r="AQ260" t="s">
        <v>94</v>
      </c>
      <c r="AR260" t="s">
        <v>94</v>
      </c>
      <c r="AS260" t="s">
        <v>94</v>
      </c>
      <c r="AT260" t="s">
        <v>1245</v>
      </c>
      <c r="AU260" t="s">
        <v>112</v>
      </c>
      <c r="AV260" t="s">
        <v>113</v>
      </c>
      <c r="AW260" t="s">
        <v>55</v>
      </c>
    </row>
    <row r="261" spans="1:49" x14ac:dyDescent="0.35">
      <c r="A261" t="s">
        <v>35</v>
      </c>
      <c r="B261" s="2">
        <v>41720</v>
      </c>
      <c r="C261">
        <v>13</v>
      </c>
      <c r="D261">
        <v>13501</v>
      </c>
      <c r="E261" s="5" t="s">
        <v>762</v>
      </c>
      <c r="F261" s="5" t="s">
        <v>37</v>
      </c>
      <c r="G261" t="s">
        <v>3311</v>
      </c>
      <c r="H261">
        <v>28</v>
      </c>
      <c r="I261" t="s">
        <v>39</v>
      </c>
      <c r="J261" t="s">
        <v>40</v>
      </c>
      <c r="K261" t="s">
        <v>3312</v>
      </c>
      <c r="L261" t="s">
        <v>42</v>
      </c>
      <c r="M261" t="s">
        <v>74</v>
      </c>
      <c r="N261" t="s">
        <v>44</v>
      </c>
      <c r="O261" t="s">
        <v>3313</v>
      </c>
      <c r="P261">
        <v>37</v>
      </c>
      <c r="Q261" t="s">
        <v>39</v>
      </c>
      <c r="R261" t="s">
        <v>46</v>
      </c>
      <c r="S261" t="s">
        <v>49</v>
      </c>
      <c r="T261" t="s">
        <v>42</v>
      </c>
      <c r="U261" t="s">
        <v>3314</v>
      </c>
      <c r="V261" t="s">
        <v>320</v>
      </c>
      <c r="W261" t="s">
        <v>49</v>
      </c>
      <c r="X261" t="s">
        <v>50</v>
      </c>
      <c r="Y261" t="s">
        <v>42</v>
      </c>
      <c r="Z261" t="s">
        <v>90</v>
      </c>
      <c r="AA261">
        <v>41720</v>
      </c>
      <c r="AB261" t="s">
        <v>91</v>
      </c>
      <c r="AC261" t="s">
        <v>55</v>
      </c>
      <c r="AD261" t="s">
        <v>55</v>
      </c>
      <c r="AE261" t="s">
        <v>55</v>
      </c>
      <c r="AF261" t="s">
        <v>3315</v>
      </c>
      <c r="AG261" t="s">
        <v>3316</v>
      </c>
      <c r="AH261" s="37" t="s">
        <v>58</v>
      </c>
      <c r="AI261" s="40" t="s">
        <v>58</v>
      </c>
      <c r="AJ261" t="s">
        <v>39</v>
      </c>
      <c r="AK261" t="s">
        <v>3922</v>
      </c>
      <c r="AL261" t="s">
        <v>94</v>
      </c>
      <c r="AM261" t="s">
        <v>74</v>
      </c>
      <c r="AN261" t="s">
        <v>3964</v>
      </c>
      <c r="AO261" t="s">
        <v>39</v>
      </c>
      <c r="AP261" t="s">
        <v>67</v>
      </c>
      <c r="AQ261" t="s">
        <v>58</v>
      </c>
      <c r="AR261" t="s">
        <v>94</v>
      </c>
      <c r="AS261" t="s">
        <v>58</v>
      </c>
      <c r="AT261" t="s">
        <v>50</v>
      </c>
      <c r="AU261" t="s">
        <v>90</v>
      </c>
      <c r="AV261" t="s">
        <v>91</v>
      </c>
      <c r="AW261" t="s">
        <v>55</v>
      </c>
    </row>
    <row r="262" spans="1:49" x14ac:dyDescent="0.35">
      <c r="A262" t="s">
        <v>35</v>
      </c>
      <c r="B262" s="2">
        <v>40733</v>
      </c>
      <c r="C262">
        <v>9</v>
      </c>
      <c r="D262">
        <v>9114</v>
      </c>
      <c r="E262" t="s">
        <v>834</v>
      </c>
      <c r="F262" t="s">
        <v>60</v>
      </c>
      <c r="G262" t="s">
        <v>1749</v>
      </c>
      <c r="H262">
        <v>21</v>
      </c>
      <c r="I262" t="s">
        <v>46</v>
      </c>
      <c r="J262" t="s">
        <v>1750</v>
      </c>
      <c r="K262" t="s">
        <v>1751</v>
      </c>
      <c r="L262" t="s">
        <v>55</v>
      </c>
      <c r="M262" s="1" t="s">
        <v>594</v>
      </c>
      <c r="N262" t="s">
        <v>65</v>
      </c>
      <c r="O262" t="s">
        <v>1752</v>
      </c>
      <c r="P262">
        <v>50</v>
      </c>
      <c r="Q262" t="s">
        <v>46</v>
      </c>
      <c r="R262" t="s">
        <v>46</v>
      </c>
      <c r="T262" t="s">
        <v>67</v>
      </c>
      <c r="U262" t="s">
        <v>1753</v>
      </c>
      <c r="V262" t="s">
        <v>1753</v>
      </c>
      <c r="W262" t="s">
        <v>67</v>
      </c>
      <c r="X262" t="s">
        <v>50</v>
      </c>
      <c r="Y262" t="s">
        <v>46</v>
      </c>
      <c r="Z262" t="s">
        <v>55</v>
      </c>
      <c r="AA262" t="s">
        <v>55</v>
      </c>
      <c r="AB262" t="s">
        <v>46</v>
      </c>
      <c r="AC262" t="s">
        <v>55</v>
      </c>
      <c r="AD262" t="s">
        <v>156</v>
      </c>
      <c r="AE262" t="s">
        <v>55</v>
      </c>
      <c r="AF262" t="s">
        <v>69</v>
      </c>
      <c r="AG262" t="s">
        <v>69</v>
      </c>
      <c r="AH262" s="37" t="s">
        <v>58</v>
      </c>
      <c r="AI262" s="40" t="s">
        <v>58</v>
      </c>
      <c r="AJ262" t="s">
        <v>46</v>
      </c>
      <c r="AK262" t="s">
        <v>3949</v>
      </c>
      <c r="AL262" t="s">
        <v>55</v>
      </c>
      <c r="AM262" t="s">
        <v>594</v>
      </c>
      <c r="AN262" t="s">
        <v>3964</v>
      </c>
      <c r="AO262" t="s">
        <v>46</v>
      </c>
      <c r="AP262" t="s">
        <v>67</v>
      </c>
      <c r="AQ262" t="s">
        <v>67</v>
      </c>
      <c r="AR262" t="s">
        <v>67</v>
      </c>
      <c r="AS262" t="s">
        <v>67</v>
      </c>
      <c r="AT262" t="s">
        <v>50</v>
      </c>
      <c r="AU262" t="s">
        <v>55</v>
      </c>
      <c r="AV262" t="s">
        <v>46</v>
      </c>
      <c r="AW262" t="s">
        <v>4001</v>
      </c>
    </row>
    <row r="263" spans="1:49" x14ac:dyDescent="0.35">
      <c r="A263" t="s">
        <v>843</v>
      </c>
      <c r="B263" s="2">
        <v>43910</v>
      </c>
      <c r="C263">
        <v>3</v>
      </c>
      <c r="D263">
        <v>3202</v>
      </c>
      <c r="E263" t="s">
        <v>1754</v>
      </c>
      <c r="F263" t="s">
        <v>704</v>
      </c>
      <c r="G263" t="s">
        <v>1755</v>
      </c>
      <c r="H263">
        <v>7</v>
      </c>
      <c r="I263" t="s">
        <v>39</v>
      </c>
      <c r="J263" t="s">
        <v>46</v>
      </c>
      <c r="K263" t="s">
        <v>1756</v>
      </c>
      <c r="L263" t="s">
        <v>55</v>
      </c>
      <c r="M263" t="s">
        <v>172</v>
      </c>
      <c r="N263" t="s">
        <v>1036</v>
      </c>
      <c r="O263" t="s">
        <v>1757</v>
      </c>
      <c r="Q263" t="s">
        <v>39</v>
      </c>
      <c r="R263" t="s">
        <v>46</v>
      </c>
      <c r="S263" t="s">
        <v>67</v>
      </c>
      <c r="T263" t="s">
        <v>67</v>
      </c>
      <c r="U263" t="s">
        <v>48</v>
      </c>
      <c r="V263" t="s">
        <v>48</v>
      </c>
      <c r="W263" t="s">
        <v>42</v>
      </c>
      <c r="X263" t="s">
        <v>103</v>
      </c>
      <c r="Y263" t="s">
        <v>46</v>
      </c>
      <c r="Z263" t="s">
        <v>55</v>
      </c>
      <c r="AA263" t="s">
        <v>55</v>
      </c>
      <c r="AB263" t="s">
        <v>1758</v>
      </c>
      <c r="AC263" t="s">
        <v>55</v>
      </c>
      <c r="AD263" t="s">
        <v>55</v>
      </c>
      <c r="AE263" t="s">
        <v>55</v>
      </c>
      <c r="AF263" t="s">
        <v>1759</v>
      </c>
      <c r="AG263" t="s">
        <v>1760</v>
      </c>
      <c r="AH263" s="37" t="s">
        <v>58</v>
      </c>
      <c r="AI263" s="40" t="s">
        <v>94</v>
      </c>
      <c r="AJ263" t="s">
        <v>39</v>
      </c>
      <c r="AK263" t="s">
        <v>46</v>
      </c>
      <c r="AL263" t="s">
        <v>55</v>
      </c>
      <c r="AM263" t="s">
        <v>172</v>
      </c>
      <c r="AN263" t="s">
        <v>1036</v>
      </c>
      <c r="AO263" t="s">
        <v>39</v>
      </c>
      <c r="AP263" t="s">
        <v>67</v>
      </c>
      <c r="AQ263" t="s">
        <v>67</v>
      </c>
      <c r="AR263" t="s">
        <v>67</v>
      </c>
      <c r="AS263" t="s">
        <v>94</v>
      </c>
      <c r="AT263" t="s">
        <v>103</v>
      </c>
      <c r="AU263" t="s">
        <v>55</v>
      </c>
      <c r="AV263" t="s">
        <v>1758</v>
      </c>
      <c r="AW263" t="s">
        <v>55</v>
      </c>
    </row>
    <row r="264" spans="1:49" x14ac:dyDescent="0.35">
      <c r="A264" t="s">
        <v>35</v>
      </c>
      <c r="B264" s="2">
        <v>40258</v>
      </c>
      <c r="C264">
        <v>13</v>
      </c>
      <c r="D264">
        <v>13112</v>
      </c>
      <c r="E264" t="s">
        <v>128</v>
      </c>
      <c r="F264" t="s">
        <v>37</v>
      </c>
      <c r="G264" s="5" t="s">
        <v>1761</v>
      </c>
      <c r="H264">
        <v>23</v>
      </c>
      <c r="I264" t="s">
        <v>46</v>
      </c>
      <c r="J264" t="s">
        <v>1762</v>
      </c>
      <c r="K264" t="s">
        <v>390</v>
      </c>
      <c r="L264" t="s">
        <v>58</v>
      </c>
      <c r="M264" s="1" t="s">
        <v>391</v>
      </c>
      <c r="N264" t="s">
        <v>392</v>
      </c>
      <c r="O264" t="s">
        <v>1763</v>
      </c>
      <c r="P264">
        <v>32</v>
      </c>
      <c r="Q264" t="s">
        <v>46</v>
      </c>
      <c r="R264" t="s">
        <v>46</v>
      </c>
      <c r="S264" t="s">
        <v>67</v>
      </c>
      <c r="T264" t="s">
        <v>67</v>
      </c>
      <c r="U264" t="s">
        <v>1764</v>
      </c>
      <c r="V264" t="s">
        <v>48</v>
      </c>
      <c r="W264" t="s">
        <v>67</v>
      </c>
      <c r="X264" t="s">
        <v>204</v>
      </c>
      <c r="Y264" t="s">
        <v>46</v>
      </c>
      <c r="Z264" t="s">
        <v>55</v>
      </c>
      <c r="AA264" t="s">
        <v>55</v>
      </c>
      <c r="AB264" t="s">
        <v>46</v>
      </c>
      <c r="AC264" t="s">
        <v>55</v>
      </c>
      <c r="AD264" t="s">
        <v>55</v>
      </c>
      <c r="AE264" t="s">
        <v>55</v>
      </c>
      <c r="AF264" t="s">
        <v>69</v>
      </c>
      <c r="AG264" t="s">
        <v>69</v>
      </c>
      <c r="AH264" s="37" t="s">
        <v>58</v>
      </c>
      <c r="AI264" s="40" t="s">
        <v>94</v>
      </c>
      <c r="AJ264" t="s">
        <v>46</v>
      </c>
      <c r="AK264" t="s">
        <v>3932</v>
      </c>
      <c r="AL264" t="s">
        <v>58</v>
      </c>
      <c r="AM264" t="s">
        <v>391</v>
      </c>
      <c r="AN264" t="s">
        <v>3965</v>
      </c>
      <c r="AO264" t="s">
        <v>46</v>
      </c>
      <c r="AP264" t="s">
        <v>67</v>
      </c>
      <c r="AQ264" t="s">
        <v>67</v>
      </c>
      <c r="AR264" t="s">
        <v>67</v>
      </c>
      <c r="AS264" t="s">
        <v>67</v>
      </c>
      <c r="AT264" t="s">
        <v>1245</v>
      </c>
      <c r="AU264" t="s">
        <v>55</v>
      </c>
      <c r="AV264" t="s">
        <v>46</v>
      </c>
      <c r="AW264" t="s">
        <v>55</v>
      </c>
    </row>
    <row r="265" spans="1:49" x14ac:dyDescent="0.35">
      <c r="A265" t="s">
        <v>35</v>
      </c>
      <c r="B265" s="2">
        <v>41733</v>
      </c>
      <c r="C265">
        <v>13</v>
      </c>
      <c r="D265">
        <v>13604</v>
      </c>
      <c r="E265" t="s">
        <v>1068</v>
      </c>
      <c r="F265" t="s">
        <v>37</v>
      </c>
      <c r="G265" t="s">
        <v>1069</v>
      </c>
      <c r="H265">
        <v>29</v>
      </c>
      <c r="I265" t="s">
        <v>39</v>
      </c>
      <c r="J265" t="s">
        <v>40</v>
      </c>
      <c r="K265" t="s">
        <v>1070</v>
      </c>
      <c r="L265" t="s">
        <v>42</v>
      </c>
      <c r="M265" t="s">
        <v>270</v>
      </c>
      <c r="N265" t="s">
        <v>44</v>
      </c>
      <c r="O265" t="s">
        <v>1071</v>
      </c>
      <c r="P265">
        <v>24</v>
      </c>
      <c r="Q265" t="s">
        <v>39</v>
      </c>
      <c r="R265" t="s">
        <v>1072</v>
      </c>
      <c r="S265" t="s">
        <v>42</v>
      </c>
      <c r="T265" t="s">
        <v>49</v>
      </c>
      <c r="U265" t="s">
        <v>1073</v>
      </c>
      <c r="V265" t="s">
        <v>42</v>
      </c>
      <c r="W265" t="s">
        <v>49</v>
      </c>
      <c r="X265" t="s">
        <v>164</v>
      </c>
      <c r="Y265" t="s">
        <v>891</v>
      </c>
      <c r="Z265" t="s">
        <v>51</v>
      </c>
      <c r="AA265">
        <v>42549</v>
      </c>
      <c r="AB265" t="s">
        <v>52</v>
      </c>
      <c r="AC265" t="s">
        <v>911</v>
      </c>
      <c r="AD265" t="s">
        <v>408</v>
      </c>
      <c r="AE265" t="s">
        <v>55</v>
      </c>
      <c r="AF265" t="s">
        <v>1074</v>
      </c>
      <c r="AG265" t="s">
        <v>1075</v>
      </c>
      <c r="AH265" s="37" t="s">
        <v>58</v>
      </c>
      <c r="AI265" s="40" t="s">
        <v>58</v>
      </c>
      <c r="AJ265" t="s">
        <v>39</v>
      </c>
      <c r="AK265" t="s">
        <v>3922</v>
      </c>
      <c r="AL265" t="s">
        <v>94</v>
      </c>
      <c r="AM265" t="s">
        <v>710</v>
      </c>
      <c r="AN265" t="s">
        <v>3964</v>
      </c>
      <c r="AO265" t="s">
        <v>39</v>
      </c>
      <c r="AP265" t="s">
        <v>3976</v>
      </c>
      <c r="AQ265" t="s">
        <v>94</v>
      </c>
      <c r="AR265" t="s">
        <v>58</v>
      </c>
      <c r="AS265" t="s">
        <v>58</v>
      </c>
      <c r="AT265" t="s">
        <v>164</v>
      </c>
      <c r="AU265" t="s">
        <v>51</v>
      </c>
      <c r="AV265" t="s">
        <v>52</v>
      </c>
      <c r="AW265" t="s">
        <v>4001</v>
      </c>
    </row>
    <row r="266" spans="1:49" x14ac:dyDescent="0.35">
      <c r="A266" t="s">
        <v>35</v>
      </c>
      <c r="B266" s="2">
        <v>40594</v>
      </c>
      <c r="C266">
        <v>9</v>
      </c>
      <c r="D266">
        <v>9109</v>
      </c>
      <c r="E266" t="s">
        <v>1771</v>
      </c>
      <c r="F266" t="s">
        <v>60</v>
      </c>
      <c r="G266" t="s">
        <v>1772</v>
      </c>
      <c r="H266">
        <v>23</v>
      </c>
      <c r="I266" t="s">
        <v>46</v>
      </c>
      <c r="J266" t="s">
        <v>62</v>
      </c>
      <c r="K266" t="s">
        <v>63</v>
      </c>
      <c r="L266" t="s">
        <v>55</v>
      </c>
      <c r="M266" t="s">
        <v>64</v>
      </c>
      <c r="N266" t="s">
        <v>65</v>
      </c>
      <c r="O266" t="s">
        <v>1773</v>
      </c>
      <c r="P266">
        <v>27</v>
      </c>
      <c r="Q266" t="s">
        <v>46</v>
      </c>
      <c r="R266" t="s">
        <v>46</v>
      </c>
      <c r="T266" t="s">
        <v>67</v>
      </c>
      <c r="U266" t="s">
        <v>48</v>
      </c>
      <c r="V266" t="s">
        <v>48</v>
      </c>
      <c r="W266" t="s">
        <v>67</v>
      </c>
      <c r="X266" t="s">
        <v>50</v>
      </c>
      <c r="Y266" t="s">
        <v>46</v>
      </c>
      <c r="Z266" t="s">
        <v>55</v>
      </c>
      <c r="AA266" t="s">
        <v>55</v>
      </c>
      <c r="AB266" t="s">
        <v>46</v>
      </c>
      <c r="AC266" t="s">
        <v>55</v>
      </c>
      <c r="AD266" t="s">
        <v>1774</v>
      </c>
      <c r="AE266" t="s">
        <v>55</v>
      </c>
      <c r="AF266" t="s">
        <v>69</v>
      </c>
      <c r="AG266" t="s">
        <v>69</v>
      </c>
      <c r="AH266" s="37" t="s">
        <v>58</v>
      </c>
      <c r="AI266" s="40" t="s">
        <v>58</v>
      </c>
      <c r="AJ266" t="s">
        <v>46</v>
      </c>
      <c r="AK266" t="s">
        <v>46</v>
      </c>
      <c r="AL266" t="s">
        <v>55</v>
      </c>
      <c r="AM266" t="s">
        <v>43</v>
      </c>
      <c r="AN266" t="s">
        <v>3964</v>
      </c>
      <c r="AO266" t="s">
        <v>46</v>
      </c>
      <c r="AP266" t="s">
        <v>67</v>
      </c>
      <c r="AQ266" t="s">
        <v>67</v>
      </c>
      <c r="AR266" t="s">
        <v>67</v>
      </c>
      <c r="AS266" t="s">
        <v>67</v>
      </c>
      <c r="AT266" t="s">
        <v>50</v>
      </c>
      <c r="AU266" t="s">
        <v>55</v>
      </c>
      <c r="AV266" t="s">
        <v>46</v>
      </c>
      <c r="AW266" t="s">
        <v>54</v>
      </c>
    </row>
    <row r="267" spans="1:49" x14ac:dyDescent="0.35">
      <c r="A267" t="s">
        <v>35</v>
      </c>
      <c r="B267" s="2">
        <v>40346</v>
      </c>
      <c r="C267">
        <v>10</v>
      </c>
      <c r="D267">
        <v>10101</v>
      </c>
      <c r="E267" t="s">
        <v>258</v>
      </c>
      <c r="F267" t="s">
        <v>188</v>
      </c>
      <c r="G267" s="5" t="s">
        <v>1775</v>
      </c>
      <c r="H267">
        <v>23</v>
      </c>
      <c r="I267" t="s">
        <v>46</v>
      </c>
      <c r="J267" t="s">
        <v>62</v>
      </c>
      <c r="K267" t="s">
        <v>285</v>
      </c>
      <c r="L267" t="s">
        <v>55</v>
      </c>
      <c r="M267" t="s">
        <v>286</v>
      </c>
      <c r="N267" t="s">
        <v>65</v>
      </c>
      <c r="O267" t="s">
        <v>1776</v>
      </c>
      <c r="P267">
        <v>30</v>
      </c>
      <c r="Q267" t="s">
        <v>46</v>
      </c>
      <c r="R267" t="s">
        <v>46</v>
      </c>
      <c r="S267" t="s">
        <v>67</v>
      </c>
      <c r="T267" t="s">
        <v>67</v>
      </c>
      <c r="U267" t="s">
        <v>1777</v>
      </c>
      <c r="V267" t="s">
        <v>48</v>
      </c>
      <c r="W267" t="s">
        <v>67</v>
      </c>
      <c r="X267" t="s">
        <v>103</v>
      </c>
      <c r="Y267" t="s">
        <v>46</v>
      </c>
      <c r="Z267" t="s">
        <v>55</v>
      </c>
      <c r="AA267" t="s">
        <v>55</v>
      </c>
      <c r="AB267" t="s">
        <v>46</v>
      </c>
      <c r="AC267" t="s">
        <v>55</v>
      </c>
      <c r="AD267" t="s">
        <v>55</v>
      </c>
      <c r="AE267" t="s">
        <v>55</v>
      </c>
      <c r="AF267" t="s">
        <v>69</v>
      </c>
      <c r="AG267" t="s">
        <v>69</v>
      </c>
      <c r="AH267" s="37" t="s">
        <v>58</v>
      </c>
      <c r="AI267" s="40" t="s">
        <v>58</v>
      </c>
      <c r="AJ267" t="s">
        <v>46</v>
      </c>
      <c r="AK267" t="s">
        <v>46</v>
      </c>
      <c r="AL267" t="s">
        <v>55</v>
      </c>
      <c r="AM267" t="s">
        <v>74</v>
      </c>
      <c r="AN267" t="s">
        <v>3964</v>
      </c>
      <c r="AO267" t="s">
        <v>46</v>
      </c>
      <c r="AP267" t="s">
        <v>67</v>
      </c>
      <c r="AQ267" t="s">
        <v>67</v>
      </c>
      <c r="AR267" t="s">
        <v>67</v>
      </c>
      <c r="AS267" t="s">
        <v>67</v>
      </c>
      <c r="AT267" t="s">
        <v>103</v>
      </c>
      <c r="AU267" t="s">
        <v>55</v>
      </c>
      <c r="AV267" t="s">
        <v>46</v>
      </c>
      <c r="AW267" t="s">
        <v>55</v>
      </c>
    </row>
    <row r="268" spans="1:49" x14ac:dyDescent="0.35">
      <c r="A268" t="s">
        <v>35</v>
      </c>
      <c r="B268" s="2">
        <v>42678</v>
      </c>
      <c r="C268">
        <v>5</v>
      </c>
      <c r="D268">
        <v>5501</v>
      </c>
      <c r="E268" t="s">
        <v>874</v>
      </c>
      <c r="F268" t="s">
        <v>151</v>
      </c>
      <c r="G268" t="s">
        <v>1778</v>
      </c>
      <c r="H268">
        <v>24</v>
      </c>
      <c r="I268" t="s">
        <v>39</v>
      </c>
      <c r="J268" t="s">
        <v>46</v>
      </c>
      <c r="K268" t="s">
        <v>1779</v>
      </c>
      <c r="L268" t="s">
        <v>42</v>
      </c>
      <c r="M268" t="s">
        <v>43</v>
      </c>
      <c r="N268" t="s">
        <v>44</v>
      </c>
      <c r="O268" t="s">
        <v>1780</v>
      </c>
      <c r="P268">
        <v>27</v>
      </c>
      <c r="Q268" t="s">
        <v>39</v>
      </c>
      <c r="R268" t="s">
        <v>1781</v>
      </c>
      <c r="S268" t="s">
        <v>42</v>
      </c>
      <c r="T268" t="s">
        <v>49</v>
      </c>
      <c r="U268" t="s">
        <v>1782</v>
      </c>
      <c r="V268" t="s">
        <v>48</v>
      </c>
      <c r="W268" t="s">
        <v>49</v>
      </c>
      <c r="X268" t="s">
        <v>50</v>
      </c>
      <c r="Y268" t="s">
        <v>740</v>
      </c>
      <c r="Z268" t="s">
        <v>51</v>
      </c>
      <c r="AA268">
        <v>43208</v>
      </c>
      <c r="AB268" t="s">
        <v>52</v>
      </c>
      <c r="AC268" t="s">
        <v>1783</v>
      </c>
      <c r="AD268" t="s">
        <v>1784</v>
      </c>
      <c r="AE268" t="s">
        <v>55</v>
      </c>
      <c r="AF268" t="s">
        <v>1785</v>
      </c>
      <c r="AG268" t="s">
        <v>1786</v>
      </c>
      <c r="AH268" s="37" t="s">
        <v>58</v>
      </c>
      <c r="AI268" s="40" t="s">
        <v>58</v>
      </c>
      <c r="AJ268" t="s">
        <v>39</v>
      </c>
      <c r="AK268" t="s">
        <v>46</v>
      </c>
      <c r="AL268" t="s">
        <v>94</v>
      </c>
      <c r="AM268" t="s">
        <v>43</v>
      </c>
      <c r="AN268" t="s">
        <v>3964</v>
      </c>
      <c r="AO268" t="s">
        <v>39</v>
      </c>
      <c r="AP268" t="s">
        <v>3976</v>
      </c>
      <c r="AQ268" t="s">
        <v>94</v>
      </c>
      <c r="AR268" t="s">
        <v>58</v>
      </c>
      <c r="AS268" t="s">
        <v>58</v>
      </c>
      <c r="AT268" t="s">
        <v>50</v>
      </c>
      <c r="AU268" t="s">
        <v>51</v>
      </c>
      <c r="AV268" t="s">
        <v>52</v>
      </c>
      <c r="AW268" t="s">
        <v>1784</v>
      </c>
    </row>
    <row r="269" spans="1:49" x14ac:dyDescent="0.35">
      <c r="A269" t="s">
        <v>35</v>
      </c>
      <c r="B269" s="2">
        <v>42877</v>
      </c>
      <c r="C269">
        <v>9</v>
      </c>
      <c r="D269">
        <v>9105</v>
      </c>
      <c r="E269" t="s">
        <v>1787</v>
      </c>
      <c r="F269" t="s">
        <v>60</v>
      </c>
      <c r="G269" t="s">
        <v>1788</v>
      </c>
      <c r="H269">
        <v>68</v>
      </c>
      <c r="I269" t="s">
        <v>39</v>
      </c>
      <c r="J269" t="s">
        <v>46</v>
      </c>
      <c r="K269" t="s">
        <v>1789</v>
      </c>
      <c r="L269" t="s">
        <v>42</v>
      </c>
      <c r="M269" t="s">
        <v>161</v>
      </c>
      <c r="N269" t="s">
        <v>44</v>
      </c>
      <c r="O269" t="s">
        <v>1790</v>
      </c>
      <c r="P269">
        <v>66</v>
      </c>
      <c r="Q269" t="s">
        <v>39</v>
      </c>
      <c r="R269" t="s">
        <v>46</v>
      </c>
      <c r="S269" t="s">
        <v>42</v>
      </c>
      <c r="T269" t="s">
        <v>42</v>
      </c>
      <c r="U269" t="s">
        <v>48</v>
      </c>
      <c r="V269" t="s">
        <v>42</v>
      </c>
      <c r="W269" t="s">
        <v>49</v>
      </c>
      <c r="X269" t="s">
        <v>164</v>
      </c>
      <c r="Y269" t="s">
        <v>42</v>
      </c>
      <c r="Z269" t="s">
        <v>112</v>
      </c>
      <c r="AA269">
        <v>43247</v>
      </c>
      <c r="AB269" t="s">
        <v>176</v>
      </c>
      <c r="AC269" t="s">
        <v>1791</v>
      </c>
      <c r="AD269" t="s">
        <v>55</v>
      </c>
      <c r="AE269" t="s">
        <v>55</v>
      </c>
      <c r="AF269" t="s">
        <v>1792</v>
      </c>
      <c r="AG269" t="s">
        <v>1793</v>
      </c>
      <c r="AH269" s="37" t="s">
        <v>58</v>
      </c>
      <c r="AI269" s="40" t="s">
        <v>58</v>
      </c>
      <c r="AJ269" t="s">
        <v>39</v>
      </c>
      <c r="AK269" t="s">
        <v>46</v>
      </c>
      <c r="AL269" t="s">
        <v>94</v>
      </c>
      <c r="AM269" t="s">
        <v>161</v>
      </c>
      <c r="AN269" t="s">
        <v>3964</v>
      </c>
      <c r="AO269" t="s">
        <v>39</v>
      </c>
      <c r="AP269" t="s">
        <v>67</v>
      </c>
      <c r="AQ269" t="s">
        <v>94</v>
      </c>
      <c r="AR269" t="s">
        <v>94</v>
      </c>
      <c r="AS269" t="s">
        <v>58</v>
      </c>
      <c r="AT269" t="s">
        <v>164</v>
      </c>
      <c r="AU269" t="s">
        <v>112</v>
      </c>
      <c r="AV269" t="s">
        <v>176</v>
      </c>
      <c r="AW269" t="s">
        <v>55</v>
      </c>
    </row>
    <row r="270" spans="1:49" x14ac:dyDescent="0.35">
      <c r="A270" t="s">
        <v>35</v>
      </c>
      <c r="B270" s="2">
        <v>42274</v>
      </c>
      <c r="C270">
        <v>3</v>
      </c>
      <c r="D270">
        <v>3101</v>
      </c>
      <c r="E270" t="s">
        <v>703</v>
      </c>
      <c r="F270" t="s">
        <v>704</v>
      </c>
      <c r="G270" t="s">
        <v>1794</v>
      </c>
      <c r="H270">
        <v>31</v>
      </c>
      <c r="I270" t="s">
        <v>39</v>
      </c>
      <c r="J270" t="s">
        <v>46</v>
      </c>
      <c r="K270" t="s">
        <v>1795</v>
      </c>
      <c r="L270" t="s">
        <v>42</v>
      </c>
      <c r="M270" t="s">
        <v>247</v>
      </c>
      <c r="N270" t="s">
        <v>44</v>
      </c>
      <c r="O270" t="s">
        <v>1796</v>
      </c>
      <c r="P270">
        <v>27</v>
      </c>
      <c r="Q270" t="s">
        <v>39</v>
      </c>
      <c r="R270" t="s">
        <v>46</v>
      </c>
      <c r="S270" t="s">
        <v>42</v>
      </c>
      <c r="T270" t="s">
        <v>42</v>
      </c>
      <c r="U270" t="s">
        <v>1797</v>
      </c>
      <c r="V270" t="s">
        <v>147</v>
      </c>
      <c r="W270" t="s">
        <v>49</v>
      </c>
      <c r="X270" t="s">
        <v>50</v>
      </c>
      <c r="Y270" t="s">
        <v>42</v>
      </c>
      <c r="Z270" t="s">
        <v>51</v>
      </c>
      <c r="AA270">
        <v>42828</v>
      </c>
      <c r="AB270" t="s">
        <v>52</v>
      </c>
      <c r="AC270" t="s">
        <v>1798</v>
      </c>
      <c r="AD270" t="s">
        <v>408</v>
      </c>
      <c r="AE270" t="s">
        <v>55</v>
      </c>
      <c r="AF270" t="s">
        <v>1799</v>
      </c>
      <c r="AG270" t="s">
        <v>1800</v>
      </c>
      <c r="AH270" s="37" t="s">
        <v>58</v>
      </c>
      <c r="AI270" s="40" t="s">
        <v>58</v>
      </c>
      <c r="AJ270" t="s">
        <v>39</v>
      </c>
      <c r="AK270" t="s">
        <v>46</v>
      </c>
      <c r="AL270" t="s">
        <v>94</v>
      </c>
      <c r="AM270" t="s">
        <v>247</v>
      </c>
      <c r="AN270" t="s">
        <v>3964</v>
      </c>
      <c r="AO270" t="s">
        <v>39</v>
      </c>
      <c r="AP270" t="s">
        <v>67</v>
      </c>
      <c r="AQ270" t="s">
        <v>94</v>
      </c>
      <c r="AR270" t="s">
        <v>94</v>
      </c>
      <c r="AS270" t="s">
        <v>58</v>
      </c>
      <c r="AT270" t="s">
        <v>50</v>
      </c>
      <c r="AU270" t="s">
        <v>51</v>
      </c>
      <c r="AV270" t="s">
        <v>52</v>
      </c>
      <c r="AW270" t="s">
        <v>4001</v>
      </c>
    </row>
    <row r="271" spans="1:49" x14ac:dyDescent="0.35">
      <c r="A271" t="s">
        <v>35</v>
      </c>
      <c r="B271" s="2">
        <v>40654</v>
      </c>
      <c r="C271">
        <v>3</v>
      </c>
      <c r="D271">
        <v>3101</v>
      </c>
      <c r="E271" t="s">
        <v>703</v>
      </c>
      <c r="F271" t="s">
        <v>704</v>
      </c>
      <c r="G271" t="s">
        <v>1801</v>
      </c>
      <c r="I271" t="s">
        <v>46</v>
      </c>
      <c r="J271" t="s">
        <v>1041</v>
      </c>
      <c r="K271" t="s">
        <v>1802</v>
      </c>
      <c r="L271" t="s">
        <v>55</v>
      </c>
      <c r="M271" t="s">
        <v>64</v>
      </c>
      <c r="N271" t="s">
        <v>65</v>
      </c>
      <c r="O271" t="s">
        <v>1803</v>
      </c>
      <c r="Q271" t="s">
        <v>46</v>
      </c>
      <c r="R271" t="s">
        <v>46</v>
      </c>
      <c r="S271" t="s">
        <v>1804</v>
      </c>
      <c r="T271" t="s">
        <v>67</v>
      </c>
      <c r="U271" t="s">
        <v>48</v>
      </c>
      <c r="V271" t="s">
        <v>48</v>
      </c>
      <c r="W271" t="s">
        <v>67</v>
      </c>
      <c r="X271" t="s">
        <v>50</v>
      </c>
      <c r="Y271" t="s">
        <v>46</v>
      </c>
      <c r="Z271" t="s">
        <v>55</v>
      </c>
      <c r="AA271" t="s">
        <v>55</v>
      </c>
      <c r="AB271" t="s">
        <v>46</v>
      </c>
      <c r="AC271" t="s">
        <v>55</v>
      </c>
      <c r="AD271" t="s">
        <v>1805</v>
      </c>
      <c r="AE271" t="s">
        <v>55</v>
      </c>
      <c r="AF271" t="s">
        <v>69</v>
      </c>
      <c r="AG271" t="s">
        <v>69</v>
      </c>
      <c r="AH271" s="37" t="s">
        <v>58</v>
      </c>
      <c r="AI271" s="40" t="s">
        <v>94</v>
      </c>
      <c r="AJ271" t="s">
        <v>46</v>
      </c>
      <c r="AK271" t="s">
        <v>1041</v>
      </c>
      <c r="AL271" t="s">
        <v>55</v>
      </c>
      <c r="AM271" t="s">
        <v>43</v>
      </c>
      <c r="AN271" t="s">
        <v>3964</v>
      </c>
      <c r="AO271" t="s">
        <v>46</v>
      </c>
      <c r="AP271" t="s">
        <v>67</v>
      </c>
      <c r="AQ271" t="s">
        <v>94</v>
      </c>
      <c r="AR271" t="s">
        <v>67</v>
      </c>
      <c r="AS271" t="s">
        <v>67</v>
      </c>
      <c r="AT271" t="s">
        <v>50</v>
      </c>
      <c r="AU271" t="s">
        <v>55</v>
      </c>
      <c r="AV271" t="s">
        <v>46</v>
      </c>
      <c r="AW271" t="s">
        <v>54</v>
      </c>
    </row>
    <row r="272" spans="1:49" x14ac:dyDescent="0.35">
      <c r="A272" t="s">
        <v>35</v>
      </c>
      <c r="B272" s="2">
        <v>43574</v>
      </c>
      <c r="C272">
        <v>15</v>
      </c>
      <c r="D272">
        <v>15101</v>
      </c>
      <c r="E272" t="s">
        <v>95</v>
      </c>
      <c r="F272" t="s">
        <v>96</v>
      </c>
      <c r="G272" t="s">
        <v>1806</v>
      </c>
      <c r="H272">
        <v>48</v>
      </c>
      <c r="I272" t="s">
        <v>39</v>
      </c>
      <c r="J272" t="s">
        <v>46</v>
      </c>
      <c r="K272" t="s">
        <v>1807</v>
      </c>
      <c r="L272" t="s">
        <v>55</v>
      </c>
      <c r="M272" t="s">
        <v>74</v>
      </c>
      <c r="N272" t="s">
        <v>44</v>
      </c>
      <c r="O272" t="s">
        <v>1808</v>
      </c>
      <c r="P272">
        <v>47</v>
      </c>
      <c r="Q272" t="s">
        <v>39</v>
      </c>
      <c r="R272" t="s">
        <v>46</v>
      </c>
      <c r="S272" t="s">
        <v>42</v>
      </c>
      <c r="T272" t="s">
        <v>67</v>
      </c>
      <c r="U272" t="s">
        <v>48</v>
      </c>
      <c r="V272" t="s">
        <v>48</v>
      </c>
      <c r="W272" t="s">
        <v>49</v>
      </c>
      <c r="X272" t="s">
        <v>50</v>
      </c>
      <c r="Y272" t="s">
        <v>46</v>
      </c>
      <c r="Z272" t="s">
        <v>112</v>
      </c>
      <c r="AA272" t="s">
        <v>55</v>
      </c>
      <c r="AB272" t="s">
        <v>113</v>
      </c>
      <c r="AC272" t="s">
        <v>55</v>
      </c>
      <c r="AD272" t="s">
        <v>55</v>
      </c>
      <c r="AE272" t="s">
        <v>55</v>
      </c>
      <c r="AF272" t="s">
        <v>1809</v>
      </c>
      <c r="AG272" t="s">
        <v>69</v>
      </c>
      <c r="AH272" s="37" t="s">
        <v>58</v>
      </c>
      <c r="AI272" s="40" t="s">
        <v>58</v>
      </c>
      <c r="AJ272" t="s">
        <v>39</v>
      </c>
      <c r="AK272" t="s">
        <v>46</v>
      </c>
      <c r="AL272" t="s">
        <v>55</v>
      </c>
      <c r="AM272" t="s">
        <v>74</v>
      </c>
      <c r="AN272" t="s">
        <v>3964</v>
      </c>
      <c r="AO272" t="s">
        <v>39</v>
      </c>
      <c r="AP272" t="s">
        <v>67</v>
      </c>
      <c r="AQ272" t="s">
        <v>94</v>
      </c>
      <c r="AR272" t="s">
        <v>67</v>
      </c>
      <c r="AS272" t="s">
        <v>58</v>
      </c>
      <c r="AT272" t="s">
        <v>50</v>
      </c>
      <c r="AU272" t="s">
        <v>112</v>
      </c>
      <c r="AV272" t="s">
        <v>113</v>
      </c>
      <c r="AW272" t="s">
        <v>55</v>
      </c>
    </row>
    <row r="273" spans="1:49" x14ac:dyDescent="0.35">
      <c r="A273" t="s">
        <v>35</v>
      </c>
      <c r="B273" s="2">
        <v>42106</v>
      </c>
      <c r="C273">
        <v>8</v>
      </c>
      <c r="D273">
        <v>8301</v>
      </c>
      <c r="E273" s="5" t="s">
        <v>298</v>
      </c>
      <c r="F273" s="1" t="s">
        <v>276</v>
      </c>
      <c r="G273" t="s">
        <v>1810</v>
      </c>
      <c r="H273">
        <v>69</v>
      </c>
      <c r="I273" t="s">
        <v>39</v>
      </c>
      <c r="J273" t="s">
        <v>637</v>
      </c>
      <c r="K273" t="s">
        <v>1811</v>
      </c>
      <c r="L273" t="s">
        <v>42</v>
      </c>
      <c r="M273" t="s">
        <v>639</v>
      </c>
      <c r="N273" t="s">
        <v>162</v>
      </c>
      <c r="O273" t="s">
        <v>1812</v>
      </c>
      <c r="P273">
        <v>21</v>
      </c>
      <c r="Q273" t="s">
        <v>39</v>
      </c>
      <c r="R273" t="s">
        <v>46</v>
      </c>
      <c r="S273" t="s">
        <v>42</v>
      </c>
      <c r="T273" t="s">
        <v>49</v>
      </c>
      <c r="U273" t="s">
        <v>48</v>
      </c>
      <c r="V273" t="s">
        <v>42</v>
      </c>
      <c r="W273" t="s">
        <v>49</v>
      </c>
      <c r="X273" t="s">
        <v>137</v>
      </c>
      <c r="Y273" t="s">
        <v>42</v>
      </c>
      <c r="Z273" t="s">
        <v>51</v>
      </c>
      <c r="AA273">
        <v>42479</v>
      </c>
      <c r="AB273" t="s">
        <v>52</v>
      </c>
      <c r="AC273" t="s">
        <v>572</v>
      </c>
      <c r="AD273" t="s">
        <v>139</v>
      </c>
      <c r="AE273" t="s">
        <v>55</v>
      </c>
      <c r="AF273" t="s">
        <v>1813</v>
      </c>
      <c r="AG273" t="s">
        <v>1814</v>
      </c>
      <c r="AH273" s="37" t="s">
        <v>58</v>
      </c>
      <c r="AI273" s="40" t="s">
        <v>58</v>
      </c>
      <c r="AJ273" t="s">
        <v>39</v>
      </c>
      <c r="AK273" t="s">
        <v>3932</v>
      </c>
      <c r="AL273" t="s">
        <v>94</v>
      </c>
      <c r="AM273" t="s">
        <v>639</v>
      </c>
      <c r="AN273" t="s">
        <v>3965</v>
      </c>
      <c r="AO273" t="s">
        <v>39</v>
      </c>
      <c r="AP273" t="s">
        <v>67</v>
      </c>
      <c r="AQ273" t="s">
        <v>94</v>
      </c>
      <c r="AR273" t="s">
        <v>58</v>
      </c>
      <c r="AS273" t="s">
        <v>58</v>
      </c>
      <c r="AT273" t="s">
        <v>137</v>
      </c>
      <c r="AU273" t="s">
        <v>51</v>
      </c>
      <c r="AV273" t="s">
        <v>52</v>
      </c>
      <c r="AW273" t="s">
        <v>139</v>
      </c>
    </row>
    <row r="274" spans="1:49" x14ac:dyDescent="0.35">
      <c r="A274" t="s">
        <v>35</v>
      </c>
      <c r="B274" s="2">
        <v>42053</v>
      </c>
      <c r="C274">
        <v>7</v>
      </c>
      <c r="D274">
        <v>7405</v>
      </c>
      <c r="E274" t="s">
        <v>1815</v>
      </c>
      <c r="F274" t="s">
        <v>458</v>
      </c>
      <c r="G274" t="s">
        <v>1816</v>
      </c>
      <c r="H274">
        <v>49</v>
      </c>
      <c r="I274" t="s">
        <v>39</v>
      </c>
      <c r="J274" t="s">
        <v>46</v>
      </c>
      <c r="K274" t="s">
        <v>1817</v>
      </c>
      <c r="L274" t="s">
        <v>42</v>
      </c>
      <c r="M274" t="s">
        <v>74</v>
      </c>
      <c r="N274" t="s">
        <v>44</v>
      </c>
      <c r="O274" t="s">
        <v>1818</v>
      </c>
      <c r="P274">
        <v>48</v>
      </c>
      <c r="Q274" t="s">
        <v>39</v>
      </c>
      <c r="R274" t="s">
        <v>46</v>
      </c>
      <c r="S274" t="s">
        <v>49</v>
      </c>
      <c r="T274" t="s">
        <v>42</v>
      </c>
      <c r="U274" t="s">
        <v>48</v>
      </c>
      <c r="V274" t="s">
        <v>136</v>
      </c>
      <c r="W274" t="s">
        <v>49</v>
      </c>
      <c r="X274" t="s">
        <v>50</v>
      </c>
      <c r="Y274" t="s">
        <v>42</v>
      </c>
      <c r="Z274" t="s">
        <v>90</v>
      </c>
      <c r="AA274">
        <v>42053</v>
      </c>
      <c r="AB274" t="s">
        <v>91</v>
      </c>
      <c r="AC274" t="s">
        <v>55</v>
      </c>
      <c r="AD274" t="s">
        <v>55</v>
      </c>
      <c r="AE274" t="s">
        <v>55</v>
      </c>
      <c r="AF274" t="s">
        <v>1819</v>
      </c>
      <c r="AG274" t="s">
        <v>1820</v>
      </c>
      <c r="AH274" s="37" t="s">
        <v>58</v>
      </c>
      <c r="AI274" s="40" t="s">
        <v>58</v>
      </c>
      <c r="AJ274" t="s">
        <v>39</v>
      </c>
      <c r="AK274" t="s">
        <v>46</v>
      </c>
      <c r="AL274" t="s">
        <v>94</v>
      </c>
      <c r="AM274" t="s">
        <v>74</v>
      </c>
      <c r="AN274" t="s">
        <v>3964</v>
      </c>
      <c r="AO274" t="s">
        <v>39</v>
      </c>
      <c r="AP274" t="s">
        <v>67</v>
      </c>
      <c r="AQ274" t="s">
        <v>58</v>
      </c>
      <c r="AR274" t="s">
        <v>94</v>
      </c>
      <c r="AS274" t="s">
        <v>58</v>
      </c>
      <c r="AT274" t="s">
        <v>50</v>
      </c>
      <c r="AU274" t="s">
        <v>90</v>
      </c>
      <c r="AV274" t="s">
        <v>91</v>
      </c>
      <c r="AW274" t="s">
        <v>55</v>
      </c>
    </row>
    <row r="275" spans="1:49" x14ac:dyDescent="0.35">
      <c r="A275" t="s">
        <v>35</v>
      </c>
      <c r="B275" s="2">
        <v>42670</v>
      </c>
      <c r="C275">
        <v>14</v>
      </c>
      <c r="D275">
        <v>14103</v>
      </c>
      <c r="E275" s="5" t="s">
        <v>663</v>
      </c>
      <c r="F275" s="5" t="s">
        <v>613</v>
      </c>
      <c r="G275" t="s">
        <v>1821</v>
      </c>
      <c r="H275">
        <v>41</v>
      </c>
      <c r="I275" t="s">
        <v>39</v>
      </c>
      <c r="J275" t="s">
        <v>40</v>
      </c>
      <c r="K275" t="s">
        <v>1822</v>
      </c>
      <c r="L275" t="s">
        <v>42</v>
      </c>
      <c r="M275" t="s">
        <v>191</v>
      </c>
      <c r="N275" t="s">
        <v>132</v>
      </c>
      <c r="O275" t="s">
        <v>1823</v>
      </c>
      <c r="P275">
        <v>20</v>
      </c>
      <c r="Q275" t="s">
        <v>39</v>
      </c>
      <c r="R275" t="s">
        <v>1824</v>
      </c>
      <c r="S275" t="s">
        <v>42</v>
      </c>
      <c r="T275" t="s">
        <v>42</v>
      </c>
      <c r="U275" t="s">
        <v>1825</v>
      </c>
      <c r="V275" t="s">
        <v>42</v>
      </c>
      <c r="W275" t="s">
        <v>42</v>
      </c>
      <c r="X275" t="s">
        <v>103</v>
      </c>
      <c r="Y275" t="s">
        <v>1826</v>
      </c>
      <c r="Z275" t="s">
        <v>51</v>
      </c>
      <c r="AA275">
        <v>43398</v>
      </c>
      <c r="AB275" t="s">
        <v>52</v>
      </c>
      <c r="AC275" t="s">
        <v>641</v>
      </c>
      <c r="AD275" t="s">
        <v>982</v>
      </c>
      <c r="AE275" t="s">
        <v>55</v>
      </c>
      <c r="AF275" t="s">
        <v>1827</v>
      </c>
      <c r="AG275" t="s">
        <v>1828</v>
      </c>
      <c r="AH275" s="37" t="s">
        <v>58</v>
      </c>
      <c r="AI275" s="40" t="s">
        <v>94</v>
      </c>
      <c r="AJ275" t="s">
        <v>39</v>
      </c>
      <c r="AK275" t="s">
        <v>3922</v>
      </c>
      <c r="AL275" t="s">
        <v>94</v>
      </c>
      <c r="AM275" t="s">
        <v>191</v>
      </c>
      <c r="AN275" t="s">
        <v>3966</v>
      </c>
      <c r="AO275" t="s">
        <v>39</v>
      </c>
      <c r="AP275" t="s">
        <v>2129</v>
      </c>
      <c r="AQ275" t="s">
        <v>94</v>
      </c>
      <c r="AR275" t="s">
        <v>94</v>
      </c>
      <c r="AS275" t="s">
        <v>94</v>
      </c>
      <c r="AT275" t="s">
        <v>103</v>
      </c>
      <c r="AU275" t="s">
        <v>51</v>
      </c>
      <c r="AV275" t="s">
        <v>52</v>
      </c>
      <c r="AW275" t="s">
        <v>982</v>
      </c>
    </row>
    <row r="276" spans="1:49" x14ac:dyDescent="0.35">
      <c r="A276" t="s">
        <v>35</v>
      </c>
      <c r="B276" s="2">
        <v>42183</v>
      </c>
      <c r="C276">
        <v>13</v>
      </c>
      <c r="D276">
        <v>13111</v>
      </c>
      <c r="E276" t="s">
        <v>36</v>
      </c>
      <c r="F276" t="s">
        <v>37</v>
      </c>
      <c r="G276" t="s">
        <v>1829</v>
      </c>
      <c r="H276">
        <v>88</v>
      </c>
      <c r="I276" t="s">
        <v>39</v>
      </c>
      <c r="J276" t="s">
        <v>46</v>
      </c>
      <c r="K276" t="s">
        <v>1830</v>
      </c>
      <c r="L276" t="s">
        <v>42</v>
      </c>
      <c r="M276" t="s">
        <v>1831</v>
      </c>
      <c r="N276" t="s">
        <v>85</v>
      </c>
      <c r="O276" t="s">
        <v>673</v>
      </c>
      <c r="P276">
        <v>34</v>
      </c>
      <c r="Q276" t="s">
        <v>39</v>
      </c>
      <c r="R276" t="s">
        <v>46</v>
      </c>
      <c r="S276" t="s">
        <v>49</v>
      </c>
      <c r="T276" t="s">
        <v>49</v>
      </c>
      <c r="U276" t="s">
        <v>48</v>
      </c>
      <c r="V276" t="s">
        <v>42</v>
      </c>
      <c r="W276" t="s">
        <v>49</v>
      </c>
      <c r="X276" t="s">
        <v>164</v>
      </c>
      <c r="Y276" t="s">
        <v>1832</v>
      </c>
      <c r="Z276" t="s">
        <v>90</v>
      </c>
      <c r="AA276">
        <v>42183</v>
      </c>
      <c r="AB276" t="s">
        <v>91</v>
      </c>
      <c r="AC276" t="s">
        <v>55</v>
      </c>
      <c r="AD276" t="s">
        <v>55</v>
      </c>
      <c r="AE276" t="s">
        <v>55</v>
      </c>
      <c r="AF276" t="s">
        <v>675</v>
      </c>
      <c r="AG276" t="s">
        <v>676</v>
      </c>
      <c r="AH276" s="37" t="s">
        <v>58</v>
      </c>
      <c r="AI276" s="40" t="s">
        <v>94</v>
      </c>
      <c r="AJ276" t="s">
        <v>39</v>
      </c>
      <c r="AK276" t="s">
        <v>46</v>
      </c>
      <c r="AL276" t="s">
        <v>94</v>
      </c>
      <c r="AM276" t="s">
        <v>3956</v>
      </c>
      <c r="AN276" t="s">
        <v>85</v>
      </c>
      <c r="AO276" t="s">
        <v>39</v>
      </c>
      <c r="AP276" t="s">
        <v>67</v>
      </c>
      <c r="AQ276" t="s">
        <v>58</v>
      </c>
      <c r="AR276" t="s">
        <v>58</v>
      </c>
      <c r="AS276" t="s">
        <v>58</v>
      </c>
      <c r="AT276" t="s">
        <v>164</v>
      </c>
      <c r="AU276" t="s">
        <v>90</v>
      </c>
      <c r="AV276" t="s">
        <v>91</v>
      </c>
      <c r="AW276" t="s">
        <v>55</v>
      </c>
    </row>
    <row r="277" spans="1:49" x14ac:dyDescent="0.35">
      <c r="A277" t="s">
        <v>35</v>
      </c>
      <c r="B277" s="2">
        <v>41865</v>
      </c>
      <c r="C277">
        <v>8</v>
      </c>
      <c r="D277">
        <v>8301</v>
      </c>
      <c r="E277" s="5" t="s">
        <v>298</v>
      </c>
      <c r="F277" s="1" t="s">
        <v>276</v>
      </c>
      <c r="G277" t="s">
        <v>1833</v>
      </c>
      <c r="H277">
        <v>43</v>
      </c>
      <c r="I277" t="s">
        <v>39</v>
      </c>
      <c r="J277" t="s">
        <v>259</v>
      </c>
      <c r="K277" t="s">
        <v>1834</v>
      </c>
      <c r="L277" t="s">
        <v>42</v>
      </c>
      <c r="M277" t="s">
        <v>43</v>
      </c>
      <c r="N277" t="s">
        <v>44</v>
      </c>
      <c r="O277" t="s">
        <v>1835</v>
      </c>
      <c r="P277">
        <v>51</v>
      </c>
      <c r="Q277" t="s">
        <v>39</v>
      </c>
      <c r="R277" t="s">
        <v>259</v>
      </c>
      <c r="S277" t="s">
        <v>42</v>
      </c>
      <c r="T277" t="s">
        <v>42</v>
      </c>
      <c r="U277" t="s">
        <v>48</v>
      </c>
      <c r="V277" t="s">
        <v>42</v>
      </c>
      <c r="W277" t="s">
        <v>49</v>
      </c>
      <c r="X277" t="s">
        <v>50</v>
      </c>
      <c r="Y277" t="s">
        <v>42</v>
      </c>
      <c r="Z277" t="s">
        <v>51</v>
      </c>
      <c r="AA277">
        <v>42245</v>
      </c>
      <c r="AB277" t="s">
        <v>52</v>
      </c>
      <c r="AC277" t="s">
        <v>1836</v>
      </c>
      <c r="AD277" t="s">
        <v>54</v>
      </c>
      <c r="AE277" t="s">
        <v>55</v>
      </c>
      <c r="AF277" t="s">
        <v>1837</v>
      </c>
      <c r="AG277" t="s">
        <v>1838</v>
      </c>
      <c r="AH277" s="37" t="s">
        <v>58</v>
      </c>
      <c r="AI277" s="40" t="s">
        <v>58</v>
      </c>
      <c r="AJ277" t="s">
        <v>39</v>
      </c>
      <c r="AK277" t="s">
        <v>3925</v>
      </c>
      <c r="AL277" t="s">
        <v>94</v>
      </c>
      <c r="AM277" t="s">
        <v>43</v>
      </c>
      <c r="AN277" t="s">
        <v>3964</v>
      </c>
      <c r="AO277" t="s">
        <v>39</v>
      </c>
      <c r="AP277" t="s">
        <v>3925</v>
      </c>
      <c r="AQ277" t="s">
        <v>94</v>
      </c>
      <c r="AR277" t="s">
        <v>94</v>
      </c>
      <c r="AS277" t="s">
        <v>58</v>
      </c>
      <c r="AT277" t="s">
        <v>50</v>
      </c>
      <c r="AU277" t="s">
        <v>51</v>
      </c>
      <c r="AV277" t="s">
        <v>52</v>
      </c>
      <c r="AW277" t="s">
        <v>54</v>
      </c>
    </row>
    <row r="278" spans="1:49" x14ac:dyDescent="0.35">
      <c r="A278" t="s">
        <v>35</v>
      </c>
      <c r="B278" s="2">
        <v>44105</v>
      </c>
      <c r="C278">
        <v>11</v>
      </c>
      <c r="D278">
        <v>11101</v>
      </c>
      <c r="E278" t="s">
        <v>730</v>
      </c>
      <c r="F278" t="s">
        <v>731</v>
      </c>
      <c r="G278" t="s">
        <v>1839</v>
      </c>
      <c r="H278">
        <v>21</v>
      </c>
      <c r="I278" t="s">
        <v>46</v>
      </c>
      <c r="J278" t="s">
        <v>46</v>
      </c>
      <c r="K278" t="s">
        <v>1840</v>
      </c>
      <c r="L278" t="s">
        <v>49</v>
      </c>
      <c r="M278" t="s">
        <v>1841</v>
      </c>
      <c r="N278" t="s">
        <v>192</v>
      </c>
      <c r="O278" t="s">
        <v>1842</v>
      </c>
      <c r="P278">
        <v>42</v>
      </c>
      <c r="Q278" t="s">
        <v>1843</v>
      </c>
      <c r="R278" t="s">
        <v>46</v>
      </c>
      <c r="S278" t="s">
        <v>67</v>
      </c>
      <c r="T278" t="s">
        <v>42</v>
      </c>
      <c r="U278" t="s">
        <v>48</v>
      </c>
      <c r="V278" t="s">
        <v>48</v>
      </c>
      <c r="W278" t="s">
        <v>67</v>
      </c>
      <c r="X278" t="s">
        <v>649</v>
      </c>
      <c r="Y278" t="s">
        <v>46</v>
      </c>
      <c r="Z278" t="s">
        <v>113</v>
      </c>
      <c r="AA278" t="s">
        <v>55</v>
      </c>
      <c r="AB278" t="s">
        <v>588</v>
      </c>
      <c r="AC278" t="s">
        <v>55</v>
      </c>
      <c r="AD278" t="s">
        <v>55</v>
      </c>
      <c r="AE278" t="s">
        <v>55</v>
      </c>
      <c r="AF278" t="s">
        <v>1844</v>
      </c>
      <c r="AG278" t="s">
        <v>1845</v>
      </c>
      <c r="AH278" s="37" t="s">
        <v>58</v>
      </c>
      <c r="AI278" s="40" t="s">
        <v>58</v>
      </c>
      <c r="AJ278" t="s">
        <v>46</v>
      </c>
      <c r="AK278" t="s">
        <v>46</v>
      </c>
      <c r="AL278" t="s">
        <v>58</v>
      </c>
      <c r="AM278" t="s">
        <v>1841</v>
      </c>
      <c r="AN278" t="s">
        <v>192</v>
      </c>
      <c r="AO278" t="s">
        <v>1843</v>
      </c>
      <c r="AP278" t="s">
        <v>67</v>
      </c>
      <c r="AQ278" t="s">
        <v>67</v>
      </c>
      <c r="AR278" t="s">
        <v>94</v>
      </c>
      <c r="AS278" t="s">
        <v>67</v>
      </c>
      <c r="AT278" t="s">
        <v>3986</v>
      </c>
      <c r="AU278" t="s">
        <v>113</v>
      </c>
      <c r="AV278" t="s">
        <v>588</v>
      </c>
      <c r="AW278" t="s">
        <v>55</v>
      </c>
    </row>
    <row r="279" spans="1:49" x14ac:dyDescent="0.35">
      <c r="A279" t="s">
        <v>35</v>
      </c>
      <c r="B279" s="2">
        <v>41642</v>
      </c>
      <c r="C279">
        <v>6</v>
      </c>
      <c r="D279">
        <v>6111</v>
      </c>
      <c r="E279" t="s">
        <v>1846</v>
      </c>
      <c r="F279" t="s">
        <v>105</v>
      </c>
      <c r="G279" t="s">
        <v>1847</v>
      </c>
      <c r="H279">
        <v>32</v>
      </c>
      <c r="I279" t="s">
        <v>39</v>
      </c>
      <c r="J279" t="s">
        <v>46</v>
      </c>
      <c r="K279" t="s">
        <v>1848</v>
      </c>
      <c r="L279" t="s">
        <v>42</v>
      </c>
      <c r="M279" t="s">
        <v>4103</v>
      </c>
      <c r="N279" t="s">
        <v>44</v>
      </c>
      <c r="O279" t="s">
        <v>1849</v>
      </c>
      <c r="P279">
        <v>35</v>
      </c>
      <c r="Q279" t="s">
        <v>39</v>
      </c>
      <c r="R279" t="s">
        <v>832</v>
      </c>
      <c r="S279" t="s">
        <v>42</v>
      </c>
      <c r="T279" t="s">
        <v>49</v>
      </c>
      <c r="U279" t="s">
        <v>1850</v>
      </c>
      <c r="V279" t="s">
        <v>147</v>
      </c>
      <c r="W279" t="s">
        <v>49</v>
      </c>
      <c r="X279" t="s">
        <v>50</v>
      </c>
      <c r="Y279" t="s">
        <v>42</v>
      </c>
      <c r="Z279" t="s">
        <v>51</v>
      </c>
      <c r="AA279">
        <v>42709</v>
      </c>
      <c r="AB279" t="s">
        <v>52</v>
      </c>
      <c r="AC279" t="s">
        <v>1851</v>
      </c>
      <c r="AD279" t="s">
        <v>54</v>
      </c>
      <c r="AE279" t="s">
        <v>55</v>
      </c>
      <c r="AF279" t="s">
        <v>1852</v>
      </c>
      <c r="AG279" t="s">
        <v>1853</v>
      </c>
      <c r="AH279" s="37" t="s">
        <v>58</v>
      </c>
      <c r="AI279" s="40" t="s">
        <v>58</v>
      </c>
      <c r="AJ279" t="s">
        <v>39</v>
      </c>
      <c r="AK279" t="s">
        <v>46</v>
      </c>
      <c r="AL279" t="s">
        <v>94</v>
      </c>
      <c r="AM279" t="s">
        <v>4103</v>
      </c>
      <c r="AN279" t="s">
        <v>3964</v>
      </c>
      <c r="AO279" t="s">
        <v>39</v>
      </c>
      <c r="AP279" t="s">
        <v>3979</v>
      </c>
      <c r="AQ279" t="s">
        <v>94</v>
      </c>
      <c r="AR279" t="s">
        <v>58</v>
      </c>
      <c r="AS279" t="s">
        <v>58</v>
      </c>
      <c r="AT279" t="s">
        <v>50</v>
      </c>
      <c r="AU279" t="s">
        <v>51</v>
      </c>
      <c r="AV279" t="s">
        <v>52</v>
      </c>
      <c r="AW279" t="s">
        <v>54</v>
      </c>
    </row>
    <row r="280" spans="1:49" x14ac:dyDescent="0.35">
      <c r="A280" s="1" t="s">
        <v>35</v>
      </c>
      <c r="B280" s="2">
        <v>42323</v>
      </c>
      <c r="C280">
        <v>3</v>
      </c>
      <c r="D280">
        <v>3301</v>
      </c>
      <c r="E280" t="s">
        <v>1854</v>
      </c>
      <c r="F280" t="s">
        <v>704</v>
      </c>
      <c r="G280" t="s">
        <v>1855</v>
      </c>
      <c r="H280">
        <v>33</v>
      </c>
      <c r="I280" t="s">
        <v>39</v>
      </c>
      <c r="J280" t="s">
        <v>40</v>
      </c>
      <c r="K280" t="s">
        <v>1856</v>
      </c>
      <c r="L280" t="s">
        <v>42</v>
      </c>
      <c r="M280" t="s">
        <v>252</v>
      </c>
      <c r="N280" t="s">
        <v>44</v>
      </c>
      <c r="O280" t="s">
        <v>1857</v>
      </c>
      <c r="P280">
        <v>34</v>
      </c>
      <c r="Q280" t="s">
        <v>39</v>
      </c>
      <c r="R280" s="1" t="s">
        <v>46</v>
      </c>
      <c r="S280" t="s">
        <v>42</v>
      </c>
      <c r="T280" t="s">
        <v>87</v>
      </c>
      <c r="U280" s="1" t="s">
        <v>48</v>
      </c>
      <c r="V280" t="s">
        <v>320</v>
      </c>
      <c r="W280" t="s">
        <v>87</v>
      </c>
      <c r="X280" t="s">
        <v>50</v>
      </c>
      <c r="Y280" t="s">
        <v>1858</v>
      </c>
      <c r="Z280" t="s">
        <v>51</v>
      </c>
      <c r="AA280">
        <v>43147</v>
      </c>
      <c r="AB280" t="s">
        <v>52</v>
      </c>
      <c r="AC280" t="s">
        <v>1859</v>
      </c>
      <c r="AD280" t="s">
        <v>408</v>
      </c>
      <c r="AE280" t="s">
        <v>1860</v>
      </c>
      <c r="AF280" t="s">
        <v>1861</v>
      </c>
      <c r="AG280" t="s">
        <v>1862</v>
      </c>
      <c r="AH280" s="37" t="s">
        <v>58</v>
      </c>
      <c r="AI280" s="40" t="s">
        <v>58</v>
      </c>
      <c r="AJ280" t="s">
        <v>39</v>
      </c>
      <c r="AK280" t="s">
        <v>3922</v>
      </c>
      <c r="AL280" t="s">
        <v>94</v>
      </c>
      <c r="AM280" t="s">
        <v>527</v>
      </c>
      <c r="AN280" t="s">
        <v>3964</v>
      </c>
      <c r="AO280" t="s">
        <v>39</v>
      </c>
      <c r="AP280" t="s">
        <v>67</v>
      </c>
      <c r="AQ280" t="s">
        <v>94</v>
      </c>
      <c r="AR280" t="s">
        <v>58</v>
      </c>
      <c r="AS280" t="s">
        <v>58</v>
      </c>
      <c r="AT280" t="s">
        <v>50</v>
      </c>
      <c r="AU280" t="s">
        <v>51</v>
      </c>
      <c r="AV280" t="s">
        <v>52</v>
      </c>
      <c r="AW280" t="s">
        <v>4001</v>
      </c>
    </row>
    <row r="281" spans="1:49" x14ac:dyDescent="0.35">
      <c r="A281" t="s">
        <v>35</v>
      </c>
      <c r="B281" s="2">
        <v>41787</v>
      </c>
      <c r="C281">
        <v>13</v>
      </c>
      <c r="D281">
        <v>13403</v>
      </c>
      <c r="E281" t="s">
        <v>1654</v>
      </c>
      <c r="F281" t="s">
        <v>37</v>
      </c>
      <c r="G281" t="s">
        <v>1655</v>
      </c>
      <c r="H281">
        <v>37</v>
      </c>
      <c r="I281" t="s">
        <v>39</v>
      </c>
      <c r="J281" t="s">
        <v>1656</v>
      </c>
      <c r="K281" t="s">
        <v>1657</v>
      </c>
      <c r="L281" t="s">
        <v>42</v>
      </c>
      <c r="M281" t="s">
        <v>279</v>
      </c>
      <c r="N281" t="s">
        <v>44</v>
      </c>
      <c r="O281" t="s">
        <v>1658</v>
      </c>
      <c r="P281">
        <v>46</v>
      </c>
      <c r="Q281" t="s">
        <v>39</v>
      </c>
      <c r="R281" t="s">
        <v>1656</v>
      </c>
      <c r="S281" t="s">
        <v>49</v>
      </c>
      <c r="T281" t="s">
        <v>42</v>
      </c>
      <c r="U281" t="s">
        <v>1659</v>
      </c>
      <c r="V281" t="s">
        <v>42</v>
      </c>
      <c r="W281" t="s">
        <v>49</v>
      </c>
      <c r="X281" t="s">
        <v>50</v>
      </c>
      <c r="Y281" t="s">
        <v>42</v>
      </c>
      <c r="Z281" t="s">
        <v>90</v>
      </c>
      <c r="AA281">
        <v>41787</v>
      </c>
      <c r="AB281" t="s">
        <v>91</v>
      </c>
      <c r="AC281" t="s">
        <v>55</v>
      </c>
      <c r="AD281" t="s">
        <v>55</v>
      </c>
      <c r="AE281" t="s">
        <v>55</v>
      </c>
      <c r="AF281" t="s">
        <v>1660</v>
      </c>
      <c r="AG281" t="s">
        <v>1661</v>
      </c>
      <c r="AH281" s="37" t="s">
        <v>58</v>
      </c>
      <c r="AI281" s="40" t="s">
        <v>58</v>
      </c>
      <c r="AJ281" t="s">
        <v>39</v>
      </c>
      <c r="AK281" t="s">
        <v>3946</v>
      </c>
      <c r="AL281" t="s">
        <v>94</v>
      </c>
      <c r="AM281" t="s">
        <v>527</v>
      </c>
      <c r="AN281" t="s">
        <v>3964</v>
      </c>
      <c r="AO281" t="s">
        <v>39</v>
      </c>
      <c r="AP281" t="s">
        <v>3946</v>
      </c>
      <c r="AQ281" t="s">
        <v>58</v>
      </c>
      <c r="AR281" t="s">
        <v>94</v>
      </c>
      <c r="AS281" t="s">
        <v>58</v>
      </c>
      <c r="AT281" t="s">
        <v>50</v>
      </c>
      <c r="AU281" t="s">
        <v>90</v>
      </c>
      <c r="AV281" t="s">
        <v>91</v>
      </c>
      <c r="AW281" t="s">
        <v>55</v>
      </c>
    </row>
    <row r="282" spans="1:49" x14ac:dyDescent="0.35">
      <c r="A282" t="s">
        <v>35</v>
      </c>
      <c r="B282" s="2">
        <v>40235</v>
      </c>
      <c r="C282">
        <v>10</v>
      </c>
      <c r="D282">
        <v>10208</v>
      </c>
      <c r="E282" s="5" t="s">
        <v>1057</v>
      </c>
      <c r="F282" s="5" t="s">
        <v>188</v>
      </c>
      <c r="G282" t="s">
        <v>1872</v>
      </c>
      <c r="H282">
        <v>27</v>
      </c>
      <c r="I282" t="s">
        <v>46</v>
      </c>
      <c r="J282" t="s">
        <v>62</v>
      </c>
      <c r="K282" t="s">
        <v>1873</v>
      </c>
      <c r="L282" t="s">
        <v>55</v>
      </c>
      <c r="M282" t="s">
        <v>1874</v>
      </c>
      <c r="N282" t="s">
        <v>392</v>
      </c>
      <c r="O282" t="s">
        <v>1875</v>
      </c>
      <c r="P282">
        <v>24</v>
      </c>
      <c r="Q282" t="s">
        <v>46</v>
      </c>
      <c r="R282" t="s">
        <v>1189</v>
      </c>
      <c r="S282" t="s">
        <v>67</v>
      </c>
      <c r="T282" t="s">
        <v>67</v>
      </c>
      <c r="U282" t="s">
        <v>1876</v>
      </c>
      <c r="V282" t="s">
        <v>48</v>
      </c>
      <c r="W282" t="s">
        <v>67</v>
      </c>
      <c r="X282" t="s">
        <v>137</v>
      </c>
      <c r="Y282" t="s">
        <v>46</v>
      </c>
      <c r="Z282" t="s">
        <v>55</v>
      </c>
      <c r="AA282" t="s">
        <v>55</v>
      </c>
      <c r="AB282" t="s">
        <v>46</v>
      </c>
      <c r="AC282" t="s">
        <v>55</v>
      </c>
      <c r="AD282" t="s">
        <v>55</v>
      </c>
      <c r="AE282" t="s">
        <v>55</v>
      </c>
      <c r="AF282" t="s">
        <v>69</v>
      </c>
      <c r="AG282" t="s">
        <v>69</v>
      </c>
      <c r="AH282" s="37" t="s">
        <v>58</v>
      </c>
      <c r="AI282" s="40" t="s">
        <v>58</v>
      </c>
      <c r="AJ282" t="s">
        <v>46</v>
      </c>
      <c r="AK282" t="s">
        <v>46</v>
      </c>
      <c r="AL282" t="s">
        <v>55</v>
      </c>
      <c r="AM282" t="s">
        <v>161</v>
      </c>
      <c r="AN282" t="s">
        <v>3965</v>
      </c>
      <c r="AO282" t="s">
        <v>46</v>
      </c>
      <c r="AP282" t="s">
        <v>1088</v>
      </c>
      <c r="AQ282" t="s">
        <v>67</v>
      </c>
      <c r="AR282" t="s">
        <v>67</v>
      </c>
      <c r="AS282" t="s">
        <v>67</v>
      </c>
      <c r="AT282" t="s">
        <v>137</v>
      </c>
      <c r="AU282" t="s">
        <v>55</v>
      </c>
      <c r="AV282" t="s">
        <v>46</v>
      </c>
      <c r="AW282" t="s">
        <v>55</v>
      </c>
    </row>
    <row r="283" spans="1:49" x14ac:dyDescent="0.35">
      <c r="A283" t="s">
        <v>35</v>
      </c>
      <c r="B283" s="2">
        <v>42432</v>
      </c>
      <c r="C283">
        <v>2</v>
      </c>
      <c r="D283">
        <v>2101</v>
      </c>
      <c r="E283" t="s">
        <v>198</v>
      </c>
      <c r="F283" s="6" t="s">
        <v>198</v>
      </c>
      <c r="G283" t="s">
        <v>1877</v>
      </c>
      <c r="H283">
        <v>31</v>
      </c>
      <c r="I283" t="s">
        <v>39</v>
      </c>
      <c r="J283" t="s">
        <v>40</v>
      </c>
      <c r="K283" t="s">
        <v>1878</v>
      </c>
      <c r="L283" t="s">
        <v>42</v>
      </c>
      <c r="M283" t="s">
        <v>4103</v>
      </c>
      <c r="N283" t="s">
        <v>44</v>
      </c>
      <c r="O283" t="s">
        <v>1879</v>
      </c>
      <c r="P283">
        <v>37</v>
      </c>
      <c r="Q283" t="s">
        <v>39</v>
      </c>
      <c r="R283" t="s">
        <v>1880</v>
      </c>
      <c r="S283" t="s">
        <v>42</v>
      </c>
      <c r="T283" t="s">
        <v>49</v>
      </c>
      <c r="U283" t="s">
        <v>1881</v>
      </c>
      <c r="V283" t="s">
        <v>136</v>
      </c>
      <c r="W283" t="s">
        <v>49</v>
      </c>
      <c r="X283" t="s">
        <v>50</v>
      </c>
      <c r="Y283" t="s">
        <v>42</v>
      </c>
      <c r="Z283" t="s">
        <v>51</v>
      </c>
      <c r="AA283">
        <v>43047</v>
      </c>
      <c r="AB283" t="s">
        <v>52</v>
      </c>
      <c r="AC283" t="s">
        <v>206</v>
      </c>
      <c r="AD283" t="s">
        <v>54</v>
      </c>
      <c r="AE283" t="s">
        <v>55</v>
      </c>
      <c r="AF283" t="s">
        <v>1882</v>
      </c>
      <c r="AG283" t="s">
        <v>1883</v>
      </c>
      <c r="AH283" s="37" t="s">
        <v>58</v>
      </c>
      <c r="AI283" s="40" t="s">
        <v>58</v>
      </c>
      <c r="AJ283" t="s">
        <v>39</v>
      </c>
      <c r="AK283" t="s">
        <v>3922</v>
      </c>
      <c r="AL283" t="s">
        <v>94</v>
      </c>
      <c r="AM283" t="s">
        <v>4103</v>
      </c>
      <c r="AN283" t="s">
        <v>3964</v>
      </c>
      <c r="AO283" t="s">
        <v>39</v>
      </c>
      <c r="AP283" t="s">
        <v>2233</v>
      </c>
      <c r="AQ283" t="s">
        <v>94</v>
      </c>
      <c r="AR283" t="s">
        <v>58</v>
      </c>
      <c r="AS283" t="s">
        <v>58</v>
      </c>
      <c r="AT283" t="s">
        <v>50</v>
      </c>
      <c r="AU283" t="s">
        <v>51</v>
      </c>
      <c r="AV283" t="s">
        <v>52</v>
      </c>
      <c r="AW283" t="s">
        <v>54</v>
      </c>
    </row>
    <row r="284" spans="1:49" x14ac:dyDescent="0.35">
      <c r="A284" t="s">
        <v>35</v>
      </c>
      <c r="B284" s="2">
        <v>42869</v>
      </c>
      <c r="C284">
        <v>6</v>
      </c>
      <c r="D284">
        <v>6110</v>
      </c>
      <c r="E284" t="s">
        <v>1884</v>
      </c>
      <c r="F284" t="s">
        <v>105</v>
      </c>
      <c r="G284" t="s">
        <v>1885</v>
      </c>
      <c r="H284">
        <v>32</v>
      </c>
      <c r="I284" t="s">
        <v>39</v>
      </c>
      <c r="J284" t="s">
        <v>40</v>
      </c>
      <c r="K284" t="s">
        <v>1886</v>
      </c>
      <c r="L284" t="s">
        <v>42</v>
      </c>
      <c r="M284" t="s">
        <v>43</v>
      </c>
      <c r="N284" t="s">
        <v>44</v>
      </c>
      <c r="O284" t="s">
        <v>1887</v>
      </c>
      <c r="P284">
        <v>33</v>
      </c>
      <c r="Q284" t="s">
        <v>39</v>
      </c>
      <c r="R284" t="s">
        <v>1888</v>
      </c>
      <c r="S284" t="s">
        <v>42</v>
      </c>
      <c r="T284" t="s">
        <v>42</v>
      </c>
      <c r="U284" t="s">
        <v>1889</v>
      </c>
      <c r="V284" t="s">
        <v>1890</v>
      </c>
      <c r="W284" t="s">
        <v>49</v>
      </c>
      <c r="X284" t="s">
        <v>50</v>
      </c>
      <c r="Y284" t="s">
        <v>1891</v>
      </c>
      <c r="Z284" t="s">
        <v>51</v>
      </c>
      <c r="AA284">
        <v>43412</v>
      </c>
      <c r="AB284" t="s">
        <v>52</v>
      </c>
      <c r="AC284" t="s">
        <v>1851</v>
      </c>
      <c r="AD284" t="s">
        <v>408</v>
      </c>
      <c r="AE284" t="s">
        <v>55</v>
      </c>
      <c r="AF284" t="s">
        <v>1892</v>
      </c>
      <c r="AG284" t="s">
        <v>1893</v>
      </c>
      <c r="AH284" s="37" t="s">
        <v>58</v>
      </c>
      <c r="AI284" s="40" t="s">
        <v>58</v>
      </c>
      <c r="AJ284" t="s">
        <v>39</v>
      </c>
      <c r="AK284" t="s">
        <v>3922</v>
      </c>
      <c r="AL284" t="s">
        <v>94</v>
      </c>
      <c r="AM284" t="s">
        <v>43</v>
      </c>
      <c r="AN284" t="s">
        <v>3964</v>
      </c>
      <c r="AO284" t="s">
        <v>39</v>
      </c>
      <c r="AP284" t="s">
        <v>3967</v>
      </c>
      <c r="AQ284" t="s">
        <v>94</v>
      </c>
      <c r="AR284" t="s">
        <v>94</v>
      </c>
      <c r="AS284" t="s">
        <v>58</v>
      </c>
      <c r="AT284" t="s">
        <v>50</v>
      </c>
      <c r="AU284" t="s">
        <v>51</v>
      </c>
      <c r="AV284" t="s">
        <v>52</v>
      </c>
      <c r="AW284" t="s">
        <v>4001</v>
      </c>
    </row>
    <row r="285" spans="1:49" x14ac:dyDescent="0.35">
      <c r="A285" t="s">
        <v>35</v>
      </c>
      <c r="B285" s="2">
        <v>43860</v>
      </c>
      <c r="C285" s="9">
        <v>6</v>
      </c>
      <c r="D285" s="9">
        <v>6115</v>
      </c>
      <c r="E285" t="s">
        <v>473</v>
      </c>
      <c r="F285" t="s">
        <v>105</v>
      </c>
      <c r="G285" t="s">
        <v>1894</v>
      </c>
      <c r="H285" s="9">
        <v>45</v>
      </c>
      <c r="I285" t="s">
        <v>39</v>
      </c>
      <c r="J285" t="s">
        <v>46</v>
      </c>
      <c r="K285" t="s">
        <v>1895</v>
      </c>
      <c r="L285" t="s">
        <v>55</v>
      </c>
      <c r="M285" t="s">
        <v>43</v>
      </c>
      <c r="N285" t="s">
        <v>108</v>
      </c>
      <c r="O285" t="s">
        <v>1896</v>
      </c>
      <c r="P285" s="9">
        <v>56</v>
      </c>
      <c r="Q285" t="s">
        <v>39</v>
      </c>
      <c r="R285" t="s">
        <v>46</v>
      </c>
      <c r="S285" t="s">
        <v>110</v>
      </c>
      <c r="T285" t="s">
        <v>67</v>
      </c>
      <c r="U285" t="s">
        <v>48</v>
      </c>
      <c r="V285" t="s">
        <v>48</v>
      </c>
      <c r="W285" t="s">
        <v>49</v>
      </c>
      <c r="X285" t="s">
        <v>50</v>
      </c>
      <c r="Y285" t="s">
        <v>46</v>
      </c>
      <c r="Z285" t="s">
        <v>112</v>
      </c>
      <c r="AA285" s="9" t="s">
        <v>55</v>
      </c>
      <c r="AB285" t="s">
        <v>176</v>
      </c>
      <c r="AC285" t="s">
        <v>55</v>
      </c>
      <c r="AD285" t="s">
        <v>55</v>
      </c>
      <c r="AE285" t="s">
        <v>55</v>
      </c>
      <c r="AF285" t="s">
        <v>1897</v>
      </c>
      <c r="AG285" t="s">
        <v>1898</v>
      </c>
      <c r="AH285" s="37" t="s">
        <v>58</v>
      </c>
      <c r="AI285" s="40" t="s">
        <v>58</v>
      </c>
      <c r="AJ285" t="s">
        <v>39</v>
      </c>
      <c r="AK285" t="s">
        <v>46</v>
      </c>
      <c r="AL285" t="s">
        <v>55</v>
      </c>
      <c r="AM285" t="s">
        <v>43</v>
      </c>
      <c r="AN285" t="s">
        <v>3964</v>
      </c>
      <c r="AO285" t="s">
        <v>39</v>
      </c>
      <c r="AP285" t="s">
        <v>67</v>
      </c>
      <c r="AQ285" t="s">
        <v>110</v>
      </c>
      <c r="AR285" t="s">
        <v>67</v>
      </c>
      <c r="AS285" t="s">
        <v>58</v>
      </c>
      <c r="AT285" t="s">
        <v>50</v>
      </c>
      <c r="AU285" t="s">
        <v>112</v>
      </c>
      <c r="AV285" t="s">
        <v>176</v>
      </c>
      <c r="AW285" t="s">
        <v>55</v>
      </c>
    </row>
    <row r="286" spans="1:49" x14ac:dyDescent="0.35">
      <c r="A286" t="s">
        <v>35</v>
      </c>
      <c r="B286" s="2">
        <v>41795</v>
      </c>
      <c r="C286">
        <v>13</v>
      </c>
      <c r="D286">
        <v>13201</v>
      </c>
      <c r="E286" t="s">
        <v>116</v>
      </c>
      <c r="F286" t="s">
        <v>37</v>
      </c>
      <c r="G286" t="s">
        <v>1989</v>
      </c>
      <c r="H286">
        <v>45</v>
      </c>
      <c r="I286" t="s">
        <v>39</v>
      </c>
      <c r="J286" t="s">
        <v>259</v>
      </c>
      <c r="K286" t="s">
        <v>1990</v>
      </c>
      <c r="L286" t="s">
        <v>42</v>
      </c>
      <c r="M286" t="s">
        <v>247</v>
      </c>
      <c r="N286" t="s">
        <v>44</v>
      </c>
      <c r="O286" t="s">
        <v>1991</v>
      </c>
      <c r="P286">
        <v>40</v>
      </c>
      <c r="Q286" t="s">
        <v>39</v>
      </c>
      <c r="R286" t="s">
        <v>259</v>
      </c>
      <c r="S286" t="s">
        <v>42</v>
      </c>
      <c r="T286" t="s">
        <v>42</v>
      </c>
      <c r="U286" t="s">
        <v>48</v>
      </c>
      <c r="V286" t="s">
        <v>42</v>
      </c>
      <c r="W286" t="s">
        <v>49</v>
      </c>
      <c r="X286" t="s">
        <v>980</v>
      </c>
      <c r="Y286" t="s">
        <v>42</v>
      </c>
      <c r="Z286" t="s">
        <v>112</v>
      </c>
      <c r="AA286" t="s">
        <v>55</v>
      </c>
      <c r="AB286" t="s">
        <v>46</v>
      </c>
      <c r="AC286" t="s">
        <v>55</v>
      </c>
      <c r="AD286" t="s">
        <v>55</v>
      </c>
      <c r="AE286" t="s">
        <v>55</v>
      </c>
      <c r="AF286" t="s">
        <v>69</v>
      </c>
      <c r="AG286" t="s">
        <v>69</v>
      </c>
      <c r="AH286" s="37" t="s">
        <v>58</v>
      </c>
      <c r="AI286" s="40" t="s">
        <v>58</v>
      </c>
      <c r="AJ286" t="s">
        <v>39</v>
      </c>
      <c r="AK286" t="s">
        <v>3925</v>
      </c>
      <c r="AL286" t="s">
        <v>94</v>
      </c>
      <c r="AM286" t="s">
        <v>247</v>
      </c>
      <c r="AN286" t="s">
        <v>3964</v>
      </c>
      <c r="AO286" t="s">
        <v>39</v>
      </c>
      <c r="AP286" t="s">
        <v>3925</v>
      </c>
      <c r="AQ286" t="s">
        <v>94</v>
      </c>
      <c r="AR286" t="s">
        <v>94</v>
      </c>
      <c r="AS286" t="s">
        <v>58</v>
      </c>
      <c r="AT286" t="s">
        <v>980</v>
      </c>
      <c r="AU286" t="s">
        <v>112</v>
      </c>
      <c r="AV286" t="s">
        <v>46</v>
      </c>
      <c r="AW286" t="s">
        <v>55</v>
      </c>
    </row>
    <row r="287" spans="1:49" x14ac:dyDescent="0.35">
      <c r="A287" t="s">
        <v>35</v>
      </c>
      <c r="B287" s="2">
        <v>42176</v>
      </c>
      <c r="C287">
        <v>11</v>
      </c>
      <c r="D287">
        <v>11201</v>
      </c>
      <c r="E287" s="5" t="s">
        <v>731</v>
      </c>
      <c r="F287" s="5" t="s">
        <v>731</v>
      </c>
      <c r="G287" t="s">
        <v>1902</v>
      </c>
      <c r="H287">
        <v>25</v>
      </c>
      <c r="I287" t="s">
        <v>39</v>
      </c>
      <c r="J287" t="s">
        <v>46</v>
      </c>
      <c r="K287" t="s">
        <v>1903</v>
      </c>
      <c r="L287" t="s">
        <v>42</v>
      </c>
      <c r="M287" t="s">
        <v>43</v>
      </c>
      <c r="N287" t="s">
        <v>44</v>
      </c>
      <c r="O287" t="s">
        <v>1904</v>
      </c>
      <c r="P287">
        <v>28</v>
      </c>
      <c r="Q287" t="s">
        <v>39</v>
      </c>
      <c r="R287" t="s">
        <v>1905</v>
      </c>
      <c r="S287" t="s">
        <v>42</v>
      </c>
      <c r="T287" t="s">
        <v>49</v>
      </c>
      <c r="U287" t="s">
        <v>1906</v>
      </c>
      <c r="V287" t="s">
        <v>136</v>
      </c>
      <c r="W287" t="s">
        <v>49</v>
      </c>
      <c r="X287" t="s">
        <v>50</v>
      </c>
      <c r="Y287" t="s">
        <v>42</v>
      </c>
      <c r="Z287" t="s">
        <v>51</v>
      </c>
      <c r="AA287">
        <v>42492</v>
      </c>
      <c r="AB287" t="s">
        <v>52</v>
      </c>
      <c r="AC287" t="s">
        <v>1352</v>
      </c>
      <c r="AD287" t="s">
        <v>820</v>
      </c>
      <c r="AE287" t="s">
        <v>55</v>
      </c>
      <c r="AF287" t="s">
        <v>1907</v>
      </c>
      <c r="AG287" t="s">
        <v>1908</v>
      </c>
      <c r="AH287" s="37" t="s">
        <v>58</v>
      </c>
      <c r="AI287" s="40" t="s">
        <v>58</v>
      </c>
      <c r="AJ287" t="s">
        <v>39</v>
      </c>
      <c r="AK287" t="s">
        <v>46</v>
      </c>
      <c r="AL287" t="s">
        <v>94</v>
      </c>
      <c r="AM287" t="s">
        <v>43</v>
      </c>
      <c r="AN287" t="s">
        <v>3964</v>
      </c>
      <c r="AO287" t="s">
        <v>39</v>
      </c>
      <c r="AP287" t="s">
        <v>3976</v>
      </c>
      <c r="AQ287" t="s">
        <v>94</v>
      </c>
      <c r="AR287" t="s">
        <v>58</v>
      </c>
      <c r="AS287" t="s">
        <v>58</v>
      </c>
      <c r="AT287" t="s">
        <v>50</v>
      </c>
      <c r="AU287" t="s">
        <v>51</v>
      </c>
      <c r="AV287" t="s">
        <v>52</v>
      </c>
      <c r="AW287" t="s">
        <v>820</v>
      </c>
    </row>
    <row r="288" spans="1:49" x14ac:dyDescent="0.35">
      <c r="A288" t="s">
        <v>35</v>
      </c>
      <c r="B288" s="2">
        <v>41174</v>
      </c>
      <c r="C288">
        <v>8</v>
      </c>
      <c r="D288">
        <v>8301</v>
      </c>
      <c r="E288" s="5" t="s">
        <v>298</v>
      </c>
      <c r="F288" s="1" t="s">
        <v>276</v>
      </c>
      <c r="G288" t="s">
        <v>1909</v>
      </c>
      <c r="H288">
        <v>27</v>
      </c>
      <c r="I288" t="s">
        <v>46</v>
      </c>
      <c r="J288" t="s">
        <v>1910</v>
      </c>
      <c r="K288" t="s">
        <v>593</v>
      </c>
      <c r="L288" t="s">
        <v>55</v>
      </c>
      <c r="M288" t="s">
        <v>153</v>
      </c>
      <c r="N288" t="s">
        <v>65</v>
      </c>
      <c r="O288" t="s">
        <v>1911</v>
      </c>
      <c r="P288">
        <v>27</v>
      </c>
      <c r="Q288" t="s">
        <v>46</v>
      </c>
      <c r="R288" t="s">
        <v>46</v>
      </c>
      <c r="S288" t="s">
        <v>67</v>
      </c>
      <c r="T288" t="s">
        <v>67</v>
      </c>
      <c r="U288" t="s">
        <v>48</v>
      </c>
      <c r="V288" t="s">
        <v>48</v>
      </c>
      <c r="W288" t="s">
        <v>67</v>
      </c>
      <c r="X288" t="s">
        <v>50</v>
      </c>
      <c r="Y288" t="s">
        <v>46</v>
      </c>
      <c r="Z288" t="s">
        <v>55</v>
      </c>
      <c r="AA288" t="s">
        <v>55</v>
      </c>
      <c r="AB288" t="s">
        <v>46</v>
      </c>
      <c r="AC288" t="s">
        <v>55</v>
      </c>
      <c r="AD288" t="s">
        <v>55</v>
      </c>
      <c r="AE288" t="s">
        <v>55</v>
      </c>
      <c r="AF288" t="s">
        <v>69</v>
      </c>
      <c r="AG288" t="s">
        <v>69</v>
      </c>
      <c r="AH288" s="37" t="s">
        <v>58</v>
      </c>
      <c r="AI288" s="40" t="s">
        <v>58</v>
      </c>
      <c r="AJ288" t="s">
        <v>46</v>
      </c>
      <c r="AK288" t="s">
        <v>3922</v>
      </c>
      <c r="AL288" t="s">
        <v>55</v>
      </c>
      <c r="AM288" t="s">
        <v>527</v>
      </c>
      <c r="AN288" t="s">
        <v>3964</v>
      </c>
      <c r="AO288" t="s">
        <v>46</v>
      </c>
      <c r="AP288" t="s">
        <v>67</v>
      </c>
      <c r="AQ288" t="s">
        <v>67</v>
      </c>
      <c r="AR288" t="s">
        <v>67</v>
      </c>
      <c r="AS288" t="s">
        <v>67</v>
      </c>
      <c r="AT288" t="s">
        <v>50</v>
      </c>
      <c r="AU288" t="s">
        <v>55</v>
      </c>
      <c r="AV288" t="s">
        <v>46</v>
      </c>
      <c r="AW288" t="s">
        <v>55</v>
      </c>
    </row>
    <row r="289" spans="1:49" x14ac:dyDescent="0.35">
      <c r="A289" t="s">
        <v>35</v>
      </c>
      <c r="B289" s="2">
        <v>43058</v>
      </c>
      <c r="C289">
        <v>14</v>
      </c>
      <c r="D289">
        <v>14101</v>
      </c>
      <c r="E289" t="s">
        <v>634</v>
      </c>
      <c r="F289" t="s">
        <v>613</v>
      </c>
      <c r="G289" t="s">
        <v>1912</v>
      </c>
      <c r="H289">
        <v>31</v>
      </c>
      <c r="I289" t="s">
        <v>39</v>
      </c>
      <c r="J289" t="s">
        <v>46</v>
      </c>
      <c r="K289" t="s">
        <v>1913</v>
      </c>
      <c r="L289" t="s">
        <v>42</v>
      </c>
      <c r="M289" t="s">
        <v>4103</v>
      </c>
      <c r="N289" t="s">
        <v>44</v>
      </c>
      <c r="O289" t="s">
        <v>1914</v>
      </c>
      <c r="P289">
        <v>35</v>
      </c>
      <c r="Q289" t="s">
        <v>39</v>
      </c>
      <c r="R289" t="s">
        <v>46</v>
      </c>
      <c r="S289" t="s">
        <v>42</v>
      </c>
      <c r="T289" t="s">
        <v>42</v>
      </c>
      <c r="U289" t="s">
        <v>48</v>
      </c>
      <c r="V289" t="s">
        <v>1915</v>
      </c>
      <c r="W289" t="s">
        <v>49</v>
      </c>
      <c r="X289" t="s">
        <v>50</v>
      </c>
      <c r="Y289" t="s">
        <v>42</v>
      </c>
      <c r="Z289" t="s">
        <v>51</v>
      </c>
      <c r="AA289">
        <v>43445</v>
      </c>
      <c r="AB289" t="s">
        <v>52</v>
      </c>
      <c r="AC289" t="s">
        <v>641</v>
      </c>
      <c r="AD289" t="s">
        <v>166</v>
      </c>
      <c r="AE289" t="s">
        <v>55</v>
      </c>
      <c r="AF289" t="s">
        <v>1916</v>
      </c>
      <c r="AG289" t="s">
        <v>1917</v>
      </c>
      <c r="AH289" s="37" t="s">
        <v>58</v>
      </c>
      <c r="AI289" s="40" t="s">
        <v>58</v>
      </c>
      <c r="AJ289" t="s">
        <v>39</v>
      </c>
      <c r="AK289" t="s">
        <v>46</v>
      </c>
      <c r="AL289" t="s">
        <v>94</v>
      </c>
      <c r="AM289" t="s">
        <v>4103</v>
      </c>
      <c r="AN289" t="s">
        <v>3964</v>
      </c>
      <c r="AO289" t="s">
        <v>39</v>
      </c>
      <c r="AP289" t="s">
        <v>67</v>
      </c>
      <c r="AQ289" t="s">
        <v>94</v>
      </c>
      <c r="AR289" t="s">
        <v>94</v>
      </c>
      <c r="AS289" t="s">
        <v>58</v>
      </c>
      <c r="AT289" t="s">
        <v>50</v>
      </c>
      <c r="AU289" t="s">
        <v>51</v>
      </c>
      <c r="AV289" t="s">
        <v>52</v>
      </c>
      <c r="AW289" t="s">
        <v>4001</v>
      </c>
    </row>
    <row r="290" spans="1:49" x14ac:dyDescent="0.35">
      <c r="A290" t="s">
        <v>35</v>
      </c>
      <c r="B290" s="2">
        <v>41313</v>
      </c>
      <c r="C290">
        <v>16</v>
      </c>
      <c r="D290">
        <v>16303</v>
      </c>
      <c r="E290" t="s">
        <v>1918</v>
      </c>
      <c r="F290" t="s">
        <v>370</v>
      </c>
      <c r="G290" t="s">
        <v>1919</v>
      </c>
      <c r="H290">
        <v>19</v>
      </c>
      <c r="I290" t="s">
        <v>46</v>
      </c>
      <c r="J290" s="1" t="s">
        <v>62</v>
      </c>
      <c r="K290" t="s">
        <v>1920</v>
      </c>
      <c r="L290" s="1" t="s">
        <v>55</v>
      </c>
      <c r="M290" t="s">
        <v>1172</v>
      </c>
      <c r="N290" t="s">
        <v>301</v>
      </c>
      <c r="O290" t="s">
        <v>1921</v>
      </c>
      <c r="P290">
        <v>27</v>
      </c>
      <c r="Q290" t="s">
        <v>46</v>
      </c>
      <c r="R290" t="s">
        <v>1922</v>
      </c>
      <c r="S290" t="s">
        <v>303</v>
      </c>
      <c r="T290" t="s">
        <v>67</v>
      </c>
      <c r="U290" s="1" t="s">
        <v>48</v>
      </c>
      <c r="V290" t="s">
        <v>48</v>
      </c>
      <c r="W290" t="s">
        <v>49</v>
      </c>
      <c r="X290" t="s">
        <v>50</v>
      </c>
      <c r="Y290" t="s">
        <v>46</v>
      </c>
      <c r="Z290" s="1" t="s">
        <v>55</v>
      </c>
      <c r="AA290" t="s">
        <v>55</v>
      </c>
      <c r="AB290" t="s">
        <v>46</v>
      </c>
      <c r="AC290" s="1" t="s">
        <v>55</v>
      </c>
      <c r="AE290" t="s">
        <v>55</v>
      </c>
      <c r="AF290" t="s">
        <v>69</v>
      </c>
      <c r="AG290" t="s">
        <v>69</v>
      </c>
      <c r="AH290" s="37" t="s">
        <v>58</v>
      </c>
      <c r="AI290" s="40" t="s">
        <v>58</v>
      </c>
      <c r="AJ290" t="s">
        <v>46</v>
      </c>
      <c r="AK290" t="s">
        <v>46</v>
      </c>
      <c r="AL290" t="s">
        <v>55</v>
      </c>
      <c r="AM290" t="s">
        <v>1172</v>
      </c>
      <c r="AN290" t="s">
        <v>3964</v>
      </c>
      <c r="AO290" t="s">
        <v>46</v>
      </c>
      <c r="AP290" t="s">
        <v>3978</v>
      </c>
      <c r="AQ290" t="s">
        <v>58</v>
      </c>
      <c r="AR290" t="s">
        <v>67</v>
      </c>
      <c r="AS290" t="s">
        <v>58</v>
      </c>
      <c r="AT290" t="s">
        <v>50</v>
      </c>
      <c r="AU290" t="s">
        <v>55</v>
      </c>
      <c r="AV290" t="s">
        <v>46</v>
      </c>
      <c r="AW290" t="s">
        <v>55</v>
      </c>
    </row>
    <row r="291" spans="1:49" x14ac:dyDescent="0.35">
      <c r="A291" t="s">
        <v>35</v>
      </c>
      <c r="B291" s="2">
        <v>44157</v>
      </c>
      <c r="C291">
        <v>5</v>
      </c>
      <c r="D291">
        <v>5101</v>
      </c>
      <c r="E291" t="s">
        <v>151</v>
      </c>
      <c r="F291" t="s">
        <v>151</v>
      </c>
      <c r="G291" t="s">
        <v>1923</v>
      </c>
      <c r="H291">
        <v>38</v>
      </c>
      <c r="I291" t="s">
        <v>39</v>
      </c>
      <c r="J291" t="s">
        <v>46</v>
      </c>
      <c r="K291" t="s">
        <v>1924</v>
      </c>
      <c r="L291" t="s">
        <v>55</v>
      </c>
      <c r="M291" t="s">
        <v>43</v>
      </c>
      <c r="N291" t="s">
        <v>108</v>
      </c>
      <c r="O291" t="s">
        <v>357</v>
      </c>
      <c r="Q291" t="s">
        <v>46</v>
      </c>
      <c r="R291" t="s">
        <v>46</v>
      </c>
      <c r="S291" t="s">
        <v>42</v>
      </c>
      <c r="T291" t="s">
        <v>42</v>
      </c>
      <c r="U291" t="s">
        <v>48</v>
      </c>
      <c r="V291" t="s">
        <v>48</v>
      </c>
      <c r="W291" t="s">
        <v>67</v>
      </c>
      <c r="X291" t="s">
        <v>44</v>
      </c>
      <c r="Y291" t="s">
        <v>46</v>
      </c>
      <c r="Z291" t="s">
        <v>176</v>
      </c>
      <c r="AA291" t="s">
        <v>55</v>
      </c>
      <c r="AB291" t="s">
        <v>176</v>
      </c>
      <c r="AC291" t="s">
        <v>55</v>
      </c>
      <c r="AD291" t="s">
        <v>55</v>
      </c>
      <c r="AE291" t="s">
        <v>55</v>
      </c>
      <c r="AF291" t="s">
        <v>1925</v>
      </c>
      <c r="AG291" t="s">
        <v>1926</v>
      </c>
      <c r="AH291" s="37" t="s">
        <v>58</v>
      </c>
      <c r="AI291" s="40" t="s">
        <v>58</v>
      </c>
      <c r="AJ291" t="s">
        <v>39</v>
      </c>
      <c r="AK291" t="s">
        <v>46</v>
      </c>
      <c r="AL291" t="s">
        <v>55</v>
      </c>
      <c r="AM291" t="s">
        <v>43</v>
      </c>
      <c r="AN291" t="s">
        <v>3964</v>
      </c>
      <c r="AO291" t="s">
        <v>46</v>
      </c>
      <c r="AP291" t="s">
        <v>67</v>
      </c>
      <c r="AQ291" t="s">
        <v>94</v>
      </c>
      <c r="AR291" t="s">
        <v>94</v>
      </c>
      <c r="AS291" t="s">
        <v>67</v>
      </c>
      <c r="AT291" t="s">
        <v>3964</v>
      </c>
      <c r="AU291" t="s">
        <v>176</v>
      </c>
      <c r="AV291" t="s">
        <v>176</v>
      </c>
      <c r="AW291" t="s">
        <v>55</v>
      </c>
    </row>
    <row r="292" spans="1:49" x14ac:dyDescent="0.35">
      <c r="A292" t="s">
        <v>35</v>
      </c>
      <c r="B292" s="2">
        <v>41570</v>
      </c>
      <c r="C292">
        <v>5</v>
      </c>
      <c r="D292">
        <v>5101</v>
      </c>
      <c r="E292" t="s">
        <v>151</v>
      </c>
      <c r="F292" t="s">
        <v>151</v>
      </c>
      <c r="G292" t="s">
        <v>1927</v>
      </c>
      <c r="H292">
        <v>36</v>
      </c>
      <c r="I292" t="s">
        <v>46</v>
      </c>
      <c r="J292" t="s">
        <v>1762</v>
      </c>
      <c r="K292" t="s">
        <v>63</v>
      </c>
      <c r="L292" s="1" t="s">
        <v>55</v>
      </c>
      <c r="M292" t="s">
        <v>1329</v>
      </c>
      <c r="N292" t="s">
        <v>1928</v>
      </c>
      <c r="O292" s="1" t="s">
        <v>62</v>
      </c>
      <c r="P292">
        <v>40</v>
      </c>
      <c r="Q292" t="s">
        <v>46</v>
      </c>
      <c r="R292" t="s">
        <v>46</v>
      </c>
      <c r="S292" s="1" t="s">
        <v>67</v>
      </c>
      <c r="T292" t="s">
        <v>67</v>
      </c>
      <c r="U292" t="s">
        <v>1929</v>
      </c>
      <c r="V292" t="s">
        <v>48</v>
      </c>
      <c r="W292" t="s">
        <v>67</v>
      </c>
      <c r="X292" s="1" t="s">
        <v>46</v>
      </c>
      <c r="Y292" t="s">
        <v>46</v>
      </c>
      <c r="Z292" s="1" t="s">
        <v>55</v>
      </c>
      <c r="AA292" t="s">
        <v>55</v>
      </c>
      <c r="AB292" t="s">
        <v>46</v>
      </c>
      <c r="AC292" s="1" t="s">
        <v>55</v>
      </c>
      <c r="AE292" t="s">
        <v>55</v>
      </c>
      <c r="AF292" t="s">
        <v>69</v>
      </c>
      <c r="AG292" t="s">
        <v>69</v>
      </c>
      <c r="AH292" s="37" t="s">
        <v>58</v>
      </c>
      <c r="AI292" s="40" t="s">
        <v>94</v>
      </c>
      <c r="AJ292" t="s">
        <v>46</v>
      </c>
      <c r="AK292" t="s">
        <v>3932</v>
      </c>
      <c r="AL292" t="s">
        <v>55</v>
      </c>
      <c r="AM292" t="s">
        <v>1329</v>
      </c>
      <c r="AN292" t="s">
        <v>3965</v>
      </c>
      <c r="AO292" t="s">
        <v>46</v>
      </c>
      <c r="AP292" t="s">
        <v>67</v>
      </c>
      <c r="AQ292" t="s">
        <v>67</v>
      </c>
      <c r="AR292" t="s">
        <v>67</v>
      </c>
      <c r="AS292" t="s">
        <v>67</v>
      </c>
      <c r="AT292" t="s">
        <v>67</v>
      </c>
      <c r="AU292" t="s">
        <v>55</v>
      </c>
      <c r="AV292" t="s">
        <v>46</v>
      </c>
      <c r="AW292" t="s">
        <v>55</v>
      </c>
    </row>
    <row r="293" spans="1:49" x14ac:dyDescent="0.35">
      <c r="A293" t="s">
        <v>35</v>
      </c>
      <c r="B293" s="2">
        <v>41799</v>
      </c>
      <c r="C293">
        <v>13</v>
      </c>
      <c r="D293">
        <v>13605</v>
      </c>
      <c r="E293" t="s">
        <v>2827</v>
      </c>
      <c r="F293" t="s">
        <v>37</v>
      </c>
      <c r="G293" t="s">
        <v>3305</v>
      </c>
      <c r="H293">
        <v>50</v>
      </c>
      <c r="I293" t="s">
        <v>39</v>
      </c>
      <c r="J293" t="s">
        <v>40</v>
      </c>
      <c r="K293" t="s">
        <v>3306</v>
      </c>
      <c r="L293" t="s">
        <v>42</v>
      </c>
      <c r="M293" t="s">
        <v>74</v>
      </c>
      <c r="N293" t="s">
        <v>44</v>
      </c>
      <c r="O293" t="s">
        <v>3307</v>
      </c>
      <c r="P293">
        <v>49</v>
      </c>
      <c r="Q293" t="s">
        <v>39</v>
      </c>
      <c r="R293" t="s">
        <v>46</v>
      </c>
      <c r="S293" t="s">
        <v>42</v>
      </c>
      <c r="T293" t="s">
        <v>42</v>
      </c>
      <c r="U293" t="s">
        <v>3308</v>
      </c>
      <c r="V293" t="s">
        <v>581</v>
      </c>
      <c r="W293" t="s">
        <v>49</v>
      </c>
      <c r="X293" t="s">
        <v>50</v>
      </c>
      <c r="Y293" t="s">
        <v>42</v>
      </c>
      <c r="Z293" t="s">
        <v>90</v>
      </c>
      <c r="AA293">
        <v>42930</v>
      </c>
      <c r="AB293" t="s">
        <v>443</v>
      </c>
      <c r="AC293" t="s">
        <v>911</v>
      </c>
      <c r="AD293" t="s">
        <v>1706</v>
      </c>
      <c r="AE293" t="s">
        <v>55</v>
      </c>
      <c r="AF293" t="s">
        <v>3309</v>
      </c>
      <c r="AG293" t="s">
        <v>3310</v>
      </c>
      <c r="AH293" s="37" t="s">
        <v>58</v>
      </c>
      <c r="AI293" s="40" t="s">
        <v>58</v>
      </c>
      <c r="AJ293" t="s">
        <v>39</v>
      </c>
      <c r="AK293" t="s">
        <v>3922</v>
      </c>
      <c r="AL293" t="s">
        <v>94</v>
      </c>
      <c r="AM293" t="s">
        <v>74</v>
      </c>
      <c r="AN293" t="s">
        <v>3964</v>
      </c>
      <c r="AO293" t="s">
        <v>39</v>
      </c>
      <c r="AP293" t="s">
        <v>67</v>
      </c>
      <c r="AQ293" t="s">
        <v>94</v>
      </c>
      <c r="AR293" t="s">
        <v>94</v>
      </c>
      <c r="AS293" t="s">
        <v>58</v>
      </c>
      <c r="AT293" t="s">
        <v>50</v>
      </c>
      <c r="AU293" t="s">
        <v>90</v>
      </c>
      <c r="AV293" t="s">
        <v>443</v>
      </c>
      <c r="AW293" t="s">
        <v>1706</v>
      </c>
    </row>
    <row r="294" spans="1:49" x14ac:dyDescent="0.35">
      <c r="A294" t="s">
        <v>35</v>
      </c>
      <c r="B294" s="2">
        <v>41441</v>
      </c>
      <c r="C294">
        <v>13</v>
      </c>
      <c r="D294">
        <v>13112</v>
      </c>
      <c r="E294" t="s">
        <v>128</v>
      </c>
      <c r="F294" t="s">
        <v>37</v>
      </c>
      <c r="G294" t="s">
        <v>1935</v>
      </c>
      <c r="H294">
        <v>25</v>
      </c>
      <c r="I294" t="s">
        <v>46</v>
      </c>
      <c r="J294" s="1" t="s">
        <v>62</v>
      </c>
      <c r="K294" t="s">
        <v>1936</v>
      </c>
      <c r="L294" t="s">
        <v>87</v>
      </c>
      <c r="M294" t="s">
        <v>161</v>
      </c>
      <c r="N294" t="s">
        <v>1014</v>
      </c>
      <c r="O294" t="s">
        <v>1937</v>
      </c>
      <c r="P294">
        <v>26</v>
      </c>
      <c r="Q294" t="s">
        <v>46</v>
      </c>
      <c r="R294" t="s">
        <v>46</v>
      </c>
      <c r="S294" s="1" t="s">
        <v>67</v>
      </c>
      <c r="T294" t="s">
        <v>67</v>
      </c>
      <c r="U294" t="s">
        <v>1938</v>
      </c>
      <c r="V294" t="s">
        <v>48</v>
      </c>
      <c r="W294" t="s">
        <v>67</v>
      </c>
      <c r="X294" t="s">
        <v>89</v>
      </c>
      <c r="Y294" t="s">
        <v>46</v>
      </c>
      <c r="Z294" t="s">
        <v>113</v>
      </c>
      <c r="AA294" t="s">
        <v>55</v>
      </c>
      <c r="AB294" t="s">
        <v>46</v>
      </c>
      <c r="AC294" s="1" t="s">
        <v>55</v>
      </c>
      <c r="AE294" t="s">
        <v>55</v>
      </c>
      <c r="AF294" t="s">
        <v>69</v>
      </c>
      <c r="AG294" t="s">
        <v>69</v>
      </c>
      <c r="AH294" s="37" t="s">
        <v>58</v>
      </c>
      <c r="AI294" s="40" t="s">
        <v>94</v>
      </c>
      <c r="AJ294" t="s">
        <v>46</v>
      </c>
      <c r="AK294" t="s">
        <v>46</v>
      </c>
      <c r="AL294" t="s">
        <v>58</v>
      </c>
      <c r="AM294" t="s">
        <v>161</v>
      </c>
      <c r="AN294" t="s">
        <v>3965</v>
      </c>
      <c r="AO294" t="s">
        <v>46</v>
      </c>
      <c r="AP294" t="s">
        <v>67</v>
      </c>
      <c r="AQ294" t="s">
        <v>67</v>
      </c>
      <c r="AR294" t="s">
        <v>67</v>
      </c>
      <c r="AS294" t="s">
        <v>67</v>
      </c>
      <c r="AT294" t="s">
        <v>89</v>
      </c>
      <c r="AU294" t="s">
        <v>113</v>
      </c>
      <c r="AV294" t="s">
        <v>46</v>
      </c>
      <c r="AW294" t="s">
        <v>55</v>
      </c>
    </row>
    <row r="295" spans="1:49" x14ac:dyDescent="0.35">
      <c r="A295" s="1" t="s">
        <v>35</v>
      </c>
      <c r="B295" s="2">
        <v>44247</v>
      </c>
      <c r="C295" s="12">
        <v>5</v>
      </c>
      <c r="D295" s="12">
        <v>5109</v>
      </c>
      <c r="E295" t="s">
        <v>529</v>
      </c>
      <c r="F295" t="s">
        <v>151</v>
      </c>
      <c r="G295" t="s">
        <v>1939</v>
      </c>
      <c r="H295">
        <v>19</v>
      </c>
      <c r="I295" t="s">
        <v>39</v>
      </c>
      <c r="J295" t="s">
        <v>46</v>
      </c>
      <c r="K295" t="s">
        <v>1940</v>
      </c>
      <c r="L295" t="s">
        <v>42</v>
      </c>
      <c r="M295" t="s">
        <v>43</v>
      </c>
      <c r="N295" t="s">
        <v>108</v>
      </c>
      <c r="O295" t="s">
        <v>1941</v>
      </c>
      <c r="P295">
        <v>31</v>
      </c>
      <c r="Q295" t="s">
        <v>39</v>
      </c>
      <c r="R295" t="s">
        <v>46</v>
      </c>
      <c r="S295" t="s">
        <v>42</v>
      </c>
      <c r="T295" t="s">
        <v>67</v>
      </c>
      <c r="U295" t="s">
        <v>48</v>
      </c>
      <c r="V295" t="s">
        <v>42</v>
      </c>
      <c r="W295" t="s">
        <v>67</v>
      </c>
      <c r="X295" t="s">
        <v>44</v>
      </c>
      <c r="Y295" t="s">
        <v>46</v>
      </c>
      <c r="Z295" t="s">
        <v>112</v>
      </c>
      <c r="AA295" t="s">
        <v>55</v>
      </c>
      <c r="AB295" t="s">
        <v>176</v>
      </c>
      <c r="AC295" t="s">
        <v>55</v>
      </c>
      <c r="AD295" t="s">
        <v>55</v>
      </c>
      <c r="AE295" t="s">
        <v>55</v>
      </c>
      <c r="AF295" t="s">
        <v>1942</v>
      </c>
      <c r="AG295" t="s">
        <v>1943</v>
      </c>
      <c r="AH295" s="37" t="s">
        <v>58</v>
      </c>
      <c r="AI295" s="40" t="s">
        <v>58</v>
      </c>
      <c r="AJ295" t="s">
        <v>39</v>
      </c>
      <c r="AK295" t="s">
        <v>46</v>
      </c>
      <c r="AL295" t="s">
        <v>94</v>
      </c>
      <c r="AM295" t="s">
        <v>43</v>
      </c>
      <c r="AN295" t="s">
        <v>3964</v>
      </c>
      <c r="AO295" t="s">
        <v>39</v>
      </c>
      <c r="AP295" t="s">
        <v>67</v>
      </c>
      <c r="AQ295" t="s">
        <v>94</v>
      </c>
      <c r="AR295" t="s">
        <v>67</v>
      </c>
      <c r="AS295" t="s">
        <v>67</v>
      </c>
      <c r="AT295" t="s">
        <v>3964</v>
      </c>
      <c r="AU295" t="s">
        <v>112</v>
      </c>
      <c r="AV295" t="s">
        <v>176</v>
      </c>
      <c r="AW295" t="s">
        <v>55</v>
      </c>
    </row>
    <row r="296" spans="1:49" x14ac:dyDescent="0.35">
      <c r="A296" t="s">
        <v>35</v>
      </c>
      <c r="B296" s="2">
        <v>41817</v>
      </c>
      <c r="C296">
        <v>13</v>
      </c>
      <c r="D296">
        <v>13107</v>
      </c>
      <c r="E296" t="s">
        <v>3002</v>
      </c>
      <c r="F296" t="s">
        <v>37</v>
      </c>
      <c r="G296" t="s">
        <v>3698</v>
      </c>
      <c r="H296">
        <v>41</v>
      </c>
      <c r="I296" t="s">
        <v>39</v>
      </c>
      <c r="J296" t="s">
        <v>3699</v>
      </c>
      <c r="K296" t="s">
        <v>3700</v>
      </c>
      <c r="L296" t="s">
        <v>42</v>
      </c>
      <c r="M296" t="s">
        <v>43</v>
      </c>
      <c r="N296" t="s">
        <v>44</v>
      </c>
      <c r="O296" t="s">
        <v>3701</v>
      </c>
      <c r="P296">
        <v>55</v>
      </c>
      <c r="Q296" t="s">
        <v>39</v>
      </c>
      <c r="R296" t="s">
        <v>3702</v>
      </c>
      <c r="S296" t="s">
        <v>42</v>
      </c>
      <c r="T296" t="s">
        <v>49</v>
      </c>
      <c r="U296" t="s">
        <v>48</v>
      </c>
      <c r="V296" t="s">
        <v>42</v>
      </c>
      <c r="W296" t="s">
        <v>49</v>
      </c>
      <c r="X296" t="s">
        <v>50</v>
      </c>
      <c r="Y296" t="s">
        <v>42</v>
      </c>
      <c r="Z296" t="s">
        <v>51</v>
      </c>
      <c r="AA296">
        <v>42725</v>
      </c>
      <c r="AB296" t="s">
        <v>52</v>
      </c>
      <c r="AC296" t="s">
        <v>2403</v>
      </c>
      <c r="AD296" t="s">
        <v>408</v>
      </c>
      <c r="AE296" t="s">
        <v>55</v>
      </c>
      <c r="AF296" t="s">
        <v>69</v>
      </c>
      <c r="AG296" t="s">
        <v>3703</v>
      </c>
      <c r="AH296" s="37" t="s">
        <v>58</v>
      </c>
      <c r="AI296" s="40" t="s">
        <v>58</v>
      </c>
      <c r="AJ296" t="s">
        <v>39</v>
      </c>
      <c r="AK296" t="s">
        <v>3699</v>
      </c>
      <c r="AL296" t="s">
        <v>94</v>
      </c>
      <c r="AM296" t="s">
        <v>43</v>
      </c>
      <c r="AN296" t="s">
        <v>3964</v>
      </c>
      <c r="AO296" t="s">
        <v>39</v>
      </c>
      <c r="AP296" t="s">
        <v>2952</v>
      </c>
      <c r="AQ296" t="s">
        <v>94</v>
      </c>
      <c r="AR296" t="s">
        <v>58</v>
      </c>
      <c r="AS296" t="s">
        <v>58</v>
      </c>
      <c r="AT296" t="s">
        <v>50</v>
      </c>
      <c r="AU296" t="s">
        <v>51</v>
      </c>
      <c r="AV296" t="s">
        <v>52</v>
      </c>
      <c r="AW296" t="s">
        <v>4001</v>
      </c>
    </row>
    <row r="297" spans="1:49" x14ac:dyDescent="0.35">
      <c r="A297" t="s">
        <v>35</v>
      </c>
      <c r="B297" s="2">
        <v>44115</v>
      </c>
      <c r="C297">
        <v>3</v>
      </c>
      <c r="D297">
        <v>3101</v>
      </c>
      <c r="E297" t="s">
        <v>703</v>
      </c>
      <c r="F297" t="s">
        <v>704</v>
      </c>
      <c r="G297" t="s">
        <v>4122</v>
      </c>
      <c r="H297">
        <v>33</v>
      </c>
      <c r="I297" t="s">
        <v>627</v>
      </c>
      <c r="J297" t="s">
        <v>46</v>
      </c>
      <c r="K297" t="s">
        <v>1948</v>
      </c>
      <c r="L297" t="s">
        <v>55</v>
      </c>
      <c r="M297" t="s">
        <v>43</v>
      </c>
      <c r="N297" t="s">
        <v>108</v>
      </c>
      <c r="O297" t="s">
        <v>1949</v>
      </c>
      <c r="P297">
        <v>27</v>
      </c>
      <c r="Q297" t="s">
        <v>627</v>
      </c>
      <c r="R297" t="s">
        <v>46</v>
      </c>
      <c r="S297" t="s">
        <v>42</v>
      </c>
      <c r="T297" t="s">
        <v>49</v>
      </c>
      <c r="U297" t="s">
        <v>48</v>
      </c>
      <c r="V297" t="s">
        <v>48</v>
      </c>
      <c r="W297" t="s">
        <v>67</v>
      </c>
      <c r="X297" t="s">
        <v>44</v>
      </c>
      <c r="Y297" t="s">
        <v>46</v>
      </c>
      <c r="Z297" t="s">
        <v>176</v>
      </c>
      <c r="AA297" t="s">
        <v>55</v>
      </c>
      <c r="AB297" t="s">
        <v>309</v>
      </c>
      <c r="AC297" t="s">
        <v>55</v>
      </c>
      <c r="AD297" t="s">
        <v>55</v>
      </c>
      <c r="AE297" t="s">
        <v>55</v>
      </c>
      <c r="AF297" t="s">
        <v>1950</v>
      </c>
      <c r="AG297" t="s">
        <v>1951</v>
      </c>
      <c r="AH297" s="37" t="s">
        <v>58</v>
      </c>
      <c r="AI297" s="40" t="s">
        <v>58</v>
      </c>
      <c r="AJ297" t="s">
        <v>627</v>
      </c>
      <c r="AK297" t="s">
        <v>46</v>
      </c>
      <c r="AL297" t="s">
        <v>55</v>
      </c>
      <c r="AM297" t="s">
        <v>43</v>
      </c>
      <c r="AN297" t="s">
        <v>3964</v>
      </c>
      <c r="AO297" t="s">
        <v>627</v>
      </c>
      <c r="AP297" t="s">
        <v>67</v>
      </c>
      <c r="AQ297" t="s">
        <v>94</v>
      </c>
      <c r="AR297" t="s">
        <v>58</v>
      </c>
      <c r="AS297" t="s">
        <v>67</v>
      </c>
      <c r="AT297" t="s">
        <v>3964</v>
      </c>
      <c r="AU297" t="s">
        <v>176</v>
      </c>
      <c r="AV297" t="s">
        <v>309</v>
      </c>
      <c r="AW297" t="s">
        <v>55</v>
      </c>
    </row>
    <row r="298" spans="1:49" x14ac:dyDescent="0.35">
      <c r="A298" t="s">
        <v>35</v>
      </c>
      <c r="B298" s="2">
        <v>43470</v>
      </c>
      <c r="C298">
        <v>5</v>
      </c>
      <c r="D298">
        <v>5301</v>
      </c>
      <c r="E298" t="s">
        <v>227</v>
      </c>
      <c r="F298" t="s">
        <v>151</v>
      </c>
      <c r="G298" t="s">
        <v>1952</v>
      </c>
      <c r="H298">
        <v>47</v>
      </c>
      <c r="I298" t="s">
        <v>1843</v>
      </c>
      <c r="J298" t="s">
        <v>46</v>
      </c>
      <c r="K298" t="s">
        <v>1953</v>
      </c>
      <c r="L298" t="s">
        <v>55</v>
      </c>
      <c r="M298" t="s">
        <v>43</v>
      </c>
      <c r="N298" t="s">
        <v>44</v>
      </c>
      <c r="O298" t="s">
        <v>1954</v>
      </c>
      <c r="P298">
        <v>60</v>
      </c>
      <c r="Q298" t="s">
        <v>39</v>
      </c>
      <c r="R298" t="s">
        <v>46</v>
      </c>
      <c r="S298" t="s">
        <v>49</v>
      </c>
      <c r="T298" t="s">
        <v>67</v>
      </c>
      <c r="U298" t="s">
        <v>1955</v>
      </c>
      <c r="V298" t="s">
        <v>48</v>
      </c>
      <c r="W298" t="s">
        <v>49</v>
      </c>
      <c r="X298" t="s">
        <v>50</v>
      </c>
      <c r="Y298" t="s">
        <v>46</v>
      </c>
      <c r="Z298" t="s">
        <v>90</v>
      </c>
      <c r="AA298" t="s">
        <v>55</v>
      </c>
      <c r="AB298" t="s">
        <v>91</v>
      </c>
      <c r="AC298" t="s">
        <v>55</v>
      </c>
      <c r="AD298" t="s">
        <v>55</v>
      </c>
      <c r="AE298" t="s">
        <v>55</v>
      </c>
      <c r="AF298" t="s">
        <v>1956</v>
      </c>
      <c r="AG298" t="s">
        <v>1957</v>
      </c>
      <c r="AH298" s="37" t="s">
        <v>58</v>
      </c>
      <c r="AI298" s="40" t="s">
        <v>58</v>
      </c>
      <c r="AJ298" t="s">
        <v>1843</v>
      </c>
      <c r="AK298" t="s">
        <v>46</v>
      </c>
      <c r="AL298" t="s">
        <v>55</v>
      </c>
      <c r="AM298" t="s">
        <v>43</v>
      </c>
      <c r="AN298" t="s">
        <v>3964</v>
      </c>
      <c r="AO298" t="s">
        <v>39</v>
      </c>
      <c r="AP298" t="s">
        <v>67</v>
      </c>
      <c r="AQ298" t="s">
        <v>58</v>
      </c>
      <c r="AR298" t="s">
        <v>67</v>
      </c>
      <c r="AS298" t="s">
        <v>58</v>
      </c>
      <c r="AT298" t="s">
        <v>50</v>
      </c>
      <c r="AU298" t="s">
        <v>90</v>
      </c>
      <c r="AV298" t="s">
        <v>91</v>
      </c>
      <c r="AW298" t="s">
        <v>55</v>
      </c>
    </row>
    <row r="299" spans="1:49" x14ac:dyDescent="0.35">
      <c r="A299" t="s">
        <v>35</v>
      </c>
      <c r="B299" s="2">
        <v>43523</v>
      </c>
      <c r="C299">
        <v>13</v>
      </c>
      <c r="D299">
        <v>13201</v>
      </c>
      <c r="E299" t="s">
        <v>116</v>
      </c>
      <c r="F299" t="s">
        <v>37</v>
      </c>
      <c r="G299" t="s">
        <v>1958</v>
      </c>
      <c r="H299">
        <v>50</v>
      </c>
      <c r="I299" t="s">
        <v>39</v>
      </c>
      <c r="J299" t="s">
        <v>46</v>
      </c>
      <c r="K299" t="s">
        <v>1959</v>
      </c>
      <c r="L299" t="s">
        <v>55</v>
      </c>
      <c r="M299" t="s">
        <v>191</v>
      </c>
      <c r="N299" t="s">
        <v>132</v>
      </c>
      <c r="O299" t="s">
        <v>1960</v>
      </c>
      <c r="P299">
        <v>15</v>
      </c>
      <c r="Q299" t="s">
        <v>39</v>
      </c>
      <c r="R299" t="s">
        <v>46</v>
      </c>
      <c r="S299" t="s">
        <v>42</v>
      </c>
      <c r="T299" t="s">
        <v>67</v>
      </c>
      <c r="U299" t="s">
        <v>48</v>
      </c>
      <c r="V299" t="s">
        <v>48</v>
      </c>
      <c r="W299" t="s">
        <v>42</v>
      </c>
      <c r="X299" t="s">
        <v>103</v>
      </c>
      <c r="Y299" t="s">
        <v>46</v>
      </c>
      <c r="Z299" t="s">
        <v>112</v>
      </c>
      <c r="AA299" t="s">
        <v>55</v>
      </c>
      <c r="AB299" t="s">
        <v>309</v>
      </c>
      <c r="AC299" t="s">
        <v>55</v>
      </c>
      <c r="AD299" t="s">
        <v>55</v>
      </c>
      <c r="AE299" t="s">
        <v>55</v>
      </c>
      <c r="AF299" t="s">
        <v>1961</v>
      </c>
      <c r="AG299" t="s">
        <v>1962</v>
      </c>
      <c r="AH299" s="37" t="s">
        <v>58</v>
      </c>
      <c r="AI299" s="40" t="s">
        <v>94</v>
      </c>
      <c r="AJ299" t="s">
        <v>39</v>
      </c>
      <c r="AK299" t="s">
        <v>46</v>
      </c>
      <c r="AL299" t="s">
        <v>55</v>
      </c>
      <c r="AM299" t="s">
        <v>191</v>
      </c>
      <c r="AN299" t="s">
        <v>3966</v>
      </c>
      <c r="AO299" t="s">
        <v>39</v>
      </c>
      <c r="AP299" t="s">
        <v>67</v>
      </c>
      <c r="AQ299" t="s">
        <v>94</v>
      </c>
      <c r="AR299" t="s">
        <v>67</v>
      </c>
      <c r="AS299" t="s">
        <v>94</v>
      </c>
      <c r="AT299" t="s">
        <v>103</v>
      </c>
      <c r="AU299" t="s">
        <v>112</v>
      </c>
      <c r="AV299" t="s">
        <v>309</v>
      </c>
      <c r="AW299" t="s">
        <v>55</v>
      </c>
    </row>
    <row r="300" spans="1:49" x14ac:dyDescent="0.35">
      <c r="A300" t="s">
        <v>35</v>
      </c>
      <c r="B300" s="2">
        <v>41841</v>
      </c>
      <c r="C300">
        <v>13</v>
      </c>
      <c r="D300">
        <v>13112</v>
      </c>
      <c r="E300" t="s">
        <v>128</v>
      </c>
      <c r="F300" t="s">
        <v>37</v>
      </c>
      <c r="G300" t="s">
        <v>967</v>
      </c>
      <c r="H300">
        <v>38</v>
      </c>
      <c r="I300" t="s">
        <v>39</v>
      </c>
      <c r="J300" t="s">
        <v>968</v>
      </c>
      <c r="K300" t="s">
        <v>969</v>
      </c>
      <c r="L300" t="s">
        <v>42</v>
      </c>
      <c r="M300" t="s">
        <v>74</v>
      </c>
      <c r="N300" t="s">
        <v>44</v>
      </c>
      <c r="O300" t="s">
        <v>970</v>
      </c>
      <c r="P300">
        <v>46</v>
      </c>
      <c r="Q300" t="s">
        <v>39</v>
      </c>
      <c r="R300" t="s">
        <v>579</v>
      </c>
      <c r="S300" t="s">
        <v>42</v>
      </c>
      <c r="T300" t="s">
        <v>42</v>
      </c>
      <c r="U300" t="s">
        <v>971</v>
      </c>
      <c r="V300" t="s">
        <v>136</v>
      </c>
      <c r="W300" t="s">
        <v>49</v>
      </c>
      <c r="X300" t="s">
        <v>50</v>
      </c>
      <c r="Y300" t="s">
        <v>42</v>
      </c>
      <c r="Z300" t="s">
        <v>51</v>
      </c>
      <c r="AA300">
        <v>42453</v>
      </c>
      <c r="AB300" t="s">
        <v>52</v>
      </c>
      <c r="AC300" t="s">
        <v>972</v>
      </c>
      <c r="AD300" t="s">
        <v>408</v>
      </c>
      <c r="AE300" t="s">
        <v>55</v>
      </c>
      <c r="AF300" t="s">
        <v>973</v>
      </c>
      <c r="AG300" t="s">
        <v>974</v>
      </c>
      <c r="AH300" s="37" t="s">
        <v>58</v>
      </c>
      <c r="AI300" s="40" t="s">
        <v>58</v>
      </c>
      <c r="AJ300" t="s">
        <v>39</v>
      </c>
      <c r="AK300" t="s">
        <v>3937</v>
      </c>
      <c r="AL300" t="s">
        <v>94</v>
      </c>
      <c r="AM300" t="s">
        <v>74</v>
      </c>
      <c r="AN300" t="s">
        <v>3964</v>
      </c>
      <c r="AO300" t="s">
        <v>39</v>
      </c>
      <c r="AP300" t="s">
        <v>3974</v>
      </c>
      <c r="AQ300" t="s">
        <v>94</v>
      </c>
      <c r="AR300" t="s">
        <v>94</v>
      </c>
      <c r="AS300" t="s">
        <v>58</v>
      </c>
      <c r="AT300" t="s">
        <v>50</v>
      </c>
      <c r="AU300" t="s">
        <v>51</v>
      </c>
      <c r="AV300" t="s">
        <v>52</v>
      </c>
      <c r="AW300" t="s">
        <v>4001</v>
      </c>
    </row>
    <row r="301" spans="1:49" x14ac:dyDescent="0.35">
      <c r="A301" t="s">
        <v>35</v>
      </c>
      <c r="B301" s="2">
        <v>41877</v>
      </c>
      <c r="C301">
        <v>13</v>
      </c>
      <c r="D301">
        <v>13128</v>
      </c>
      <c r="E301" s="5" t="s">
        <v>736</v>
      </c>
      <c r="F301" s="5" t="s">
        <v>37</v>
      </c>
      <c r="G301" t="s">
        <v>1743</v>
      </c>
      <c r="H301">
        <v>37</v>
      </c>
      <c r="I301" t="s">
        <v>39</v>
      </c>
      <c r="J301" t="s">
        <v>46</v>
      </c>
      <c r="K301" t="s">
        <v>1744</v>
      </c>
      <c r="L301" t="s">
        <v>42</v>
      </c>
      <c r="M301" t="s">
        <v>74</v>
      </c>
      <c r="N301" t="s">
        <v>44</v>
      </c>
      <c r="O301" t="s">
        <v>1745</v>
      </c>
      <c r="P301">
        <v>44</v>
      </c>
      <c r="Q301" t="s">
        <v>39</v>
      </c>
      <c r="R301" t="s">
        <v>1656</v>
      </c>
      <c r="S301" t="s">
        <v>49</v>
      </c>
      <c r="T301" t="s">
        <v>42</v>
      </c>
      <c r="U301" t="s">
        <v>1746</v>
      </c>
      <c r="V301" t="s">
        <v>147</v>
      </c>
      <c r="W301" t="s">
        <v>49</v>
      </c>
      <c r="X301" t="s">
        <v>50</v>
      </c>
      <c r="Y301" t="s">
        <v>42</v>
      </c>
      <c r="Z301" t="s">
        <v>90</v>
      </c>
      <c r="AA301">
        <v>41877</v>
      </c>
      <c r="AB301" t="s">
        <v>91</v>
      </c>
      <c r="AC301" t="s">
        <v>55</v>
      </c>
      <c r="AD301" t="s">
        <v>55</v>
      </c>
      <c r="AE301" t="s">
        <v>55</v>
      </c>
      <c r="AF301" t="s">
        <v>1747</v>
      </c>
      <c r="AG301" t="s">
        <v>1748</v>
      </c>
      <c r="AH301" s="37" t="s">
        <v>58</v>
      </c>
      <c r="AI301" s="40" t="s">
        <v>58</v>
      </c>
      <c r="AJ301" t="s">
        <v>39</v>
      </c>
      <c r="AK301" t="s">
        <v>46</v>
      </c>
      <c r="AL301" t="s">
        <v>94</v>
      </c>
      <c r="AM301" t="s">
        <v>74</v>
      </c>
      <c r="AN301" t="s">
        <v>3964</v>
      </c>
      <c r="AO301" t="s">
        <v>39</v>
      </c>
      <c r="AP301" t="s">
        <v>3946</v>
      </c>
      <c r="AQ301" t="s">
        <v>58</v>
      </c>
      <c r="AR301" t="s">
        <v>94</v>
      </c>
      <c r="AS301" t="s">
        <v>58</v>
      </c>
      <c r="AT301" t="s">
        <v>50</v>
      </c>
      <c r="AU301" t="s">
        <v>90</v>
      </c>
      <c r="AV301" t="s">
        <v>91</v>
      </c>
      <c r="AW301" t="s">
        <v>55</v>
      </c>
    </row>
    <row r="302" spans="1:49" x14ac:dyDescent="0.35">
      <c r="A302" t="s">
        <v>35</v>
      </c>
      <c r="B302" s="2">
        <v>43292</v>
      </c>
      <c r="C302">
        <v>3</v>
      </c>
      <c r="D302">
        <v>3202</v>
      </c>
      <c r="E302" t="s">
        <v>1754</v>
      </c>
      <c r="F302" t="s">
        <v>704</v>
      </c>
      <c r="G302" t="s">
        <v>1972</v>
      </c>
      <c r="H302">
        <v>26</v>
      </c>
      <c r="I302" t="s">
        <v>39</v>
      </c>
      <c r="J302" t="s">
        <v>46</v>
      </c>
      <c r="K302" t="s">
        <v>1973</v>
      </c>
      <c r="L302" t="s">
        <v>42</v>
      </c>
      <c r="M302" t="s">
        <v>43</v>
      </c>
      <c r="N302" t="s">
        <v>44</v>
      </c>
      <c r="O302" t="s">
        <v>1974</v>
      </c>
      <c r="P302">
        <v>36</v>
      </c>
      <c r="Q302" t="s">
        <v>39</v>
      </c>
      <c r="R302" t="s">
        <v>46</v>
      </c>
      <c r="S302" t="s">
        <v>49</v>
      </c>
      <c r="T302" t="s">
        <v>42</v>
      </c>
      <c r="U302" t="s">
        <v>1975</v>
      </c>
      <c r="V302" t="s">
        <v>147</v>
      </c>
      <c r="W302" t="s">
        <v>49</v>
      </c>
      <c r="X302" t="s">
        <v>50</v>
      </c>
      <c r="Y302" t="s">
        <v>46</v>
      </c>
      <c r="Z302" t="s">
        <v>90</v>
      </c>
      <c r="AA302">
        <v>43292</v>
      </c>
      <c r="AB302" t="s">
        <v>91</v>
      </c>
      <c r="AC302" t="s">
        <v>55</v>
      </c>
      <c r="AD302" t="s">
        <v>55</v>
      </c>
      <c r="AE302" t="s">
        <v>55</v>
      </c>
      <c r="AF302" t="s">
        <v>1976</v>
      </c>
      <c r="AG302" t="s">
        <v>1977</v>
      </c>
      <c r="AH302" s="37" t="s">
        <v>58</v>
      </c>
      <c r="AI302" s="40" t="s">
        <v>58</v>
      </c>
      <c r="AJ302" t="s">
        <v>39</v>
      </c>
      <c r="AK302" t="s">
        <v>46</v>
      </c>
      <c r="AL302" t="s">
        <v>94</v>
      </c>
      <c r="AM302" t="s">
        <v>43</v>
      </c>
      <c r="AN302" t="s">
        <v>3964</v>
      </c>
      <c r="AO302" t="s">
        <v>39</v>
      </c>
      <c r="AP302" t="s">
        <v>67</v>
      </c>
      <c r="AQ302" t="s">
        <v>58</v>
      </c>
      <c r="AR302" t="s">
        <v>94</v>
      </c>
      <c r="AS302" t="s">
        <v>58</v>
      </c>
      <c r="AT302" t="s">
        <v>50</v>
      </c>
      <c r="AU302" t="s">
        <v>90</v>
      </c>
      <c r="AV302" t="s">
        <v>91</v>
      </c>
      <c r="AW302" t="s">
        <v>55</v>
      </c>
    </row>
    <row r="303" spans="1:49" x14ac:dyDescent="0.35">
      <c r="A303" t="s">
        <v>35</v>
      </c>
      <c r="B303" s="2">
        <v>42080</v>
      </c>
      <c r="C303">
        <v>2</v>
      </c>
      <c r="D303">
        <v>2104</v>
      </c>
      <c r="E303" s="5" t="s">
        <v>1978</v>
      </c>
      <c r="F303" s="5" t="s">
        <v>198</v>
      </c>
      <c r="G303" t="s">
        <v>1979</v>
      </c>
      <c r="H303">
        <v>38</v>
      </c>
      <c r="I303" t="s">
        <v>39</v>
      </c>
      <c r="J303" t="s">
        <v>46</v>
      </c>
      <c r="K303" t="s">
        <v>1980</v>
      </c>
      <c r="L303" t="s">
        <v>49</v>
      </c>
      <c r="M303" t="s">
        <v>161</v>
      </c>
      <c r="N303" t="s">
        <v>162</v>
      </c>
      <c r="O303" t="s">
        <v>1981</v>
      </c>
      <c r="P303">
        <v>64</v>
      </c>
      <c r="Q303" t="s">
        <v>46</v>
      </c>
      <c r="R303" t="s">
        <v>46</v>
      </c>
      <c r="S303" t="s">
        <v>42</v>
      </c>
      <c r="T303" t="s">
        <v>42</v>
      </c>
      <c r="U303" t="s">
        <v>48</v>
      </c>
      <c r="V303" t="s">
        <v>48</v>
      </c>
      <c r="W303" t="s">
        <v>42</v>
      </c>
      <c r="X303" t="s">
        <v>204</v>
      </c>
      <c r="Y303" t="s">
        <v>42</v>
      </c>
      <c r="Z303" t="s">
        <v>51</v>
      </c>
      <c r="AA303">
        <v>42561</v>
      </c>
      <c r="AB303" t="s">
        <v>52</v>
      </c>
      <c r="AC303" t="s">
        <v>206</v>
      </c>
      <c r="AD303" t="s">
        <v>166</v>
      </c>
      <c r="AE303" t="s">
        <v>55</v>
      </c>
      <c r="AF303" t="s">
        <v>1982</v>
      </c>
      <c r="AG303" t="s">
        <v>1983</v>
      </c>
      <c r="AH303" s="37" t="s">
        <v>58</v>
      </c>
      <c r="AI303" s="40" t="s">
        <v>94</v>
      </c>
      <c r="AJ303" t="s">
        <v>39</v>
      </c>
      <c r="AK303" t="s">
        <v>46</v>
      </c>
      <c r="AL303" t="s">
        <v>58</v>
      </c>
      <c r="AM303" t="s">
        <v>161</v>
      </c>
      <c r="AN303" t="s">
        <v>3965</v>
      </c>
      <c r="AO303" t="s">
        <v>46</v>
      </c>
      <c r="AP303" t="s">
        <v>67</v>
      </c>
      <c r="AQ303" t="s">
        <v>94</v>
      </c>
      <c r="AR303" t="s">
        <v>94</v>
      </c>
      <c r="AS303" t="s">
        <v>94</v>
      </c>
      <c r="AT303" t="s">
        <v>1245</v>
      </c>
      <c r="AU303" t="s">
        <v>51</v>
      </c>
      <c r="AV303" t="s">
        <v>52</v>
      </c>
      <c r="AW303" t="s">
        <v>4001</v>
      </c>
    </row>
    <row r="304" spans="1:49" x14ac:dyDescent="0.35">
      <c r="A304" t="s">
        <v>35</v>
      </c>
      <c r="B304" s="2">
        <v>44136</v>
      </c>
      <c r="C304">
        <v>7</v>
      </c>
      <c r="D304">
        <v>7101</v>
      </c>
      <c r="E304" t="s">
        <v>457</v>
      </c>
      <c r="F304" t="s">
        <v>458</v>
      </c>
      <c r="G304" t="s">
        <v>1984</v>
      </c>
      <c r="H304">
        <v>20</v>
      </c>
      <c r="I304" t="s">
        <v>39</v>
      </c>
      <c r="J304" t="s">
        <v>46</v>
      </c>
      <c r="K304" t="s">
        <v>1985</v>
      </c>
      <c r="L304" t="s">
        <v>55</v>
      </c>
      <c r="M304" t="s">
        <v>43</v>
      </c>
      <c r="N304" t="s">
        <v>108</v>
      </c>
      <c r="O304" t="s">
        <v>1986</v>
      </c>
      <c r="P304">
        <v>22</v>
      </c>
      <c r="Q304" t="s">
        <v>39</v>
      </c>
      <c r="R304" t="s">
        <v>46</v>
      </c>
      <c r="S304" t="s">
        <v>42</v>
      </c>
      <c r="T304" t="s">
        <v>67</v>
      </c>
      <c r="U304" t="s">
        <v>48</v>
      </c>
      <c r="V304" t="s">
        <v>48</v>
      </c>
      <c r="W304" t="s">
        <v>67</v>
      </c>
      <c r="X304" t="s">
        <v>44</v>
      </c>
      <c r="Y304" t="s">
        <v>46</v>
      </c>
      <c r="Z304" t="s">
        <v>113</v>
      </c>
      <c r="AA304" t="s">
        <v>55</v>
      </c>
      <c r="AB304" t="s">
        <v>46</v>
      </c>
      <c r="AC304" t="s">
        <v>55</v>
      </c>
      <c r="AD304" t="s">
        <v>55</v>
      </c>
      <c r="AE304" t="s">
        <v>55</v>
      </c>
      <c r="AF304" t="s">
        <v>1987</v>
      </c>
      <c r="AG304" t="s">
        <v>1988</v>
      </c>
      <c r="AH304" s="37" t="s">
        <v>58</v>
      </c>
      <c r="AI304" s="40" t="s">
        <v>58</v>
      </c>
      <c r="AJ304" t="s">
        <v>39</v>
      </c>
      <c r="AK304" t="s">
        <v>46</v>
      </c>
      <c r="AL304" t="s">
        <v>55</v>
      </c>
      <c r="AM304" t="s">
        <v>43</v>
      </c>
      <c r="AN304" t="s">
        <v>3964</v>
      </c>
      <c r="AO304" t="s">
        <v>39</v>
      </c>
      <c r="AP304" t="s">
        <v>67</v>
      </c>
      <c r="AQ304" t="s">
        <v>94</v>
      </c>
      <c r="AR304" t="s">
        <v>67</v>
      </c>
      <c r="AS304" t="s">
        <v>67</v>
      </c>
      <c r="AT304" t="s">
        <v>3964</v>
      </c>
      <c r="AU304" t="s">
        <v>113</v>
      </c>
      <c r="AV304" t="s">
        <v>46</v>
      </c>
      <c r="AW304" t="s">
        <v>55</v>
      </c>
    </row>
    <row r="305" spans="1:49" x14ac:dyDescent="0.35">
      <c r="A305" t="s">
        <v>35</v>
      </c>
      <c r="B305" s="2">
        <v>41885</v>
      </c>
      <c r="C305">
        <v>13</v>
      </c>
      <c r="D305">
        <v>13121</v>
      </c>
      <c r="E305" s="5" t="s">
        <v>860</v>
      </c>
      <c r="F305" s="5" t="s">
        <v>37</v>
      </c>
      <c r="G305" t="s">
        <v>861</v>
      </c>
      <c r="H305">
        <v>27</v>
      </c>
      <c r="I305" t="s">
        <v>39</v>
      </c>
      <c r="J305" t="s">
        <v>40</v>
      </c>
      <c r="K305" t="s">
        <v>862</v>
      </c>
      <c r="L305" t="s">
        <v>42</v>
      </c>
      <c r="M305" t="s">
        <v>43</v>
      </c>
      <c r="N305" t="s">
        <v>44</v>
      </c>
      <c r="O305" t="s">
        <v>863</v>
      </c>
      <c r="P305">
        <v>26</v>
      </c>
      <c r="Q305" t="s">
        <v>39</v>
      </c>
      <c r="R305" t="s">
        <v>46</v>
      </c>
      <c r="S305" t="s">
        <v>42</v>
      </c>
      <c r="T305" t="s">
        <v>49</v>
      </c>
      <c r="U305" t="s">
        <v>864</v>
      </c>
      <c r="V305" t="s">
        <v>42</v>
      </c>
      <c r="W305" t="s">
        <v>49</v>
      </c>
      <c r="X305" t="s">
        <v>50</v>
      </c>
      <c r="Y305" t="s">
        <v>42</v>
      </c>
      <c r="Z305" t="s">
        <v>55</v>
      </c>
      <c r="AA305" t="s">
        <v>55</v>
      </c>
      <c r="AB305" t="s">
        <v>46</v>
      </c>
      <c r="AC305" t="s">
        <v>55</v>
      </c>
      <c r="AD305" t="s">
        <v>55</v>
      </c>
      <c r="AE305" t="s">
        <v>55</v>
      </c>
      <c r="AF305" t="s">
        <v>865</v>
      </c>
      <c r="AG305" t="s">
        <v>866</v>
      </c>
      <c r="AH305" s="37" t="s">
        <v>58</v>
      </c>
      <c r="AI305" s="40" t="s">
        <v>58</v>
      </c>
      <c r="AJ305" t="s">
        <v>39</v>
      </c>
      <c r="AK305" t="s">
        <v>3922</v>
      </c>
      <c r="AL305" t="s">
        <v>94</v>
      </c>
      <c r="AM305" t="s">
        <v>43</v>
      </c>
      <c r="AN305" t="s">
        <v>3964</v>
      </c>
      <c r="AO305" t="s">
        <v>39</v>
      </c>
      <c r="AP305" t="s">
        <v>67</v>
      </c>
      <c r="AQ305" t="s">
        <v>94</v>
      </c>
      <c r="AR305" t="s">
        <v>58</v>
      </c>
      <c r="AS305" t="s">
        <v>58</v>
      </c>
      <c r="AT305" t="s">
        <v>50</v>
      </c>
      <c r="AU305" t="s">
        <v>55</v>
      </c>
      <c r="AV305" t="s">
        <v>46</v>
      </c>
      <c r="AW305" t="s">
        <v>55</v>
      </c>
    </row>
    <row r="306" spans="1:49" x14ac:dyDescent="0.35">
      <c r="A306" t="s">
        <v>35</v>
      </c>
      <c r="B306" s="2">
        <v>40777</v>
      </c>
      <c r="C306">
        <v>13</v>
      </c>
      <c r="D306">
        <v>13401</v>
      </c>
      <c r="E306" t="s">
        <v>690</v>
      </c>
      <c r="F306" t="s">
        <v>37</v>
      </c>
      <c r="G306" t="s">
        <v>1992</v>
      </c>
      <c r="H306">
        <v>76</v>
      </c>
      <c r="I306" t="s">
        <v>46</v>
      </c>
      <c r="J306" t="s">
        <v>62</v>
      </c>
      <c r="K306" t="s">
        <v>300</v>
      </c>
      <c r="L306" t="s">
        <v>55</v>
      </c>
      <c r="M306" t="s">
        <v>286</v>
      </c>
      <c r="N306" t="s">
        <v>65</v>
      </c>
      <c r="O306" t="s">
        <v>1993</v>
      </c>
      <c r="P306">
        <v>79</v>
      </c>
      <c r="Q306" t="s">
        <v>46</v>
      </c>
      <c r="R306" t="s">
        <v>46</v>
      </c>
      <c r="S306" t="s">
        <v>58</v>
      </c>
      <c r="T306" t="s">
        <v>67</v>
      </c>
      <c r="U306" t="s">
        <v>48</v>
      </c>
      <c r="V306" t="s">
        <v>48</v>
      </c>
      <c r="W306" t="s">
        <v>67</v>
      </c>
      <c r="X306" t="s">
        <v>50</v>
      </c>
      <c r="Y306" t="s">
        <v>46</v>
      </c>
      <c r="Z306" t="s">
        <v>55</v>
      </c>
      <c r="AA306" t="s">
        <v>55</v>
      </c>
      <c r="AB306" t="s">
        <v>46</v>
      </c>
      <c r="AC306" t="s">
        <v>55</v>
      </c>
      <c r="AD306" t="s">
        <v>55</v>
      </c>
      <c r="AE306" t="s">
        <v>55</v>
      </c>
      <c r="AF306" t="s">
        <v>69</v>
      </c>
      <c r="AG306" t="s">
        <v>69</v>
      </c>
      <c r="AH306" s="37" t="s">
        <v>58</v>
      </c>
      <c r="AI306" s="40" t="s">
        <v>94</v>
      </c>
      <c r="AJ306" t="s">
        <v>46</v>
      </c>
      <c r="AK306" t="s">
        <v>46</v>
      </c>
      <c r="AL306" t="s">
        <v>55</v>
      </c>
      <c r="AM306" t="s">
        <v>74</v>
      </c>
      <c r="AN306" t="s">
        <v>3964</v>
      </c>
      <c r="AO306" t="s">
        <v>46</v>
      </c>
      <c r="AP306" t="s">
        <v>67</v>
      </c>
      <c r="AQ306" t="s">
        <v>58</v>
      </c>
      <c r="AR306" t="s">
        <v>67</v>
      </c>
      <c r="AS306" t="s">
        <v>67</v>
      </c>
      <c r="AT306" t="s">
        <v>50</v>
      </c>
      <c r="AU306" t="s">
        <v>55</v>
      </c>
      <c r="AV306" t="s">
        <v>46</v>
      </c>
      <c r="AW306" t="s">
        <v>55</v>
      </c>
    </row>
    <row r="307" spans="1:49" x14ac:dyDescent="0.35">
      <c r="A307" t="s">
        <v>35</v>
      </c>
      <c r="B307" s="2">
        <v>43246</v>
      </c>
      <c r="C307">
        <v>6</v>
      </c>
      <c r="D307">
        <v>6107</v>
      </c>
      <c r="E307" t="s">
        <v>1994</v>
      </c>
      <c r="F307" t="s">
        <v>105</v>
      </c>
      <c r="G307" t="s">
        <v>1995</v>
      </c>
      <c r="H307">
        <v>36</v>
      </c>
      <c r="I307" t="s">
        <v>39</v>
      </c>
      <c r="J307" t="s">
        <v>46</v>
      </c>
      <c r="K307" t="s">
        <v>1996</v>
      </c>
      <c r="L307" t="s">
        <v>42</v>
      </c>
      <c r="M307" t="s">
        <v>247</v>
      </c>
      <c r="N307" t="s">
        <v>44</v>
      </c>
      <c r="O307" t="s">
        <v>1997</v>
      </c>
      <c r="P307">
        <v>61</v>
      </c>
      <c r="Q307" t="s">
        <v>39</v>
      </c>
      <c r="R307" t="s">
        <v>46</v>
      </c>
      <c r="S307" t="s">
        <v>49</v>
      </c>
      <c r="T307" t="s">
        <v>42</v>
      </c>
      <c r="U307" t="s">
        <v>48</v>
      </c>
      <c r="V307" t="s">
        <v>48</v>
      </c>
      <c r="W307" t="s">
        <v>49</v>
      </c>
      <c r="X307" t="s">
        <v>50</v>
      </c>
      <c r="Y307" t="s">
        <v>46</v>
      </c>
      <c r="Z307" t="s">
        <v>90</v>
      </c>
      <c r="AA307">
        <v>43246</v>
      </c>
      <c r="AB307" t="s">
        <v>91</v>
      </c>
      <c r="AC307" t="s">
        <v>55</v>
      </c>
      <c r="AD307" t="s">
        <v>55</v>
      </c>
      <c r="AE307" t="s">
        <v>55</v>
      </c>
      <c r="AF307" t="s">
        <v>1998</v>
      </c>
      <c r="AG307" t="s">
        <v>1999</v>
      </c>
      <c r="AH307" s="37" t="s">
        <v>58</v>
      </c>
      <c r="AI307" s="40" t="s">
        <v>58</v>
      </c>
      <c r="AJ307" t="s">
        <v>39</v>
      </c>
      <c r="AK307" t="s">
        <v>46</v>
      </c>
      <c r="AL307" t="s">
        <v>94</v>
      </c>
      <c r="AM307" t="s">
        <v>247</v>
      </c>
      <c r="AN307" t="s">
        <v>3964</v>
      </c>
      <c r="AO307" t="s">
        <v>39</v>
      </c>
      <c r="AP307" t="s">
        <v>67</v>
      </c>
      <c r="AQ307" t="s">
        <v>58</v>
      </c>
      <c r="AR307" t="s">
        <v>94</v>
      </c>
      <c r="AS307" t="s">
        <v>58</v>
      </c>
      <c r="AT307" t="s">
        <v>50</v>
      </c>
      <c r="AU307" t="s">
        <v>90</v>
      </c>
      <c r="AV307" t="s">
        <v>91</v>
      </c>
      <c r="AW307" t="s">
        <v>55</v>
      </c>
    </row>
    <row r="308" spans="1:49" x14ac:dyDescent="0.35">
      <c r="A308" t="s">
        <v>35</v>
      </c>
      <c r="B308" s="2">
        <v>41906</v>
      </c>
      <c r="C308" s="27">
        <v>13</v>
      </c>
      <c r="D308">
        <v>13124</v>
      </c>
      <c r="E308" t="s">
        <v>81</v>
      </c>
      <c r="F308" t="s">
        <v>37</v>
      </c>
      <c r="G308" t="s">
        <v>3596</v>
      </c>
      <c r="H308">
        <v>39</v>
      </c>
      <c r="I308" t="s">
        <v>39</v>
      </c>
      <c r="J308" t="s">
        <v>40</v>
      </c>
      <c r="K308" t="s">
        <v>3597</v>
      </c>
      <c r="L308" t="s">
        <v>42</v>
      </c>
      <c r="M308" t="s">
        <v>252</v>
      </c>
      <c r="N308" t="s">
        <v>44</v>
      </c>
      <c r="O308" t="s">
        <v>86</v>
      </c>
      <c r="P308">
        <v>37</v>
      </c>
      <c r="Q308" t="s">
        <v>39</v>
      </c>
      <c r="R308" s="1" t="s">
        <v>46</v>
      </c>
      <c r="S308" t="s">
        <v>87</v>
      </c>
      <c r="T308" t="s">
        <v>42</v>
      </c>
      <c r="U308" s="1" t="s">
        <v>48</v>
      </c>
      <c r="V308" s="1" t="s">
        <v>48</v>
      </c>
      <c r="W308" t="s">
        <v>87</v>
      </c>
      <c r="X308" t="s">
        <v>50</v>
      </c>
      <c r="Y308" t="s">
        <v>164</v>
      </c>
      <c r="Z308" t="s">
        <v>90</v>
      </c>
      <c r="AA308">
        <v>41906</v>
      </c>
      <c r="AB308" t="s">
        <v>91</v>
      </c>
      <c r="AC308" s="1" t="s">
        <v>55</v>
      </c>
      <c r="AD308" s="1" t="s">
        <v>55</v>
      </c>
      <c r="AE308" s="1" t="s">
        <v>55</v>
      </c>
      <c r="AF308" t="s">
        <v>92</v>
      </c>
      <c r="AG308" t="s">
        <v>93</v>
      </c>
      <c r="AH308" s="37" t="s">
        <v>58</v>
      </c>
      <c r="AI308" s="40" t="s">
        <v>58</v>
      </c>
      <c r="AJ308" t="s">
        <v>39</v>
      </c>
      <c r="AK308" t="s">
        <v>3922</v>
      </c>
      <c r="AL308" t="s">
        <v>94</v>
      </c>
      <c r="AM308" t="s">
        <v>527</v>
      </c>
      <c r="AN308" t="s">
        <v>3964</v>
      </c>
      <c r="AO308" t="s">
        <v>39</v>
      </c>
      <c r="AP308" t="s">
        <v>67</v>
      </c>
      <c r="AQ308" t="s">
        <v>58</v>
      </c>
      <c r="AR308" t="s">
        <v>94</v>
      </c>
      <c r="AS308" t="s">
        <v>58</v>
      </c>
      <c r="AT308" t="s">
        <v>50</v>
      </c>
      <c r="AU308" t="s">
        <v>90</v>
      </c>
      <c r="AV308" t="s">
        <v>91</v>
      </c>
      <c r="AW308" t="s">
        <v>55</v>
      </c>
    </row>
    <row r="309" spans="1:49" x14ac:dyDescent="0.35">
      <c r="A309" t="s">
        <v>35</v>
      </c>
      <c r="B309" s="2">
        <v>43428</v>
      </c>
      <c r="C309">
        <v>13</v>
      </c>
      <c r="D309">
        <v>13112</v>
      </c>
      <c r="E309" t="s">
        <v>128</v>
      </c>
      <c r="F309" t="s">
        <v>37</v>
      </c>
      <c r="G309" t="s">
        <v>2008</v>
      </c>
      <c r="H309">
        <v>42</v>
      </c>
      <c r="I309" t="s">
        <v>39</v>
      </c>
      <c r="J309" t="s">
        <v>46</v>
      </c>
      <c r="K309" t="s">
        <v>2009</v>
      </c>
      <c r="L309" t="s">
        <v>49</v>
      </c>
      <c r="M309" t="s">
        <v>391</v>
      </c>
      <c r="N309" t="s">
        <v>162</v>
      </c>
      <c r="O309" t="s">
        <v>2010</v>
      </c>
      <c r="P309">
        <v>32</v>
      </c>
      <c r="Q309" t="s">
        <v>39</v>
      </c>
      <c r="R309" t="s">
        <v>46</v>
      </c>
      <c r="S309" t="s">
        <v>42</v>
      </c>
      <c r="T309" t="s">
        <v>49</v>
      </c>
      <c r="U309" t="s">
        <v>48</v>
      </c>
      <c r="V309" t="s">
        <v>48</v>
      </c>
      <c r="W309" t="s">
        <v>67</v>
      </c>
      <c r="X309" t="s">
        <v>204</v>
      </c>
      <c r="Y309" t="s">
        <v>46</v>
      </c>
      <c r="Z309" t="s">
        <v>112</v>
      </c>
      <c r="AA309">
        <v>43642</v>
      </c>
      <c r="AB309" t="s">
        <v>176</v>
      </c>
      <c r="AC309" t="s">
        <v>55</v>
      </c>
      <c r="AD309" t="s">
        <v>55</v>
      </c>
      <c r="AE309" t="s">
        <v>55</v>
      </c>
      <c r="AF309" t="s">
        <v>2011</v>
      </c>
      <c r="AG309" t="s">
        <v>2012</v>
      </c>
      <c r="AH309" s="37" t="s">
        <v>58</v>
      </c>
      <c r="AI309" s="40" t="s">
        <v>94</v>
      </c>
      <c r="AJ309" t="s">
        <v>39</v>
      </c>
      <c r="AK309" t="s">
        <v>46</v>
      </c>
      <c r="AL309" t="s">
        <v>58</v>
      </c>
      <c r="AM309" t="s">
        <v>391</v>
      </c>
      <c r="AN309" t="s">
        <v>3965</v>
      </c>
      <c r="AO309" t="s">
        <v>39</v>
      </c>
      <c r="AP309" t="s">
        <v>67</v>
      </c>
      <c r="AQ309" t="s">
        <v>94</v>
      </c>
      <c r="AR309" t="s">
        <v>58</v>
      </c>
      <c r="AS309" t="s">
        <v>67</v>
      </c>
      <c r="AT309" t="s">
        <v>1245</v>
      </c>
      <c r="AU309" t="s">
        <v>112</v>
      </c>
      <c r="AV309" t="s">
        <v>176</v>
      </c>
      <c r="AW309" t="s">
        <v>55</v>
      </c>
    </row>
    <row r="310" spans="1:49" x14ac:dyDescent="0.35">
      <c r="A310" t="s">
        <v>35</v>
      </c>
      <c r="B310" s="2">
        <v>41769</v>
      </c>
      <c r="C310">
        <v>5</v>
      </c>
      <c r="D310">
        <v>5604</v>
      </c>
      <c r="E310" t="s">
        <v>2013</v>
      </c>
      <c r="F310" t="s">
        <v>151</v>
      </c>
      <c r="G310" t="s">
        <v>2014</v>
      </c>
      <c r="H310">
        <v>16</v>
      </c>
      <c r="I310" t="s">
        <v>39</v>
      </c>
      <c r="J310" t="s">
        <v>159</v>
      </c>
      <c r="K310" t="s">
        <v>2015</v>
      </c>
      <c r="L310" t="s">
        <v>42</v>
      </c>
      <c r="M310" t="s">
        <v>270</v>
      </c>
      <c r="N310" t="s">
        <v>44</v>
      </c>
      <c r="O310" t="s">
        <v>2016</v>
      </c>
      <c r="P310">
        <v>26</v>
      </c>
      <c r="Q310" t="s">
        <v>39</v>
      </c>
      <c r="R310" t="s">
        <v>46</v>
      </c>
      <c r="S310" t="s">
        <v>42</v>
      </c>
      <c r="T310" t="s">
        <v>42</v>
      </c>
      <c r="U310" t="s">
        <v>2017</v>
      </c>
      <c r="V310" t="s">
        <v>320</v>
      </c>
      <c r="W310" t="s">
        <v>49</v>
      </c>
      <c r="X310" t="s">
        <v>164</v>
      </c>
      <c r="Y310" t="s">
        <v>42</v>
      </c>
      <c r="Z310" t="s">
        <v>51</v>
      </c>
      <c r="AA310">
        <v>42171</v>
      </c>
      <c r="AB310" t="s">
        <v>52</v>
      </c>
      <c r="AC310" t="s">
        <v>2018</v>
      </c>
      <c r="AD310" t="s">
        <v>139</v>
      </c>
      <c r="AE310" t="s">
        <v>55</v>
      </c>
      <c r="AF310" t="s">
        <v>2019</v>
      </c>
      <c r="AG310" t="s">
        <v>2020</v>
      </c>
      <c r="AH310" s="37" t="s">
        <v>58</v>
      </c>
      <c r="AI310" s="40" t="s">
        <v>58</v>
      </c>
      <c r="AJ310" t="s">
        <v>39</v>
      </c>
      <c r="AK310" t="s">
        <v>428</v>
      </c>
      <c r="AL310" t="s">
        <v>94</v>
      </c>
      <c r="AM310" t="s">
        <v>710</v>
      </c>
      <c r="AN310" t="s">
        <v>3964</v>
      </c>
      <c r="AO310" t="s">
        <v>39</v>
      </c>
      <c r="AP310" t="s">
        <v>67</v>
      </c>
      <c r="AQ310" t="s">
        <v>94</v>
      </c>
      <c r="AR310" t="s">
        <v>94</v>
      </c>
      <c r="AS310" t="s">
        <v>58</v>
      </c>
      <c r="AT310" t="s">
        <v>164</v>
      </c>
      <c r="AU310" t="s">
        <v>51</v>
      </c>
      <c r="AV310" t="s">
        <v>52</v>
      </c>
      <c r="AW310" t="s">
        <v>139</v>
      </c>
    </row>
    <row r="311" spans="1:49" x14ac:dyDescent="0.35">
      <c r="A311" t="s">
        <v>35</v>
      </c>
      <c r="B311" s="2">
        <v>43639</v>
      </c>
      <c r="C311">
        <v>2</v>
      </c>
      <c r="D311">
        <v>2101</v>
      </c>
      <c r="E311" t="s">
        <v>198</v>
      </c>
      <c r="F311" s="6" t="s">
        <v>198</v>
      </c>
      <c r="G311" t="s">
        <v>2021</v>
      </c>
      <c r="H311">
        <v>23</v>
      </c>
      <c r="I311" t="s">
        <v>636</v>
      </c>
      <c r="J311" t="s">
        <v>46</v>
      </c>
      <c r="K311" t="s">
        <v>2022</v>
      </c>
      <c r="L311" t="s">
        <v>55</v>
      </c>
      <c r="M311" t="s">
        <v>43</v>
      </c>
      <c r="N311" t="s">
        <v>44</v>
      </c>
      <c r="O311" t="s">
        <v>2023</v>
      </c>
      <c r="P311">
        <v>23</v>
      </c>
      <c r="Q311" t="s">
        <v>636</v>
      </c>
      <c r="R311" t="s">
        <v>46</v>
      </c>
      <c r="S311" t="s">
        <v>42</v>
      </c>
      <c r="T311" s="1" t="s">
        <v>67</v>
      </c>
      <c r="U311" t="s">
        <v>48</v>
      </c>
      <c r="V311" t="s">
        <v>48</v>
      </c>
      <c r="W311" t="s">
        <v>49</v>
      </c>
      <c r="X311" t="s">
        <v>50</v>
      </c>
      <c r="Y311" t="s">
        <v>46</v>
      </c>
      <c r="Z311" t="s">
        <v>112</v>
      </c>
      <c r="AA311" t="s">
        <v>55</v>
      </c>
      <c r="AB311" t="s">
        <v>309</v>
      </c>
      <c r="AC311" t="s">
        <v>55</v>
      </c>
      <c r="AD311" t="s">
        <v>55</v>
      </c>
      <c r="AE311" t="s">
        <v>55</v>
      </c>
      <c r="AF311" t="s">
        <v>2024</v>
      </c>
      <c r="AG311" t="s">
        <v>2025</v>
      </c>
      <c r="AH311" s="37" t="s">
        <v>58</v>
      </c>
      <c r="AI311" s="40" t="s">
        <v>58</v>
      </c>
      <c r="AJ311" t="s">
        <v>636</v>
      </c>
      <c r="AK311" t="s">
        <v>46</v>
      </c>
      <c r="AL311" t="s">
        <v>55</v>
      </c>
      <c r="AM311" t="s">
        <v>43</v>
      </c>
      <c r="AN311" t="s">
        <v>3964</v>
      </c>
      <c r="AO311" t="s">
        <v>636</v>
      </c>
      <c r="AP311" t="s">
        <v>67</v>
      </c>
      <c r="AQ311" t="s">
        <v>94</v>
      </c>
      <c r="AR311" t="s">
        <v>67</v>
      </c>
      <c r="AS311" t="s">
        <v>58</v>
      </c>
      <c r="AT311" t="s">
        <v>50</v>
      </c>
      <c r="AU311" t="s">
        <v>112</v>
      </c>
      <c r="AV311" t="s">
        <v>309</v>
      </c>
      <c r="AW311" t="s">
        <v>55</v>
      </c>
    </row>
    <row r="312" spans="1:49" x14ac:dyDescent="0.35">
      <c r="A312" t="s">
        <v>35</v>
      </c>
      <c r="B312" s="2">
        <v>41929</v>
      </c>
      <c r="C312">
        <v>13</v>
      </c>
      <c r="D312">
        <v>13201</v>
      </c>
      <c r="E312" t="s">
        <v>116</v>
      </c>
      <c r="F312" t="s">
        <v>37</v>
      </c>
      <c r="G312" t="s">
        <v>2630</v>
      </c>
      <c r="H312">
        <v>49</v>
      </c>
      <c r="I312" t="s">
        <v>39</v>
      </c>
      <c r="J312" t="s">
        <v>40</v>
      </c>
      <c r="K312" t="s">
        <v>2631</v>
      </c>
      <c r="L312" t="s">
        <v>42</v>
      </c>
      <c r="M312" t="s">
        <v>4103</v>
      </c>
      <c r="N312" t="s">
        <v>44</v>
      </c>
      <c r="O312" t="s">
        <v>2632</v>
      </c>
      <c r="P312">
        <v>50</v>
      </c>
      <c r="Q312" t="s">
        <v>39</v>
      </c>
      <c r="R312" t="s">
        <v>46</v>
      </c>
      <c r="S312" t="s">
        <v>42</v>
      </c>
      <c r="T312" t="s">
        <v>67</v>
      </c>
      <c r="U312" t="s">
        <v>48</v>
      </c>
      <c r="V312" t="s">
        <v>147</v>
      </c>
      <c r="W312" t="s">
        <v>49</v>
      </c>
      <c r="X312" t="s">
        <v>50</v>
      </c>
      <c r="Y312" t="s">
        <v>42</v>
      </c>
      <c r="Z312" t="s">
        <v>51</v>
      </c>
      <c r="AA312">
        <v>42756</v>
      </c>
      <c r="AB312" t="s">
        <v>52</v>
      </c>
      <c r="AC312" t="s">
        <v>119</v>
      </c>
      <c r="AD312" t="s">
        <v>820</v>
      </c>
      <c r="AE312" t="s">
        <v>55</v>
      </c>
      <c r="AF312" t="s">
        <v>2633</v>
      </c>
      <c r="AG312" t="s">
        <v>2634</v>
      </c>
      <c r="AH312" s="37" t="s">
        <v>58</v>
      </c>
      <c r="AI312" s="40" t="s">
        <v>58</v>
      </c>
      <c r="AJ312" t="s">
        <v>39</v>
      </c>
      <c r="AK312" t="s">
        <v>3922</v>
      </c>
      <c r="AL312" t="s">
        <v>94</v>
      </c>
      <c r="AM312" t="s">
        <v>4103</v>
      </c>
      <c r="AN312" t="s">
        <v>3964</v>
      </c>
      <c r="AO312" t="s">
        <v>39</v>
      </c>
      <c r="AP312" t="s">
        <v>67</v>
      </c>
      <c r="AQ312" t="s">
        <v>94</v>
      </c>
      <c r="AR312" t="s">
        <v>67</v>
      </c>
      <c r="AS312" t="s">
        <v>58</v>
      </c>
      <c r="AT312" t="s">
        <v>50</v>
      </c>
      <c r="AU312" t="s">
        <v>51</v>
      </c>
      <c r="AV312" t="s">
        <v>52</v>
      </c>
      <c r="AW312" t="s">
        <v>820</v>
      </c>
    </row>
    <row r="313" spans="1:49" x14ac:dyDescent="0.35">
      <c r="A313" t="s">
        <v>35</v>
      </c>
      <c r="B313" s="2">
        <v>43497</v>
      </c>
      <c r="C313">
        <v>8</v>
      </c>
      <c r="D313">
        <v>8201</v>
      </c>
      <c r="E313" t="s">
        <v>2032</v>
      </c>
      <c r="F313" s="1" t="s">
        <v>276</v>
      </c>
      <c r="G313" t="s">
        <v>2033</v>
      </c>
      <c r="H313">
        <v>23</v>
      </c>
      <c r="I313" t="s">
        <v>39</v>
      </c>
      <c r="J313" t="s">
        <v>46</v>
      </c>
      <c r="K313" t="s">
        <v>1873</v>
      </c>
      <c r="L313" t="s">
        <v>55</v>
      </c>
      <c r="M313" t="s">
        <v>43</v>
      </c>
      <c r="N313" t="s">
        <v>44</v>
      </c>
      <c r="O313" t="s">
        <v>2034</v>
      </c>
      <c r="P313">
        <v>25</v>
      </c>
      <c r="Q313" t="s">
        <v>39</v>
      </c>
      <c r="R313" t="s">
        <v>46</v>
      </c>
      <c r="S313" t="s">
        <v>42</v>
      </c>
      <c r="T313" t="s">
        <v>67</v>
      </c>
      <c r="U313" t="s">
        <v>48</v>
      </c>
      <c r="V313" t="s">
        <v>48</v>
      </c>
      <c r="W313" t="s">
        <v>49</v>
      </c>
      <c r="X313" t="s">
        <v>50</v>
      </c>
      <c r="Y313" t="s">
        <v>46</v>
      </c>
      <c r="Z313" t="s">
        <v>112</v>
      </c>
      <c r="AA313" t="s">
        <v>55</v>
      </c>
      <c r="AB313" t="s">
        <v>857</v>
      </c>
      <c r="AC313" t="s">
        <v>55</v>
      </c>
      <c r="AD313" t="s">
        <v>55</v>
      </c>
      <c r="AE313" t="s">
        <v>55</v>
      </c>
      <c r="AF313" t="s">
        <v>2035</v>
      </c>
      <c r="AG313" t="s">
        <v>2036</v>
      </c>
      <c r="AH313" s="37" t="s">
        <v>58</v>
      </c>
      <c r="AI313" s="40" t="s">
        <v>58</v>
      </c>
      <c r="AJ313" t="s">
        <v>39</v>
      </c>
      <c r="AK313" t="s">
        <v>46</v>
      </c>
      <c r="AL313" t="s">
        <v>55</v>
      </c>
      <c r="AM313" t="s">
        <v>43</v>
      </c>
      <c r="AN313" t="s">
        <v>3964</v>
      </c>
      <c r="AO313" t="s">
        <v>39</v>
      </c>
      <c r="AP313" t="s">
        <v>67</v>
      </c>
      <c r="AQ313" t="s">
        <v>94</v>
      </c>
      <c r="AR313" t="s">
        <v>67</v>
      </c>
      <c r="AS313" t="s">
        <v>58</v>
      </c>
      <c r="AT313" t="s">
        <v>50</v>
      </c>
      <c r="AU313" t="s">
        <v>112</v>
      </c>
      <c r="AV313" t="s">
        <v>3997</v>
      </c>
      <c r="AW313" t="s">
        <v>55</v>
      </c>
    </row>
    <row r="314" spans="1:49" x14ac:dyDescent="0.35">
      <c r="A314" t="s">
        <v>35</v>
      </c>
      <c r="B314" s="2">
        <v>40980</v>
      </c>
      <c r="C314">
        <v>14</v>
      </c>
      <c r="D314">
        <v>14101</v>
      </c>
      <c r="E314" t="s">
        <v>634</v>
      </c>
      <c r="F314" t="s">
        <v>613</v>
      </c>
      <c r="G314" t="s">
        <v>2037</v>
      </c>
      <c r="H314">
        <v>30</v>
      </c>
      <c r="I314" t="s">
        <v>46</v>
      </c>
      <c r="J314" t="s">
        <v>2038</v>
      </c>
      <c r="K314" t="s">
        <v>300</v>
      </c>
      <c r="L314" t="s">
        <v>55</v>
      </c>
      <c r="M314" t="s">
        <v>153</v>
      </c>
      <c r="N314" t="s">
        <v>65</v>
      </c>
      <c r="O314" t="s">
        <v>2039</v>
      </c>
      <c r="P314">
        <v>32</v>
      </c>
      <c r="Q314" t="s">
        <v>46</v>
      </c>
      <c r="R314" t="s">
        <v>46</v>
      </c>
      <c r="S314" t="s">
        <v>58</v>
      </c>
      <c r="T314" t="s">
        <v>67</v>
      </c>
      <c r="U314" t="s">
        <v>2040</v>
      </c>
      <c r="V314" t="s">
        <v>48</v>
      </c>
      <c r="W314" t="s">
        <v>58</v>
      </c>
      <c r="X314" t="s">
        <v>50</v>
      </c>
      <c r="Y314" t="s">
        <v>46</v>
      </c>
      <c r="Z314" t="s">
        <v>55</v>
      </c>
      <c r="AA314" t="s">
        <v>55</v>
      </c>
      <c r="AB314" t="s">
        <v>46</v>
      </c>
      <c r="AC314" t="s">
        <v>55</v>
      </c>
      <c r="AD314" t="s">
        <v>55</v>
      </c>
      <c r="AE314" t="s">
        <v>55</v>
      </c>
      <c r="AF314" t="s">
        <v>69</v>
      </c>
      <c r="AG314" t="s">
        <v>69</v>
      </c>
      <c r="AH314" s="37" t="s">
        <v>58</v>
      </c>
      <c r="AI314" s="40" t="s">
        <v>58</v>
      </c>
      <c r="AJ314" t="s">
        <v>46</v>
      </c>
      <c r="AK314" t="s">
        <v>3359</v>
      </c>
      <c r="AL314" t="s">
        <v>55</v>
      </c>
      <c r="AM314" t="s">
        <v>527</v>
      </c>
      <c r="AN314" t="s">
        <v>3964</v>
      </c>
      <c r="AO314" t="s">
        <v>46</v>
      </c>
      <c r="AP314" t="s">
        <v>67</v>
      </c>
      <c r="AQ314" t="s">
        <v>58</v>
      </c>
      <c r="AR314" t="s">
        <v>67</v>
      </c>
      <c r="AS314" t="s">
        <v>58</v>
      </c>
      <c r="AT314" t="s">
        <v>50</v>
      </c>
      <c r="AU314" t="s">
        <v>55</v>
      </c>
      <c r="AV314" t="s">
        <v>46</v>
      </c>
      <c r="AW314" t="s">
        <v>55</v>
      </c>
    </row>
    <row r="315" spans="1:49" x14ac:dyDescent="0.35">
      <c r="A315" t="s">
        <v>35</v>
      </c>
      <c r="B315" s="2">
        <v>42510</v>
      </c>
      <c r="C315">
        <v>13</v>
      </c>
      <c r="D315">
        <v>13101</v>
      </c>
      <c r="E315" t="s">
        <v>1263</v>
      </c>
      <c r="F315" t="s">
        <v>37</v>
      </c>
      <c r="G315" t="s">
        <v>2041</v>
      </c>
      <c r="H315">
        <v>30</v>
      </c>
      <c r="I315" t="s">
        <v>2042</v>
      </c>
      <c r="J315" t="s">
        <v>637</v>
      </c>
      <c r="K315" t="s">
        <v>2043</v>
      </c>
      <c r="L315" t="s">
        <v>42</v>
      </c>
      <c r="M315" t="s">
        <v>391</v>
      </c>
      <c r="N315" t="s">
        <v>2044</v>
      </c>
      <c r="O315" t="s">
        <v>2045</v>
      </c>
      <c r="P315">
        <v>30</v>
      </c>
      <c r="Q315" t="s">
        <v>39</v>
      </c>
      <c r="R315" t="s">
        <v>2046</v>
      </c>
      <c r="S315" t="s">
        <v>42</v>
      </c>
      <c r="T315" t="s">
        <v>42</v>
      </c>
      <c r="U315" t="s">
        <v>48</v>
      </c>
      <c r="V315" t="s">
        <v>42</v>
      </c>
      <c r="W315" t="s">
        <v>42</v>
      </c>
      <c r="X315" t="s">
        <v>164</v>
      </c>
      <c r="Y315" t="s">
        <v>42</v>
      </c>
      <c r="Z315" t="s">
        <v>51</v>
      </c>
      <c r="AA315">
        <v>42925</v>
      </c>
      <c r="AB315" t="s">
        <v>52</v>
      </c>
      <c r="AC315" t="s">
        <v>2047</v>
      </c>
      <c r="AD315" t="s">
        <v>1234</v>
      </c>
      <c r="AE315" t="s">
        <v>55</v>
      </c>
      <c r="AF315" t="s">
        <v>2048</v>
      </c>
      <c r="AG315" t="s">
        <v>2049</v>
      </c>
      <c r="AH315" s="37" t="s">
        <v>58</v>
      </c>
      <c r="AI315" s="40" t="s">
        <v>94</v>
      </c>
      <c r="AJ315" t="s">
        <v>2042</v>
      </c>
      <c r="AK315" t="s">
        <v>3932</v>
      </c>
      <c r="AL315" t="s">
        <v>94</v>
      </c>
      <c r="AM315" t="s">
        <v>391</v>
      </c>
      <c r="AN315" t="s">
        <v>2044</v>
      </c>
      <c r="AO315" t="s">
        <v>39</v>
      </c>
      <c r="AP315" t="s">
        <v>2046</v>
      </c>
      <c r="AQ315" t="s">
        <v>94</v>
      </c>
      <c r="AR315" t="s">
        <v>94</v>
      </c>
      <c r="AS315" t="s">
        <v>94</v>
      </c>
      <c r="AT315" t="s">
        <v>164</v>
      </c>
      <c r="AU315" t="s">
        <v>51</v>
      </c>
      <c r="AV315" t="s">
        <v>52</v>
      </c>
      <c r="AW315" t="s">
        <v>1234</v>
      </c>
    </row>
    <row r="316" spans="1:49" x14ac:dyDescent="0.35">
      <c r="A316" t="s">
        <v>35</v>
      </c>
      <c r="B316" s="2">
        <v>41942</v>
      </c>
      <c r="C316">
        <v>13</v>
      </c>
      <c r="D316">
        <v>13117</v>
      </c>
      <c r="E316" t="s">
        <v>914</v>
      </c>
      <c r="F316" t="s">
        <v>37</v>
      </c>
      <c r="G316" t="s">
        <v>915</v>
      </c>
      <c r="H316">
        <v>37</v>
      </c>
      <c r="I316" t="s">
        <v>39</v>
      </c>
      <c r="J316" t="s">
        <v>916</v>
      </c>
      <c r="K316" t="s">
        <v>917</v>
      </c>
      <c r="L316" t="s">
        <v>42</v>
      </c>
      <c r="M316" t="s">
        <v>247</v>
      </c>
      <c r="N316" t="s">
        <v>44</v>
      </c>
      <c r="O316" t="s">
        <v>918</v>
      </c>
      <c r="P316">
        <v>50</v>
      </c>
      <c r="Q316" t="s">
        <v>39</v>
      </c>
      <c r="R316" t="s">
        <v>46</v>
      </c>
      <c r="S316" t="s">
        <v>42</v>
      </c>
      <c r="T316" t="s">
        <v>67</v>
      </c>
      <c r="U316" t="s">
        <v>48</v>
      </c>
      <c r="V316" t="s">
        <v>42</v>
      </c>
      <c r="W316" t="s">
        <v>49</v>
      </c>
      <c r="X316" t="s">
        <v>137</v>
      </c>
      <c r="Y316" t="s">
        <v>349</v>
      </c>
      <c r="Z316" t="s">
        <v>51</v>
      </c>
      <c r="AA316">
        <v>42879</v>
      </c>
      <c r="AB316" t="s">
        <v>52</v>
      </c>
      <c r="AC316" t="s">
        <v>484</v>
      </c>
      <c r="AD316" t="s">
        <v>78</v>
      </c>
      <c r="AE316" t="s">
        <v>55</v>
      </c>
      <c r="AF316" t="s">
        <v>919</v>
      </c>
      <c r="AG316" t="s">
        <v>920</v>
      </c>
      <c r="AH316" s="37" t="s">
        <v>58</v>
      </c>
      <c r="AI316" s="40" t="s">
        <v>58</v>
      </c>
      <c r="AJ316" t="s">
        <v>39</v>
      </c>
      <c r="AK316" t="s">
        <v>896</v>
      </c>
      <c r="AL316" t="s">
        <v>94</v>
      </c>
      <c r="AM316" t="s">
        <v>247</v>
      </c>
      <c r="AN316" t="s">
        <v>3964</v>
      </c>
      <c r="AO316" t="s">
        <v>39</v>
      </c>
      <c r="AP316" t="s">
        <v>67</v>
      </c>
      <c r="AQ316" t="s">
        <v>94</v>
      </c>
      <c r="AR316" t="s">
        <v>67</v>
      </c>
      <c r="AS316" t="s">
        <v>58</v>
      </c>
      <c r="AT316" t="s">
        <v>137</v>
      </c>
      <c r="AU316" t="s">
        <v>51</v>
      </c>
      <c r="AV316" t="s">
        <v>52</v>
      </c>
      <c r="AW316" t="s">
        <v>78</v>
      </c>
    </row>
    <row r="317" spans="1:49" x14ac:dyDescent="0.35">
      <c r="A317" t="s">
        <v>35</v>
      </c>
      <c r="B317" s="2">
        <v>42828</v>
      </c>
      <c r="C317">
        <v>2</v>
      </c>
      <c r="D317">
        <v>2101</v>
      </c>
      <c r="E317" t="s">
        <v>198</v>
      </c>
      <c r="F317" s="6" t="s">
        <v>198</v>
      </c>
      <c r="G317" t="s">
        <v>2057</v>
      </c>
      <c r="H317">
        <v>33</v>
      </c>
      <c r="I317" t="s">
        <v>39</v>
      </c>
      <c r="J317" t="s">
        <v>46</v>
      </c>
      <c r="K317" t="s">
        <v>2058</v>
      </c>
      <c r="L317" t="s">
        <v>42</v>
      </c>
      <c r="M317" t="s">
        <v>4103</v>
      </c>
      <c r="N317" t="s">
        <v>44</v>
      </c>
      <c r="O317" t="s">
        <v>2059</v>
      </c>
      <c r="P317">
        <v>32</v>
      </c>
      <c r="Q317" t="s">
        <v>39</v>
      </c>
      <c r="R317" t="s">
        <v>2060</v>
      </c>
      <c r="S317" t="s">
        <v>42</v>
      </c>
      <c r="T317" t="s">
        <v>49</v>
      </c>
      <c r="U317" t="s">
        <v>2061</v>
      </c>
      <c r="V317" t="s">
        <v>42</v>
      </c>
      <c r="W317" t="s">
        <v>49</v>
      </c>
      <c r="X317" t="s">
        <v>50</v>
      </c>
      <c r="Y317" t="s">
        <v>42</v>
      </c>
      <c r="Z317" t="s">
        <v>51</v>
      </c>
      <c r="AA317">
        <v>43431</v>
      </c>
      <c r="AB317" t="s">
        <v>52</v>
      </c>
      <c r="AC317" t="s">
        <v>2062</v>
      </c>
      <c r="AD317" t="s">
        <v>166</v>
      </c>
      <c r="AE317" t="s">
        <v>55</v>
      </c>
      <c r="AF317" t="s">
        <v>2063</v>
      </c>
      <c r="AG317" t="s">
        <v>2064</v>
      </c>
      <c r="AH317" s="37" t="s">
        <v>58</v>
      </c>
      <c r="AI317" s="40" t="s">
        <v>58</v>
      </c>
      <c r="AJ317" t="s">
        <v>39</v>
      </c>
      <c r="AK317" t="s">
        <v>46</v>
      </c>
      <c r="AL317" t="s">
        <v>94</v>
      </c>
      <c r="AM317" t="s">
        <v>4103</v>
      </c>
      <c r="AN317" t="s">
        <v>3964</v>
      </c>
      <c r="AO317" t="s">
        <v>39</v>
      </c>
      <c r="AP317" t="s">
        <v>3942</v>
      </c>
      <c r="AQ317" t="s">
        <v>94</v>
      </c>
      <c r="AR317" t="s">
        <v>58</v>
      </c>
      <c r="AS317" t="s">
        <v>58</v>
      </c>
      <c r="AT317" t="s">
        <v>50</v>
      </c>
      <c r="AU317" t="s">
        <v>51</v>
      </c>
      <c r="AV317" t="s">
        <v>52</v>
      </c>
      <c r="AW317" t="s">
        <v>4001</v>
      </c>
    </row>
    <row r="318" spans="1:49" x14ac:dyDescent="0.35">
      <c r="A318" t="s">
        <v>35</v>
      </c>
      <c r="B318" s="2">
        <v>40382</v>
      </c>
      <c r="C318">
        <v>11</v>
      </c>
      <c r="D318">
        <v>11201</v>
      </c>
      <c r="E318" s="5" t="s">
        <v>731</v>
      </c>
      <c r="F318" s="5" t="s">
        <v>731</v>
      </c>
      <c r="G318" t="s">
        <v>2065</v>
      </c>
      <c r="H318">
        <v>27</v>
      </c>
      <c r="I318" t="s">
        <v>46</v>
      </c>
      <c r="J318" t="s">
        <v>62</v>
      </c>
      <c r="K318" t="s">
        <v>2066</v>
      </c>
      <c r="L318" t="s">
        <v>55</v>
      </c>
      <c r="M318" t="s">
        <v>64</v>
      </c>
      <c r="N318" t="s">
        <v>65</v>
      </c>
      <c r="O318" t="s">
        <v>2067</v>
      </c>
      <c r="P318">
        <v>42</v>
      </c>
      <c r="Q318" t="s">
        <v>46</v>
      </c>
      <c r="R318" t="s">
        <v>46</v>
      </c>
      <c r="S318" t="s">
        <v>58</v>
      </c>
      <c r="T318" t="s">
        <v>67</v>
      </c>
      <c r="U318" t="s">
        <v>48</v>
      </c>
      <c r="V318" t="s">
        <v>48</v>
      </c>
      <c r="W318" t="s">
        <v>67</v>
      </c>
      <c r="X318" t="s">
        <v>103</v>
      </c>
      <c r="Y318" t="s">
        <v>46</v>
      </c>
      <c r="Z318" t="s">
        <v>55</v>
      </c>
      <c r="AA318" t="s">
        <v>55</v>
      </c>
      <c r="AB318" t="s">
        <v>46</v>
      </c>
      <c r="AC318" t="s">
        <v>55</v>
      </c>
      <c r="AD318" t="s">
        <v>55</v>
      </c>
      <c r="AE318" t="s">
        <v>55</v>
      </c>
      <c r="AF318" t="s">
        <v>69</v>
      </c>
      <c r="AG318" t="s">
        <v>69</v>
      </c>
      <c r="AH318" s="37" t="s">
        <v>58</v>
      </c>
      <c r="AI318" s="40" t="s">
        <v>58</v>
      </c>
      <c r="AJ318" t="s">
        <v>46</v>
      </c>
      <c r="AK318" t="s">
        <v>46</v>
      </c>
      <c r="AL318" t="s">
        <v>55</v>
      </c>
      <c r="AM318" t="s">
        <v>43</v>
      </c>
      <c r="AN318" t="s">
        <v>3964</v>
      </c>
      <c r="AO318" t="s">
        <v>46</v>
      </c>
      <c r="AP318" t="s">
        <v>67</v>
      </c>
      <c r="AQ318" t="s">
        <v>58</v>
      </c>
      <c r="AR318" t="s">
        <v>67</v>
      </c>
      <c r="AS318" t="s">
        <v>67</v>
      </c>
      <c r="AT318" t="s">
        <v>103</v>
      </c>
      <c r="AU318" t="s">
        <v>55</v>
      </c>
      <c r="AV318" t="s">
        <v>46</v>
      </c>
      <c r="AW318" t="s">
        <v>55</v>
      </c>
    </row>
    <row r="319" spans="1:49" x14ac:dyDescent="0.35">
      <c r="A319" t="s">
        <v>35</v>
      </c>
      <c r="B319" s="2">
        <v>42632</v>
      </c>
      <c r="C319">
        <v>5</v>
      </c>
      <c r="D319">
        <v>5804</v>
      </c>
      <c r="E319" t="s">
        <v>217</v>
      </c>
      <c r="F319" t="s">
        <v>151</v>
      </c>
      <c r="G319" t="s">
        <v>2068</v>
      </c>
      <c r="H319">
        <v>45</v>
      </c>
      <c r="I319" t="s">
        <v>39</v>
      </c>
      <c r="J319" t="s">
        <v>46</v>
      </c>
      <c r="K319" t="s">
        <v>2069</v>
      </c>
      <c r="L319" t="s">
        <v>42</v>
      </c>
      <c r="M319" t="s">
        <v>247</v>
      </c>
      <c r="N319" t="s">
        <v>44</v>
      </c>
      <c r="O319" t="s">
        <v>2070</v>
      </c>
      <c r="P319">
        <v>29</v>
      </c>
      <c r="Q319" t="s">
        <v>39</v>
      </c>
      <c r="R319" t="s">
        <v>46</v>
      </c>
      <c r="S319" t="s">
        <v>42</v>
      </c>
      <c r="T319" t="s">
        <v>42</v>
      </c>
      <c r="U319" t="s">
        <v>42</v>
      </c>
      <c r="V319" t="s">
        <v>42</v>
      </c>
      <c r="W319" t="s">
        <v>42</v>
      </c>
      <c r="X319" t="s">
        <v>164</v>
      </c>
      <c r="Y319" t="s">
        <v>42</v>
      </c>
      <c r="Z319" t="s">
        <v>51</v>
      </c>
      <c r="AA319">
        <v>43201</v>
      </c>
      <c r="AB319" t="s">
        <v>52</v>
      </c>
      <c r="AC319" t="s">
        <v>2071</v>
      </c>
      <c r="AD319" t="s">
        <v>545</v>
      </c>
      <c r="AE319" t="s">
        <v>55</v>
      </c>
      <c r="AF319" t="s">
        <v>2072</v>
      </c>
      <c r="AG319" t="s">
        <v>2073</v>
      </c>
      <c r="AH319" s="37" t="s">
        <v>58</v>
      </c>
      <c r="AI319" s="40" t="s">
        <v>94</v>
      </c>
      <c r="AJ319" t="s">
        <v>39</v>
      </c>
      <c r="AK319" t="s">
        <v>46</v>
      </c>
      <c r="AL319" t="s">
        <v>94</v>
      </c>
      <c r="AM319" t="s">
        <v>247</v>
      </c>
      <c r="AN319" t="s">
        <v>3964</v>
      </c>
      <c r="AO319" t="s">
        <v>39</v>
      </c>
      <c r="AP319" t="s">
        <v>67</v>
      </c>
      <c r="AQ319" t="s">
        <v>94</v>
      </c>
      <c r="AR319" t="s">
        <v>94</v>
      </c>
      <c r="AS319" t="s">
        <v>94</v>
      </c>
      <c r="AT319" t="s">
        <v>164</v>
      </c>
      <c r="AU319" t="s">
        <v>51</v>
      </c>
      <c r="AV319" t="s">
        <v>52</v>
      </c>
      <c r="AW319" t="s">
        <v>545</v>
      </c>
    </row>
    <row r="320" spans="1:49" x14ac:dyDescent="0.35">
      <c r="A320" t="s">
        <v>35</v>
      </c>
      <c r="B320" s="2">
        <v>40285</v>
      </c>
      <c r="C320">
        <v>10</v>
      </c>
      <c r="D320">
        <v>10102</v>
      </c>
      <c r="E320" s="5" t="s">
        <v>2074</v>
      </c>
      <c r="F320" s="5" t="s">
        <v>188</v>
      </c>
      <c r="G320" t="s">
        <v>2075</v>
      </c>
      <c r="H320">
        <v>27</v>
      </c>
      <c r="I320" t="s">
        <v>46</v>
      </c>
      <c r="J320" t="s">
        <v>62</v>
      </c>
      <c r="K320" t="s">
        <v>285</v>
      </c>
      <c r="L320" t="s">
        <v>55</v>
      </c>
      <c r="M320" s="1" t="s">
        <v>279</v>
      </c>
      <c r="N320" t="s">
        <v>65</v>
      </c>
      <c r="O320" t="s">
        <v>2076</v>
      </c>
      <c r="P320">
        <v>37</v>
      </c>
      <c r="Q320" t="s">
        <v>46</v>
      </c>
      <c r="R320" t="s">
        <v>332</v>
      </c>
      <c r="S320" t="s">
        <v>67</v>
      </c>
      <c r="T320" t="s">
        <v>67</v>
      </c>
      <c r="U320" t="s">
        <v>2077</v>
      </c>
      <c r="V320" t="s">
        <v>48</v>
      </c>
      <c r="W320" t="s">
        <v>67</v>
      </c>
      <c r="X320" t="s">
        <v>103</v>
      </c>
      <c r="Y320" t="s">
        <v>46</v>
      </c>
      <c r="Z320" t="s">
        <v>55</v>
      </c>
      <c r="AA320" t="s">
        <v>55</v>
      </c>
      <c r="AB320" t="s">
        <v>46</v>
      </c>
      <c r="AC320" t="s">
        <v>55</v>
      </c>
      <c r="AD320" t="s">
        <v>55</v>
      </c>
      <c r="AE320" t="s">
        <v>55</v>
      </c>
      <c r="AF320" t="s">
        <v>69</v>
      </c>
      <c r="AG320" t="s">
        <v>69</v>
      </c>
      <c r="AH320" s="37" t="s">
        <v>58</v>
      </c>
      <c r="AI320" s="40" t="s">
        <v>58</v>
      </c>
      <c r="AJ320" t="s">
        <v>46</v>
      </c>
      <c r="AK320" t="s">
        <v>46</v>
      </c>
      <c r="AL320" t="s">
        <v>55</v>
      </c>
      <c r="AM320" t="s">
        <v>527</v>
      </c>
      <c r="AN320" t="s">
        <v>3964</v>
      </c>
      <c r="AO320" t="s">
        <v>46</v>
      </c>
      <c r="AP320" t="s">
        <v>4011</v>
      </c>
      <c r="AQ320" t="s">
        <v>67</v>
      </c>
      <c r="AR320" t="s">
        <v>67</v>
      </c>
      <c r="AS320" t="s">
        <v>67</v>
      </c>
      <c r="AT320" t="s">
        <v>103</v>
      </c>
      <c r="AU320" t="s">
        <v>55</v>
      </c>
      <c r="AV320" t="s">
        <v>46</v>
      </c>
      <c r="AW320" t="s">
        <v>55</v>
      </c>
    </row>
    <row r="321" spans="1:49" x14ac:dyDescent="0.35">
      <c r="A321" t="s">
        <v>35</v>
      </c>
      <c r="B321" s="2">
        <v>43592</v>
      </c>
      <c r="C321">
        <v>9</v>
      </c>
      <c r="D321">
        <v>9202</v>
      </c>
      <c r="E321" t="s">
        <v>1543</v>
      </c>
      <c r="F321" t="s">
        <v>60</v>
      </c>
      <c r="G321" t="s">
        <v>2078</v>
      </c>
      <c r="H321">
        <v>47</v>
      </c>
      <c r="I321" t="s">
        <v>39</v>
      </c>
      <c r="J321" t="s">
        <v>46</v>
      </c>
      <c r="K321" t="s">
        <v>2079</v>
      </c>
      <c r="L321" t="s">
        <v>55</v>
      </c>
      <c r="M321" t="s">
        <v>43</v>
      </c>
      <c r="N321" t="s">
        <v>44</v>
      </c>
      <c r="O321" t="s">
        <v>2080</v>
      </c>
      <c r="P321">
        <v>64</v>
      </c>
      <c r="Q321" t="s">
        <v>39</v>
      </c>
      <c r="R321" t="s">
        <v>46</v>
      </c>
      <c r="S321" t="s">
        <v>49</v>
      </c>
      <c r="T321" t="s">
        <v>67</v>
      </c>
      <c r="U321" t="s">
        <v>48</v>
      </c>
      <c r="V321" t="s">
        <v>48</v>
      </c>
      <c r="W321" t="s">
        <v>49</v>
      </c>
      <c r="X321" t="s">
        <v>50</v>
      </c>
      <c r="Y321" t="s">
        <v>46</v>
      </c>
      <c r="Z321" t="s">
        <v>90</v>
      </c>
      <c r="AA321" t="s">
        <v>55</v>
      </c>
      <c r="AB321" t="s">
        <v>91</v>
      </c>
      <c r="AC321" t="s">
        <v>55</v>
      </c>
      <c r="AD321" t="s">
        <v>55</v>
      </c>
      <c r="AE321" t="s">
        <v>55</v>
      </c>
      <c r="AF321" t="s">
        <v>2081</v>
      </c>
      <c r="AG321" t="s">
        <v>2082</v>
      </c>
      <c r="AH321" s="37" t="s">
        <v>58</v>
      </c>
      <c r="AI321" s="40" t="s">
        <v>94</v>
      </c>
      <c r="AJ321" t="s">
        <v>39</v>
      </c>
      <c r="AK321" t="s">
        <v>46</v>
      </c>
      <c r="AL321" t="s">
        <v>55</v>
      </c>
      <c r="AM321" t="s">
        <v>43</v>
      </c>
      <c r="AN321" t="s">
        <v>3964</v>
      </c>
      <c r="AO321" t="s">
        <v>39</v>
      </c>
      <c r="AP321" t="s">
        <v>67</v>
      </c>
      <c r="AQ321" t="s">
        <v>58</v>
      </c>
      <c r="AR321" t="s">
        <v>67</v>
      </c>
      <c r="AS321" t="s">
        <v>58</v>
      </c>
      <c r="AT321" t="s">
        <v>50</v>
      </c>
      <c r="AU321" t="s">
        <v>90</v>
      </c>
      <c r="AV321" t="s">
        <v>91</v>
      </c>
      <c r="AW321" t="s">
        <v>55</v>
      </c>
    </row>
    <row r="322" spans="1:49" x14ac:dyDescent="0.35">
      <c r="A322" t="s">
        <v>35</v>
      </c>
      <c r="B322" s="2">
        <v>41005</v>
      </c>
      <c r="C322">
        <v>11</v>
      </c>
      <c r="D322">
        <v>11201</v>
      </c>
      <c r="E322" s="5" t="s">
        <v>731</v>
      </c>
      <c r="F322" s="5" t="s">
        <v>731</v>
      </c>
      <c r="G322" t="s">
        <v>2083</v>
      </c>
      <c r="H322">
        <v>37</v>
      </c>
      <c r="I322" t="s">
        <v>46</v>
      </c>
      <c r="J322" t="s">
        <v>62</v>
      </c>
      <c r="K322" s="1" t="s">
        <v>593</v>
      </c>
      <c r="L322" t="s">
        <v>55</v>
      </c>
      <c r="M322" t="s">
        <v>153</v>
      </c>
      <c r="N322" t="s">
        <v>65</v>
      </c>
      <c r="O322" t="s">
        <v>2084</v>
      </c>
      <c r="P322">
        <v>55</v>
      </c>
      <c r="Q322" t="s">
        <v>46</v>
      </c>
      <c r="R322" t="s">
        <v>46</v>
      </c>
      <c r="S322" t="s">
        <v>58</v>
      </c>
      <c r="T322" t="s">
        <v>67</v>
      </c>
      <c r="U322" t="s">
        <v>2085</v>
      </c>
      <c r="V322" t="s">
        <v>48</v>
      </c>
      <c r="W322" t="s">
        <v>58</v>
      </c>
      <c r="X322" t="s">
        <v>50</v>
      </c>
      <c r="Y322" t="s">
        <v>46</v>
      </c>
      <c r="Z322" t="s">
        <v>55</v>
      </c>
      <c r="AA322" t="s">
        <v>55</v>
      </c>
      <c r="AB322" t="s">
        <v>46</v>
      </c>
      <c r="AC322" t="s">
        <v>55</v>
      </c>
      <c r="AD322" t="s">
        <v>2086</v>
      </c>
      <c r="AE322" t="s">
        <v>55</v>
      </c>
      <c r="AF322" t="s">
        <v>69</v>
      </c>
      <c r="AG322" t="s">
        <v>69</v>
      </c>
      <c r="AH322" s="37" t="s">
        <v>58</v>
      </c>
      <c r="AI322" s="40" t="s">
        <v>58</v>
      </c>
      <c r="AJ322" t="s">
        <v>46</v>
      </c>
      <c r="AK322" t="s">
        <v>46</v>
      </c>
      <c r="AL322" t="s">
        <v>55</v>
      </c>
      <c r="AM322" t="s">
        <v>527</v>
      </c>
      <c r="AN322" t="s">
        <v>3964</v>
      </c>
      <c r="AO322" t="s">
        <v>46</v>
      </c>
      <c r="AP322" t="s">
        <v>67</v>
      </c>
      <c r="AQ322" t="s">
        <v>58</v>
      </c>
      <c r="AR322" t="s">
        <v>67</v>
      </c>
      <c r="AS322" t="s">
        <v>58</v>
      </c>
      <c r="AT322" t="s">
        <v>50</v>
      </c>
      <c r="AU322" t="s">
        <v>55</v>
      </c>
      <c r="AV322" t="s">
        <v>46</v>
      </c>
      <c r="AW322" t="s">
        <v>2086</v>
      </c>
    </row>
    <row r="323" spans="1:49" x14ac:dyDescent="0.35">
      <c r="A323" t="s">
        <v>35</v>
      </c>
      <c r="B323" s="2">
        <v>40274</v>
      </c>
      <c r="C323">
        <v>6</v>
      </c>
      <c r="D323">
        <v>6308</v>
      </c>
      <c r="E323" s="5" t="s">
        <v>387</v>
      </c>
      <c r="F323" s="5" t="s">
        <v>105</v>
      </c>
      <c r="G323" t="s">
        <v>2087</v>
      </c>
      <c r="H323">
        <v>39</v>
      </c>
      <c r="I323" t="s">
        <v>46</v>
      </c>
      <c r="J323" t="s">
        <v>389</v>
      </c>
      <c r="K323" t="s">
        <v>390</v>
      </c>
      <c r="L323" t="s">
        <v>58</v>
      </c>
      <c r="M323" t="s">
        <v>391</v>
      </c>
      <c r="N323" t="s">
        <v>392</v>
      </c>
      <c r="O323" t="s">
        <v>393</v>
      </c>
      <c r="P323">
        <v>40</v>
      </c>
      <c r="Q323" t="s">
        <v>46</v>
      </c>
      <c r="R323" t="s">
        <v>46</v>
      </c>
      <c r="S323" t="s">
        <v>67</v>
      </c>
      <c r="T323" t="s">
        <v>67</v>
      </c>
      <c r="U323" t="s">
        <v>394</v>
      </c>
      <c r="V323" t="s">
        <v>48</v>
      </c>
      <c r="W323" t="s">
        <v>67</v>
      </c>
      <c r="X323" t="s">
        <v>204</v>
      </c>
      <c r="Y323" t="s">
        <v>46</v>
      </c>
      <c r="Z323" t="s">
        <v>55</v>
      </c>
      <c r="AA323" t="s">
        <v>55</v>
      </c>
      <c r="AB323" t="s">
        <v>46</v>
      </c>
      <c r="AC323" t="s">
        <v>55</v>
      </c>
      <c r="AD323" t="s">
        <v>55</v>
      </c>
      <c r="AE323" t="s">
        <v>55</v>
      </c>
      <c r="AF323" t="s">
        <v>69</v>
      </c>
      <c r="AG323" t="s">
        <v>69</v>
      </c>
      <c r="AH323" s="37" t="s">
        <v>58</v>
      </c>
      <c r="AI323" s="40" t="s">
        <v>94</v>
      </c>
      <c r="AJ323" t="s">
        <v>46</v>
      </c>
      <c r="AK323" t="s">
        <v>3945</v>
      </c>
      <c r="AL323" t="s">
        <v>58</v>
      </c>
      <c r="AM323" t="s">
        <v>391</v>
      </c>
      <c r="AN323" t="s">
        <v>3965</v>
      </c>
      <c r="AO323" t="s">
        <v>46</v>
      </c>
      <c r="AP323" t="s">
        <v>67</v>
      </c>
      <c r="AQ323" t="s">
        <v>67</v>
      </c>
      <c r="AR323" t="s">
        <v>67</v>
      </c>
      <c r="AS323" t="s">
        <v>67</v>
      </c>
      <c r="AT323" t="s">
        <v>1245</v>
      </c>
      <c r="AU323" t="s">
        <v>55</v>
      </c>
      <c r="AV323" t="s">
        <v>46</v>
      </c>
      <c r="AW323" t="s">
        <v>55</v>
      </c>
    </row>
    <row r="324" spans="1:49" x14ac:dyDescent="0.35">
      <c r="A324" t="s">
        <v>35</v>
      </c>
      <c r="B324" s="2">
        <v>42592</v>
      </c>
      <c r="C324">
        <v>8</v>
      </c>
      <c r="D324">
        <v>8101</v>
      </c>
      <c r="E324" t="s">
        <v>434</v>
      </c>
      <c r="F324" s="1" t="s">
        <v>276</v>
      </c>
      <c r="G324" t="s">
        <v>2088</v>
      </c>
      <c r="H324">
        <v>30</v>
      </c>
      <c r="I324" t="s">
        <v>1843</v>
      </c>
      <c r="J324" t="s">
        <v>46</v>
      </c>
      <c r="K324" t="s">
        <v>2089</v>
      </c>
      <c r="L324" t="s">
        <v>42</v>
      </c>
      <c r="M324" t="s">
        <v>279</v>
      </c>
      <c r="N324" t="s">
        <v>44</v>
      </c>
      <c r="O324" t="s">
        <v>2090</v>
      </c>
      <c r="P324">
        <v>27</v>
      </c>
      <c r="Q324" t="s">
        <v>39</v>
      </c>
      <c r="R324" t="s">
        <v>1781</v>
      </c>
      <c r="S324" t="s">
        <v>42</v>
      </c>
      <c r="T324" t="s">
        <v>49</v>
      </c>
      <c r="U324" t="s">
        <v>2091</v>
      </c>
      <c r="V324" t="s">
        <v>136</v>
      </c>
      <c r="W324" t="s">
        <v>49</v>
      </c>
      <c r="X324" t="s">
        <v>50</v>
      </c>
      <c r="Y324" t="s">
        <v>42</v>
      </c>
      <c r="Z324" t="s">
        <v>51</v>
      </c>
      <c r="AA324">
        <v>43112</v>
      </c>
      <c r="AB324" t="s">
        <v>52</v>
      </c>
      <c r="AC324" t="s">
        <v>2092</v>
      </c>
      <c r="AD324" t="s">
        <v>54</v>
      </c>
      <c r="AE324" t="s">
        <v>55</v>
      </c>
      <c r="AF324" t="s">
        <v>2093</v>
      </c>
      <c r="AG324" t="s">
        <v>2094</v>
      </c>
      <c r="AH324" s="37" t="s">
        <v>58</v>
      </c>
      <c r="AI324" s="40" t="s">
        <v>58</v>
      </c>
      <c r="AJ324" t="s">
        <v>1843</v>
      </c>
      <c r="AK324" t="s">
        <v>46</v>
      </c>
      <c r="AL324" t="s">
        <v>94</v>
      </c>
      <c r="AM324" t="s">
        <v>527</v>
      </c>
      <c r="AN324" t="s">
        <v>3964</v>
      </c>
      <c r="AO324" t="s">
        <v>39</v>
      </c>
      <c r="AP324" t="s">
        <v>3976</v>
      </c>
      <c r="AQ324" t="s">
        <v>94</v>
      </c>
      <c r="AR324" t="s">
        <v>58</v>
      </c>
      <c r="AS324" t="s">
        <v>58</v>
      </c>
      <c r="AT324" t="s">
        <v>50</v>
      </c>
      <c r="AU324" t="s">
        <v>51</v>
      </c>
      <c r="AV324" t="s">
        <v>52</v>
      </c>
      <c r="AW324" t="s">
        <v>54</v>
      </c>
    </row>
    <row r="325" spans="1:49" x14ac:dyDescent="0.35">
      <c r="A325" t="s">
        <v>35</v>
      </c>
      <c r="B325" s="2">
        <v>44124</v>
      </c>
      <c r="C325">
        <v>2</v>
      </c>
      <c r="D325">
        <v>2201</v>
      </c>
      <c r="E325" t="s">
        <v>932</v>
      </c>
      <c r="F325" t="s">
        <v>198</v>
      </c>
      <c r="G325" t="s">
        <v>2095</v>
      </c>
      <c r="H325">
        <v>35</v>
      </c>
      <c r="I325" t="s">
        <v>636</v>
      </c>
      <c r="J325" t="s">
        <v>46</v>
      </c>
      <c r="K325" t="s">
        <v>2096</v>
      </c>
      <c r="L325" t="s">
        <v>55</v>
      </c>
      <c r="M325" t="s">
        <v>74</v>
      </c>
      <c r="N325" t="s">
        <v>108</v>
      </c>
      <c r="O325" t="s">
        <v>2097</v>
      </c>
      <c r="Q325" t="s">
        <v>46</v>
      </c>
      <c r="R325" t="s">
        <v>46</v>
      </c>
      <c r="S325" t="s">
        <v>42</v>
      </c>
      <c r="T325" t="s">
        <v>49</v>
      </c>
      <c r="U325" t="s">
        <v>48</v>
      </c>
      <c r="V325" t="s">
        <v>48</v>
      </c>
      <c r="W325" t="s">
        <v>67</v>
      </c>
      <c r="X325" t="s">
        <v>44</v>
      </c>
      <c r="Y325" t="s">
        <v>46</v>
      </c>
      <c r="Z325" t="s">
        <v>113</v>
      </c>
      <c r="AA325" t="s">
        <v>55</v>
      </c>
      <c r="AB325" t="s">
        <v>46</v>
      </c>
      <c r="AC325" t="s">
        <v>55</v>
      </c>
      <c r="AD325" t="s">
        <v>55</v>
      </c>
      <c r="AE325" t="s">
        <v>55</v>
      </c>
      <c r="AF325" t="s">
        <v>2098</v>
      </c>
      <c r="AG325" t="s">
        <v>2099</v>
      </c>
      <c r="AH325" s="37" t="s">
        <v>58</v>
      </c>
      <c r="AI325" s="40" t="s">
        <v>58</v>
      </c>
      <c r="AJ325" t="s">
        <v>636</v>
      </c>
      <c r="AK325" t="s">
        <v>46</v>
      </c>
      <c r="AL325" t="s">
        <v>55</v>
      </c>
      <c r="AM325" t="s">
        <v>74</v>
      </c>
      <c r="AN325" t="s">
        <v>3964</v>
      </c>
      <c r="AO325" t="s">
        <v>46</v>
      </c>
      <c r="AP325" t="s">
        <v>67</v>
      </c>
      <c r="AQ325" t="s">
        <v>94</v>
      </c>
      <c r="AR325" t="s">
        <v>58</v>
      </c>
      <c r="AS325" t="s">
        <v>67</v>
      </c>
      <c r="AT325" t="s">
        <v>3964</v>
      </c>
      <c r="AU325" t="s">
        <v>113</v>
      </c>
      <c r="AV325" t="s">
        <v>46</v>
      </c>
      <c r="AW325" t="s">
        <v>55</v>
      </c>
    </row>
    <row r="326" spans="1:49" x14ac:dyDescent="0.35">
      <c r="A326" t="s">
        <v>35</v>
      </c>
      <c r="B326" s="2">
        <v>41946</v>
      </c>
      <c r="C326">
        <v>13</v>
      </c>
      <c r="D326">
        <v>13110</v>
      </c>
      <c r="E326" s="5" t="s">
        <v>169</v>
      </c>
      <c r="F326" s="5" t="s">
        <v>37</v>
      </c>
      <c r="G326" t="s">
        <v>2159</v>
      </c>
      <c r="H326">
        <v>49</v>
      </c>
      <c r="I326" t="s">
        <v>39</v>
      </c>
      <c r="J326" t="s">
        <v>2160</v>
      </c>
      <c r="K326" t="s">
        <v>2161</v>
      </c>
      <c r="L326" t="s">
        <v>42</v>
      </c>
      <c r="M326" t="s">
        <v>270</v>
      </c>
      <c r="N326" t="s">
        <v>44</v>
      </c>
      <c r="O326" t="s">
        <v>2162</v>
      </c>
      <c r="P326">
        <v>44</v>
      </c>
      <c r="Q326" t="s">
        <v>39</v>
      </c>
      <c r="R326" t="s">
        <v>46</v>
      </c>
      <c r="S326" t="s">
        <v>49</v>
      </c>
      <c r="T326" t="s">
        <v>67</v>
      </c>
      <c r="U326" t="s">
        <v>2163</v>
      </c>
      <c r="V326" t="s">
        <v>42</v>
      </c>
      <c r="W326" t="s">
        <v>49</v>
      </c>
      <c r="X326" t="s">
        <v>50</v>
      </c>
      <c r="Y326" t="s">
        <v>46</v>
      </c>
      <c r="Z326" t="s">
        <v>90</v>
      </c>
      <c r="AA326">
        <v>41946</v>
      </c>
      <c r="AB326" t="s">
        <v>91</v>
      </c>
      <c r="AC326" t="s">
        <v>55</v>
      </c>
      <c r="AD326" t="s">
        <v>55</v>
      </c>
      <c r="AE326" t="s">
        <v>55</v>
      </c>
      <c r="AF326" t="s">
        <v>2164</v>
      </c>
      <c r="AG326" t="s">
        <v>2165</v>
      </c>
      <c r="AH326" s="37" t="s">
        <v>58</v>
      </c>
      <c r="AI326" s="40" t="s">
        <v>58</v>
      </c>
      <c r="AJ326" t="s">
        <v>39</v>
      </c>
      <c r="AK326" t="s">
        <v>2160</v>
      </c>
      <c r="AL326" t="s">
        <v>94</v>
      </c>
      <c r="AM326" t="s">
        <v>710</v>
      </c>
      <c r="AN326" t="s">
        <v>3964</v>
      </c>
      <c r="AO326" t="s">
        <v>39</v>
      </c>
      <c r="AP326" t="s">
        <v>67</v>
      </c>
      <c r="AQ326" t="s">
        <v>58</v>
      </c>
      <c r="AR326" t="s">
        <v>67</v>
      </c>
      <c r="AS326" t="s">
        <v>58</v>
      </c>
      <c r="AT326" t="s">
        <v>50</v>
      </c>
      <c r="AU326" t="s">
        <v>90</v>
      </c>
      <c r="AV326" t="s">
        <v>91</v>
      </c>
      <c r="AW326" t="s">
        <v>55</v>
      </c>
    </row>
    <row r="327" spans="1:49" x14ac:dyDescent="0.35">
      <c r="A327" t="s">
        <v>35</v>
      </c>
      <c r="B327" s="2">
        <v>40840</v>
      </c>
      <c r="C327">
        <v>7</v>
      </c>
      <c r="D327">
        <v>7106</v>
      </c>
      <c r="E327" t="s">
        <v>2106</v>
      </c>
      <c r="F327" t="s">
        <v>458</v>
      </c>
      <c r="G327" t="s">
        <v>2107</v>
      </c>
      <c r="H327">
        <v>47</v>
      </c>
      <c r="I327" t="s">
        <v>46</v>
      </c>
      <c r="J327" t="s">
        <v>62</v>
      </c>
      <c r="K327" t="s">
        <v>300</v>
      </c>
      <c r="L327" t="s">
        <v>55</v>
      </c>
      <c r="M327" t="s">
        <v>527</v>
      </c>
      <c r="N327" t="s">
        <v>65</v>
      </c>
      <c r="O327" t="s">
        <v>2108</v>
      </c>
      <c r="P327">
        <v>42</v>
      </c>
      <c r="Q327" t="s">
        <v>46</v>
      </c>
      <c r="R327" t="s">
        <v>46</v>
      </c>
      <c r="T327" t="s">
        <v>67</v>
      </c>
      <c r="U327" t="s">
        <v>2109</v>
      </c>
      <c r="V327" t="s">
        <v>48</v>
      </c>
      <c r="W327" t="s">
        <v>67</v>
      </c>
      <c r="X327" t="s">
        <v>50</v>
      </c>
      <c r="Y327" t="s">
        <v>46</v>
      </c>
      <c r="Z327" t="s">
        <v>55</v>
      </c>
      <c r="AA327" t="s">
        <v>55</v>
      </c>
      <c r="AB327" t="s">
        <v>46</v>
      </c>
      <c r="AC327" t="s">
        <v>55</v>
      </c>
      <c r="AD327" t="s">
        <v>55</v>
      </c>
      <c r="AE327" t="s">
        <v>55</v>
      </c>
      <c r="AF327" t="s">
        <v>69</v>
      </c>
      <c r="AG327" t="s">
        <v>69</v>
      </c>
      <c r="AH327" s="37" t="s">
        <v>58</v>
      </c>
      <c r="AI327" s="40" t="s">
        <v>58</v>
      </c>
      <c r="AJ327" t="s">
        <v>46</v>
      </c>
      <c r="AK327" t="s">
        <v>46</v>
      </c>
      <c r="AL327" t="s">
        <v>55</v>
      </c>
      <c r="AM327" t="s">
        <v>527</v>
      </c>
      <c r="AN327" t="s">
        <v>3964</v>
      </c>
      <c r="AO327" t="s">
        <v>46</v>
      </c>
      <c r="AP327" t="s">
        <v>67</v>
      </c>
      <c r="AQ327" t="s">
        <v>67</v>
      </c>
      <c r="AR327" t="s">
        <v>67</v>
      </c>
      <c r="AS327" t="s">
        <v>67</v>
      </c>
      <c r="AT327" t="s">
        <v>50</v>
      </c>
      <c r="AU327" t="s">
        <v>55</v>
      </c>
      <c r="AV327" t="s">
        <v>46</v>
      </c>
      <c r="AW327" t="s">
        <v>55</v>
      </c>
    </row>
    <row r="328" spans="1:49" x14ac:dyDescent="0.35">
      <c r="A328" t="s">
        <v>843</v>
      </c>
      <c r="B328" s="2">
        <v>43870</v>
      </c>
      <c r="C328">
        <v>6</v>
      </c>
      <c r="D328">
        <v>6306</v>
      </c>
      <c r="E328" t="s">
        <v>2110</v>
      </c>
      <c r="F328" t="s">
        <v>105</v>
      </c>
      <c r="G328" t="s">
        <v>2111</v>
      </c>
      <c r="H328">
        <v>11</v>
      </c>
      <c r="I328" t="s">
        <v>39</v>
      </c>
      <c r="J328" t="s">
        <v>46</v>
      </c>
      <c r="K328" t="s">
        <v>2112</v>
      </c>
      <c r="L328" t="s">
        <v>55</v>
      </c>
      <c r="M328" t="s">
        <v>125</v>
      </c>
      <c r="N328" t="s">
        <v>85</v>
      </c>
      <c r="O328" t="s">
        <v>2113</v>
      </c>
      <c r="P328">
        <v>32</v>
      </c>
      <c r="Q328" t="s">
        <v>39</v>
      </c>
      <c r="R328" t="s">
        <v>46</v>
      </c>
      <c r="S328" t="s">
        <v>67</v>
      </c>
      <c r="T328" t="s">
        <v>67</v>
      </c>
      <c r="U328" t="s">
        <v>48</v>
      </c>
      <c r="V328" t="s">
        <v>48</v>
      </c>
      <c r="W328" t="s">
        <v>42</v>
      </c>
      <c r="X328" t="s">
        <v>103</v>
      </c>
      <c r="Y328" t="s">
        <v>46</v>
      </c>
      <c r="Z328" t="s">
        <v>55</v>
      </c>
      <c r="AA328" t="s">
        <v>55</v>
      </c>
      <c r="AB328" t="s">
        <v>309</v>
      </c>
      <c r="AC328" t="s">
        <v>55</v>
      </c>
      <c r="AD328" t="s">
        <v>55</v>
      </c>
      <c r="AE328" t="s">
        <v>55</v>
      </c>
      <c r="AF328" t="s">
        <v>2114</v>
      </c>
      <c r="AG328" t="s">
        <v>2115</v>
      </c>
      <c r="AH328" s="37" t="s">
        <v>58</v>
      </c>
      <c r="AI328" s="40" t="s">
        <v>94</v>
      </c>
      <c r="AJ328" t="s">
        <v>39</v>
      </c>
      <c r="AK328" t="s">
        <v>46</v>
      </c>
      <c r="AL328" t="s">
        <v>55</v>
      </c>
      <c r="AM328" t="s">
        <v>125</v>
      </c>
      <c r="AN328" t="s">
        <v>85</v>
      </c>
      <c r="AO328" t="s">
        <v>39</v>
      </c>
      <c r="AP328" t="s">
        <v>67</v>
      </c>
      <c r="AQ328" t="s">
        <v>67</v>
      </c>
      <c r="AR328" t="s">
        <v>67</v>
      </c>
      <c r="AS328" t="s">
        <v>94</v>
      </c>
      <c r="AT328" t="s">
        <v>103</v>
      </c>
      <c r="AU328" t="s">
        <v>55</v>
      </c>
      <c r="AV328" t="s">
        <v>309</v>
      </c>
      <c r="AW328" t="s">
        <v>55</v>
      </c>
    </row>
    <row r="329" spans="1:49" x14ac:dyDescent="0.35">
      <c r="A329" t="s">
        <v>35</v>
      </c>
      <c r="B329" s="2">
        <v>43406</v>
      </c>
      <c r="C329">
        <v>13</v>
      </c>
      <c r="D329">
        <v>13201</v>
      </c>
      <c r="E329" t="s">
        <v>116</v>
      </c>
      <c r="F329" t="s">
        <v>37</v>
      </c>
      <c r="G329" t="s">
        <v>2116</v>
      </c>
      <c r="H329">
        <v>49</v>
      </c>
      <c r="I329" t="s">
        <v>39</v>
      </c>
      <c r="J329" t="s">
        <v>46</v>
      </c>
      <c r="K329" t="s">
        <v>2117</v>
      </c>
      <c r="L329" t="s">
        <v>42</v>
      </c>
      <c r="M329" t="s">
        <v>191</v>
      </c>
      <c r="N329" t="s">
        <v>132</v>
      </c>
      <c r="O329" t="s">
        <v>2118</v>
      </c>
      <c r="P329">
        <v>14</v>
      </c>
      <c r="Q329" t="s">
        <v>39</v>
      </c>
      <c r="R329" t="s">
        <v>46</v>
      </c>
      <c r="S329" t="s">
        <v>42</v>
      </c>
      <c r="T329" t="s">
        <v>42</v>
      </c>
      <c r="U329" t="s">
        <v>48</v>
      </c>
      <c r="V329" t="s">
        <v>48</v>
      </c>
      <c r="W329" t="s">
        <v>42</v>
      </c>
      <c r="X329" t="s">
        <v>103</v>
      </c>
      <c r="Y329" t="s">
        <v>46</v>
      </c>
      <c r="Z329" t="s">
        <v>112</v>
      </c>
      <c r="AA329">
        <v>43408</v>
      </c>
      <c r="AB329" t="s">
        <v>350</v>
      </c>
      <c r="AC329" t="s">
        <v>2005</v>
      </c>
      <c r="AD329" t="s">
        <v>55</v>
      </c>
      <c r="AE329" t="s">
        <v>55</v>
      </c>
      <c r="AF329" t="s">
        <v>2119</v>
      </c>
      <c r="AG329" t="s">
        <v>69</v>
      </c>
      <c r="AH329" s="37" t="s">
        <v>58</v>
      </c>
      <c r="AI329" s="40" t="s">
        <v>94</v>
      </c>
      <c r="AJ329" t="s">
        <v>39</v>
      </c>
      <c r="AK329" t="s">
        <v>46</v>
      </c>
      <c r="AL329" t="s">
        <v>94</v>
      </c>
      <c r="AM329" t="s">
        <v>191</v>
      </c>
      <c r="AN329" t="s">
        <v>3966</v>
      </c>
      <c r="AO329" t="s">
        <v>39</v>
      </c>
      <c r="AP329" t="s">
        <v>67</v>
      </c>
      <c r="AQ329" t="s">
        <v>94</v>
      </c>
      <c r="AR329" t="s">
        <v>94</v>
      </c>
      <c r="AS329" t="s">
        <v>94</v>
      </c>
      <c r="AT329" t="s">
        <v>103</v>
      </c>
      <c r="AU329" t="s">
        <v>112</v>
      </c>
      <c r="AV329" t="s">
        <v>350</v>
      </c>
      <c r="AW329" t="s">
        <v>55</v>
      </c>
    </row>
    <row r="330" spans="1:49" x14ac:dyDescent="0.35">
      <c r="A330" t="s">
        <v>35</v>
      </c>
      <c r="B330" s="2">
        <v>41947</v>
      </c>
      <c r="C330">
        <v>13</v>
      </c>
      <c r="D330">
        <v>13115</v>
      </c>
      <c r="E330" t="s">
        <v>2258</v>
      </c>
      <c r="F330" t="s">
        <v>37</v>
      </c>
      <c r="G330" t="s">
        <v>3047</v>
      </c>
      <c r="H330">
        <v>34</v>
      </c>
      <c r="I330" t="s">
        <v>39</v>
      </c>
      <c r="J330" t="s">
        <v>3048</v>
      </c>
      <c r="K330" t="s">
        <v>3049</v>
      </c>
      <c r="L330" t="s">
        <v>42</v>
      </c>
      <c r="M330" t="s">
        <v>4103</v>
      </c>
      <c r="N330" t="s">
        <v>44</v>
      </c>
      <c r="O330" t="s">
        <v>3050</v>
      </c>
      <c r="P330">
        <v>34</v>
      </c>
      <c r="Q330" t="s">
        <v>39</v>
      </c>
      <c r="R330" t="s">
        <v>3051</v>
      </c>
      <c r="S330" t="s">
        <v>42</v>
      </c>
      <c r="T330" t="s">
        <v>67</v>
      </c>
      <c r="U330" t="s">
        <v>3052</v>
      </c>
      <c r="V330" t="s">
        <v>42</v>
      </c>
      <c r="W330" t="s">
        <v>49</v>
      </c>
      <c r="X330" t="s">
        <v>50</v>
      </c>
      <c r="Y330" t="s">
        <v>557</v>
      </c>
      <c r="Z330" t="s">
        <v>51</v>
      </c>
      <c r="AA330">
        <v>42655</v>
      </c>
      <c r="AB330" t="s">
        <v>52</v>
      </c>
      <c r="AC330" t="s">
        <v>3053</v>
      </c>
      <c r="AD330" t="s">
        <v>545</v>
      </c>
      <c r="AE330" t="s">
        <v>55</v>
      </c>
      <c r="AF330" t="s">
        <v>3054</v>
      </c>
      <c r="AG330" t="s">
        <v>3055</v>
      </c>
      <c r="AH330" s="37" t="s">
        <v>58</v>
      </c>
      <c r="AI330" s="40" t="s">
        <v>58</v>
      </c>
      <c r="AJ330" t="s">
        <v>39</v>
      </c>
      <c r="AK330" t="s">
        <v>3953</v>
      </c>
      <c r="AL330" t="s">
        <v>94</v>
      </c>
      <c r="AM330" t="s">
        <v>4103</v>
      </c>
      <c r="AN330" t="s">
        <v>3964</v>
      </c>
      <c r="AO330" t="s">
        <v>39</v>
      </c>
      <c r="AP330" t="s">
        <v>3978</v>
      </c>
      <c r="AQ330" t="s">
        <v>94</v>
      </c>
      <c r="AR330" t="s">
        <v>67</v>
      </c>
      <c r="AS330" t="s">
        <v>58</v>
      </c>
      <c r="AT330" t="s">
        <v>50</v>
      </c>
      <c r="AU330" t="s">
        <v>51</v>
      </c>
      <c r="AV330" t="s">
        <v>52</v>
      </c>
      <c r="AW330" t="s">
        <v>545</v>
      </c>
    </row>
    <row r="331" spans="1:49" x14ac:dyDescent="0.35">
      <c r="A331" t="s">
        <v>35</v>
      </c>
      <c r="B331" s="2">
        <v>40432</v>
      </c>
      <c r="C331">
        <v>9</v>
      </c>
      <c r="D331">
        <v>9201</v>
      </c>
      <c r="E331" s="5" t="s">
        <v>411</v>
      </c>
      <c r="F331" s="5" t="s">
        <v>60</v>
      </c>
      <c r="G331" t="s">
        <v>2123</v>
      </c>
      <c r="H331">
        <v>52</v>
      </c>
      <c r="I331" t="s">
        <v>46</v>
      </c>
      <c r="J331" t="s">
        <v>2124</v>
      </c>
      <c r="K331" t="s">
        <v>665</v>
      </c>
      <c r="L331" t="s">
        <v>55</v>
      </c>
      <c r="M331" t="s">
        <v>64</v>
      </c>
      <c r="N331" t="s">
        <v>65</v>
      </c>
      <c r="O331" t="s">
        <v>2125</v>
      </c>
      <c r="P331">
        <v>58</v>
      </c>
      <c r="Q331" t="s">
        <v>46</v>
      </c>
      <c r="R331" t="s">
        <v>46</v>
      </c>
      <c r="S331" t="s">
        <v>58</v>
      </c>
      <c r="T331" t="s">
        <v>67</v>
      </c>
      <c r="U331" t="s">
        <v>48</v>
      </c>
      <c r="V331" t="s">
        <v>48</v>
      </c>
      <c r="W331" t="s">
        <v>67</v>
      </c>
      <c r="X331" t="s">
        <v>89</v>
      </c>
      <c r="Y331" t="s">
        <v>46</v>
      </c>
      <c r="Z331" t="s">
        <v>55</v>
      </c>
      <c r="AA331" t="s">
        <v>55</v>
      </c>
      <c r="AB331" t="s">
        <v>46</v>
      </c>
      <c r="AC331" t="s">
        <v>55</v>
      </c>
      <c r="AD331" t="s">
        <v>55</v>
      </c>
      <c r="AE331" t="s">
        <v>55</v>
      </c>
      <c r="AF331" t="s">
        <v>69</v>
      </c>
      <c r="AG331" t="s">
        <v>69</v>
      </c>
      <c r="AH331" s="37" t="s">
        <v>58</v>
      </c>
      <c r="AI331" s="40" t="s">
        <v>58</v>
      </c>
      <c r="AJ331" t="s">
        <v>46</v>
      </c>
      <c r="AK331" t="s">
        <v>1041</v>
      </c>
      <c r="AL331" t="s">
        <v>55</v>
      </c>
      <c r="AM331" t="s">
        <v>43</v>
      </c>
      <c r="AN331" t="s">
        <v>3964</v>
      </c>
      <c r="AO331" t="s">
        <v>46</v>
      </c>
      <c r="AP331" t="s">
        <v>67</v>
      </c>
      <c r="AQ331" t="s">
        <v>58</v>
      </c>
      <c r="AR331" t="s">
        <v>67</v>
      </c>
      <c r="AS331" t="s">
        <v>67</v>
      </c>
      <c r="AT331" t="s">
        <v>89</v>
      </c>
      <c r="AU331" t="s">
        <v>55</v>
      </c>
      <c r="AV331" t="s">
        <v>46</v>
      </c>
      <c r="AW331" t="s">
        <v>55</v>
      </c>
    </row>
    <row r="332" spans="1:49" x14ac:dyDescent="0.35">
      <c r="A332" t="s">
        <v>35</v>
      </c>
      <c r="B332" s="2">
        <v>40377</v>
      </c>
      <c r="C332">
        <v>8</v>
      </c>
      <c r="D332">
        <v>8205</v>
      </c>
      <c r="E332" s="5" t="s">
        <v>2126</v>
      </c>
      <c r="F332" s="1" t="s">
        <v>276</v>
      </c>
      <c r="G332" t="s">
        <v>2127</v>
      </c>
      <c r="H332">
        <v>21</v>
      </c>
      <c r="I332" t="s">
        <v>46</v>
      </c>
      <c r="J332" t="s">
        <v>62</v>
      </c>
      <c r="K332" t="s">
        <v>285</v>
      </c>
      <c r="L332" t="s">
        <v>55</v>
      </c>
      <c r="M332" t="s">
        <v>64</v>
      </c>
      <c r="N332" t="s">
        <v>65</v>
      </c>
      <c r="O332" t="s">
        <v>2128</v>
      </c>
      <c r="P332">
        <v>24</v>
      </c>
      <c r="Q332" t="s">
        <v>46</v>
      </c>
      <c r="R332" t="s">
        <v>2129</v>
      </c>
      <c r="S332" t="s">
        <v>67</v>
      </c>
      <c r="T332" t="s">
        <v>67</v>
      </c>
      <c r="U332" t="s">
        <v>48</v>
      </c>
      <c r="V332" t="s">
        <v>48</v>
      </c>
      <c r="W332" t="s">
        <v>67</v>
      </c>
      <c r="X332" t="s">
        <v>103</v>
      </c>
      <c r="Y332" t="s">
        <v>46</v>
      </c>
      <c r="Z332" t="s">
        <v>55</v>
      </c>
      <c r="AA332" t="s">
        <v>55</v>
      </c>
      <c r="AB332" t="s">
        <v>46</v>
      </c>
      <c r="AC332" t="s">
        <v>55</v>
      </c>
      <c r="AD332" t="s">
        <v>55</v>
      </c>
      <c r="AE332" t="s">
        <v>55</v>
      </c>
      <c r="AF332" t="s">
        <v>69</v>
      </c>
      <c r="AG332" t="s">
        <v>69</v>
      </c>
      <c r="AH332" s="37" t="s">
        <v>58</v>
      </c>
      <c r="AI332" s="40" t="s">
        <v>58</v>
      </c>
      <c r="AJ332" t="s">
        <v>46</v>
      </c>
      <c r="AK332" t="s">
        <v>46</v>
      </c>
      <c r="AL332" t="s">
        <v>55</v>
      </c>
      <c r="AM332" t="s">
        <v>43</v>
      </c>
      <c r="AN332" t="s">
        <v>3964</v>
      </c>
      <c r="AO332" t="s">
        <v>46</v>
      </c>
      <c r="AP332" t="s">
        <v>2129</v>
      </c>
      <c r="AQ332" t="s">
        <v>67</v>
      </c>
      <c r="AR332" t="s">
        <v>67</v>
      </c>
      <c r="AS332" t="s">
        <v>67</v>
      </c>
      <c r="AT332" t="s">
        <v>103</v>
      </c>
      <c r="AU332" t="s">
        <v>55</v>
      </c>
      <c r="AV332" t="s">
        <v>46</v>
      </c>
      <c r="AW332" t="s">
        <v>55</v>
      </c>
    </row>
    <row r="333" spans="1:49" x14ac:dyDescent="0.35">
      <c r="A333" t="s">
        <v>35</v>
      </c>
      <c r="B333" s="2">
        <v>41132</v>
      </c>
      <c r="C333">
        <v>5</v>
      </c>
      <c r="D333">
        <v>5801</v>
      </c>
      <c r="E333" t="s">
        <v>2130</v>
      </c>
      <c r="F333" t="s">
        <v>151</v>
      </c>
      <c r="G333" t="s">
        <v>2131</v>
      </c>
      <c r="H333">
        <v>29</v>
      </c>
      <c r="I333" t="s">
        <v>46</v>
      </c>
      <c r="J333" t="s">
        <v>2132</v>
      </c>
      <c r="K333" t="s">
        <v>63</v>
      </c>
      <c r="L333" t="s">
        <v>55</v>
      </c>
      <c r="M333" s="1" t="s">
        <v>1172</v>
      </c>
      <c r="N333" t="s">
        <v>65</v>
      </c>
      <c r="O333" t="s">
        <v>2133</v>
      </c>
      <c r="P333">
        <v>27</v>
      </c>
      <c r="Q333" t="s">
        <v>46</v>
      </c>
      <c r="R333" t="s">
        <v>46</v>
      </c>
      <c r="S333" t="s">
        <v>67</v>
      </c>
      <c r="T333" t="s">
        <v>67</v>
      </c>
      <c r="U333" t="s">
        <v>48</v>
      </c>
      <c r="V333" t="s">
        <v>48</v>
      </c>
      <c r="W333" t="s">
        <v>67</v>
      </c>
      <c r="X333" t="s">
        <v>50</v>
      </c>
      <c r="Y333" t="s">
        <v>46</v>
      </c>
      <c r="Z333" t="s">
        <v>55</v>
      </c>
      <c r="AA333" t="s">
        <v>55</v>
      </c>
      <c r="AB333" t="s">
        <v>46</v>
      </c>
      <c r="AC333" t="s">
        <v>55</v>
      </c>
      <c r="AD333" t="s">
        <v>892</v>
      </c>
      <c r="AE333" t="s">
        <v>55</v>
      </c>
      <c r="AF333" t="s">
        <v>69</v>
      </c>
      <c r="AG333" t="s">
        <v>69</v>
      </c>
      <c r="AH333" s="37" t="s">
        <v>58</v>
      </c>
      <c r="AI333" s="40" t="s">
        <v>58</v>
      </c>
      <c r="AJ333" t="s">
        <v>46</v>
      </c>
      <c r="AK333" t="s">
        <v>3932</v>
      </c>
      <c r="AL333" t="s">
        <v>55</v>
      </c>
      <c r="AM333" t="s">
        <v>1172</v>
      </c>
      <c r="AN333" t="s">
        <v>3964</v>
      </c>
      <c r="AO333" t="s">
        <v>46</v>
      </c>
      <c r="AP333" t="s">
        <v>67</v>
      </c>
      <c r="AQ333" t="s">
        <v>67</v>
      </c>
      <c r="AR333" t="s">
        <v>67</v>
      </c>
      <c r="AS333" t="s">
        <v>67</v>
      </c>
      <c r="AT333" t="s">
        <v>50</v>
      </c>
      <c r="AU333" t="s">
        <v>55</v>
      </c>
      <c r="AV333" t="s">
        <v>46</v>
      </c>
      <c r="AW333" t="s">
        <v>892</v>
      </c>
    </row>
    <row r="334" spans="1:49" x14ac:dyDescent="0.35">
      <c r="A334" t="s">
        <v>35</v>
      </c>
      <c r="B334" s="2">
        <v>43806</v>
      </c>
      <c r="C334">
        <v>7</v>
      </c>
      <c r="D334">
        <v>7202</v>
      </c>
      <c r="E334" t="s">
        <v>2134</v>
      </c>
      <c r="F334" t="s">
        <v>458</v>
      </c>
      <c r="G334" t="s">
        <v>2135</v>
      </c>
      <c r="H334">
        <v>44</v>
      </c>
      <c r="I334" t="s">
        <v>39</v>
      </c>
      <c r="J334" t="s">
        <v>46</v>
      </c>
      <c r="K334" t="s">
        <v>2136</v>
      </c>
      <c r="L334" t="s">
        <v>55</v>
      </c>
      <c r="M334" t="s">
        <v>43</v>
      </c>
      <c r="N334" t="s">
        <v>44</v>
      </c>
      <c r="O334" t="s">
        <v>2137</v>
      </c>
      <c r="P334">
        <v>51</v>
      </c>
      <c r="Q334" t="s">
        <v>39</v>
      </c>
      <c r="R334" t="s">
        <v>46</v>
      </c>
      <c r="S334" t="s">
        <v>49</v>
      </c>
      <c r="T334" t="s">
        <v>67</v>
      </c>
      <c r="U334" t="s">
        <v>2138</v>
      </c>
      <c r="V334" t="s">
        <v>48</v>
      </c>
      <c r="W334" t="s">
        <v>49</v>
      </c>
      <c r="X334" t="s">
        <v>50</v>
      </c>
      <c r="Y334" t="s">
        <v>46</v>
      </c>
      <c r="Z334" t="s">
        <v>90</v>
      </c>
      <c r="AA334">
        <v>43806</v>
      </c>
      <c r="AB334" t="s">
        <v>91</v>
      </c>
      <c r="AC334" t="s">
        <v>55</v>
      </c>
      <c r="AD334" t="s">
        <v>55</v>
      </c>
      <c r="AE334" t="s">
        <v>55</v>
      </c>
      <c r="AF334" t="s">
        <v>2139</v>
      </c>
      <c r="AG334" t="s">
        <v>2140</v>
      </c>
      <c r="AH334" s="37" t="s">
        <v>58</v>
      </c>
      <c r="AI334" s="40" t="s">
        <v>58</v>
      </c>
      <c r="AJ334" t="s">
        <v>39</v>
      </c>
      <c r="AK334" t="s">
        <v>46</v>
      </c>
      <c r="AL334" t="s">
        <v>55</v>
      </c>
      <c r="AM334" t="s">
        <v>43</v>
      </c>
      <c r="AN334" t="s">
        <v>3964</v>
      </c>
      <c r="AO334" t="s">
        <v>39</v>
      </c>
      <c r="AP334" t="s">
        <v>67</v>
      </c>
      <c r="AQ334" t="s">
        <v>58</v>
      </c>
      <c r="AR334" t="s">
        <v>67</v>
      </c>
      <c r="AS334" t="s">
        <v>58</v>
      </c>
      <c r="AT334" t="s">
        <v>50</v>
      </c>
      <c r="AU334" t="s">
        <v>90</v>
      </c>
      <c r="AV334" t="s">
        <v>91</v>
      </c>
      <c r="AW334" t="s">
        <v>55</v>
      </c>
    </row>
    <row r="335" spans="1:49" x14ac:dyDescent="0.35">
      <c r="A335" t="s">
        <v>35</v>
      </c>
      <c r="B335" s="2">
        <v>42144</v>
      </c>
      <c r="C335">
        <v>13</v>
      </c>
      <c r="D335">
        <v>13110</v>
      </c>
      <c r="E335" s="5" t="s">
        <v>169</v>
      </c>
      <c r="F335" s="5" t="s">
        <v>37</v>
      </c>
      <c r="G335" t="s">
        <v>2141</v>
      </c>
      <c r="H335">
        <v>2</v>
      </c>
      <c r="I335" t="s">
        <v>39</v>
      </c>
      <c r="J335" t="s">
        <v>46</v>
      </c>
      <c r="K335" t="s">
        <v>2142</v>
      </c>
      <c r="L335" t="s">
        <v>42</v>
      </c>
      <c r="M335" t="s">
        <v>125</v>
      </c>
      <c r="N335" t="s">
        <v>85</v>
      </c>
      <c r="O335" t="s">
        <v>1395</v>
      </c>
      <c r="P335">
        <v>47</v>
      </c>
      <c r="Q335" t="s">
        <v>39</v>
      </c>
      <c r="R335" t="s">
        <v>1396</v>
      </c>
      <c r="S335" t="s">
        <v>42</v>
      </c>
      <c r="T335" t="s">
        <v>49</v>
      </c>
      <c r="U335" t="s">
        <v>48</v>
      </c>
      <c r="V335" t="s">
        <v>42</v>
      </c>
      <c r="W335" t="s">
        <v>42</v>
      </c>
      <c r="X335" t="s">
        <v>103</v>
      </c>
      <c r="Y335" t="s">
        <v>50</v>
      </c>
      <c r="Z335" t="s">
        <v>51</v>
      </c>
      <c r="AA335">
        <v>42367</v>
      </c>
      <c r="AB335" t="s">
        <v>52</v>
      </c>
      <c r="AC335" t="s">
        <v>1399</v>
      </c>
      <c r="AD335" t="s">
        <v>408</v>
      </c>
      <c r="AE335" t="s">
        <v>55</v>
      </c>
      <c r="AF335" t="s">
        <v>1400</v>
      </c>
      <c r="AG335" t="s">
        <v>1401</v>
      </c>
      <c r="AH335" s="37" t="s">
        <v>58</v>
      </c>
      <c r="AI335" s="40" t="s">
        <v>94</v>
      </c>
      <c r="AJ335" t="s">
        <v>39</v>
      </c>
      <c r="AK335" t="s">
        <v>46</v>
      </c>
      <c r="AL335" t="s">
        <v>94</v>
      </c>
      <c r="AM335" t="s">
        <v>125</v>
      </c>
      <c r="AN335" t="s">
        <v>85</v>
      </c>
      <c r="AO335" t="s">
        <v>39</v>
      </c>
      <c r="AP335" t="s">
        <v>3980</v>
      </c>
      <c r="AQ335" t="s">
        <v>94</v>
      </c>
      <c r="AR335" t="s">
        <v>58</v>
      </c>
      <c r="AS335" t="s">
        <v>94</v>
      </c>
      <c r="AT335" t="s">
        <v>103</v>
      </c>
      <c r="AU335" t="s">
        <v>51</v>
      </c>
      <c r="AV335" t="s">
        <v>52</v>
      </c>
      <c r="AW335" t="s">
        <v>4001</v>
      </c>
    </row>
    <row r="336" spans="1:49" x14ac:dyDescent="0.35">
      <c r="A336" t="s">
        <v>35</v>
      </c>
      <c r="B336" s="2">
        <v>40977</v>
      </c>
      <c r="C336">
        <v>8</v>
      </c>
      <c r="D336">
        <v>8108</v>
      </c>
      <c r="E336" t="s">
        <v>304</v>
      </c>
      <c r="F336" s="1" t="s">
        <v>276</v>
      </c>
      <c r="G336" t="s">
        <v>2143</v>
      </c>
      <c r="H336">
        <v>8</v>
      </c>
      <c r="I336" t="s">
        <v>46</v>
      </c>
      <c r="J336" t="s">
        <v>62</v>
      </c>
      <c r="K336" s="1" t="s">
        <v>593</v>
      </c>
      <c r="L336" t="s">
        <v>58</v>
      </c>
      <c r="M336" t="s">
        <v>2144</v>
      </c>
      <c r="N336" t="s">
        <v>392</v>
      </c>
      <c r="O336" t="s">
        <v>2145</v>
      </c>
      <c r="P336">
        <v>24</v>
      </c>
      <c r="Q336" t="s">
        <v>46</v>
      </c>
      <c r="R336" t="s">
        <v>46</v>
      </c>
      <c r="S336" t="s">
        <v>67</v>
      </c>
      <c r="T336" t="s">
        <v>67</v>
      </c>
      <c r="U336" t="s">
        <v>2146</v>
      </c>
      <c r="V336" t="s">
        <v>48</v>
      </c>
      <c r="W336" t="s">
        <v>94</v>
      </c>
      <c r="X336" t="s">
        <v>46</v>
      </c>
      <c r="Y336" t="s">
        <v>46</v>
      </c>
      <c r="Z336" t="s">
        <v>55</v>
      </c>
      <c r="AA336" t="s">
        <v>55</v>
      </c>
      <c r="AB336" t="s">
        <v>46</v>
      </c>
      <c r="AC336" t="s">
        <v>55</v>
      </c>
      <c r="AD336" t="s">
        <v>2147</v>
      </c>
      <c r="AE336" t="s">
        <v>55</v>
      </c>
      <c r="AF336" t="s">
        <v>69</v>
      </c>
      <c r="AG336" t="s">
        <v>69</v>
      </c>
      <c r="AH336" s="37" t="s">
        <v>58</v>
      </c>
      <c r="AI336" s="40" t="s">
        <v>94</v>
      </c>
      <c r="AJ336" t="s">
        <v>46</v>
      </c>
      <c r="AK336" t="s">
        <v>46</v>
      </c>
      <c r="AL336" t="s">
        <v>58</v>
      </c>
      <c r="AM336" t="s">
        <v>2144</v>
      </c>
      <c r="AN336" t="s">
        <v>3965</v>
      </c>
      <c r="AO336" t="s">
        <v>46</v>
      </c>
      <c r="AP336" t="s">
        <v>67</v>
      </c>
      <c r="AQ336" t="s">
        <v>67</v>
      </c>
      <c r="AR336" t="s">
        <v>67</v>
      </c>
      <c r="AS336" t="s">
        <v>94</v>
      </c>
      <c r="AT336" t="s">
        <v>67</v>
      </c>
      <c r="AU336" t="s">
        <v>55</v>
      </c>
      <c r="AV336" t="s">
        <v>46</v>
      </c>
      <c r="AW336" t="s">
        <v>4001</v>
      </c>
    </row>
    <row r="337" spans="1:49" x14ac:dyDescent="0.35">
      <c r="A337" t="s">
        <v>35</v>
      </c>
      <c r="B337" s="2">
        <v>40689</v>
      </c>
      <c r="C337">
        <v>14</v>
      </c>
      <c r="D337">
        <v>14101</v>
      </c>
      <c r="E337" t="s">
        <v>634</v>
      </c>
      <c r="F337" t="s">
        <v>613</v>
      </c>
      <c r="G337" t="s">
        <v>2148</v>
      </c>
      <c r="H337">
        <v>12</v>
      </c>
      <c r="I337" t="s">
        <v>46</v>
      </c>
      <c r="J337" t="s">
        <v>62</v>
      </c>
      <c r="K337" t="s">
        <v>2149</v>
      </c>
      <c r="L337" t="s">
        <v>58</v>
      </c>
      <c r="M337" t="s">
        <v>2144</v>
      </c>
      <c r="N337" t="s">
        <v>392</v>
      </c>
      <c r="O337" t="s">
        <v>2150</v>
      </c>
      <c r="P337">
        <v>42</v>
      </c>
      <c r="Q337" t="s">
        <v>46</v>
      </c>
      <c r="R337" t="s">
        <v>2046</v>
      </c>
      <c r="T337" t="s">
        <v>67</v>
      </c>
      <c r="U337" t="s">
        <v>48</v>
      </c>
      <c r="V337" t="s">
        <v>48</v>
      </c>
      <c r="W337" t="s">
        <v>67</v>
      </c>
      <c r="Y337" t="s">
        <v>46</v>
      </c>
      <c r="Z337" t="s">
        <v>55</v>
      </c>
      <c r="AA337" t="s">
        <v>55</v>
      </c>
      <c r="AB337" t="s">
        <v>46</v>
      </c>
      <c r="AC337" t="s">
        <v>55</v>
      </c>
      <c r="AD337" t="s">
        <v>2151</v>
      </c>
      <c r="AE337" t="s">
        <v>55</v>
      </c>
      <c r="AF337" t="s">
        <v>69</v>
      </c>
      <c r="AG337" t="s">
        <v>69</v>
      </c>
      <c r="AH337" s="37" t="s">
        <v>58</v>
      </c>
      <c r="AI337" s="40" t="s">
        <v>94</v>
      </c>
      <c r="AJ337" t="s">
        <v>46</v>
      </c>
      <c r="AK337" t="s">
        <v>46</v>
      </c>
      <c r="AL337" t="s">
        <v>58</v>
      </c>
      <c r="AM337" t="s">
        <v>2144</v>
      </c>
      <c r="AN337" t="s">
        <v>3965</v>
      </c>
      <c r="AO337" t="s">
        <v>46</v>
      </c>
      <c r="AP337" t="s">
        <v>2046</v>
      </c>
      <c r="AQ337" t="s">
        <v>67</v>
      </c>
      <c r="AR337" t="s">
        <v>67</v>
      </c>
      <c r="AS337" t="s">
        <v>67</v>
      </c>
      <c r="AT337" t="s">
        <v>46</v>
      </c>
      <c r="AU337" t="s">
        <v>55</v>
      </c>
      <c r="AV337" t="s">
        <v>46</v>
      </c>
      <c r="AW337" t="s">
        <v>4001</v>
      </c>
    </row>
    <row r="338" spans="1:49" x14ac:dyDescent="0.35">
      <c r="A338" t="s">
        <v>35</v>
      </c>
      <c r="B338" s="2">
        <v>42436</v>
      </c>
      <c r="C338">
        <v>8</v>
      </c>
      <c r="D338">
        <v>8110</v>
      </c>
      <c r="E338" t="s">
        <v>2152</v>
      </c>
      <c r="F338" s="1" t="s">
        <v>276</v>
      </c>
      <c r="G338" t="s">
        <v>2153</v>
      </c>
      <c r="H338">
        <v>63</v>
      </c>
      <c r="I338" t="s">
        <v>39</v>
      </c>
      <c r="J338" t="s">
        <v>46</v>
      </c>
      <c r="K338" t="s">
        <v>2154</v>
      </c>
      <c r="L338" t="s">
        <v>42</v>
      </c>
      <c r="M338" t="s">
        <v>74</v>
      </c>
      <c r="N338" t="s">
        <v>44</v>
      </c>
      <c r="O338" t="s">
        <v>2155</v>
      </c>
      <c r="P338">
        <v>71</v>
      </c>
      <c r="Q338" t="s">
        <v>39</v>
      </c>
      <c r="R338" t="s">
        <v>46</v>
      </c>
      <c r="S338" t="s">
        <v>42</v>
      </c>
      <c r="T338" t="s">
        <v>49</v>
      </c>
      <c r="U338" t="s">
        <v>2156</v>
      </c>
      <c r="V338" t="s">
        <v>147</v>
      </c>
      <c r="W338" t="s">
        <v>49</v>
      </c>
      <c r="X338" t="s">
        <v>50</v>
      </c>
      <c r="Y338" t="s">
        <v>42</v>
      </c>
      <c r="Z338" t="s">
        <v>51</v>
      </c>
      <c r="AA338">
        <v>43448</v>
      </c>
      <c r="AB338" t="s">
        <v>52</v>
      </c>
      <c r="AC338" t="s">
        <v>2092</v>
      </c>
      <c r="AD338" t="s">
        <v>892</v>
      </c>
      <c r="AE338" t="s">
        <v>55</v>
      </c>
      <c r="AF338" t="s">
        <v>2157</v>
      </c>
      <c r="AG338" t="s">
        <v>2158</v>
      </c>
      <c r="AH338" s="37" t="s">
        <v>58</v>
      </c>
      <c r="AI338" s="40" t="s">
        <v>58</v>
      </c>
      <c r="AJ338" t="s">
        <v>39</v>
      </c>
      <c r="AK338" t="s">
        <v>46</v>
      </c>
      <c r="AL338" t="s">
        <v>94</v>
      </c>
      <c r="AM338" t="s">
        <v>74</v>
      </c>
      <c r="AN338" t="s">
        <v>3964</v>
      </c>
      <c r="AO338" t="s">
        <v>39</v>
      </c>
      <c r="AP338" t="s">
        <v>67</v>
      </c>
      <c r="AQ338" t="s">
        <v>94</v>
      </c>
      <c r="AR338" t="s">
        <v>58</v>
      </c>
      <c r="AS338" t="s">
        <v>58</v>
      </c>
      <c r="AT338" t="s">
        <v>50</v>
      </c>
      <c r="AU338" t="s">
        <v>51</v>
      </c>
      <c r="AV338" t="s">
        <v>52</v>
      </c>
      <c r="AW338" t="s">
        <v>892</v>
      </c>
    </row>
    <row r="339" spans="1:49" x14ac:dyDescent="0.35">
      <c r="A339" t="s">
        <v>35</v>
      </c>
      <c r="B339" s="2">
        <v>41953</v>
      </c>
      <c r="C339">
        <v>13</v>
      </c>
      <c r="D339">
        <v>13119</v>
      </c>
      <c r="E339" t="s">
        <v>514</v>
      </c>
      <c r="F339" t="s">
        <v>37</v>
      </c>
      <c r="G339" t="s">
        <v>3159</v>
      </c>
      <c r="H339">
        <v>26</v>
      </c>
      <c r="I339" t="s">
        <v>39</v>
      </c>
      <c r="J339" t="s">
        <v>46</v>
      </c>
      <c r="K339" t="s">
        <v>3160</v>
      </c>
      <c r="L339" t="s">
        <v>42</v>
      </c>
      <c r="M339" t="s">
        <v>74</v>
      </c>
      <c r="N339" t="s">
        <v>44</v>
      </c>
      <c r="O339" t="s">
        <v>3161</v>
      </c>
      <c r="P339">
        <v>33</v>
      </c>
      <c r="Q339" t="s">
        <v>39</v>
      </c>
      <c r="R339" t="s">
        <v>46</v>
      </c>
      <c r="S339" t="s">
        <v>42</v>
      </c>
      <c r="T339" t="s">
        <v>49</v>
      </c>
      <c r="U339" t="s">
        <v>48</v>
      </c>
      <c r="V339" t="s">
        <v>42</v>
      </c>
      <c r="W339" t="s">
        <v>49</v>
      </c>
      <c r="X339" t="s">
        <v>50</v>
      </c>
      <c r="Y339" t="s">
        <v>3162</v>
      </c>
      <c r="Z339" t="s">
        <v>112</v>
      </c>
      <c r="AA339">
        <v>41953</v>
      </c>
      <c r="AB339" t="s">
        <v>46</v>
      </c>
      <c r="AC339" t="s">
        <v>55</v>
      </c>
      <c r="AD339" t="s">
        <v>55</v>
      </c>
      <c r="AE339" t="s">
        <v>55</v>
      </c>
      <c r="AF339" t="s">
        <v>3163</v>
      </c>
      <c r="AG339" t="s">
        <v>3164</v>
      </c>
      <c r="AH339" s="37" t="s">
        <v>58</v>
      </c>
      <c r="AI339" s="40" t="s">
        <v>58</v>
      </c>
      <c r="AJ339" t="s">
        <v>39</v>
      </c>
      <c r="AK339" t="s">
        <v>46</v>
      </c>
      <c r="AL339" t="s">
        <v>94</v>
      </c>
      <c r="AM339" t="s">
        <v>74</v>
      </c>
      <c r="AN339" t="s">
        <v>3964</v>
      </c>
      <c r="AO339" t="s">
        <v>39</v>
      </c>
      <c r="AP339" t="s">
        <v>67</v>
      </c>
      <c r="AQ339" t="s">
        <v>94</v>
      </c>
      <c r="AR339" t="s">
        <v>58</v>
      </c>
      <c r="AS339" t="s">
        <v>58</v>
      </c>
      <c r="AT339" t="s">
        <v>50</v>
      </c>
      <c r="AU339" t="s">
        <v>112</v>
      </c>
      <c r="AV339" t="s">
        <v>46</v>
      </c>
      <c r="AW339" t="s">
        <v>55</v>
      </c>
    </row>
    <row r="340" spans="1:49" x14ac:dyDescent="0.35">
      <c r="A340" t="s">
        <v>35</v>
      </c>
      <c r="B340" s="2">
        <v>42039</v>
      </c>
      <c r="C340">
        <v>13</v>
      </c>
      <c r="D340">
        <v>13201</v>
      </c>
      <c r="E340" t="s">
        <v>116</v>
      </c>
      <c r="F340" t="s">
        <v>37</v>
      </c>
      <c r="G340" t="s">
        <v>1228</v>
      </c>
      <c r="H340">
        <v>53</v>
      </c>
      <c r="I340" t="s">
        <v>1229</v>
      </c>
      <c r="J340" t="s">
        <v>46</v>
      </c>
      <c r="K340" t="s">
        <v>1230</v>
      </c>
      <c r="L340" t="s">
        <v>42</v>
      </c>
      <c r="M340" t="s">
        <v>247</v>
      </c>
      <c r="N340" t="s">
        <v>44</v>
      </c>
      <c r="O340" t="s">
        <v>1231</v>
      </c>
      <c r="P340">
        <v>36</v>
      </c>
      <c r="Q340" t="s">
        <v>1232</v>
      </c>
      <c r="R340" t="s">
        <v>1233</v>
      </c>
      <c r="S340" t="s">
        <v>42</v>
      </c>
      <c r="T340" t="s">
        <v>42</v>
      </c>
      <c r="U340" t="s">
        <v>48</v>
      </c>
      <c r="V340" t="s">
        <v>42</v>
      </c>
      <c r="W340" t="s">
        <v>49</v>
      </c>
      <c r="X340" t="s">
        <v>50</v>
      </c>
      <c r="Y340" t="s">
        <v>42</v>
      </c>
      <c r="Z340" t="s">
        <v>51</v>
      </c>
      <c r="AA340">
        <v>42583</v>
      </c>
      <c r="AB340" t="s">
        <v>52</v>
      </c>
      <c r="AC340" t="s">
        <v>119</v>
      </c>
      <c r="AD340" t="s">
        <v>1234</v>
      </c>
      <c r="AE340" t="s">
        <v>55</v>
      </c>
      <c r="AF340" t="s">
        <v>1235</v>
      </c>
      <c r="AG340" t="s">
        <v>1236</v>
      </c>
      <c r="AH340" s="37" t="s">
        <v>58</v>
      </c>
      <c r="AI340" s="40" t="s">
        <v>58</v>
      </c>
      <c r="AJ340" t="s">
        <v>1229</v>
      </c>
      <c r="AK340" t="s">
        <v>46</v>
      </c>
      <c r="AL340" t="s">
        <v>94</v>
      </c>
      <c r="AM340" t="s">
        <v>247</v>
      </c>
      <c r="AN340" t="s">
        <v>3964</v>
      </c>
      <c r="AO340" t="s">
        <v>2042</v>
      </c>
      <c r="AP340" t="s">
        <v>4021</v>
      </c>
      <c r="AQ340" t="s">
        <v>94</v>
      </c>
      <c r="AR340" t="s">
        <v>94</v>
      </c>
      <c r="AS340" t="s">
        <v>58</v>
      </c>
      <c r="AT340" t="s">
        <v>50</v>
      </c>
      <c r="AU340" t="s">
        <v>51</v>
      </c>
      <c r="AV340" t="s">
        <v>52</v>
      </c>
      <c r="AW340" t="s">
        <v>1234</v>
      </c>
    </row>
    <row r="341" spans="1:49" x14ac:dyDescent="0.35">
      <c r="A341" t="s">
        <v>35</v>
      </c>
      <c r="B341" s="2">
        <v>42379</v>
      </c>
      <c r="C341">
        <v>9</v>
      </c>
      <c r="D341">
        <v>9101</v>
      </c>
      <c r="E341" t="s">
        <v>426</v>
      </c>
      <c r="F341" t="s">
        <v>60</v>
      </c>
      <c r="G341" t="s">
        <v>2169</v>
      </c>
      <c r="H341">
        <v>43</v>
      </c>
      <c r="I341" t="s">
        <v>39</v>
      </c>
      <c r="J341" t="s">
        <v>2170</v>
      </c>
      <c r="K341" t="s">
        <v>2171</v>
      </c>
      <c r="L341" t="s">
        <v>42</v>
      </c>
      <c r="M341" t="s">
        <v>279</v>
      </c>
      <c r="N341" t="s">
        <v>44</v>
      </c>
      <c r="O341" t="s">
        <v>2172</v>
      </c>
      <c r="P341">
        <v>64</v>
      </c>
      <c r="Q341" t="s">
        <v>39</v>
      </c>
      <c r="R341" t="s">
        <v>1388</v>
      </c>
      <c r="S341" t="s">
        <v>42</v>
      </c>
      <c r="T341" t="s">
        <v>42</v>
      </c>
      <c r="U341" t="s">
        <v>2173</v>
      </c>
      <c r="V341" t="s">
        <v>136</v>
      </c>
      <c r="W341" t="s">
        <v>49</v>
      </c>
      <c r="X341" t="s">
        <v>50</v>
      </c>
      <c r="Y341" t="s">
        <v>42</v>
      </c>
      <c r="Z341" t="s">
        <v>51</v>
      </c>
      <c r="AA341">
        <v>42830</v>
      </c>
      <c r="AB341" t="s">
        <v>52</v>
      </c>
      <c r="AC341" t="s">
        <v>2174</v>
      </c>
      <c r="AD341" t="s">
        <v>820</v>
      </c>
      <c r="AE341" t="s">
        <v>55</v>
      </c>
      <c r="AF341" t="s">
        <v>2175</v>
      </c>
      <c r="AG341" t="s">
        <v>69</v>
      </c>
      <c r="AH341" s="37" t="s">
        <v>58</v>
      </c>
      <c r="AI341" s="40" t="s">
        <v>58</v>
      </c>
      <c r="AJ341" t="s">
        <v>39</v>
      </c>
      <c r="AK341" t="s">
        <v>3937</v>
      </c>
      <c r="AL341" t="s">
        <v>94</v>
      </c>
      <c r="AM341" t="s">
        <v>527</v>
      </c>
      <c r="AN341" t="s">
        <v>3964</v>
      </c>
      <c r="AO341" t="s">
        <v>39</v>
      </c>
      <c r="AP341" t="s">
        <v>3976</v>
      </c>
      <c r="AQ341" t="s">
        <v>94</v>
      </c>
      <c r="AR341" t="s">
        <v>94</v>
      </c>
      <c r="AS341" t="s">
        <v>58</v>
      </c>
      <c r="AT341" t="s">
        <v>50</v>
      </c>
      <c r="AU341" t="s">
        <v>51</v>
      </c>
      <c r="AV341" t="s">
        <v>52</v>
      </c>
      <c r="AW341" t="s">
        <v>820</v>
      </c>
    </row>
    <row r="342" spans="1:49" x14ac:dyDescent="0.35">
      <c r="A342" t="s">
        <v>35</v>
      </c>
      <c r="B342" s="2">
        <v>40301</v>
      </c>
      <c r="C342">
        <v>9</v>
      </c>
      <c r="D342">
        <v>9101</v>
      </c>
      <c r="E342" t="s">
        <v>426</v>
      </c>
      <c r="F342" t="s">
        <v>60</v>
      </c>
      <c r="G342" t="s">
        <v>2176</v>
      </c>
      <c r="H342">
        <v>33</v>
      </c>
      <c r="I342" t="s">
        <v>46</v>
      </c>
      <c r="J342" t="s">
        <v>62</v>
      </c>
      <c r="K342" t="s">
        <v>285</v>
      </c>
      <c r="L342" t="s">
        <v>55</v>
      </c>
      <c r="M342" t="s">
        <v>2177</v>
      </c>
      <c r="N342" t="s">
        <v>65</v>
      </c>
      <c r="O342" t="s">
        <v>2178</v>
      </c>
      <c r="P342">
        <v>42</v>
      </c>
      <c r="Q342" t="s">
        <v>46</v>
      </c>
      <c r="R342" t="s">
        <v>46</v>
      </c>
      <c r="S342" t="s">
        <v>58</v>
      </c>
      <c r="T342" t="s">
        <v>67</v>
      </c>
      <c r="U342" t="s">
        <v>2179</v>
      </c>
      <c r="V342" t="s">
        <v>2179</v>
      </c>
      <c r="W342" t="s">
        <v>67</v>
      </c>
      <c r="X342" t="s">
        <v>1624</v>
      </c>
      <c r="Y342" t="s">
        <v>46</v>
      </c>
      <c r="Z342" t="s">
        <v>55</v>
      </c>
      <c r="AA342" t="s">
        <v>55</v>
      </c>
      <c r="AB342" t="s">
        <v>46</v>
      </c>
      <c r="AC342" t="s">
        <v>55</v>
      </c>
      <c r="AD342" t="s">
        <v>55</v>
      </c>
      <c r="AE342" t="s">
        <v>55</v>
      </c>
      <c r="AF342" t="s">
        <v>69</v>
      </c>
      <c r="AG342" t="s">
        <v>69</v>
      </c>
      <c r="AH342" s="37" t="s">
        <v>58</v>
      </c>
      <c r="AI342" s="40" t="s">
        <v>58</v>
      </c>
      <c r="AJ342" t="s">
        <v>46</v>
      </c>
      <c r="AK342" t="s">
        <v>46</v>
      </c>
      <c r="AL342" t="s">
        <v>55</v>
      </c>
      <c r="AM342" t="s">
        <v>2754</v>
      </c>
      <c r="AN342" t="s">
        <v>3964</v>
      </c>
      <c r="AO342" t="s">
        <v>46</v>
      </c>
      <c r="AP342" t="s">
        <v>67</v>
      </c>
      <c r="AQ342" t="s">
        <v>58</v>
      </c>
      <c r="AR342" t="s">
        <v>67</v>
      </c>
      <c r="AS342" t="s">
        <v>67</v>
      </c>
      <c r="AT342" t="s">
        <v>3994</v>
      </c>
      <c r="AU342" t="s">
        <v>55</v>
      </c>
      <c r="AV342" t="s">
        <v>46</v>
      </c>
      <c r="AW342" t="s">
        <v>55</v>
      </c>
    </row>
    <row r="343" spans="1:49" x14ac:dyDescent="0.35">
      <c r="A343" t="s">
        <v>35</v>
      </c>
      <c r="B343" s="2">
        <v>40789</v>
      </c>
      <c r="C343">
        <v>8</v>
      </c>
      <c r="D343">
        <v>8101</v>
      </c>
      <c r="E343" t="s">
        <v>434</v>
      </c>
      <c r="F343" s="1" t="s">
        <v>276</v>
      </c>
      <c r="G343" t="s">
        <v>2180</v>
      </c>
      <c r="H343">
        <v>38</v>
      </c>
      <c r="I343" t="s">
        <v>46</v>
      </c>
      <c r="J343" t="s">
        <v>62</v>
      </c>
      <c r="K343" t="s">
        <v>73</v>
      </c>
      <c r="L343" t="s">
        <v>55</v>
      </c>
      <c r="M343" t="s">
        <v>286</v>
      </c>
      <c r="N343" t="s">
        <v>65</v>
      </c>
      <c r="O343" t="s">
        <v>2181</v>
      </c>
      <c r="P343">
        <v>43</v>
      </c>
      <c r="Q343" t="s">
        <v>46</v>
      </c>
      <c r="R343" t="s">
        <v>46</v>
      </c>
      <c r="S343" t="s">
        <v>58</v>
      </c>
      <c r="T343" t="s">
        <v>67</v>
      </c>
      <c r="U343" t="s">
        <v>2182</v>
      </c>
      <c r="V343" t="s">
        <v>48</v>
      </c>
      <c r="W343" t="s">
        <v>67</v>
      </c>
      <c r="X343" t="s">
        <v>50</v>
      </c>
      <c r="Y343" t="s">
        <v>46</v>
      </c>
      <c r="Z343" t="s">
        <v>55</v>
      </c>
      <c r="AA343" t="s">
        <v>55</v>
      </c>
      <c r="AB343" t="s">
        <v>46</v>
      </c>
      <c r="AC343" t="s">
        <v>55</v>
      </c>
      <c r="AD343" t="s">
        <v>55</v>
      </c>
      <c r="AE343" t="s">
        <v>55</v>
      </c>
      <c r="AF343" t="s">
        <v>69</v>
      </c>
      <c r="AG343" t="s">
        <v>69</v>
      </c>
      <c r="AH343" s="37" t="s">
        <v>58</v>
      </c>
      <c r="AI343" s="40" t="s">
        <v>58</v>
      </c>
      <c r="AJ343" t="s">
        <v>46</v>
      </c>
      <c r="AK343" t="s">
        <v>46</v>
      </c>
      <c r="AL343" t="s">
        <v>55</v>
      </c>
      <c r="AM343" t="s">
        <v>74</v>
      </c>
      <c r="AN343" t="s">
        <v>3964</v>
      </c>
      <c r="AO343" t="s">
        <v>46</v>
      </c>
      <c r="AP343" t="s">
        <v>67</v>
      </c>
      <c r="AQ343" t="s">
        <v>58</v>
      </c>
      <c r="AR343" t="s">
        <v>67</v>
      </c>
      <c r="AS343" t="s">
        <v>67</v>
      </c>
      <c r="AT343" t="s">
        <v>50</v>
      </c>
      <c r="AU343" t="s">
        <v>55</v>
      </c>
      <c r="AV343" t="s">
        <v>46</v>
      </c>
      <c r="AW343" t="s">
        <v>55</v>
      </c>
    </row>
    <row r="344" spans="1:49" x14ac:dyDescent="0.35">
      <c r="A344" t="s">
        <v>35</v>
      </c>
      <c r="B344" s="2">
        <v>42868</v>
      </c>
      <c r="C344">
        <v>6</v>
      </c>
      <c r="D344">
        <v>6206</v>
      </c>
      <c r="E344" t="s">
        <v>236</v>
      </c>
      <c r="F344" t="s">
        <v>105</v>
      </c>
      <c r="G344" t="s">
        <v>2183</v>
      </c>
      <c r="H344">
        <v>20</v>
      </c>
      <c r="I344" t="s">
        <v>39</v>
      </c>
      <c r="J344" t="s">
        <v>259</v>
      </c>
      <c r="K344" t="s">
        <v>2184</v>
      </c>
      <c r="L344" t="s">
        <v>42</v>
      </c>
      <c r="M344" t="s">
        <v>43</v>
      </c>
      <c r="N344" t="s">
        <v>44</v>
      </c>
      <c r="O344" t="s">
        <v>2185</v>
      </c>
      <c r="P344">
        <v>32</v>
      </c>
      <c r="Q344" t="s">
        <v>39</v>
      </c>
      <c r="R344" t="s">
        <v>259</v>
      </c>
      <c r="S344" t="s">
        <v>42</v>
      </c>
      <c r="T344" t="s">
        <v>42</v>
      </c>
      <c r="U344" t="s">
        <v>2186</v>
      </c>
      <c r="V344" t="s">
        <v>136</v>
      </c>
      <c r="W344" t="s">
        <v>49</v>
      </c>
      <c r="X344" t="s">
        <v>50</v>
      </c>
      <c r="Y344" t="s">
        <v>42</v>
      </c>
      <c r="Z344" t="s">
        <v>112</v>
      </c>
      <c r="AA344">
        <v>43682</v>
      </c>
      <c r="AB344" t="s">
        <v>176</v>
      </c>
      <c r="AC344" t="s">
        <v>2187</v>
      </c>
      <c r="AD344" t="s">
        <v>55</v>
      </c>
      <c r="AE344" t="s">
        <v>55</v>
      </c>
      <c r="AF344" t="s">
        <v>2188</v>
      </c>
      <c r="AG344" t="s">
        <v>2189</v>
      </c>
      <c r="AH344" s="37" t="s">
        <v>58</v>
      </c>
      <c r="AI344" s="40" t="s">
        <v>58</v>
      </c>
      <c r="AJ344" t="s">
        <v>39</v>
      </c>
      <c r="AK344" t="s">
        <v>3925</v>
      </c>
      <c r="AL344" t="s">
        <v>94</v>
      </c>
      <c r="AM344" t="s">
        <v>43</v>
      </c>
      <c r="AN344" t="s">
        <v>3964</v>
      </c>
      <c r="AO344" t="s">
        <v>39</v>
      </c>
      <c r="AP344" t="s">
        <v>3925</v>
      </c>
      <c r="AQ344" t="s">
        <v>94</v>
      </c>
      <c r="AR344" t="s">
        <v>94</v>
      </c>
      <c r="AS344" t="s">
        <v>58</v>
      </c>
      <c r="AT344" t="s">
        <v>50</v>
      </c>
      <c r="AU344" t="s">
        <v>112</v>
      </c>
      <c r="AV344" t="s">
        <v>176</v>
      </c>
      <c r="AW344" t="s">
        <v>55</v>
      </c>
    </row>
    <row r="345" spans="1:49" x14ac:dyDescent="0.35">
      <c r="A345" t="s">
        <v>35</v>
      </c>
      <c r="B345" s="2">
        <v>42049</v>
      </c>
      <c r="C345" s="22">
        <v>13</v>
      </c>
      <c r="D345" s="22">
        <v>13404</v>
      </c>
      <c r="E345" t="s">
        <v>70</v>
      </c>
      <c r="F345" t="s">
        <v>37</v>
      </c>
      <c r="G345" t="s">
        <v>71</v>
      </c>
      <c r="H345" s="22">
        <v>25</v>
      </c>
      <c r="I345" t="s">
        <v>39</v>
      </c>
      <c r="J345" t="s">
        <v>72</v>
      </c>
      <c r="K345" t="s">
        <v>73</v>
      </c>
      <c r="L345" t="s">
        <v>42</v>
      </c>
      <c r="M345" t="s">
        <v>74</v>
      </c>
      <c r="N345" t="s">
        <v>44</v>
      </c>
      <c r="O345" t="s">
        <v>75</v>
      </c>
      <c r="P345" s="22">
        <v>30</v>
      </c>
      <c r="Q345" t="s">
        <v>39</v>
      </c>
      <c r="R345" t="s">
        <v>76</v>
      </c>
      <c r="S345" t="s">
        <v>42</v>
      </c>
      <c r="T345" t="s">
        <v>49</v>
      </c>
      <c r="U345" t="s">
        <v>48</v>
      </c>
      <c r="V345" t="s">
        <v>42</v>
      </c>
      <c r="W345" t="s">
        <v>49</v>
      </c>
      <c r="X345" t="s">
        <v>50</v>
      </c>
      <c r="Y345" t="s">
        <v>42</v>
      </c>
      <c r="Z345" t="s">
        <v>51</v>
      </c>
      <c r="AA345" s="22">
        <v>42451</v>
      </c>
      <c r="AB345" t="s">
        <v>52</v>
      </c>
      <c r="AC345" t="s">
        <v>77</v>
      </c>
      <c r="AD345" t="s">
        <v>78</v>
      </c>
      <c r="AE345" t="s">
        <v>55</v>
      </c>
      <c r="AF345" t="s">
        <v>79</v>
      </c>
      <c r="AG345" t="s">
        <v>80</v>
      </c>
      <c r="AH345" s="37" t="s">
        <v>58</v>
      </c>
      <c r="AI345" s="40" t="s">
        <v>58</v>
      </c>
      <c r="AJ345" t="s">
        <v>39</v>
      </c>
      <c r="AK345" t="s">
        <v>3949</v>
      </c>
      <c r="AL345" t="s">
        <v>94</v>
      </c>
      <c r="AM345" t="s">
        <v>74</v>
      </c>
      <c r="AN345" t="s">
        <v>3964</v>
      </c>
      <c r="AO345" t="s">
        <v>39</v>
      </c>
      <c r="AP345" t="s">
        <v>3976</v>
      </c>
      <c r="AQ345" t="s">
        <v>94</v>
      </c>
      <c r="AR345" t="s">
        <v>58</v>
      </c>
      <c r="AS345" t="s">
        <v>58</v>
      </c>
      <c r="AT345" t="s">
        <v>50</v>
      </c>
      <c r="AU345" t="s">
        <v>51</v>
      </c>
      <c r="AV345" t="s">
        <v>52</v>
      </c>
      <c r="AW345" t="s">
        <v>78</v>
      </c>
    </row>
    <row r="346" spans="1:49" x14ac:dyDescent="0.35">
      <c r="A346" t="s">
        <v>35</v>
      </c>
      <c r="B346" s="2">
        <v>40496</v>
      </c>
      <c r="C346">
        <v>5</v>
      </c>
      <c r="D346">
        <v>5301</v>
      </c>
      <c r="E346" t="s">
        <v>227</v>
      </c>
      <c r="F346" t="s">
        <v>151</v>
      </c>
      <c r="G346" s="5" t="s">
        <v>2195</v>
      </c>
      <c r="H346">
        <v>47</v>
      </c>
      <c r="I346" t="s">
        <v>46</v>
      </c>
      <c r="J346" t="s">
        <v>62</v>
      </c>
      <c r="K346" t="s">
        <v>73</v>
      </c>
      <c r="L346" t="s">
        <v>55</v>
      </c>
      <c r="M346" t="s">
        <v>286</v>
      </c>
      <c r="N346" t="s">
        <v>65</v>
      </c>
      <c r="O346" t="s">
        <v>2196</v>
      </c>
      <c r="P346">
        <v>43</v>
      </c>
      <c r="Q346" t="s">
        <v>46</v>
      </c>
      <c r="R346" t="s">
        <v>46</v>
      </c>
      <c r="S346" t="s">
        <v>58</v>
      </c>
      <c r="T346" t="s">
        <v>67</v>
      </c>
      <c r="U346" t="s">
        <v>48</v>
      </c>
      <c r="V346" t="s">
        <v>48</v>
      </c>
      <c r="W346" t="s">
        <v>67</v>
      </c>
      <c r="X346" t="s">
        <v>46</v>
      </c>
      <c r="Y346" t="s">
        <v>46</v>
      </c>
      <c r="Z346" t="s">
        <v>55</v>
      </c>
      <c r="AA346" t="s">
        <v>55</v>
      </c>
      <c r="AB346" t="s">
        <v>46</v>
      </c>
      <c r="AC346" t="s">
        <v>55</v>
      </c>
      <c r="AD346" t="s">
        <v>55</v>
      </c>
      <c r="AE346" t="s">
        <v>55</v>
      </c>
      <c r="AF346" t="s">
        <v>69</v>
      </c>
      <c r="AG346" t="s">
        <v>69</v>
      </c>
      <c r="AH346" s="37" t="s">
        <v>58</v>
      </c>
      <c r="AI346" s="40" t="s">
        <v>58</v>
      </c>
      <c r="AJ346" t="s">
        <v>46</v>
      </c>
      <c r="AK346" t="s">
        <v>46</v>
      </c>
      <c r="AL346" t="s">
        <v>55</v>
      </c>
      <c r="AM346" t="s">
        <v>74</v>
      </c>
      <c r="AN346" t="s">
        <v>3964</v>
      </c>
      <c r="AO346" t="s">
        <v>46</v>
      </c>
      <c r="AP346" t="s">
        <v>67</v>
      </c>
      <c r="AQ346" t="s">
        <v>58</v>
      </c>
      <c r="AR346" t="s">
        <v>67</v>
      </c>
      <c r="AS346" t="s">
        <v>67</v>
      </c>
      <c r="AT346" t="s">
        <v>67</v>
      </c>
      <c r="AU346" t="s">
        <v>55</v>
      </c>
      <c r="AV346" t="s">
        <v>46</v>
      </c>
      <c r="AW346" t="s">
        <v>55</v>
      </c>
    </row>
    <row r="347" spans="1:49" x14ac:dyDescent="0.35">
      <c r="A347" t="s">
        <v>35</v>
      </c>
      <c r="B347" s="2">
        <v>41973</v>
      </c>
      <c r="C347">
        <v>7</v>
      </c>
      <c r="D347">
        <v>7401</v>
      </c>
      <c r="E347" t="s">
        <v>2197</v>
      </c>
      <c r="F347" t="s">
        <v>458</v>
      </c>
      <c r="G347" t="s">
        <v>2198</v>
      </c>
      <c r="H347">
        <v>45</v>
      </c>
      <c r="I347" t="s">
        <v>39</v>
      </c>
      <c r="J347" t="s">
        <v>46</v>
      </c>
      <c r="K347" t="s">
        <v>2199</v>
      </c>
      <c r="L347" t="s">
        <v>42</v>
      </c>
      <c r="M347" t="s">
        <v>270</v>
      </c>
      <c r="N347" t="s">
        <v>44</v>
      </c>
      <c r="O347" t="s">
        <v>2200</v>
      </c>
      <c r="P347">
        <v>49</v>
      </c>
      <c r="Q347" t="s">
        <v>39</v>
      </c>
      <c r="R347" t="s">
        <v>46</v>
      </c>
      <c r="S347" t="s">
        <v>49</v>
      </c>
      <c r="T347" t="s">
        <v>42</v>
      </c>
      <c r="U347" t="s">
        <v>2201</v>
      </c>
      <c r="V347" t="s">
        <v>320</v>
      </c>
      <c r="W347" t="s">
        <v>49</v>
      </c>
      <c r="X347" t="s">
        <v>50</v>
      </c>
      <c r="Y347" t="s">
        <v>42</v>
      </c>
      <c r="Z347" t="s">
        <v>90</v>
      </c>
      <c r="AA347">
        <v>41973</v>
      </c>
      <c r="AB347" t="s">
        <v>91</v>
      </c>
      <c r="AC347" t="s">
        <v>55</v>
      </c>
      <c r="AD347" t="s">
        <v>55</v>
      </c>
      <c r="AE347" t="s">
        <v>55</v>
      </c>
      <c r="AF347" t="s">
        <v>2202</v>
      </c>
      <c r="AG347" t="s">
        <v>2203</v>
      </c>
      <c r="AH347" s="37" t="s">
        <v>58</v>
      </c>
      <c r="AI347" s="40" t="s">
        <v>58</v>
      </c>
      <c r="AJ347" t="s">
        <v>39</v>
      </c>
      <c r="AK347" t="s">
        <v>46</v>
      </c>
      <c r="AL347" t="s">
        <v>94</v>
      </c>
      <c r="AM347" t="s">
        <v>710</v>
      </c>
      <c r="AN347" t="s">
        <v>3964</v>
      </c>
      <c r="AO347" t="s">
        <v>39</v>
      </c>
      <c r="AP347" t="s">
        <v>67</v>
      </c>
      <c r="AQ347" t="s">
        <v>58</v>
      </c>
      <c r="AR347" t="s">
        <v>94</v>
      </c>
      <c r="AS347" t="s">
        <v>58</v>
      </c>
      <c r="AT347" t="s">
        <v>50</v>
      </c>
      <c r="AU347" t="s">
        <v>90</v>
      </c>
      <c r="AV347" t="s">
        <v>91</v>
      </c>
      <c r="AW347" t="s">
        <v>55</v>
      </c>
    </row>
    <row r="348" spans="1:49" x14ac:dyDescent="0.35">
      <c r="A348" t="s">
        <v>35</v>
      </c>
      <c r="B348" s="2">
        <v>42963</v>
      </c>
      <c r="C348">
        <v>8</v>
      </c>
      <c r="D348">
        <v>8106</v>
      </c>
      <c r="E348" t="s">
        <v>2204</v>
      </c>
      <c r="F348" s="1" t="s">
        <v>276</v>
      </c>
      <c r="G348" t="s">
        <v>2205</v>
      </c>
      <c r="H348">
        <v>48</v>
      </c>
      <c r="I348" t="s">
        <v>39</v>
      </c>
      <c r="J348" t="s">
        <v>2206</v>
      </c>
      <c r="K348" t="s">
        <v>2207</v>
      </c>
      <c r="L348" t="s">
        <v>49</v>
      </c>
      <c r="M348" t="s">
        <v>391</v>
      </c>
      <c r="N348" t="s">
        <v>162</v>
      </c>
      <c r="O348" t="s">
        <v>2208</v>
      </c>
      <c r="P348">
        <v>20</v>
      </c>
      <c r="Q348" t="s">
        <v>39</v>
      </c>
      <c r="R348" t="s">
        <v>1656</v>
      </c>
      <c r="S348" t="s">
        <v>42</v>
      </c>
      <c r="T348" t="s">
        <v>49</v>
      </c>
      <c r="U348" t="s">
        <v>48</v>
      </c>
      <c r="V348" t="s">
        <v>42</v>
      </c>
      <c r="W348" t="s">
        <v>42</v>
      </c>
      <c r="X348" t="s">
        <v>204</v>
      </c>
      <c r="Y348" t="s">
        <v>42</v>
      </c>
      <c r="Z348" t="s">
        <v>51</v>
      </c>
      <c r="AA348">
        <v>43476</v>
      </c>
      <c r="AB348" t="s">
        <v>52</v>
      </c>
      <c r="AC348" t="s">
        <v>2092</v>
      </c>
      <c r="AD348" t="s">
        <v>892</v>
      </c>
      <c r="AE348" t="s">
        <v>55</v>
      </c>
      <c r="AF348" t="s">
        <v>2209</v>
      </c>
      <c r="AG348" t="s">
        <v>2210</v>
      </c>
      <c r="AH348" s="37" t="s">
        <v>58</v>
      </c>
      <c r="AI348" s="40" t="s">
        <v>94</v>
      </c>
      <c r="AJ348" t="s">
        <v>39</v>
      </c>
      <c r="AK348" t="s">
        <v>3941</v>
      </c>
      <c r="AL348" t="s">
        <v>58</v>
      </c>
      <c r="AM348" t="s">
        <v>391</v>
      </c>
      <c r="AN348" t="s">
        <v>3965</v>
      </c>
      <c r="AO348" t="s">
        <v>39</v>
      </c>
      <c r="AP348" t="s">
        <v>3946</v>
      </c>
      <c r="AQ348" t="s">
        <v>94</v>
      </c>
      <c r="AR348" t="s">
        <v>58</v>
      </c>
      <c r="AS348" t="s">
        <v>94</v>
      </c>
      <c r="AT348" t="s">
        <v>1245</v>
      </c>
      <c r="AU348" t="s">
        <v>51</v>
      </c>
      <c r="AV348" t="s">
        <v>52</v>
      </c>
      <c r="AW348" t="s">
        <v>892</v>
      </c>
    </row>
    <row r="349" spans="1:49" x14ac:dyDescent="0.35">
      <c r="A349" t="s">
        <v>35</v>
      </c>
      <c r="B349" s="2">
        <v>42165</v>
      </c>
      <c r="C349">
        <v>8</v>
      </c>
      <c r="D349">
        <v>8204</v>
      </c>
      <c r="E349" t="s">
        <v>2211</v>
      </c>
      <c r="F349" s="1" t="s">
        <v>276</v>
      </c>
      <c r="G349" t="s">
        <v>2212</v>
      </c>
      <c r="H349">
        <v>63</v>
      </c>
      <c r="I349" t="s">
        <v>39</v>
      </c>
      <c r="J349" t="s">
        <v>46</v>
      </c>
      <c r="K349" t="s">
        <v>2213</v>
      </c>
      <c r="L349" t="s">
        <v>42</v>
      </c>
      <c r="M349" t="s">
        <v>74</v>
      </c>
      <c r="N349" t="s">
        <v>44</v>
      </c>
      <c r="O349" t="s">
        <v>2214</v>
      </c>
      <c r="P349">
        <v>54</v>
      </c>
      <c r="Q349" t="s">
        <v>39</v>
      </c>
      <c r="R349" t="s">
        <v>46</v>
      </c>
      <c r="S349" t="s">
        <v>42</v>
      </c>
      <c r="T349" t="s">
        <v>42</v>
      </c>
      <c r="U349" t="s">
        <v>48</v>
      </c>
      <c r="V349" t="s">
        <v>147</v>
      </c>
      <c r="W349" t="s">
        <v>49</v>
      </c>
      <c r="X349" t="s">
        <v>50</v>
      </c>
      <c r="Y349" t="s">
        <v>42</v>
      </c>
      <c r="Z349" t="s">
        <v>51</v>
      </c>
      <c r="AA349" t="s">
        <v>55</v>
      </c>
      <c r="AB349" t="s">
        <v>1342</v>
      </c>
      <c r="AC349" t="s">
        <v>2215</v>
      </c>
      <c r="AD349" t="s">
        <v>55</v>
      </c>
      <c r="AE349" t="s">
        <v>55</v>
      </c>
      <c r="AF349" t="s">
        <v>2216</v>
      </c>
      <c r="AG349" t="s">
        <v>2217</v>
      </c>
      <c r="AH349" s="37" t="s">
        <v>58</v>
      </c>
      <c r="AI349" s="40" t="s">
        <v>58</v>
      </c>
      <c r="AJ349" t="s">
        <v>39</v>
      </c>
      <c r="AK349" t="s">
        <v>46</v>
      </c>
      <c r="AL349" t="s">
        <v>94</v>
      </c>
      <c r="AM349" t="s">
        <v>74</v>
      </c>
      <c r="AN349" t="s">
        <v>3964</v>
      </c>
      <c r="AO349" t="s">
        <v>39</v>
      </c>
      <c r="AP349" t="s">
        <v>67</v>
      </c>
      <c r="AQ349" t="s">
        <v>94</v>
      </c>
      <c r="AR349" t="s">
        <v>94</v>
      </c>
      <c r="AS349" t="s">
        <v>58</v>
      </c>
      <c r="AT349" t="s">
        <v>50</v>
      </c>
      <c r="AU349" t="s">
        <v>51</v>
      </c>
      <c r="AV349" t="s">
        <v>4000</v>
      </c>
      <c r="AW349" t="s">
        <v>55</v>
      </c>
    </row>
    <row r="350" spans="1:49" x14ac:dyDescent="0.35">
      <c r="A350" t="s">
        <v>35</v>
      </c>
      <c r="B350" s="2">
        <v>44179</v>
      </c>
      <c r="C350">
        <v>10</v>
      </c>
      <c r="D350">
        <v>10101</v>
      </c>
      <c r="E350" t="s">
        <v>258</v>
      </c>
      <c r="F350" t="s">
        <v>188</v>
      </c>
      <c r="G350" t="s">
        <v>2218</v>
      </c>
      <c r="H350">
        <v>54</v>
      </c>
      <c r="I350" t="s">
        <v>39</v>
      </c>
      <c r="J350" t="s">
        <v>46</v>
      </c>
      <c r="K350" t="s">
        <v>2219</v>
      </c>
      <c r="L350" t="s">
        <v>55</v>
      </c>
      <c r="M350" t="s">
        <v>191</v>
      </c>
      <c r="N350" t="s">
        <v>192</v>
      </c>
      <c r="O350" t="s">
        <v>2220</v>
      </c>
      <c r="P350">
        <v>23</v>
      </c>
      <c r="Q350" t="s">
        <v>39</v>
      </c>
      <c r="R350" t="s">
        <v>46</v>
      </c>
      <c r="S350" t="s">
        <v>42</v>
      </c>
      <c r="T350" t="s">
        <v>42</v>
      </c>
      <c r="U350" t="s">
        <v>48</v>
      </c>
      <c r="V350" t="s">
        <v>48</v>
      </c>
      <c r="W350" t="s">
        <v>67</v>
      </c>
      <c r="X350" t="s">
        <v>103</v>
      </c>
      <c r="Y350" t="s">
        <v>46</v>
      </c>
      <c r="Z350" t="s">
        <v>309</v>
      </c>
      <c r="AA350" t="s">
        <v>55</v>
      </c>
      <c r="AB350" t="s">
        <v>176</v>
      </c>
      <c r="AC350" t="s">
        <v>55</v>
      </c>
      <c r="AD350" t="s">
        <v>55</v>
      </c>
      <c r="AE350" t="s">
        <v>55</v>
      </c>
      <c r="AF350" t="s">
        <v>2221</v>
      </c>
      <c r="AG350" t="s">
        <v>2222</v>
      </c>
      <c r="AH350" s="37" t="s">
        <v>58</v>
      </c>
      <c r="AI350" s="40" t="s">
        <v>94</v>
      </c>
      <c r="AJ350" t="s">
        <v>39</v>
      </c>
      <c r="AK350" t="s">
        <v>46</v>
      </c>
      <c r="AL350" t="s">
        <v>55</v>
      </c>
      <c r="AM350" t="s">
        <v>191</v>
      </c>
      <c r="AN350" t="s">
        <v>192</v>
      </c>
      <c r="AO350" t="s">
        <v>39</v>
      </c>
      <c r="AP350" t="s">
        <v>67</v>
      </c>
      <c r="AQ350" t="s">
        <v>94</v>
      </c>
      <c r="AR350" t="s">
        <v>94</v>
      </c>
      <c r="AS350" t="s">
        <v>67</v>
      </c>
      <c r="AT350" t="s">
        <v>103</v>
      </c>
      <c r="AU350" t="s">
        <v>309</v>
      </c>
      <c r="AV350" t="s">
        <v>176</v>
      </c>
      <c r="AW350" t="s">
        <v>55</v>
      </c>
    </row>
    <row r="351" spans="1:49" x14ac:dyDescent="0.35">
      <c r="A351" t="s">
        <v>35</v>
      </c>
      <c r="B351" s="2">
        <v>42337</v>
      </c>
      <c r="C351">
        <v>9</v>
      </c>
      <c r="D351">
        <v>9211</v>
      </c>
      <c r="E351" t="s">
        <v>2223</v>
      </c>
      <c r="F351" s="1" t="s">
        <v>60</v>
      </c>
      <c r="G351" t="s">
        <v>2224</v>
      </c>
      <c r="H351">
        <v>43</v>
      </c>
      <c r="I351" t="s">
        <v>39</v>
      </c>
      <c r="J351" t="s">
        <v>46</v>
      </c>
      <c r="K351" t="s">
        <v>2225</v>
      </c>
      <c r="L351" t="s">
        <v>42</v>
      </c>
      <c r="M351" t="s">
        <v>74</v>
      </c>
      <c r="N351" t="s">
        <v>44</v>
      </c>
      <c r="O351" t="s">
        <v>2226</v>
      </c>
      <c r="P351">
        <v>57</v>
      </c>
      <c r="Q351" t="s">
        <v>39</v>
      </c>
      <c r="R351" t="s">
        <v>2227</v>
      </c>
      <c r="S351" t="s">
        <v>42</v>
      </c>
      <c r="T351" t="s">
        <v>49</v>
      </c>
      <c r="U351" t="s">
        <v>48</v>
      </c>
      <c r="V351" t="s">
        <v>42</v>
      </c>
      <c r="W351" t="s">
        <v>49</v>
      </c>
      <c r="X351" t="s">
        <v>50</v>
      </c>
      <c r="Y351" t="s">
        <v>42</v>
      </c>
      <c r="Z351" t="s">
        <v>51</v>
      </c>
      <c r="AA351">
        <v>42578</v>
      </c>
      <c r="AB351" t="s">
        <v>52</v>
      </c>
      <c r="AC351" t="s">
        <v>1548</v>
      </c>
      <c r="AD351" t="s">
        <v>139</v>
      </c>
      <c r="AE351" t="s">
        <v>55</v>
      </c>
      <c r="AF351" t="s">
        <v>2228</v>
      </c>
      <c r="AG351" t="s">
        <v>2229</v>
      </c>
      <c r="AH351" s="37" t="s">
        <v>58</v>
      </c>
      <c r="AI351" s="40" t="s">
        <v>58</v>
      </c>
      <c r="AJ351" t="s">
        <v>39</v>
      </c>
      <c r="AK351" t="s">
        <v>46</v>
      </c>
      <c r="AL351" t="s">
        <v>94</v>
      </c>
      <c r="AM351" t="s">
        <v>74</v>
      </c>
      <c r="AN351" t="s">
        <v>3964</v>
      </c>
      <c r="AO351" t="s">
        <v>39</v>
      </c>
      <c r="AP351" t="s">
        <v>2227</v>
      </c>
      <c r="AQ351" t="s">
        <v>94</v>
      </c>
      <c r="AR351" t="s">
        <v>58</v>
      </c>
      <c r="AS351" t="s">
        <v>58</v>
      </c>
      <c r="AT351" t="s">
        <v>50</v>
      </c>
      <c r="AU351" t="s">
        <v>51</v>
      </c>
      <c r="AV351" t="s">
        <v>52</v>
      </c>
      <c r="AW351" t="s">
        <v>139</v>
      </c>
    </row>
    <row r="352" spans="1:49" x14ac:dyDescent="0.35">
      <c r="A352" t="s">
        <v>35</v>
      </c>
      <c r="B352" s="2">
        <v>42329</v>
      </c>
      <c r="C352">
        <v>5</v>
      </c>
      <c r="D352">
        <v>5601</v>
      </c>
      <c r="E352" t="s">
        <v>852</v>
      </c>
      <c r="F352" t="s">
        <v>151</v>
      </c>
      <c r="G352" t="s">
        <v>2230</v>
      </c>
      <c r="H352">
        <v>29</v>
      </c>
      <c r="I352" t="s">
        <v>39</v>
      </c>
      <c r="J352" t="s">
        <v>46</v>
      </c>
      <c r="K352" t="s">
        <v>2231</v>
      </c>
      <c r="L352" t="s">
        <v>42</v>
      </c>
      <c r="M352" t="s">
        <v>279</v>
      </c>
      <c r="N352" t="s">
        <v>44</v>
      </c>
      <c r="O352" t="s">
        <v>2232</v>
      </c>
      <c r="P352">
        <v>45</v>
      </c>
      <c r="Q352" t="s">
        <v>39</v>
      </c>
      <c r="R352" t="s">
        <v>2233</v>
      </c>
      <c r="S352" t="s">
        <v>42</v>
      </c>
      <c r="T352" t="s">
        <v>49</v>
      </c>
      <c r="U352" t="s">
        <v>48</v>
      </c>
      <c r="V352" t="s">
        <v>42</v>
      </c>
      <c r="W352" t="s">
        <v>49</v>
      </c>
      <c r="X352" t="s">
        <v>50</v>
      </c>
      <c r="Y352" t="s">
        <v>42</v>
      </c>
      <c r="Z352" t="s">
        <v>51</v>
      </c>
      <c r="AA352">
        <v>43383</v>
      </c>
      <c r="AB352" t="s">
        <v>52</v>
      </c>
      <c r="AC352" t="s">
        <v>2018</v>
      </c>
      <c r="AD352" t="s">
        <v>820</v>
      </c>
      <c r="AE352" t="s">
        <v>55</v>
      </c>
      <c r="AF352" t="s">
        <v>2234</v>
      </c>
      <c r="AG352" t="s">
        <v>2235</v>
      </c>
      <c r="AH352" s="37" t="s">
        <v>58</v>
      </c>
      <c r="AI352" s="40" t="s">
        <v>58</v>
      </c>
      <c r="AJ352" t="s">
        <v>39</v>
      </c>
      <c r="AK352" t="s">
        <v>46</v>
      </c>
      <c r="AL352" t="s">
        <v>94</v>
      </c>
      <c r="AM352" t="s">
        <v>527</v>
      </c>
      <c r="AN352" t="s">
        <v>3964</v>
      </c>
      <c r="AO352" t="s">
        <v>39</v>
      </c>
      <c r="AP352" t="s">
        <v>2233</v>
      </c>
      <c r="AQ352" t="s">
        <v>94</v>
      </c>
      <c r="AR352" t="s">
        <v>58</v>
      </c>
      <c r="AS352" t="s">
        <v>58</v>
      </c>
      <c r="AT352" t="s">
        <v>50</v>
      </c>
      <c r="AU352" t="s">
        <v>51</v>
      </c>
      <c r="AV352" t="s">
        <v>52</v>
      </c>
      <c r="AW352" t="s">
        <v>820</v>
      </c>
    </row>
    <row r="353" spans="1:49" x14ac:dyDescent="0.35">
      <c r="A353" t="s">
        <v>35</v>
      </c>
      <c r="B353" s="2">
        <v>43077</v>
      </c>
      <c r="C353">
        <v>16</v>
      </c>
      <c r="D353">
        <v>16108</v>
      </c>
      <c r="E353" t="s">
        <v>2236</v>
      </c>
      <c r="F353" t="s">
        <v>370</v>
      </c>
      <c r="G353" t="s">
        <v>2237</v>
      </c>
      <c r="H353">
        <v>36</v>
      </c>
      <c r="I353" t="s">
        <v>39</v>
      </c>
      <c r="J353" t="s">
        <v>46</v>
      </c>
      <c r="K353" t="s">
        <v>2238</v>
      </c>
      <c r="L353" t="s">
        <v>42</v>
      </c>
      <c r="M353" t="s">
        <v>4103</v>
      </c>
      <c r="N353" t="s">
        <v>44</v>
      </c>
      <c r="O353" t="s">
        <v>2239</v>
      </c>
      <c r="P353">
        <v>40</v>
      </c>
      <c r="Q353" t="s">
        <v>39</v>
      </c>
      <c r="R353" t="s">
        <v>2240</v>
      </c>
      <c r="S353" t="s">
        <v>49</v>
      </c>
      <c r="T353" t="s">
        <v>42</v>
      </c>
      <c r="U353" t="s">
        <v>2241</v>
      </c>
      <c r="V353" t="s">
        <v>320</v>
      </c>
      <c r="W353" t="s">
        <v>49</v>
      </c>
      <c r="X353" t="s">
        <v>50</v>
      </c>
      <c r="Y353" t="s">
        <v>42</v>
      </c>
      <c r="Z353" t="s">
        <v>90</v>
      </c>
      <c r="AA353">
        <v>43077</v>
      </c>
      <c r="AB353" t="s">
        <v>91</v>
      </c>
      <c r="AC353" t="s">
        <v>55</v>
      </c>
      <c r="AD353" t="s">
        <v>55</v>
      </c>
      <c r="AE353" t="s">
        <v>55</v>
      </c>
      <c r="AF353" t="s">
        <v>2242</v>
      </c>
      <c r="AG353" t="s">
        <v>2243</v>
      </c>
      <c r="AH353" s="37" t="s">
        <v>58</v>
      </c>
      <c r="AI353" s="40" t="s">
        <v>58</v>
      </c>
      <c r="AJ353" t="s">
        <v>39</v>
      </c>
      <c r="AK353" t="s">
        <v>46</v>
      </c>
      <c r="AL353" t="s">
        <v>94</v>
      </c>
      <c r="AM353" t="s">
        <v>4103</v>
      </c>
      <c r="AN353" t="s">
        <v>3964</v>
      </c>
      <c r="AO353" t="s">
        <v>39</v>
      </c>
      <c r="AP353" t="s">
        <v>3967</v>
      </c>
      <c r="AQ353" t="s">
        <v>58</v>
      </c>
      <c r="AR353" t="s">
        <v>94</v>
      </c>
      <c r="AS353" t="s">
        <v>58</v>
      </c>
      <c r="AT353" t="s">
        <v>50</v>
      </c>
      <c r="AU353" t="s">
        <v>90</v>
      </c>
      <c r="AV353" t="s">
        <v>91</v>
      </c>
      <c r="AW353" t="s">
        <v>55</v>
      </c>
    </row>
    <row r="354" spans="1:49" x14ac:dyDescent="0.35">
      <c r="A354" t="s">
        <v>35</v>
      </c>
      <c r="B354" s="2">
        <v>42355</v>
      </c>
      <c r="C354">
        <v>9</v>
      </c>
      <c r="D354">
        <v>9114</v>
      </c>
      <c r="E354" t="s">
        <v>834</v>
      </c>
      <c r="F354" t="s">
        <v>60</v>
      </c>
      <c r="G354" t="s">
        <v>2244</v>
      </c>
      <c r="H354">
        <v>40</v>
      </c>
      <c r="I354" t="s">
        <v>39</v>
      </c>
      <c r="J354" t="s">
        <v>46</v>
      </c>
      <c r="K354" t="s">
        <v>2245</v>
      </c>
      <c r="L354" t="s">
        <v>42</v>
      </c>
      <c r="M354" t="s">
        <v>74</v>
      </c>
      <c r="N354" t="s">
        <v>44</v>
      </c>
      <c r="O354" t="s">
        <v>2246</v>
      </c>
      <c r="P354">
        <v>45</v>
      </c>
      <c r="Q354" t="s">
        <v>46</v>
      </c>
      <c r="R354" t="s">
        <v>832</v>
      </c>
      <c r="S354" t="s">
        <v>42</v>
      </c>
      <c r="T354" t="s">
        <v>49</v>
      </c>
      <c r="U354" t="s">
        <v>48</v>
      </c>
      <c r="V354" t="s">
        <v>42</v>
      </c>
      <c r="W354" t="s">
        <v>49</v>
      </c>
      <c r="X354" t="s">
        <v>50</v>
      </c>
      <c r="Y354" t="s">
        <v>42</v>
      </c>
      <c r="Z354" t="s">
        <v>51</v>
      </c>
      <c r="AA354">
        <v>42833</v>
      </c>
      <c r="AB354" t="s">
        <v>52</v>
      </c>
      <c r="AC354" t="s">
        <v>2247</v>
      </c>
      <c r="AD354" t="s">
        <v>1670</v>
      </c>
      <c r="AE354" t="s">
        <v>55</v>
      </c>
      <c r="AF354" t="s">
        <v>2248</v>
      </c>
      <c r="AG354" t="s">
        <v>2249</v>
      </c>
      <c r="AH354" s="37" t="s">
        <v>58</v>
      </c>
      <c r="AI354" s="40" t="s">
        <v>58</v>
      </c>
      <c r="AJ354" t="s">
        <v>39</v>
      </c>
      <c r="AK354" t="s">
        <v>46</v>
      </c>
      <c r="AL354" t="s">
        <v>94</v>
      </c>
      <c r="AM354" t="s">
        <v>74</v>
      </c>
      <c r="AN354" t="s">
        <v>3964</v>
      </c>
      <c r="AO354" t="s">
        <v>46</v>
      </c>
      <c r="AP354" t="s">
        <v>3979</v>
      </c>
      <c r="AQ354" t="s">
        <v>94</v>
      </c>
      <c r="AR354" t="s">
        <v>58</v>
      </c>
      <c r="AS354" t="s">
        <v>58</v>
      </c>
      <c r="AT354" t="s">
        <v>50</v>
      </c>
      <c r="AU354" t="s">
        <v>51</v>
      </c>
      <c r="AV354" t="s">
        <v>52</v>
      </c>
      <c r="AW354" t="s">
        <v>1670</v>
      </c>
    </row>
    <row r="355" spans="1:49" x14ac:dyDescent="0.35">
      <c r="A355" t="s">
        <v>35</v>
      </c>
      <c r="B355" s="2">
        <v>41067</v>
      </c>
      <c r="C355">
        <v>10</v>
      </c>
      <c r="D355">
        <v>10304</v>
      </c>
      <c r="E355" t="s">
        <v>2250</v>
      </c>
      <c r="F355" t="s">
        <v>188</v>
      </c>
      <c r="G355" t="s">
        <v>2251</v>
      </c>
      <c r="H355">
        <v>46</v>
      </c>
      <c r="I355" t="s">
        <v>46</v>
      </c>
      <c r="J355" t="s">
        <v>2252</v>
      </c>
      <c r="K355" t="s">
        <v>73</v>
      </c>
      <c r="L355" t="s">
        <v>55</v>
      </c>
      <c r="M355" s="1" t="s">
        <v>43</v>
      </c>
      <c r="N355" t="s">
        <v>65</v>
      </c>
      <c r="O355" t="s">
        <v>2253</v>
      </c>
      <c r="P355">
        <v>45</v>
      </c>
      <c r="Q355" t="s">
        <v>46</v>
      </c>
      <c r="R355" t="s">
        <v>1537</v>
      </c>
      <c r="S355" t="s">
        <v>67</v>
      </c>
      <c r="T355" t="s">
        <v>67</v>
      </c>
      <c r="U355" t="s">
        <v>48</v>
      </c>
      <c r="V355" t="s">
        <v>48</v>
      </c>
      <c r="W355" t="s">
        <v>58</v>
      </c>
      <c r="X355" t="s">
        <v>50</v>
      </c>
      <c r="Y355" t="s">
        <v>46</v>
      </c>
      <c r="Z355" t="s">
        <v>55</v>
      </c>
      <c r="AA355" t="s">
        <v>55</v>
      </c>
      <c r="AB355" t="s">
        <v>46</v>
      </c>
      <c r="AC355" t="s">
        <v>55</v>
      </c>
      <c r="AD355" t="s">
        <v>2254</v>
      </c>
      <c r="AE355" t="s">
        <v>55</v>
      </c>
      <c r="AF355" t="s">
        <v>69</v>
      </c>
      <c r="AG355" t="s">
        <v>69</v>
      </c>
      <c r="AH355" s="37" t="s">
        <v>58</v>
      </c>
      <c r="AI355" s="40" t="s">
        <v>58</v>
      </c>
      <c r="AJ355" t="s">
        <v>46</v>
      </c>
      <c r="AK355" t="s">
        <v>3927</v>
      </c>
      <c r="AL355" t="s">
        <v>55</v>
      </c>
      <c r="AM355" t="s">
        <v>43</v>
      </c>
      <c r="AN355" t="s">
        <v>3964</v>
      </c>
      <c r="AO355" t="s">
        <v>46</v>
      </c>
      <c r="AP355" t="s">
        <v>3967</v>
      </c>
      <c r="AQ355" t="s">
        <v>67</v>
      </c>
      <c r="AR355" t="s">
        <v>67</v>
      </c>
      <c r="AS355" t="s">
        <v>58</v>
      </c>
      <c r="AT355" t="s">
        <v>50</v>
      </c>
      <c r="AU355" t="s">
        <v>55</v>
      </c>
      <c r="AV355" t="s">
        <v>46</v>
      </c>
      <c r="AW355" t="s">
        <v>54</v>
      </c>
    </row>
    <row r="356" spans="1:49" x14ac:dyDescent="0.35">
      <c r="A356" t="s">
        <v>35</v>
      </c>
      <c r="B356" s="2">
        <v>42050</v>
      </c>
      <c r="C356">
        <v>13</v>
      </c>
      <c r="D356">
        <v>13201</v>
      </c>
      <c r="E356" t="s">
        <v>116</v>
      </c>
      <c r="F356" t="s">
        <v>37</v>
      </c>
      <c r="G356" t="s">
        <v>316</v>
      </c>
      <c r="H356">
        <v>33</v>
      </c>
      <c r="I356" t="s">
        <v>39</v>
      </c>
      <c r="J356" t="s">
        <v>46</v>
      </c>
      <c r="K356" t="s">
        <v>317</v>
      </c>
      <c r="L356" t="s">
        <v>42</v>
      </c>
      <c r="M356" t="s">
        <v>270</v>
      </c>
      <c r="N356" t="s">
        <v>44</v>
      </c>
      <c r="O356" t="s">
        <v>318</v>
      </c>
      <c r="P356">
        <v>49</v>
      </c>
      <c r="Q356" t="s">
        <v>39</v>
      </c>
      <c r="R356" t="s">
        <v>319</v>
      </c>
      <c r="S356" t="s">
        <v>42</v>
      </c>
      <c r="T356" t="s">
        <v>49</v>
      </c>
      <c r="U356" t="s">
        <v>48</v>
      </c>
      <c r="V356" t="s">
        <v>320</v>
      </c>
      <c r="W356" t="s">
        <v>49</v>
      </c>
      <c r="X356" t="s">
        <v>50</v>
      </c>
      <c r="Y356" t="s">
        <v>321</v>
      </c>
      <c r="Z356" t="s">
        <v>51</v>
      </c>
      <c r="AA356">
        <v>42683</v>
      </c>
      <c r="AB356" t="s">
        <v>52</v>
      </c>
      <c r="AC356" t="s">
        <v>119</v>
      </c>
      <c r="AD356" t="s">
        <v>166</v>
      </c>
      <c r="AE356" t="s">
        <v>55</v>
      </c>
      <c r="AF356" t="s">
        <v>322</v>
      </c>
      <c r="AG356" t="s">
        <v>323</v>
      </c>
      <c r="AH356" s="37" t="s">
        <v>58</v>
      </c>
      <c r="AI356" s="40" t="s">
        <v>58</v>
      </c>
      <c r="AJ356" t="s">
        <v>39</v>
      </c>
      <c r="AK356" t="s">
        <v>46</v>
      </c>
      <c r="AL356" t="s">
        <v>94</v>
      </c>
      <c r="AM356" t="s">
        <v>710</v>
      </c>
      <c r="AN356" t="s">
        <v>3964</v>
      </c>
      <c r="AO356" t="s">
        <v>39</v>
      </c>
      <c r="AP356" t="s">
        <v>3976</v>
      </c>
      <c r="AQ356" t="s">
        <v>94</v>
      </c>
      <c r="AR356" t="s">
        <v>58</v>
      </c>
      <c r="AS356" t="s">
        <v>58</v>
      </c>
      <c r="AT356" t="s">
        <v>50</v>
      </c>
      <c r="AU356" t="s">
        <v>51</v>
      </c>
      <c r="AV356" t="s">
        <v>52</v>
      </c>
      <c r="AW356" t="s">
        <v>4001</v>
      </c>
    </row>
    <row r="357" spans="1:49" x14ac:dyDescent="0.35">
      <c r="A357" t="s">
        <v>35</v>
      </c>
      <c r="B357" s="2">
        <v>42091</v>
      </c>
      <c r="C357">
        <v>13</v>
      </c>
      <c r="D357">
        <v>13201</v>
      </c>
      <c r="E357" t="s">
        <v>116</v>
      </c>
      <c r="F357" t="s">
        <v>37</v>
      </c>
      <c r="G357" t="s">
        <v>3852</v>
      </c>
      <c r="H357" s="22">
        <v>28</v>
      </c>
      <c r="I357" t="s">
        <v>39</v>
      </c>
      <c r="J357" t="s">
        <v>46</v>
      </c>
      <c r="K357" t="s">
        <v>73</v>
      </c>
      <c r="L357" t="s">
        <v>42</v>
      </c>
      <c r="M357" t="s">
        <v>74</v>
      </c>
      <c r="N357" t="s">
        <v>44</v>
      </c>
      <c r="O357" t="s">
        <v>3853</v>
      </c>
      <c r="P357" s="22">
        <v>29</v>
      </c>
      <c r="Q357" t="s">
        <v>39</v>
      </c>
      <c r="R357" t="s">
        <v>46</v>
      </c>
      <c r="S357" t="s">
        <v>49</v>
      </c>
      <c r="T357" t="s">
        <v>42</v>
      </c>
      <c r="U357" t="s">
        <v>48</v>
      </c>
      <c r="V357" t="s">
        <v>42</v>
      </c>
      <c r="W357" t="s">
        <v>49</v>
      </c>
      <c r="X357" t="s">
        <v>50</v>
      </c>
      <c r="Y357" t="s">
        <v>42</v>
      </c>
      <c r="Z357" t="s">
        <v>90</v>
      </c>
      <c r="AA357">
        <v>42091</v>
      </c>
      <c r="AB357" t="s">
        <v>91</v>
      </c>
      <c r="AC357" t="s">
        <v>55</v>
      </c>
      <c r="AD357" t="s">
        <v>55</v>
      </c>
      <c r="AE357" t="s">
        <v>55</v>
      </c>
      <c r="AF357" t="s">
        <v>3854</v>
      </c>
      <c r="AG357" t="s">
        <v>3855</v>
      </c>
      <c r="AH357" s="37" t="s">
        <v>58</v>
      </c>
      <c r="AI357" s="40" t="s">
        <v>58</v>
      </c>
      <c r="AJ357" t="s">
        <v>39</v>
      </c>
      <c r="AK357" t="s">
        <v>46</v>
      </c>
      <c r="AL357" t="s">
        <v>94</v>
      </c>
      <c r="AM357" t="s">
        <v>74</v>
      </c>
      <c r="AN357" t="s">
        <v>3964</v>
      </c>
      <c r="AO357" t="s">
        <v>39</v>
      </c>
      <c r="AP357" t="s">
        <v>67</v>
      </c>
      <c r="AQ357" t="s">
        <v>58</v>
      </c>
      <c r="AR357" t="s">
        <v>94</v>
      </c>
      <c r="AS357" t="s">
        <v>58</v>
      </c>
      <c r="AT357" t="s">
        <v>50</v>
      </c>
      <c r="AU357" t="s">
        <v>90</v>
      </c>
      <c r="AV357" t="s">
        <v>91</v>
      </c>
      <c r="AW357" t="s">
        <v>55</v>
      </c>
    </row>
    <row r="358" spans="1:49" x14ac:dyDescent="0.35">
      <c r="A358" t="s">
        <v>35</v>
      </c>
      <c r="B358" s="2">
        <v>43382</v>
      </c>
      <c r="C358">
        <v>7</v>
      </c>
      <c r="D358">
        <v>7306</v>
      </c>
      <c r="E358" t="s">
        <v>2262</v>
      </c>
      <c r="F358" t="s">
        <v>458</v>
      </c>
      <c r="G358" t="s">
        <v>2263</v>
      </c>
      <c r="H358">
        <v>56</v>
      </c>
      <c r="I358" t="s">
        <v>39</v>
      </c>
      <c r="J358" t="s">
        <v>46</v>
      </c>
      <c r="K358" t="s">
        <v>2264</v>
      </c>
      <c r="L358" t="s">
        <v>42</v>
      </c>
      <c r="M358" t="s">
        <v>4103</v>
      </c>
      <c r="N358" t="s">
        <v>44</v>
      </c>
      <c r="O358" t="s">
        <v>2265</v>
      </c>
      <c r="P358">
        <v>53</v>
      </c>
      <c r="Q358" t="s">
        <v>39</v>
      </c>
      <c r="R358" t="s">
        <v>46</v>
      </c>
      <c r="S358" t="s">
        <v>42</v>
      </c>
      <c r="T358" t="s">
        <v>42</v>
      </c>
      <c r="U358" t="s">
        <v>2266</v>
      </c>
      <c r="V358" t="s">
        <v>147</v>
      </c>
      <c r="W358" t="s">
        <v>49</v>
      </c>
      <c r="X358" t="s">
        <v>50</v>
      </c>
      <c r="Y358" t="s">
        <v>46</v>
      </c>
      <c r="Z358" t="s">
        <v>112</v>
      </c>
      <c r="AA358">
        <v>43810</v>
      </c>
      <c r="AB358" t="s">
        <v>176</v>
      </c>
      <c r="AC358" t="s">
        <v>881</v>
      </c>
      <c r="AD358" t="s">
        <v>55</v>
      </c>
      <c r="AE358" t="s">
        <v>55</v>
      </c>
      <c r="AF358" t="s">
        <v>2267</v>
      </c>
      <c r="AG358" t="s">
        <v>2268</v>
      </c>
      <c r="AH358" s="37" t="s">
        <v>58</v>
      </c>
      <c r="AI358" s="40" t="s">
        <v>58</v>
      </c>
      <c r="AJ358" t="s">
        <v>39</v>
      </c>
      <c r="AK358" t="s">
        <v>46</v>
      </c>
      <c r="AL358" t="s">
        <v>94</v>
      </c>
      <c r="AM358" t="s">
        <v>4103</v>
      </c>
      <c r="AN358" t="s">
        <v>3964</v>
      </c>
      <c r="AO358" t="s">
        <v>39</v>
      </c>
      <c r="AP358" t="s">
        <v>67</v>
      </c>
      <c r="AQ358" t="s">
        <v>94</v>
      </c>
      <c r="AR358" t="s">
        <v>94</v>
      </c>
      <c r="AS358" t="s">
        <v>58</v>
      </c>
      <c r="AT358" t="s">
        <v>50</v>
      </c>
      <c r="AU358" t="s">
        <v>112</v>
      </c>
      <c r="AV358" t="s">
        <v>176</v>
      </c>
      <c r="AW358" t="s">
        <v>55</v>
      </c>
    </row>
    <row r="359" spans="1:49" x14ac:dyDescent="0.35">
      <c r="A359" t="s">
        <v>35</v>
      </c>
      <c r="B359" s="2">
        <v>43731</v>
      </c>
      <c r="C359">
        <v>6</v>
      </c>
      <c r="D359">
        <v>6104</v>
      </c>
      <c r="E359" t="s">
        <v>2269</v>
      </c>
      <c r="F359" t="s">
        <v>105</v>
      </c>
      <c r="G359" t="s">
        <v>2270</v>
      </c>
      <c r="H359">
        <v>44</v>
      </c>
      <c r="I359" t="s">
        <v>39</v>
      </c>
      <c r="J359" t="s">
        <v>46</v>
      </c>
      <c r="K359" t="s">
        <v>2271</v>
      </c>
      <c r="L359" t="s">
        <v>55</v>
      </c>
      <c r="M359" t="s">
        <v>279</v>
      </c>
      <c r="N359" t="s">
        <v>44</v>
      </c>
      <c r="O359" t="s">
        <v>2272</v>
      </c>
      <c r="P359">
        <v>38</v>
      </c>
      <c r="Q359" t="s">
        <v>39</v>
      </c>
      <c r="R359" t="s">
        <v>46</v>
      </c>
      <c r="S359" t="s">
        <v>42</v>
      </c>
      <c r="T359" t="s">
        <v>67</v>
      </c>
      <c r="U359" t="s">
        <v>2273</v>
      </c>
      <c r="V359" t="s">
        <v>87</v>
      </c>
      <c r="W359" t="s">
        <v>49</v>
      </c>
      <c r="X359" t="s">
        <v>50</v>
      </c>
      <c r="Y359" t="s">
        <v>46</v>
      </c>
      <c r="Z359" t="s">
        <v>112</v>
      </c>
      <c r="AA359" t="s">
        <v>55</v>
      </c>
      <c r="AB359" t="s">
        <v>113</v>
      </c>
      <c r="AC359" t="s">
        <v>55</v>
      </c>
      <c r="AD359" t="s">
        <v>55</v>
      </c>
      <c r="AE359" t="s">
        <v>55</v>
      </c>
      <c r="AF359" t="s">
        <v>2274</v>
      </c>
      <c r="AG359" t="s">
        <v>2275</v>
      </c>
      <c r="AH359" s="37" t="s">
        <v>58</v>
      </c>
      <c r="AI359" s="40" t="s">
        <v>58</v>
      </c>
      <c r="AJ359" t="s">
        <v>39</v>
      </c>
      <c r="AK359" t="s">
        <v>46</v>
      </c>
      <c r="AL359" t="s">
        <v>55</v>
      </c>
      <c r="AM359" t="s">
        <v>527</v>
      </c>
      <c r="AN359" t="s">
        <v>3964</v>
      </c>
      <c r="AO359" t="s">
        <v>39</v>
      </c>
      <c r="AP359" t="s">
        <v>67</v>
      </c>
      <c r="AQ359" t="s">
        <v>94</v>
      </c>
      <c r="AR359" t="s">
        <v>67</v>
      </c>
      <c r="AS359" t="s">
        <v>58</v>
      </c>
      <c r="AT359" t="s">
        <v>50</v>
      </c>
      <c r="AU359" t="s">
        <v>112</v>
      </c>
      <c r="AV359" t="s">
        <v>113</v>
      </c>
      <c r="AW359" t="s">
        <v>55</v>
      </c>
    </row>
    <row r="360" spans="1:49" x14ac:dyDescent="0.35">
      <c r="A360" t="s">
        <v>35</v>
      </c>
      <c r="B360" s="2">
        <v>41470</v>
      </c>
      <c r="C360">
        <v>9</v>
      </c>
      <c r="D360">
        <v>9211</v>
      </c>
      <c r="E360" t="s">
        <v>2223</v>
      </c>
      <c r="F360" s="1" t="s">
        <v>60</v>
      </c>
      <c r="G360" t="s">
        <v>2276</v>
      </c>
      <c r="H360">
        <v>51</v>
      </c>
      <c r="I360" t="s">
        <v>46</v>
      </c>
      <c r="J360" t="s">
        <v>238</v>
      </c>
      <c r="K360" t="s">
        <v>300</v>
      </c>
      <c r="L360" s="1" t="s">
        <v>55</v>
      </c>
      <c r="M360" t="s">
        <v>153</v>
      </c>
      <c r="N360" t="s">
        <v>301</v>
      </c>
      <c r="O360" t="s">
        <v>2277</v>
      </c>
      <c r="P360">
        <v>64</v>
      </c>
      <c r="Q360" t="s">
        <v>46</v>
      </c>
      <c r="R360" t="s">
        <v>46</v>
      </c>
      <c r="S360" t="s">
        <v>87</v>
      </c>
      <c r="T360" t="s">
        <v>67</v>
      </c>
      <c r="U360" s="1" t="s">
        <v>48</v>
      </c>
      <c r="V360" t="s">
        <v>48</v>
      </c>
      <c r="W360" t="s">
        <v>67</v>
      </c>
      <c r="X360" s="1" t="s">
        <v>46</v>
      </c>
      <c r="Y360" t="s">
        <v>46</v>
      </c>
      <c r="Z360" s="1" t="s">
        <v>55</v>
      </c>
      <c r="AA360" t="s">
        <v>55</v>
      </c>
      <c r="AB360" t="s">
        <v>46</v>
      </c>
      <c r="AC360" s="1" t="s">
        <v>55</v>
      </c>
      <c r="AE360" t="s">
        <v>55</v>
      </c>
      <c r="AF360" t="s">
        <v>69</v>
      </c>
      <c r="AG360" t="s">
        <v>69</v>
      </c>
      <c r="AH360" s="37" t="s">
        <v>58</v>
      </c>
      <c r="AI360" s="40" t="s">
        <v>58</v>
      </c>
      <c r="AJ360" t="s">
        <v>46</v>
      </c>
      <c r="AK360" t="s">
        <v>2160</v>
      </c>
      <c r="AL360" t="s">
        <v>55</v>
      </c>
      <c r="AM360" t="s">
        <v>527</v>
      </c>
      <c r="AN360" t="s">
        <v>3964</v>
      </c>
      <c r="AO360" t="s">
        <v>46</v>
      </c>
      <c r="AP360" t="s">
        <v>67</v>
      </c>
      <c r="AQ360" t="s">
        <v>58</v>
      </c>
      <c r="AR360" t="s">
        <v>67</v>
      </c>
      <c r="AS360" t="s">
        <v>67</v>
      </c>
      <c r="AT360" t="s">
        <v>67</v>
      </c>
      <c r="AU360" t="s">
        <v>55</v>
      </c>
      <c r="AV360" t="s">
        <v>46</v>
      </c>
      <c r="AW360" t="s">
        <v>55</v>
      </c>
    </row>
    <row r="361" spans="1:49" x14ac:dyDescent="0.35">
      <c r="A361" t="s">
        <v>35</v>
      </c>
      <c r="B361" s="2">
        <v>41574</v>
      </c>
      <c r="C361">
        <v>13</v>
      </c>
      <c r="D361">
        <v>13104</v>
      </c>
      <c r="E361" t="s">
        <v>1203</v>
      </c>
      <c r="F361" t="s">
        <v>37</v>
      </c>
      <c r="G361" t="s">
        <v>2278</v>
      </c>
      <c r="H361">
        <v>32</v>
      </c>
      <c r="I361" t="s">
        <v>46</v>
      </c>
      <c r="J361" s="1" t="s">
        <v>62</v>
      </c>
      <c r="K361" s="1" t="s">
        <v>62</v>
      </c>
      <c r="L361" s="1" t="s">
        <v>55</v>
      </c>
      <c r="M361" t="s">
        <v>247</v>
      </c>
      <c r="N361" t="s">
        <v>301</v>
      </c>
      <c r="O361" t="s">
        <v>2279</v>
      </c>
      <c r="Q361" t="s">
        <v>46</v>
      </c>
      <c r="R361" t="s">
        <v>46</v>
      </c>
      <c r="S361" t="s">
        <v>303</v>
      </c>
      <c r="T361" t="s">
        <v>67</v>
      </c>
      <c r="U361" s="1" t="s">
        <v>48</v>
      </c>
      <c r="V361" t="s">
        <v>48</v>
      </c>
      <c r="W361" t="s">
        <v>67</v>
      </c>
      <c r="X361" s="1" t="s">
        <v>46</v>
      </c>
      <c r="Y361" t="s">
        <v>46</v>
      </c>
      <c r="Z361" s="1" t="s">
        <v>55</v>
      </c>
      <c r="AA361" t="s">
        <v>55</v>
      </c>
      <c r="AB361" t="s">
        <v>46</v>
      </c>
      <c r="AC361" s="1" t="s">
        <v>55</v>
      </c>
      <c r="AE361" t="s">
        <v>55</v>
      </c>
      <c r="AF361" t="s">
        <v>69</v>
      </c>
      <c r="AG361" t="s">
        <v>69</v>
      </c>
      <c r="AH361" s="37" t="s">
        <v>58</v>
      </c>
      <c r="AI361" s="40" t="s">
        <v>58</v>
      </c>
      <c r="AJ361" t="s">
        <v>46</v>
      </c>
      <c r="AK361" t="s">
        <v>46</v>
      </c>
      <c r="AL361" t="s">
        <v>55</v>
      </c>
      <c r="AM361" t="s">
        <v>247</v>
      </c>
      <c r="AN361" t="s">
        <v>3964</v>
      </c>
      <c r="AO361" t="s">
        <v>46</v>
      </c>
      <c r="AP361" t="s">
        <v>67</v>
      </c>
      <c r="AQ361" t="s">
        <v>58</v>
      </c>
      <c r="AR361" t="s">
        <v>67</v>
      </c>
      <c r="AS361" t="s">
        <v>67</v>
      </c>
      <c r="AT361" t="s">
        <v>67</v>
      </c>
      <c r="AU361" t="s">
        <v>55</v>
      </c>
      <c r="AV361" t="s">
        <v>46</v>
      </c>
      <c r="AW361" t="s">
        <v>55</v>
      </c>
    </row>
    <row r="362" spans="1:49" x14ac:dyDescent="0.35">
      <c r="A362" t="s">
        <v>35</v>
      </c>
      <c r="B362" s="2">
        <v>42144</v>
      </c>
      <c r="C362">
        <v>13</v>
      </c>
      <c r="D362">
        <v>13110</v>
      </c>
      <c r="E362" s="5" t="s">
        <v>169</v>
      </c>
      <c r="F362" s="5" t="s">
        <v>37</v>
      </c>
      <c r="G362" t="s">
        <v>2280</v>
      </c>
      <c r="H362">
        <v>7</v>
      </c>
      <c r="I362" t="s">
        <v>39</v>
      </c>
      <c r="J362" t="s">
        <v>869</v>
      </c>
      <c r="K362" t="s">
        <v>2142</v>
      </c>
      <c r="L362" t="s">
        <v>42</v>
      </c>
      <c r="M362" t="s">
        <v>125</v>
      </c>
      <c r="N362" t="s">
        <v>85</v>
      </c>
      <c r="O362" t="s">
        <v>1395</v>
      </c>
      <c r="P362">
        <v>47</v>
      </c>
      <c r="Q362" t="s">
        <v>39</v>
      </c>
      <c r="R362" t="s">
        <v>1396</v>
      </c>
      <c r="S362" t="s">
        <v>42</v>
      </c>
      <c r="T362" t="s">
        <v>49</v>
      </c>
      <c r="U362" t="s">
        <v>48</v>
      </c>
      <c r="V362" t="s">
        <v>42</v>
      </c>
      <c r="W362" t="s">
        <v>42</v>
      </c>
      <c r="X362" t="s">
        <v>103</v>
      </c>
      <c r="Y362" t="s">
        <v>50</v>
      </c>
      <c r="Z362" t="s">
        <v>51</v>
      </c>
      <c r="AA362">
        <v>42367</v>
      </c>
      <c r="AB362" t="s">
        <v>52</v>
      </c>
      <c r="AC362" t="s">
        <v>1399</v>
      </c>
      <c r="AD362" t="s">
        <v>408</v>
      </c>
      <c r="AE362" t="s">
        <v>55</v>
      </c>
      <c r="AF362" t="s">
        <v>1400</v>
      </c>
      <c r="AG362" t="s">
        <v>1401</v>
      </c>
      <c r="AH362" s="37" t="s">
        <v>58</v>
      </c>
      <c r="AI362" s="40" t="s">
        <v>94</v>
      </c>
      <c r="AJ362" t="s">
        <v>39</v>
      </c>
      <c r="AK362" t="s">
        <v>428</v>
      </c>
      <c r="AL362" t="s">
        <v>94</v>
      </c>
      <c r="AM362" t="s">
        <v>125</v>
      </c>
      <c r="AN362" t="s">
        <v>85</v>
      </c>
      <c r="AO362" t="s">
        <v>39</v>
      </c>
      <c r="AP362" t="s">
        <v>3980</v>
      </c>
      <c r="AQ362" t="s">
        <v>94</v>
      </c>
      <c r="AR362" t="s">
        <v>58</v>
      </c>
      <c r="AS362" t="s">
        <v>94</v>
      </c>
      <c r="AT362" t="s">
        <v>103</v>
      </c>
      <c r="AU362" t="s">
        <v>51</v>
      </c>
      <c r="AV362" t="s">
        <v>52</v>
      </c>
      <c r="AW362" t="s">
        <v>4001</v>
      </c>
    </row>
    <row r="363" spans="1:49" x14ac:dyDescent="0.35">
      <c r="A363" t="s">
        <v>35</v>
      </c>
      <c r="B363" s="2">
        <v>42142</v>
      </c>
      <c r="C363">
        <v>13</v>
      </c>
      <c r="D363">
        <v>13119</v>
      </c>
      <c r="E363" t="s">
        <v>514</v>
      </c>
      <c r="F363" t="s">
        <v>37</v>
      </c>
      <c r="G363" t="s">
        <v>3554</v>
      </c>
      <c r="H363">
        <v>38</v>
      </c>
      <c r="I363" t="s">
        <v>39</v>
      </c>
      <c r="J363" t="s">
        <v>3555</v>
      </c>
      <c r="K363" t="s">
        <v>3556</v>
      </c>
      <c r="L363" t="s">
        <v>42</v>
      </c>
      <c r="M363" t="s">
        <v>4103</v>
      </c>
      <c r="N363" t="s">
        <v>44</v>
      </c>
      <c r="O363" t="s">
        <v>3557</v>
      </c>
      <c r="P363">
        <v>42</v>
      </c>
      <c r="Q363" t="s">
        <v>39</v>
      </c>
      <c r="R363" t="s">
        <v>3558</v>
      </c>
      <c r="S363" t="s">
        <v>42</v>
      </c>
      <c r="T363" t="s">
        <v>42</v>
      </c>
      <c r="U363" t="s">
        <v>3559</v>
      </c>
      <c r="V363" t="s">
        <v>320</v>
      </c>
      <c r="W363" t="s">
        <v>49</v>
      </c>
      <c r="X363" t="s">
        <v>50</v>
      </c>
      <c r="Y363" t="s">
        <v>1858</v>
      </c>
      <c r="Z363" t="s">
        <v>51</v>
      </c>
      <c r="AA363">
        <v>43004</v>
      </c>
      <c r="AB363" t="s">
        <v>52</v>
      </c>
      <c r="AC363" t="s">
        <v>3560</v>
      </c>
      <c r="AD363" t="s">
        <v>820</v>
      </c>
      <c r="AE363" t="s">
        <v>55</v>
      </c>
      <c r="AF363" t="s">
        <v>3561</v>
      </c>
      <c r="AG363" t="s">
        <v>3562</v>
      </c>
      <c r="AH363" s="37" t="s">
        <v>58</v>
      </c>
      <c r="AI363" s="40" t="s">
        <v>58</v>
      </c>
      <c r="AJ363" t="s">
        <v>39</v>
      </c>
      <c r="AK363" t="s">
        <v>3943</v>
      </c>
      <c r="AL363" t="s">
        <v>94</v>
      </c>
      <c r="AM363" t="s">
        <v>4103</v>
      </c>
      <c r="AN363" t="s">
        <v>3964</v>
      </c>
      <c r="AO363" t="s">
        <v>39</v>
      </c>
      <c r="AP363" t="s">
        <v>4004</v>
      </c>
      <c r="AQ363" t="s">
        <v>94</v>
      </c>
      <c r="AR363" t="s">
        <v>94</v>
      </c>
      <c r="AS363" t="s">
        <v>58</v>
      </c>
      <c r="AT363" t="s">
        <v>50</v>
      </c>
      <c r="AU363" t="s">
        <v>51</v>
      </c>
      <c r="AV363" t="s">
        <v>52</v>
      </c>
      <c r="AW363" t="s">
        <v>820</v>
      </c>
    </row>
    <row r="364" spans="1:49" x14ac:dyDescent="0.35">
      <c r="A364" t="s">
        <v>35</v>
      </c>
      <c r="B364" s="2">
        <v>43466</v>
      </c>
      <c r="C364">
        <v>10</v>
      </c>
      <c r="D364">
        <v>10101</v>
      </c>
      <c r="E364" t="s">
        <v>258</v>
      </c>
      <c r="F364" t="s">
        <v>188</v>
      </c>
      <c r="G364" t="s">
        <v>2287</v>
      </c>
      <c r="H364">
        <v>56</v>
      </c>
      <c r="I364" t="s">
        <v>39</v>
      </c>
      <c r="J364" t="s">
        <v>2288</v>
      </c>
      <c r="K364" t="s">
        <v>2289</v>
      </c>
      <c r="L364" t="s">
        <v>42</v>
      </c>
      <c r="M364" t="s">
        <v>74</v>
      </c>
      <c r="N364" t="s">
        <v>44</v>
      </c>
      <c r="O364" t="s">
        <v>2290</v>
      </c>
      <c r="P364">
        <v>60</v>
      </c>
      <c r="Q364" t="s">
        <v>39</v>
      </c>
      <c r="R364" t="s">
        <v>2291</v>
      </c>
      <c r="S364" t="s">
        <v>49</v>
      </c>
      <c r="T364" t="s">
        <v>42</v>
      </c>
      <c r="U364" t="s">
        <v>184</v>
      </c>
      <c r="V364" t="s">
        <v>48</v>
      </c>
      <c r="W364" t="s">
        <v>49</v>
      </c>
      <c r="X364" t="s">
        <v>50</v>
      </c>
      <c r="Y364" t="s">
        <v>46</v>
      </c>
      <c r="Z364" t="s">
        <v>90</v>
      </c>
      <c r="AA364" t="s">
        <v>55</v>
      </c>
      <c r="AB364" t="s">
        <v>91</v>
      </c>
      <c r="AC364" t="s">
        <v>55</v>
      </c>
      <c r="AD364" t="s">
        <v>55</v>
      </c>
      <c r="AE364" t="s">
        <v>55</v>
      </c>
      <c r="AF364" t="s">
        <v>2292</v>
      </c>
      <c r="AG364" t="s">
        <v>2293</v>
      </c>
      <c r="AH364" s="37" t="s">
        <v>58</v>
      </c>
      <c r="AI364" s="40" t="s">
        <v>58</v>
      </c>
      <c r="AJ364" t="s">
        <v>39</v>
      </c>
      <c r="AK364" t="s">
        <v>174</v>
      </c>
      <c r="AL364" t="s">
        <v>94</v>
      </c>
      <c r="AM364" t="s">
        <v>74</v>
      </c>
      <c r="AN364" t="s">
        <v>3964</v>
      </c>
      <c r="AO364" t="s">
        <v>39</v>
      </c>
      <c r="AP364" t="s">
        <v>174</v>
      </c>
      <c r="AQ364" t="s">
        <v>58</v>
      </c>
      <c r="AR364" t="s">
        <v>94</v>
      </c>
      <c r="AS364" t="s">
        <v>58</v>
      </c>
      <c r="AT364" t="s">
        <v>50</v>
      </c>
      <c r="AU364" t="s">
        <v>90</v>
      </c>
      <c r="AV364" t="s">
        <v>91</v>
      </c>
      <c r="AW364" t="s">
        <v>55</v>
      </c>
    </row>
    <row r="365" spans="1:49" x14ac:dyDescent="0.35">
      <c r="A365" t="s">
        <v>35</v>
      </c>
      <c r="B365" s="2">
        <v>42910</v>
      </c>
      <c r="C365">
        <v>10</v>
      </c>
      <c r="D365">
        <v>10101</v>
      </c>
      <c r="E365" t="s">
        <v>258</v>
      </c>
      <c r="F365" t="s">
        <v>188</v>
      </c>
      <c r="G365" t="s">
        <v>2294</v>
      </c>
      <c r="H365">
        <v>50</v>
      </c>
      <c r="I365" t="s">
        <v>39</v>
      </c>
      <c r="J365" t="s">
        <v>40</v>
      </c>
      <c r="K365" t="s">
        <v>2295</v>
      </c>
      <c r="L365" t="s">
        <v>42</v>
      </c>
      <c r="M365" t="s">
        <v>191</v>
      </c>
      <c r="N365" t="s">
        <v>132</v>
      </c>
      <c r="O365" t="s">
        <v>2296</v>
      </c>
      <c r="P365">
        <v>32</v>
      </c>
      <c r="Q365" t="s">
        <v>39</v>
      </c>
      <c r="R365" t="s">
        <v>1340</v>
      </c>
      <c r="S365" t="s">
        <v>42</v>
      </c>
      <c r="T365" t="s">
        <v>49</v>
      </c>
      <c r="U365" t="s">
        <v>2297</v>
      </c>
      <c r="V365" t="s">
        <v>42</v>
      </c>
      <c r="W365" t="s">
        <v>42</v>
      </c>
      <c r="X365" t="s">
        <v>103</v>
      </c>
      <c r="Y365" t="s">
        <v>42</v>
      </c>
      <c r="Z365" t="s">
        <v>51</v>
      </c>
      <c r="AA365">
        <v>43462</v>
      </c>
      <c r="AB365" t="s">
        <v>1342</v>
      </c>
      <c r="AC365" t="s">
        <v>499</v>
      </c>
      <c r="AD365" t="s">
        <v>54</v>
      </c>
      <c r="AE365" t="s">
        <v>55</v>
      </c>
      <c r="AF365" t="s">
        <v>2298</v>
      </c>
      <c r="AG365" t="s">
        <v>2299</v>
      </c>
      <c r="AH365" s="37" t="s">
        <v>58</v>
      </c>
      <c r="AI365" s="40" t="s">
        <v>94</v>
      </c>
      <c r="AJ365" t="s">
        <v>39</v>
      </c>
      <c r="AK365" t="s">
        <v>3922</v>
      </c>
      <c r="AL365" t="s">
        <v>94</v>
      </c>
      <c r="AM365" t="s">
        <v>191</v>
      </c>
      <c r="AN365" t="s">
        <v>3966</v>
      </c>
      <c r="AO365" t="s">
        <v>39</v>
      </c>
      <c r="AP365" t="s">
        <v>1340</v>
      </c>
      <c r="AQ365" t="s">
        <v>94</v>
      </c>
      <c r="AR365" t="s">
        <v>58</v>
      </c>
      <c r="AS365" t="s">
        <v>94</v>
      </c>
      <c r="AT365" t="s">
        <v>103</v>
      </c>
      <c r="AU365" t="s">
        <v>51</v>
      </c>
      <c r="AV365" t="s">
        <v>4000</v>
      </c>
      <c r="AW365" t="s">
        <v>54</v>
      </c>
    </row>
    <row r="366" spans="1:49" x14ac:dyDescent="0.35">
      <c r="A366" t="s">
        <v>35</v>
      </c>
      <c r="B366" s="2">
        <v>42857</v>
      </c>
      <c r="C366">
        <v>6</v>
      </c>
      <c r="D366">
        <v>6101</v>
      </c>
      <c r="E366" s="5" t="s">
        <v>714</v>
      </c>
      <c r="F366" s="5" t="s">
        <v>105</v>
      </c>
      <c r="G366" t="s">
        <v>2300</v>
      </c>
      <c r="H366">
        <v>67</v>
      </c>
      <c r="I366" t="s">
        <v>39</v>
      </c>
      <c r="J366" t="s">
        <v>46</v>
      </c>
      <c r="K366" t="s">
        <v>2301</v>
      </c>
      <c r="L366" t="s">
        <v>42</v>
      </c>
      <c r="M366" t="s">
        <v>74</v>
      </c>
      <c r="N366" t="s">
        <v>44</v>
      </c>
      <c r="O366" t="s">
        <v>2302</v>
      </c>
      <c r="P366">
        <v>67</v>
      </c>
      <c r="Q366" t="s">
        <v>39</v>
      </c>
      <c r="R366" t="s">
        <v>46</v>
      </c>
      <c r="S366" t="s">
        <v>49</v>
      </c>
      <c r="T366" t="s">
        <v>42</v>
      </c>
      <c r="U366" t="s">
        <v>48</v>
      </c>
      <c r="V366" t="s">
        <v>42</v>
      </c>
      <c r="W366" t="s">
        <v>49</v>
      </c>
      <c r="X366" t="s">
        <v>50</v>
      </c>
      <c r="Y366" t="s">
        <v>42</v>
      </c>
      <c r="Z366" t="s">
        <v>90</v>
      </c>
      <c r="AA366">
        <v>42857</v>
      </c>
      <c r="AB366" t="s">
        <v>91</v>
      </c>
      <c r="AC366" t="s">
        <v>55</v>
      </c>
      <c r="AD366" t="s">
        <v>55</v>
      </c>
      <c r="AE366" t="s">
        <v>55</v>
      </c>
      <c r="AF366" t="s">
        <v>2303</v>
      </c>
      <c r="AG366" t="s">
        <v>2304</v>
      </c>
      <c r="AH366" s="37" t="s">
        <v>58</v>
      </c>
      <c r="AI366" s="40" t="s">
        <v>58</v>
      </c>
      <c r="AJ366" t="s">
        <v>39</v>
      </c>
      <c r="AK366" t="s">
        <v>46</v>
      </c>
      <c r="AL366" t="s">
        <v>94</v>
      </c>
      <c r="AM366" t="s">
        <v>74</v>
      </c>
      <c r="AN366" t="s">
        <v>3964</v>
      </c>
      <c r="AO366" t="s">
        <v>39</v>
      </c>
      <c r="AP366" t="s">
        <v>67</v>
      </c>
      <c r="AQ366" t="s">
        <v>58</v>
      </c>
      <c r="AR366" t="s">
        <v>94</v>
      </c>
      <c r="AS366" t="s">
        <v>58</v>
      </c>
      <c r="AT366" t="s">
        <v>50</v>
      </c>
      <c r="AU366" t="s">
        <v>90</v>
      </c>
      <c r="AV366" t="s">
        <v>91</v>
      </c>
      <c r="AW366" t="s">
        <v>55</v>
      </c>
    </row>
    <row r="367" spans="1:49" x14ac:dyDescent="0.35">
      <c r="A367" t="s">
        <v>35</v>
      </c>
      <c r="B367" s="2">
        <v>41671</v>
      </c>
      <c r="C367">
        <v>14</v>
      </c>
      <c r="D367">
        <v>14107</v>
      </c>
      <c r="E367" t="s">
        <v>2305</v>
      </c>
      <c r="F367" t="s">
        <v>613</v>
      </c>
      <c r="G367" t="s">
        <v>2306</v>
      </c>
      <c r="H367">
        <v>51</v>
      </c>
      <c r="I367" t="s">
        <v>39</v>
      </c>
      <c r="J367" t="s">
        <v>2307</v>
      </c>
      <c r="K367" t="s">
        <v>2308</v>
      </c>
      <c r="L367" t="s">
        <v>42</v>
      </c>
      <c r="M367" t="s">
        <v>43</v>
      </c>
      <c r="N367" t="s">
        <v>44</v>
      </c>
      <c r="O367" t="s">
        <v>2309</v>
      </c>
      <c r="P367">
        <v>46</v>
      </c>
      <c r="Q367" t="s">
        <v>39</v>
      </c>
      <c r="R367" t="s">
        <v>46</v>
      </c>
      <c r="S367" t="s">
        <v>49</v>
      </c>
      <c r="T367" t="s">
        <v>42</v>
      </c>
      <c r="U367" t="s">
        <v>2310</v>
      </c>
      <c r="V367" t="s">
        <v>320</v>
      </c>
      <c r="W367" t="s">
        <v>49</v>
      </c>
      <c r="X367" t="s">
        <v>50</v>
      </c>
      <c r="Y367" t="s">
        <v>42</v>
      </c>
      <c r="Z367" t="s">
        <v>90</v>
      </c>
      <c r="AA367">
        <v>41672</v>
      </c>
      <c r="AB367" t="s">
        <v>91</v>
      </c>
      <c r="AC367" t="s">
        <v>55</v>
      </c>
      <c r="AD367" t="s">
        <v>55</v>
      </c>
      <c r="AE367" t="s">
        <v>55</v>
      </c>
      <c r="AF367" t="s">
        <v>2311</v>
      </c>
      <c r="AG367" t="s">
        <v>2312</v>
      </c>
      <c r="AH367" s="37" t="s">
        <v>58</v>
      </c>
      <c r="AI367" s="40" t="s">
        <v>58</v>
      </c>
      <c r="AJ367" t="s">
        <v>39</v>
      </c>
      <c r="AK367" t="s">
        <v>3949</v>
      </c>
      <c r="AL367" t="s">
        <v>94</v>
      </c>
      <c r="AM367" t="s">
        <v>43</v>
      </c>
      <c r="AN367" t="s">
        <v>3964</v>
      </c>
      <c r="AO367" t="s">
        <v>39</v>
      </c>
      <c r="AP367" t="s">
        <v>67</v>
      </c>
      <c r="AQ367" t="s">
        <v>58</v>
      </c>
      <c r="AR367" t="s">
        <v>94</v>
      </c>
      <c r="AS367" t="s">
        <v>58</v>
      </c>
      <c r="AT367" t="s">
        <v>50</v>
      </c>
      <c r="AU367" t="s">
        <v>90</v>
      </c>
      <c r="AV367" t="s">
        <v>91</v>
      </c>
      <c r="AW367" t="s">
        <v>55</v>
      </c>
    </row>
    <row r="368" spans="1:49" x14ac:dyDescent="0.35">
      <c r="A368" t="s">
        <v>35</v>
      </c>
      <c r="B368" s="2">
        <v>43774</v>
      </c>
      <c r="C368">
        <v>14</v>
      </c>
      <c r="D368">
        <v>14101</v>
      </c>
      <c r="E368" t="s">
        <v>634</v>
      </c>
      <c r="F368" t="s">
        <v>613</v>
      </c>
      <c r="G368" t="s">
        <v>2313</v>
      </c>
      <c r="H368">
        <v>66</v>
      </c>
      <c r="I368" t="s">
        <v>39</v>
      </c>
      <c r="J368" t="s">
        <v>46</v>
      </c>
      <c r="K368" t="s">
        <v>2314</v>
      </c>
      <c r="L368" t="s">
        <v>55</v>
      </c>
      <c r="M368" t="s">
        <v>74</v>
      </c>
      <c r="N368" t="s">
        <v>44</v>
      </c>
      <c r="O368" t="s">
        <v>2315</v>
      </c>
      <c r="P368">
        <v>68</v>
      </c>
      <c r="Q368" t="s">
        <v>39</v>
      </c>
      <c r="R368" t="s">
        <v>46</v>
      </c>
      <c r="S368" t="s">
        <v>49</v>
      </c>
      <c r="T368" t="s">
        <v>67</v>
      </c>
      <c r="U368" t="s">
        <v>48</v>
      </c>
      <c r="V368" t="s">
        <v>48</v>
      </c>
      <c r="W368" t="s">
        <v>49</v>
      </c>
      <c r="X368" t="s">
        <v>50</v>
      </c>
      <c r="Y368" t="s">
        <v>46</v>
      </c>
      <c r="Z368" t="s">
        <v>90</v>
      </c>
      <c r="AA368" t="s">
        <v>55</v>
      </c>
      <c r="AB368" t="s">
        <v>91</v>
      </c>
      <c r="AC368" t="s">
        <v>55</v>
      </c>
      <c r="AD368" t="s">
        <v>55</v>
      </c>
      <c r="AE368" t="s">
        <v>55</v>
      </c>
      <c r="AF368" t="s">
        <v>2316</v>
      </c>
      <c r="AG368" t="s">
        <v>2317</v>
      </c>
      <c r="AH368" s="37" t="s">
        <v>58</v>
      </c>
      <c r="AI368" s="40" t="s">
        <v>94</v>
      </c>
      <c r="AJ368" t="s">
        <v>39</v>
      </c>
      <c r="AK368" t="s">
        <v>46</v>
      </c>
      <c r="AL368" t="s">
        <v>55</v>
      </c>
      <c r="AM368" t="s">
        <v>74</v>
      </c>
      <c r="AN368" t="s">
        <v>3964</v>
      </c>
      <c r="AO368" t="s">
        <v>39</v>
      </c>
      <c r="AP368" t="s">
        <v>67</v>
      </c>
      <c r="AQ368" t="s">
        <v>58</v>
      </c>
      <c r="AR368" t="s">
        <v>67</v>
      </c>
      <c r="AS368" t="s">
        <v>58</v>
      </c>
      <c r="AT368" t="s">
        <v>50</v>
      </c>
      <c r="AU368" t="s">
        <v>90</v>
      </c>
      <c r="AV368" t="s">
        <v>91</v>
      </c>
      <c r="AW368" t="s">
        <v>55</v>
      </c>
    </row>
    <row r="369" spans="1:49" x14ac:dyDescent="0.35">
      <c r="A369" t="s">
        <v>35</v>
      </c>
      <c r="B369" s="2">
        <v>42144</v>
      </c>
      <c r="C369">
        <v>13</v>
      </c>
      <c r="D369">
        <v>13110</v>
      </c>
      <c r="E369" s="5" t="s">
        <v>169</v>
      </c>
      <c r="F369" s="5" t="s">
        <v>37</v>
      </c>
      <c r="G369" t="s">
        <v>1392</v>
      </c>
      <c r="H369">
        <v>38</v>
      </c>
      <c r="I369" t="s">
        <v>39</v>
      </c>
      <c r="J369" t="s">
        <v>1393</v>
      </c>
      <c r="K369" t="s">
        <v>1394</v>
      </c>
      <c r="L369" t="s">
        <v>42</v>
      </c>
      <c r="M369" t="s">
        <v>74</v>
      </c>
      <c r="N369" t="s">
        <v>44</v>
      </c>
      <c r="O369" t="s">
        <v>1395</v>
      </c>
      <c r="P369">
        <v>47</v>
      </c>
      <c r="Q369" t="s">
        <v>39</v>
      </c>
      <c r="R369" t="s">
        <v>1396</v>
      </c>
      <c r="S369" t="s">
        <v>49</v>
      </c>
      <c r="T369" t="s">
        <v>49</v>
      </c>
      <c r="U369" t="s">
        <v>1397</v>
      </c>
      <c r="V369" t="s">
        <v>136</v>
      </c>
      <c r="W369" t="s">
        <v>49</v>
      </c>
      <c r="X369" t="s">
        <v>50</v>
      </c>
      <c r="Y369" t="s">
        <v>1398</v>
      </c>
      <c r="Z369" t="s">
        <v>51</v>
      </c>
      <c r="AA369">
        <v>42367</v>
      </c>
      <c r="AB369" t="s">
        <v>52</v>
      </c>
      <c r="AC369" t="s">
        <v>1399</v>
      </c>
      <c r="AD369" t="s">
        <v>408</v>
      </c>
      <c r="AE369" t="s">
        <v>55</v>
      </c>
      <c r="AF369" t="s">
        <v>1400</v>
      </c>
      <c r="AG369" t="s">
        <v>1401</v>
      </c>
      <c r="AH369" s="37" t="s">
        <v>58</v>
      </c>
      <c r="AI369" s="40" t="s">
        <v>58</v>
      </c>
      <c r="AJ369" t="s">
        <v>39</v>
      </c>
      <c r="AK369" t="s">
        <v>3933</v>
      </c>
      <c r="AL369" t="s">
        <v>94</v>
      </c>
      <c r="AM369" t="s">
        <v>74</v>
      </c>
      <c r="AN369" t="s">
        <v>3964</v>
      </c>
      <c r="AO369" t="s">
        <v>39</v>
      </c>
      <c r="AP369" t="s">
        <v>3980</v>
      </c>
      <c r="AQ369" t="s">
        <v>58</v>
      </c>
      <c r="AR369" t="s">
        <v>58</v>
      </c>
      <c r="AS369" t="s">
        <v>58</v>
      </c>
      <c r="AT369" t="s">
        <v>50</v>
      </c>
      <c r="AU369" t="s">
        <v>51</v>
      </c>
      <c r="AV369" t="s">
        <v>52</v>
      </c>
      <c r="AW369" t="s">
        <v>4001</v>
      </c>
    </row>
    <row r="370" spans="1:49" x14ac:dyDescent="0.35">
      <c r="A370" t="s">
        <v>35</v>
      </c>
      <c r="B370" s="2">
        <v>42128</v>
      </c>
      <c r="C370">
        <v>14</v>
      </c>
      <c r="D370">
        <v>14201</v>
      </c>
      <c r="E370" s="5" t="s">
        <v>955</v>
      </c>
      <c r="F370" s="5" t="s">
        <v>613</v>
      </c>
      <c r="G370" t="s">
        <v>2321</v>
      </c>
      <c r="H370">
        <v>28</v>
      </c>
      <c r="I370" t="s">
        <v>39</v>
      </c>
      <c r="J370" t="s">
        <v>2322</v>
      </c>
      <c r="K370" t="s">
        <v>2323</v>
      </c>
      <c r="L370" t="s">
        <v>49</v>
      </c>
      <c r="M370" t="s">
        <v>391</v>
      </c>
      <c r="N370" t="s">
        <v>162</v>
      </c>
      <c r="O370" t="s">
        <v>2324</v>
      </c>
      <c r="P370">
        <v>20</v>
      </c>
      <c r="Q370" t="s">
        <v>39</v>
      </c>
      <c r="R370" t="s">
        <v>2325</v>
      </c>
      <c r="S370" t="s">
        <v>42</v>
      </c>
      <c r="T370" t="s">
        <v>49</v>
      </c>
      <c r="U370" t="s">
        <v>48</v>
      </c>
      <c r="V370" t="s">
        <v>42</v>
      </c>
      <c r="W370" t="s">
        <v>42</v>
      </c>
      <c r="X370" t="s">
        <v>137</v>
      </c>
      <c r="Y370" t="s">
        <v>2326</v>
      </c>
      <c r="Z370" t="s">
        <v>51</v>
      </c>
      <c r="AA370" t="s">
        <v>55</v>
      </c>
      <c r="AB370" t="s">
        <v>52</v>
      </c>
      <c r="AC370" t="s">
        <v>55</v>
      </c>
      <c r="AD370" t="s">
        <v>166</v>
      </c>
      <c r="AE370" t="s">
        <v>55</v>
      </c>
      <c r="AF370" t="s">
        <v>2327</v>
      </c>
      <c r="AG370" t="s">
        <v>2328</v>
      </c>
      <c r="AH370" s="37" t="s">
        <v>58</v>
      </c>
      <c r="AI370" s="40" t="s">
        <v>94</v>
      </c>
      <c r="AJ370" t="s">
        <v>39</v>
      </c>
      <c r="AK370" t="s">
        <v>3951</v>
      </c>
      <c r="AL370" t="s">
        <v>58</v>
      </c>
      <c r="AM370" t="s">
        <v>391</v>
      </c>
      <c r="AN370" t="s">
        <v>3965</v>
      </c>
      <c r="AO370" t="s">
        <v>39</v>
      </c>
      <c r="AP370" t="s">
        <v>3969</v>
      </c>
      <c r="AQ370" t="s">
        <v>94</v>
      </c>
      <c r="AR370" t="s">
        <v>58</v>
      </c>
      <c r="AS370" t="s">
        <v>94</v>
      </c>
      <c r="AT370" t="s">
        <v>137</v>
      </c>
      <c r="AU370" t="s">
        <v>51</v>
      </c>
      <c r="AV370" t="s">
        <v>52</v>
      </c>
      <c r="AW370" t="s">
        <v>4001</v>
      </c>
    </row>
    <row r="371" spans="1:49" x14ac:dyDescent="0.35">
      <c r="A371" t="s">
        <v>35</v>
      </c>
      <c r="B371" s="2">
        <v>43046</v>
      </c>
      <c r="C371">
        <v>13</v>
      </c>
      <c r="D371">
        <v>13129</v>
      </c>
      <c r="E371" s="6" t="s">
        <v>1507</v>
      </c>
      <c r="F371" s="6" t="s">
        <v>37</v>
      </c>
      <c r="G371" t="s">
        <v>2329</v>
      </c>
      <c r="H371">
        <v>13</v>
      </c>
      <c r="I371" t="s">
        <v>39</v>
      </c>
      <c r="J371" t="s">
        <v>869</v>
      </c>
      <c r="K371" t="s">
        <v>2330</v>
      </c>
      <c r="L371" t="s">
        <v>49</v>
      </c>
      <c r="M371" t="s">
        <v>391</v>
      </c>
      <c r="N371" t="s">
        <v>162</v>
      </c>
      <c r="O371" t="s">
        <v>2331</v>
      </c>
      <c r="P371">
        <v>54</v>
      </c>
      <c r="Q371" t="s">
        <v>39</v>
      </c>
      <c r="R371" t="s">
        <v>46</v>
      </c>
      <c r="S371" t="s">
        <v>42</v>
      </c>
      <c r="T371" t="s">
        <v>42</v>
      </c>
      <c r="U371" t="s">
        <v>48</v>
      </c>
      <c r="V371" t="s">
        <v>42</v>
      </c>
      <c r="W371" t="s">
        <v>42</v>
      </c>
      <c r="X371" t="s">
        <v>204</v>
      </c>
      <c r="Y371" t="s">
        <v>42</v>
      </c>
      <c r="Z371" t="s">
        <v>112</v>
      </c>
      <c r="AA371" t="s">
        <v>55</v>
      </c>
      <c r="AB371" t="s">
        <v>176</v>
      </c>
      <c r="AC371" t="s">
        <v>55</v>
      </c>
      <c r="AD371" t="s">
        <v>55</v>
      </c>
      <c r="AE371" t="s">
        <v>55</v>
      </c>
      <c r="AF371" t="s">
        <v>2332</v>
      </c>
      <c r="AG371" t="s">
        <v>2333</v>
      </c>
      <c r="AH371" s="37" t="s">
        <v>58</v>
      </c>
      <c r="AI371" s="40" t="s">
        <v>94</v>
      </c>
      <c r="AJ371" t="s">
        <v>39</v>
      </c>
      <c r="AK371" t="s">
        <v>428</v>
      </c>
      <c r="AL371" t="s">
        <v>58</v>
      </c>
      <c r="AM371" t="s">
        <v>391</v>
      </c>
      <c r="AN371" t="s">
        <v>3965</v>
      </c>
      <c r="AO371" t="s">
        <v>39</v>
      </c>
      <c r="AP371" t="s">
        <v>67</v>
      </c>
      <c r="AQ371" t="s">
        <v>94</v>
      </c>
      <c r="AR371" t="s">
        <v>94</v>
      </c>
      <c r="AS371" t="s">
        <v>94</v>
      </c>
      <c r="AT371" t="s">
        <v>1245</v>
      </c>
      <c r="AU371" t="s">
        <v>112</v>
      </c>
      <c r="AV371" t="s">
        <v>176</v>
      </c>
      <c r="AW371" t="s">
        <v>55</v>
      </c>
    </row>
    <row r="372" spans="1:49" x14ac:dyDescent="0.35">
      <c r="A372" t="s">
        <v>35</v>
      </c>
      <c r="B372" s="2">
        <v>43592</v>
      </c>
      <c r="C372">
        <v>1</v>
      </c>
      <c r="D372">
        <v>1101</v>
      </c>
      <c r="E372" t="s">
        <v>2334</v>
      </c>
      <c r="F372" t="s">
        <v>448</v>
      </c>
      <c r="G372" t="s">
        <v>2335</v>
      </c>
      <c r="H372">
        <v>29</v>
      </c>
      <c r="I372" t="s">
        <v>636</v>
      </c>
      <c r="J372" t="s">
        <v>46</v>
      </c>
      <c r="K372" t="s">
        <v>2336</v>
      </c>
      <c r="L372" t="s">
        <v>55</v>
      </c>
      <c r="M372" t="s">
        <v>279</v>
      </c>
      <c r="N372" t="s">
        <v>44</v>
      </c>
      <c r="O372" t="s">
        <v>2337</v>
      </c>
      <c r="Q372" t="s">
        <v>636</v>
      </c>
      <c r="R372" t="s">
        <v>46</v>
      </c>
      <c r="S372" t="s">
        <v>42</v>
      </c>
      <c r="T372" t="s">
        <v>67</v>
      </c>
      <c r="U372" t="s">
        <v>48</v>
      </c>
      <c r="V372" t="s">
        <v>48</v>
      </c>
      <c r="W372" t="s">
        <v>42</v>
      </c>
      <c r="X372" t="s">
        <v>89</v>
      </c>
      <c r="Y372" t="s">
        <v>46</v>
      </c>
      <c r="Z372" t="s">
        <v>112</v>
      </c>
      <c r="AA372" t="s">
        <v>55</v>
      </c>
      <c r="AB372" t="s">
        <v>113</v>
      </c>
      <c r="AC372" t="s">
        <v>55</v>
      </c>
      <c r="AD372" t="s">
        <v>55</v>
      </c>
      <c r="AE372" t="s">
        <v>55</v>
      </c>
      <c r="AF372" t="s">
        <v>2338</v>
      </c>
      <c r="AG372" t="s">
        <v>2339</v>
      </c>
      <c r="AH372" s="37" t="s">
        <v>58</v>
      </c>
      <c r="AI372" s="40" t="s">
        <v>58</v>
      </c>
      <c r="AJ372" t="s">
        <v>636</v>
      </c>
      <c r="AK372" t="s">
        <v>46</v>
      </c>
      <c r="AL372" t="s">
        <v>55</v>
      </c>
      <c r="AM372" t="s">
        <v>527</v>
      </c>
      <c r="AN372" t="s">
        <v>3964</v>
      </c>
      <c r="AO372" t="s">
        <v>636</v>
      </c>
      <c r="AP372" t="s">
        <v>67</v>
      </c>
      <c r="AQ372" t="s">
        <v>94</v>
      </c>
      <c r="AR372" t="s">
        <v>67</v>
      </c>
      <c r="AS372" t="s">
        <v>94</v>
      </c>
      <c r="AT372" t="s">
        <v>89</v>
      </c>
      <c r="AU372" t="s">
        <v>112</v>
      </c>
      <c r="AV372" t="s">
        <v>113</v>
      </c>
      <c r="AW372" t="s">
        <v>55</v>
      </c>
    </row>
    <row r="373" spans="1:49" x14ac:dyDescent="0.35">
      <c r="A373" t="s">
        <v>35</v>
      </c>
      <c r="B373" s="2">
        <v>42812</v>
      </c>
      <c r="C373">
        <v>13</v>
      </c>
      <c r="D373">
        <v>13110</v>
      </c>
      <c r="E373" s="5" t="s">
        <v>169</v>
      </c>
      <c r="F373" s="5" t="s">
        <v>37</v>
      </c>
      <c r="G373" t="s">
        <v>2340</v>
      </c>
      <c r="H373">
        <v>80</v>
      </c>
      <c r="I373" t="s">
        <v>39</v>
      </c>
      <c r="J373" t="s">
        <v>46</v>
      </c>
      <c r="K373" t="s">
        <v>2341</v>
      </c>
      <c r="L373" t="s">
        <v>42</v>
      </c>
      <c r="M373" t="s">
        <v>74</v>
      </c>
      <c r="N373" t="s">
        <v>44</v>
      </c>
      <c r="O373" t="s">
        <v>2342</v>
      </c>
      <c r="P373">
        <v>77</v>
      </c>
      <c r="Q373" t="s">
        <v>39</v>
      </c>
      <c r="R373" t="s">
        <v>2343</v>
      </c>
      <c r="S373" t="s">
        <v>49</v>
      </c>
      <c r="T373" t="s">
        <v>49</v>
      </c>
      <c r="U373" t="s">
        <v>2344</v>
      </c>
      <c r="V373" t="s">
        <v>42</v>
      </c>
      <c r="W373" t="s">
        <v>42</v>
      </c>
      <c r="X373" t="s">
        <v>50</v>
      </c>
      <c r="Y373" t="s">
        <v>42</v>
      </c>
      <c r="Z373" t="s">
        <v>90</v>
      </c>
      <c r="AA373">
        <v>42812</v>
      </c>
      <c r="AB373" t="s">
        <v>91</v>
      </c>
      <c r="AC373" t="s">
        <v>55</v>
      </c>
      <c r="AD373" t="s">
        <v>55</v>
      </c>
      <c r="AE373" t="s">
        <v>55</v>
      </c>
      <c r="AF373" t="s">
        <v>2345</v>
      </c>
      <c r="AG373" t="s">
        <v>2346</v>
      </c>
      <c r="AH373" s="37" t="s">
        <v>58</v>
      </c>
      <c r="AI373" s="40" t="s">
        <v>94</v>
      </c>
      <c r="AJ373" t="s">
        <v>39</v>
      </c>
      <c r="AK373" t="s">
        <v>46</v>
      </c>
      <c r="AL373" t="s">
        <v>94</v>
      </c>
      <c r="AM373" t="s">
        <v>74</v>
      </c>
      <c r="AN373" t="s">
        <v>3964</v>
      </c>
      <c r="AO373" t="s">
        <v>39</v>
      </c>
      <c r="AP373" t="s">
        <v>3057</v>
      </c>
      <c r="AQ373" t="s">
        <v>58</v>
      </c>
      <c r="AR373" t="s">
        <v>58</v>
      </c>
      <c r="AS373" t="s">
        <v>94</v>
      </c>
      <c r="AT373" t="s">
        <v>50</v>
      </c>
      <c r="AU373" t="s">
        <v>90</v>
      </c>
      <c r="AV373" t="s">
        <v>91</v>
      </c>
      <c r="AW373" t="s">
        <v>55</v>
      </c>
    </row>
    <row r="374" spans="1:49" x14ac:dyDescent="0.35">
      <c r="A374" t="s">
        <v>35</v>
      </c>
      <c r="B374" s="2">
        <v>42155</v>
      </c>
      <c r="C374">
        <v>13</v>
      </c>
      <c r="D374">
        <v>13402</v>
      </c>
      <c r="E374" t="s">
        <v>619</v>
      </c>
      <c r="F374" t="s">
        <v>37</v>
      </c>
      <c r="G374" t="s">
        <v>620</v>
      </c>
      <c r="H374">
        <v>21</v>
      </c>
      <c r="I374" t="s">
        <v>39</v>
      </c>
      <c r="J374" t="s">
        <v>46</v>
      </c>
      <c r="K374" t="s">
        <v>621</v>
      </c>
      <c r="L374" t="s">
        <v>42</v>
      </c>
      <c r="M374" t="s">
        <v>247</v>
      </c>
      <c r="N374" t="s">
        <v>44</v>
      </c>
      <c r="O374" t="s">
        <v>622</v>
      </c>
      <c r="P374">
        <v>27</v>
      </c>
      <c r="Q374" t="s">
        <v>39</v>
      </c>
      <c r="R374" t="s">
        <v>46</v>
      </c>
      <c r="S374" t="s">
        <v>42</v>
      </c>
      <c r="T374" t="s">
        <v>42</v>
      </c>
      <c r="U374" t="s">
        <v>48</v>
      </c>
      <c r="V374" t="s">
        <v>48</v>
      </c>
      <c r="W374" t="s">
        <v>49</v>
      </c>
      <c r="X374" t="s">
        <v>50</v>
      </c>
      <c r="Y374" t="s">
        <v>623</v>
      </c>
      <c r="Z374" t="s">
        <v>51</v>
      </c>
      <c r="AA374">
        <v>43094</v>
      </c>
      <c r="AB374" t="s">
        <v>52</v>
      </c>
      <c r="AC374" t="s">
        <v>77</v>
      </c>
      <c r="AD374" t="s">
        <v>408</v>
      </c>
      <c r="AE374" t="s">
        <v>55</v>
      </c>
      <c r="AF374" t="s">
        <v>624</v>
      </c>
      <c r="AG374" t="s">
        <v>625</v>
      </c>
      <c r="AH374" s="37" t="s">
        <v>58</v>
      </c>
      <c r="AI374" s="40" t="s">
        <v>58</v>
      </c>
      <c r="AJ374" t="s">
        <v>39</v>
      </c>
      <c r="AK374" t="s">
        <v>46</v>
      </c>
      <c r="AL374" t="s">
        <v>94</v>
      </c>
      <c r="AM374" t="s">
        <v>247</v>
      </c>
      <c r="AN374" t="s">
        <v>3964</v>
      </c>
      <c r="AO374" t="s">
        <v>39</v>
      </c>
      <c r="AP374" t="s">
        <v>67</v>
      </c>
      <c r="AQ374" t="s">
        <v>94</v>
      </c>
      <c r="AR374" t="s">
        <v>94</v>
      </c>
      <c r="AS374" t="s">
        <v>58</v>
      </c>
      <c r="AT374" t="s">
        <v>50</v>
      </c>
      <c r="AU374" t="s">
        <v>51</v>
      </c>
      <c r="AV374" t="s">
        <v>52</v>
      </c>
      <c r="AW374" t="s">
        <v>4001</v>
      </c>
    </row>
    <row r="375" spans="1:49" x14ac:dyDescent="0.35">
      <c r="A375" t="s">
        <v>35</v>
      </c>
      <c r="B375" s="2">
        <v>42161</v>
      </c>
      <c r="C375">
        <v>13</v>
      </c>
      <c r="D375">
        <v>13115</v>
      </c>
      <c r="E375" t="s">
        <v>2258</v>
      </c>
      <c r="F375" t="s">
        <v>37</v>
      </c>
      <c r="G375" t="s">
        <v>3723</v>
      </c>
      <c r="H375">
        <v>51</v>
      </c>
      <c r="I375" t="s">
        <v>39</v>
      </c>
      <c r="J375" t="s">
        <v>238</v>
      </c>
      <c r="K375" t="s">
        <v>3724</v>
      </c>
      <c r="L375" t="s">
        <v>42</v>
      </c>
      <c r="M375" t="s">
        <v>247</v>
      </c>
      <c r="N375" t="s">
        <v>44</v>
      </c>
      <c r="O375" t="s">
        <v>3725</v>
      </c>
      <c r="P375">
        <v>32</v>
      </c>
      <c r="Q375" t="s">
        <v>39</v>
      </c>
      <c r="R375" t="s">
        <v>46</v>
      </c>
      <c r="S375" t="s">
        <v>67</v>
      </c>
      <c r="T375" t="s">
        <v>67</v>
      </c>
      <c r="U375" t="s">
        <v>48</v>
      </c>
      <c r="V375" t="s">
        <v>136</v>
      </c>
      <c r="W375" t="s">
        <v>49</v>
      </c>
      <c r="X375" t="s">
        <v>50</v>
      </c>
      <c r="Y375" t="s">
        <v>42</v>
      </c>
      <c r="Z375" t="s">
        <v>55</v>
      </c>
      <c r="AA375" t="s">
        <v>55</v>
      </c>
      <c r="AB375" t="s">
        <v>46</v>
      </c>
      <c r="AC375" t="s">
        <v>55</v>
      </c>
      <c r="AD375" t="s">
        <v>55</v>
      </c>
      <c r="AE375" t="s">
        <v>55</v>
      </c>
      <c r="AF375" t="s">
        <v>3726</v>
      </c>
      <c r="AG375" t="s">
        <v>3727</v>
      </c>
      <c r="AH375" s="37" t="s">
        <v>58</v>
      </c>
      <c r="AI375" s="40" t="s">
        <v>58</v>
      </c>
      <c r="AJ375" t="s">
        <v>39</v>
      </c>
      <c r="AK375" t="s">
        <v>2160</v>
      </c>
      <c r="AL375" t="s">
        <v>94</v>
      </c>
      <c r="AM375" t="s">
        <v>247</v>
      </c>
      <c r="AN375" t="s">
        <v>3964</v>
      </c>
      <c r="AO375" t="s">
        <v>39</v>
      </c>
      <c r="AP375" t="s">
        <v>67</v>
      </c>
      <c r="AQ375" t="s">
        <v>67</v>
      </c>
      <c r="AR375" t="s">
        <v>67</v>
      </c>
      <c r="AS375" t="s">
        <v>58</v>
      </c>
      <c r="AT375" t="s">
        <v>50</v>
      </c>
      <c r="AU375" t="s">
        <v>55</v>
      </c>
      <c r="AV375" t="s">
        <v>46</v>
      </c>
      <c r="AW375" t="s">
        <v>55</v>
      </c>
    </row>
    <row r="376" spans="1:49" x14ac:dyDescent="0.35">
      <c r="A376" t="s">
        <v>35</v>
      </c>
      <c r="B376" s="2">
        <v>40874</v>
      </c>
      <c r="C376">
        <v>10</v>
      </c>
      <c r="D376">
        <v>10403</v>
      </c>
      <c r="E376" t="s">
        <v>1120</v>
      </c>
      <c r="F376" t="s">
        <v>188</v>
      </c>
      <c r="G376" t="s">
        <v>2356</v>
      </c>
      <c r="H376">
        <v>46</v>
      </c>
      <c r="I376" t="s">
        <v>46</v>
      </c>
      <c r="J376" t="s">
        <v>62</v>
      </c>
      <c r="K376" t="s">
        <v>63</v>
      </c>
      <c r="L376" t="s">
        <v>55</v>
      </c>
      <c r="M376" t="s">
        <v>43</v>
      </c>
      <c r="N376" t="s">
        <v>65</v>
      </c>
      <c r="O376" t="s">
        <v>2357</v>
      </c>
      <c r="P376">
        <v>40</v>
      </c>
      <c r="Q376" t="s">
        <v>46</v>
      </c>
      <c r="R376" t="s">
        <v>46</v>
      </c>
      <c r="T376" t="s">
        <v>67</v>
      </c>
      <c r="U376" t="s">
        <v>48</v>
      </c>
      <c r="V376" t="s">
        <v>48</v>
      </c>
      <c r="W376" t="s">
        <v>67</v>
      </c>
      <c r="X376" t="s">
        <v>50</v>
      </c>
      <c r="Y376" t="s">
        <v>46</v>
      </c>
      <c r="Z376" t="s">
        <v>55</v>
      </c>
      <c r="AA376" t="s">
        <v>55</v>
      </c>
      <c r="AB376" t="s">
        <v>46</v>
      </c>
      <c r="AC376" t="s">
        <v>55</v>
      </c>
      <c r="AD376" t="s">
        <v>2358</v>
      </c>
      <c r="AE376" t="s">
        <v>55</v>
      </c>
      <c r="AF376" t="s">
        <v>69</v>
      </c>
      <c r="AG376" t="s">
        <v>69</v>
      </c>
      <c r="AH376" s="37" t="s">
        <v>58</v>
      </c>
      <c r="AI376" s="40" t="s">
        <v>58</v>
      </c>
      <c r="AJ376" t="s">
        <v>46</v>
      </c>
      <c r="AK376" t="s">
        <v>46</v>
      </c>
      <c r="AL376" t="s">
        <v>55</v>
      </c>
      <c r="AM376" t="s">
        <v>43</v>
      </c>
      <c r="AN376" t="s">
        <v>3964</v>
      </c>
      <c r="AO376" t="s">
        <v>46</v>
      </c>
      <c r="AP376" t="s">
        <v>67</v>
      </c>
      <c r="AQ376" t="s">
        <v>67</v>
      </c>
      <c r="AR376" t="s">
        <v>67</v>
      </c>
      <c r="AS376" t="s">
        <v>67</v>
      </c>
      <c r="AT376" t="s">
        <v>50</v>
      </c>
      <c r="AU376" t="s">
        <v>55</v>
      </c>
      <c r="AV376" t="s">
        <v>46</v>
      </c>
      <c r="AW376" t="s">
        <v>54</v>
      </c>
    </row>
    <row r="377" spans="1:49" x14ac:dyDescent="0.35">
      <c r="A377" t="s">
        <v>35</v>
      </c>
      <c r="B377" s="2">
        <v>40953</v>
      </c>
      <c r="C377">
        <v>14</v>
      </c>
      <c r="D377">
        <v>14108</v>
      </c>
      <c r="E377" t="s">
        <v>1521</v>
      </c>
      <c r="F377" t="s">
        <v>613</v>
      </c>
      <c r="G377" t="s">
        <v>2359</v>
      </c>
      <c r="H377">
        <v>37</v>
      </c>
      <c r="I377" t="s">
        <v>46</v>
      </c>
      <c r="J377" t="s">
        <v>62</v>
      </c>
      <c r="K377" s="1" t="s">
        <v>63</v>
      </c>
      <c r="L377" t="s">
        <v>55</v>
      </c>
      <c r="M377" t="s">
        <v>653</v>
      </c>
      <c r="N377" t="s">
        <v>65</v>
      </c>
      <c r="O377" t="s">
        <v>2360</v>
      </c>
      <c r="Q377" t="s">
        <v>46</v>
      </c>
      <c r="R377" t="s">
        <v>46</v>
      </c>
      <c r="S377" t="s">
        <v>67</v>
      </c>
      <c r="T377" t="s">
        <v>67</v>
      </c>
      <c r="U377" t="s">
        <v>2361</v>
      </c>
      <c r="V377" t="s">
        <v>48</v>
      </c>
      <c r="W377" t="s">
        <v>94</v>
      </c>
      <c r="X377" t="s">
        <v>89</v>
      </c>
      <c r="Y377" t="s">
        <v>46</v>
      </c>
      <c r="Z377" t="s">
        <v>55</v>
      </c>
      <c r="AA377" t="s">
        <v>55</v>
      </c>
      <c r="AB377" t="s">
        <v>46</v>
      </c>
      <c r="AC377" t="s">
        <v>55</v>
      </c>
      <c r="AD377" t="s">
        <v>2362</v>
      </c>
      <c r="AE377" t="s">
        <v>55</v>
      </c>
      <c r="AF377" t="s">
        <v>69</v>
      </c>
      <c r="AG377" t="s">
        <v>69</v>
      </c>
      <c r="AH377" s="37" t="s">
        <v>58</v>
      </c>
      <c r="AI377" s="40" t="s">
        <v>94</v>
      </c>
      <c r="AJ377" t="s">
        <v>46</v>
      </c>
      <c r="AK377" t="s">
        <v>46</v>
      </c>
      <c r="AL377" t="s">
        <v>55</v>
      </c>
      <c r="AM377" t="s">
        <v>710</v>
      </c>
      <c r="AN377" t="s">
        <v>3964</v>
      </c>
      <c r="AO377" t="s">
        <v>46</v>
      </c>
      <c r="AP377" t="s">
        <v>67</v>
      </c>
      <c r="AQ377" t="s">
        <v>67</v>
      </c>
      <c r="AR377" t="s">
        <v>67</v>
      </c>
      <c r="AS377" t="s">
        <v>94</v>
      </c>
      <c r="AT377" t="s">
        <v>89</v>
      </c>
      <c r="AU377" t="s">
        <v>55</v>
      </c>
      <c r="AV377" t="s">
        <v>46</v>
      </c>
      <c r="AW377" t="s">
        <v>3634</v>
      </c>
    </row>
    <row r="378" spans="1:49" x14ac:dyDescent="0.35">
      <c r="A378" t="s">
        <v>35</v>
      </c>
      <c r="B378" s="2">
        <v>41289</v>
      </c>
      <c r="C378">
        <v>10</v>
      </c>
      <c r="D378">
        <v>10109</v>
      </c>
      <c r="E378" t="s">
        <v>2363</v>
      </c>
      <c r="F378" t="s">
        <v>188</v>
      </c>
      <c r="G378" t="s">
        <v>2364</v>
      </c>
      <c r="H378">
        <v>42</v>
      </c>
      <c r="I378" t="s">
        <v>46</v>
      </c>
      <c r="J378" s="1" t="s">
        <v>62</v>
      </c>
      <c r="K378" t="s">
        <v>2365</v>
      </c>
      <c r="L378" s="1" t="s">
        <v>55</v>
      </c>
      <c r="M378" t="s">
        <v>64</v>
      </c>
      <c r="N378" t="s">
        <v>301</v>
      </c>
      <c r="O378" t="s">
        <v>2366</v>
      </c>
      <c r="P378">
        <v>52</v>
      </c>
      <c r="Q378" t="s">
        <v>46</v>
      </c>
      <c r="R378" t="s">
        <v>46</v>
      </c>
      <c r="S378" s="1" t="s">
        <v>67</v>
      </c>
      <c r="T378" t="s">
        <v>67</v>
      </c>
      <c r="U378" t="s">
        <v>2367</v>
      </c>
      <c r="V378" t="s">
        <v>48</v>
      </c>
      <c r="W378" t="s">
        <v>49</v>
      </c>
      <c r="X378" t="s">
        <v>50</v>
      </c>
      <c r="Y378" t="s">
        <v>46</v>
      </c>
      <c r="Z378" t="s">
        <v>760</v>
      </c>
      <c r="AA378" t="s">
        <v>55</v>
      </c>
      <c r="AB378" t="s">
        <v>46</v>
      </c>
      <c r="AC378" t="s">
        <v>2368</v>
      </c>
      <c r="AE378" t="s">
        <v>55</v>
      </c>
      <c r="AF378" t="s">
        <v>69</v>
      </c>
      <c r="AG378" t="s">
        <v>69</v>
      </c>
      <c r="AH378" s="37" t="s">
        <v>58</v>
      </c>
      <c r="AI378" s="40" t="s">
        <v>58</v>
      </c>
      <c r="AJ378" t="s">
        <v>46</v>
      </c>
      <c r="AK378" t="s">
        <v>46</v>
      </c>
      <c r="AL378" t="s">
        <v>55</v>
      </c>
      <c r="AM378" t="s">
        <v>43</v>
      </c>
      <c r="AN378" t="s">
        <v>3964</v>
      </c>
      <c r="AO378" t="s">
        <v>46</v>
      </c>
      <c r="AP378" t="s">
        <v>67</v>
      </c>
      <c r="AQ378" t="s">
        <v>67</v>
      </c>
      <c r="AR378" t="s">
        <v>67</v>
      </c>
      <c r="AS378" t="s">
        <v>58</v>
      </c>
      <c r="AT378" t="s">
        <v>50</v>
      </c>
      <c r="AU378" t="s">
        <v>113</v>
      </c>
      <c r="AV378" t="s">
        <v>46</v>
      </c>
      <c r="AW378" t="s">
        <v>55</v>
      </c>
    </row>
    <row r="379" spans="1:49" x14ac:dyDescent="0.35">
      <c r="A379" t="s">
        <v>35</v>
      </c>
      <c r="B379" s="2">
        <v>41174</v>
      </c>
      <c r="C379">
        <v>1</v>
      </c>
      <c r="D379">
        <v>1101</v>
      </c>
      <c r="E379" t="s">
        <v>2334</v>
      </c>
      <c r="F379" t="s">
        <v>448</v>
      </c>
      <c r="G379" t="s">
        <v>2369</v>
      </c>
      <c r="H379">
        <v>67</v>
      </c>
      <c r="I379" t="s">
        <v>46</v>
      </c>
      <c r="J379" t="s">
        <v>2370</v>
      </c>
      <c r="K379" t="s">
        <v>593</v>
      </c>
      <c r="L379" t="s">
        <v>55</v>
      </c>
      <c r="M379" t="s">
        <v>43</v>
      </c>
      <c r="N379" t="s">
        <v>65</v>
      </c>
      <c r="O379" t="s">
        <v>2371</v>
      </c>
      <c r="P379">
        <v>54</v>
      </c>
      <c r="Q379" t="s">
        <v>46</v>
      </c>
      <c r="R379" t="s">
        <v>46</v>
      </c>
      <c r="S379" t="s">
        <v>67</v>
      </c>
      <c r="T379" t="s">
        <v>67</v>
      </c>
      <c r="U379" t="s">
        <v>2372</v>
      </c>
      <c r="V379" t="s">
        <v>48</v>
      </c>
      <c r="W379" t="s">
        <v>67</v>
      </c>
      <c r="X379" t="s">
        <v>50</v>
      </c>
      <c r="Y379" t="s">
        <v>46</v>
      </c>
      <c r="Z379" t="s">
        <v>55</v>
      </c>
      <c r="AA379" t="s">
        <v>55</v>
      </c>
      <c r="AB379" t="s">
        <v>46</v>
      </c>
      <c r="AC379" t="s">
        <v>55</v>
      </c>
      <c r="AD379" t="s">
        <v>55</v>
      </c>
      <c r="AE379" t="s">
        <v>55</v>
      </c>
      <c r="AF379" t="s">
        <v>69</v>
      </c>
      <c r="AG379" t="s">
        <v>69</v>
      </c>
      <c r="AH379" s="37" t="s">
        <v>58</v>
      </c>
      <c r="AI379" s="40" t="s">
        <v>58</v>
      </c>
      <c r="AJ379" t="s">
        <v>46</v>
      </c>
      <c r="AK379" t="s">
        <v>2620</v>
      </c>
      <c r="AL379" t="s">
        <v>55</v>
      </c>
      <c r="AM379" t="s">
        <v>43</v>
      </c>
      <c r="AN379" t="s">
        <v>3964</v>
      </c>
      <c r="AO379" t="s">
        <v>46</v>
      </c>
      <c r="AP379" t="s">
        <v>67</v>
      </c>
      <c r="AQ379" t="s">
        <v>67</v>
      </c>
      <c r="AR379" t="s">
        <v>67</v>
      </c>
      <c r="AS379" t="s">
        <v>67</v>
      </c>
      <c r="AT379" t="s">
        <v>50</v>
      </c>
      <c r="AU379" t="s">
        <v>55</v>
      </c>
      <c r="AV379" t="s">
        <v>46</v>
      </c>
      <c r="AW379" t="s">
        <v>55</v>
      </c>
    </row>
    <row r="380" spans="1:49" x14ac:dyDescent="0.35">
      <c r="A380" t="s">
        <v>35</v>
      </c>
      <c r="B380" s="2">
        <v>42183</v>
      </c>
      <c r="C380">
        <v>13</v>
      </c>
      <c r="D380">
        <v>13111</v>
      </c>
      <c r="E380" t="s">
        <v>36</v>
      </c>
      <c r="F380" t="s">
        <v>37</v>
      </c>
      <c r="G380" t="s">
        <v>671</v>
      </c>
      <c r="H380">
        <v>30</v>
      </c>
      <c r="I380" t="s">
        <v>39</v>
      </c>
      <c r="J380" t="s">
        <v>46</v>
      </c>
      <c r="K380" t="s">
        <v>672</v>
      </c>
      <c r="L380" t="s">
        <v>42</v>
      </c>
      <c r="M380" t="s">
        <v>43</v>
      </c>
      <c r="N380" t="s">
        <v>44</v>
      </c>
      <c r="O380" t="s">
        <v>673</v>
      </c>
      <c r="P380">
        <v>34</v>
      </c>
      <c r="Q380" t="s">
        <v>39</v>
      </c>
      <c r="R380" t="s">
        <v>46</v>
      </c>
      <c r="S380" t="s">
        <v>49</v>
      </c>
      <c r="T380" t="s">
        <v>49</v>
      </c>
      <c r="U380" t="s">
        <v>48</v>
      </c>
      <c r="V380" t="s">
        <v>147</v>
      </c>
      <c r="W380" t="s">
        <v>49</v>
      </c>
      <c r="X380" t="s">
        <v>50</v>
      </c>
      <c r="Y380" t="s">
        <v>674</v>
      </c>
      <c r="Z380" t="s">
        <v>90</v>
      </c>
      <c r="AA380">
        <v>42183</v>
      </c>
      <c r="AB380" t="s">
        <v>91</v>
      </c>
      <c r="AC380" t="s">
        <v>55</v>
      </c>
      <c r="AD380" t="s">
        <v>55</v>
      </c>
      <c r="AE380" t="s">
        <v>55</v>
      </c>
      <c r="AF380" t="s">
        <v>675</v>
      </c>
      <c r="AG380" t="s">
        <v>676</v>
      </c>
      <c r="AH380" s="37" t="s">
        <v>58</v>
      </c>
      <c r="AI380" s="40" t="s">
        <v>58</v>
      </c>
      <c r="AJ380" t="s">
        <v>39</v>
      </c>
      <c r="AK380" t="s">
        <v>46</v>
      </c>
      <c r="AL380" t="s">
        <v>94</v>
      </c>
      <c r="AM380" t="s">
        <v>43</v>
      </c>
      <c r="AN380" t="s">
        <v>3964</v>
      </c>
      <c r="AO380" t="s">
        <v>39</v>
      </c>
      <c r="AP380" t="s">
        <v>67</v>
      </c>
      <c r="AQ380" t="s">
        <v>58</v>
      </c>
      <c r="AR380" t="s">
        <v>58</v>
      </c>
      <c r="AS380" t="s">
        <v>58</v>
      </c>
      <c r="AT380" t="s">
        <v>50</v>
      </c>
      <c r="AU380" t="s">
        <v>90</v>
      </c>
      <c r="AV380" t="s">
        <v>91</v>
      </c>
      <c r="AW380" t="s">
        <v>55</v>
      </c>
    </row>
    <row r="381" spans="1:49" x14ac:dyDescent="0.35">
      <c r="A381" t="s">
        <v>35</v>
      </c>
      <c r="B381" s="2">
        <v>41451</v>
      </c>
      <c r="C381">
        <v>5</v>
      </c>
      <c r="D381">
        <v>5109</v>
      </c>
      <c r="E381" t="s">
        <v>529</v>
      </c>
      <c r="F381" t="s">
        <v>151</v>
      </c>
      <c r="G381" t="s">
        <v>2381</v>
      </c>
      <c r="H381">
        <v>28</v>
      </c>
      <c r="I381" t="s">
        <v>46</v>
      </c>
      <c r="J381" s="1" t="s">
        <v>62</v>
      </c>
      <c r="K381" t="s">
        <v>285</v>
      </c>
      <c r="L381" s="1" t="s">
        <v>55</v>
      </c>
      <c r="M381" t="s">
        <v>247</v>
      </c>
      <c r="N381" t="s">
        <v>108</v>
      </c>
      <c r="O381" t="s">
        <v>2382</v>
      </c>
      <c r="P381">
        <v>33</v>
      </c>
      <c r="Q381" t="s">
        <v>46</v>
      </c>
      <c r="R381" t="s">
        <v>2383</v>
      </c>
      <c r="S381" t="s">
        <v>87</v>
      </c>
      <c r="T381" t="s">
        <v>67</v>
      </c>
      <c r="U381" s="1" t="s">
        <v>48</v>
      </c>
      <c r="V381" t="s">
        <v>48</v>
      </c>
      <c r="W381" t="s">
        <v>49</v>
      </c>
      <c r="X381" t="s">
        <v>50</v>
      </c>
      <c r="Y381" t="s">
        <v>46</v>
      </c>
      <c r="Z381" s="1" t="s">
        <v>55</v>
      </c>
      <c r="AA381" t="s">
        <v>55</v>
      </c>
      <c r="AB381" t="s">
        <v>46</v>
      </c>
      <c r="AC381" s="1" t="s">
        <v>55</v>
      </c>
      <c r="AE381" t="s">
        <v>55</v>
      </c>
      <c r="AF381" t="s">
        <v>69</v>
      </c>
      <c r="AG381" t="s">
        <v>69</v>
      </c>
      <c r="AH381" s="37" t="s">
        <v>58</v>
      </c>
      <c r="AI381" s="40" t="s">
        <v>58</v>
      </c>
      <c r="AJ381" t="s">
        <v>46</v>
      </c>
      <c r="AK381" t="s">
        <v>46</v>
      </c>
      <c r="AL381" t="s">
        <v>55</v>
      </c>
      <c r="AM381" t="s">
        <v>247</v>
      </c>
      <c r="AN381" t="s">
        <v>3964</v>
      </c>
      <c r="AO381" t="s">
        <v>46</v>
      </c>
      <c r="AP381" t="s">
        <v>3979</v>
      </c>
      <c r="AQ381" t="s">
        <v>58</v>
      </c>
      <c r="AR381" t="s">
        <v>67</v>
      </c>
      <c r="AS381" t="s">
        <v>58</v>
      </c>
      <c r="AT381" t="s">
        <v>50</v>
      </c>
      <c r="AU381" t="s">
        <v>55</v>
      </c>
      <c r="AV381" t="s">
        <v>46</v>
      </c>
      <c r="AW381" t="s">
        <v>55</v>
      </c>
    </row>
    <row r="382" spans="1:49" x14ac:dyDescent="0.35">
      <c r="A382" t="s">
        <v>35</v>
      </c>
      <c r="B382" s="2">
        <v>42306</v>
      </c>
      <c r="C382" s="22">
        <v>13</v>
      </c>
      <c r="D382" s="22">
        <v>13502</v>
      </c>
      <c r="E382" s="1" t="s">
        <v>1687</v>
      </c>
      <c r="F382" t="s">
        <v>37</v>
      </c>
      <c r="G382" t="s">
        <v>3812</v>
      </c>
      <c r="H382">
        <v>19</v>
      </c>
      <c r="I382" t="s">
        <v>39</v>
      </c>
      <c r="J382" t="s">
        <v>46</v>
      </c>
      <c r="K382" t="s">
        <v>3813</v>
      </c>
      <c r="L382" t="s">
        <v>42</v>
      </c>
      <c r="M382" t="s">
        <v>270</v>
      </c>
      <c r="N382" t="s">
        <v>44</v>
      </c>
      <c r="O382" t="s">
        <v>3814</v>
      </c>
      <c r="P382">
        <v>25</v>
      </c>
      <c r="Q382" t="s">
        <v>46</v>
      </c>
      <c r="R382" t="s">
        <v>46</v>
      </c>
      <c r="S382" t="s">
        <v>42</v>
      </c>
      <c r="T382" t="s">
        <v>42</v>
      </c>
      <c r="U382" t="s">
        <v>3815</v>
      </c>
      <c r="V382" t="s">
        <v>136</v>
      </c>
      <c r="W382" t="s">
        <v>49</v>
      </c>
      <c r="X382" t="s">
        <v>50</v>
      </c>
      <c r="Y382" t="s">
        <v>42</v>
      </c>
      <c r="Z382" t="s">
        <v>51</v>
      </c>
      <c r="AA382" t="s">
        <v>55</v>
      </c>
      <c r="AB382" t="s">
        <v>46</v>
      </c>
      <c r="AC382" t="s">
        <v>55</v>
      </c>
      <c r="AD382" t="s">
        <v>55</v>
      </c>
      <c r="AE382" t="s">
        <v>55</v>
      </c>
      <c r="AF382" t="s">
        <v>3816</v>
      </c>
      <c r="AG382" t="s">
        <v>3817</v>
      </c>
      <c r="AH382" s="37" t="s">
        <v>58</v>
      </c>
      <c r="AI382" s="40" t="s">
        <v>58</v>
      </c>
      <c r="AJ382" t="s">
        <v>39</v>
      </c>
      <c r="AK382" t="s">
        <v>46</v>
      </c>
      <c r="AL382" t="s">
        <v>94</v>
      </c>
      <c r="AM382" t="s">
        <v>710</v>
      </c>
      <c r="AN382" t="s">
        <v>3964</v>
      </c>
      <c r="AO382" t="s">
        <v>46</v>
      </c>
      <c r="AP382" t="s">
        <v>67</v>
      </c>
      <c r="AQ382" t="s">
        <v>94</v>
      </c>
      <c r="AR382" t="s">
        <v>94</v>
      </c>
      <c r="AS382" t="s">
        <v>58</v>
      </c>
      <c r="AT382" t="s">
        <v>50</v>
      </c>
      <c r="AU382" t="s">
        <v>51</v>
      </c>
      <c r="AV382" t="s">
        <v>46</v>
      </c>
      <c r="AW382" t="s">
        <v>55</v>
      </c>
    </row>
    <row r="383" spans="1:49" x14ac:dyDescent="0.35">
      <c r="A383" t="s">
        <v>35</v>
      </c>
      <c r="B383" s="2">
        <v>42311</v>
      </c>
      <c r="C383">
        <v>13</v>
      </c>
      <c r="D383">
        <v>13119</v>
      </c>
      <c r="E383" t="s">
        <v>514</v>
      </c>
      <c r="F383" t="s">
        <v>37</v>
      </c>
      <c r="G383" t="s">
        <v>2190</v>
      </c>
      <c r="H383">
        <v>45</v>
      </c>
      <c r="I383" t="s">
        <v>39</v>
      </c>
      <c r="J383" t="s">
        <v>46</v>
      </c>
      <c r="K383" t="s">
        <v>73</v>
      </c>
      <c r="L383" t="s">
        <v>42</v>
      </c>
      <c r="M383" t="s">
        <v>4103</v>
      </c>
      <c r="N383" t="s">
        <v>44</v>
      </c>
      <c r="O383" t="s">
        <v>2191</v>
      </c>
      <c r="P383">
        <v>57</v>
      </c>
      <c r="Q383" t="s">
        <v>39</v>
      </c>
      <c r="R383" t="s">
        <v>46</v>
      </c>
      <c r="S383" t="s">
        <v>42</v>
      </c>
      <c r="T383" t="s">
        <v>42</v>
      </c>
      <c r="U383" t="s">
        <v>2192</v>
      </c>
      <c r="V383" t="s">
        <v>320</v>
      </c>
      <c r="W383" t="s">
        <v>49</v>
      </c>
      <c r="X383" t="s">
        <v>46</v>
      </c>
      <c r="Y383" t="s">
        <v>46</v>
      </c>
      <c r="Z383" t="s">
        <v>55</v>
      </c>
      <c r="AA383" t="s">
        <v>55</v>
      </c>
      <c r="AB383" t="s">
        <v>46</v>
      </c>
      <c r="AC383" t="s">
        <v>55</v>
      </c>
      <c r="AD383" t="s">
        <v>55</v>
      </c>
      <c r="AE383" t="s">
        <v>55</v>
      </c>
      <c r="AF383" t="s">
        <v>2193</v>
      </c>
      <c r="AG383" t="s">
        <v>2194</v>
      </c>
      <c r="AH383" s="37" t="s">
        <v>58</v>
      </c>
      <c r="AI383" s="40" t="s">
        <v>58</v>
      </c>
      <c r="AJ383" t="s">
        <v>39</v>
      </c>
      <c r="AK383" t="s">
        <v>46</v>
      </c>
      <c r="AL383" t="s">
        <v>94</v>
      </c>
      <c r="AM383" t="s">
        <v>4103</v>
      </c>
      <c r="AN383" t="s">
        <v>3964</v>
      </c>
      <c r="AO383" t="s">
        <v>39</v>
      </c>
      <c r="AP383" t="s">
        <v>67</v>
      </c>
      <c r="AQ383" t="s">
        <v>94</v>
      </c>
      <c r="AR383" t="s">
        <v>94</v>
      </c>
      <c r="AS383" t="s">
        <v>58</v>
      </c>
      <c r="AT383" t="s">
        <v>67</v>
      </c>
      <c r="AU383" t="s">
        <v>55</v>
      </c>
      <c r="AV383" t="s">
        <v>46</v>
      </c>
      <c r="AW383" t="s">
        <v>55</v>
      </c>
    </row>
    <row r="384" spans="1:49" x14ac:dyDescent="0.35">
      <c r="A384" t="s">
        <v>35</v>
      </c>
      <c r="B384" s="2">
        <v>43757</v>
      </c>
      <c r="C384">
        <v>4</v>
      </c>
      <c r="D384">
        <v>4101</v>
      </c>
      <c r="E384" t="s">
        <v>1018</v>
      </c>
      <c r="F384" t="s">
        <v>142</v>
      </c>
      <c r="G384" t="s">
        <v>2393</v>
      </c>
      <c r="H384">
        <v>30</v>
      </c>
      <c r="I384" t="s">
        <v>39</v>
      </c>
      <c r="J384" t="s">
        <v>46</v>
      </c>
      <c r="K384" t="s">
        <v>2394</v>
      </c>
      <c r="L384" t="s">
        <v>49</v>
      </c>
      <c r="M384" t="s">
        <v>55</v>
      </c>
      <c r="N384" s="1" t="s">
        <v>62</v>
      </c>
      <c r="O384" t="s">
        <v>648</v>
      </c>
      <c r="Q384" t="s">
        <v>46</v>
      </c>
      <c r="R384" t="s">
        <v>46</v>
      </c>
      <c r="S384" t="s">
        <v>67</v>
      </c>
      <c r="T384" t="s">
        <v>67</v>
      </c>
      <c r="U384" t="s">
        <v>48</v>
      </c>
      <c r="V384" t="s">
        <v>48</v>
      </c>
      <c r="W384" t="s">
        <v>42</v>
      </c>
      <c r="X384" t="s">
        <v>204</v>
      </c>
      <c r="Y384" t="s">
        <v>46</v>
      </c>
      <c r="Z384" t="s">
        <v>112</v>
      </c>
      <c r="AA384" t="s">
        <v>55</v>
      </c>
      <c r="AB384" t="s">
        <v>2395</v>
      </c>
      <c r="AC384" t="s">
        <v>55</v>
      </c>
      <c r="AD384" t="s">
        <v>55</v>
      </c>
      <c r="AE384" t="s">
        <v>55</v>
      </c>
      <c r="AF384" t="s">
        <v>2396</v>
      </c>
      <c r="AG384" t="s">
        <v>69</v>
      </c>
      <c r="AH384" s="37" t="s">
        <v>58</v>
      </c>
      <c r="AI384" s="40" t="s">
        <v>94</v>
      </c>
      <c r="AJ384" t="s">
        <v>39</v>
      </c>
      <c r="AK384" t="s">
        <v>46</v>
      </c>
      <c r="AL384" t="s">
        <v>58</v>
      </c>
      <c r="AM384" t="s">
        <v>55</v>
      </c>
      <c r="AN384" t="s">
        <v>67</v>
      </c>
      <c r="AO384" t="s">
        <v>46</v>
      </c>
      <c r="AP384" t="s">
        <v>67</v>
      </c>
      <c r="AQ384" t="s">
        <v>67</v>
      </c>
      <c r="AR384" t="s">
        <v>67</v>
      </c>
      <c r="AS384" t="s">
        <v>94</v>
      </c>
      <c r="AT384" t="s">
        <v>1245</v>
      </c>
      <c r="AU384" t="s">
        <v>112</v>
      </c>
      <c r="AV384" t="s">
        <v>647</v>
      </c>
      <c r="AW384" t="s">
        <v>55</v>
      </c>
    </row>
    <row r="385" spans="1:49" x14ac:dyDescent="0.35">
      <c r="A385" t="s">
        <v>35</v>
      </c>
      <c r="B385" s="2">
        <v>42337</v>
      </c>
      <c r="C385" s="22">
        <v>13</v>
      </c>
      <c r="D385" s="22">
        <v>13201</v>
      </c>
      <c r="E385" t="s">
        <v>116</v>
      </c>
      <c r="F385" t="s">
        <v>37</v>
      </c>
      <c r="G385" t="s">
        <v>117</v>
      </c>
      <c r="H385" s="22">
        <v>17</v>
      </c>
      <c r="I385" t="s">
        <v>39</v>
      </c>
      <c r="J385" t="s">
        <v>46</v>
      </c>
      <c r="K385" t="s">
        <v>73</v>
      </c>
      <c r="L385" t="s">
        <v>55</v>
      </c>
      <c r="M385" t="s">
        <v>43</v>
      </c>
      <c r="N385" t="s">
        <v>44</v>
      </c>
      <c r="O385" t="s">
        <v>118</v>
      </c>
      <c r="P385" s="22">
        <v>19</v>
      </c>
      <c r="Q385" t="s">
        <v>46</v>
      </c>
      <c r="R385" t="s">
        <v>46</v>
      </c>
      <c r="S385" t="s">
        <v>67</v>
      </c>
      <c r="T385" t="s">
        <v>67</v>
      </c>
      <c r="U385" t="s">
        <v>48</v>
      </c>
      <c r="V385" t="s">
        <v>42</v>
      </c>
      <c r="W385" t="s">
        <v>49</v>
      </c>
      <c r="X385" t="s">
        <v>50</v>
      </c>
      <c r="Y385" t="s">
        <v>42</v>
      </c>
      <c r="Z385" t="s">
        <v>51</v>
      </c>
      <c r="AA385" s="22">
        <v>43301</v>
      </c>
      <c r="AB385" t="s">
        <v>52</v>
      </c>
      <c r="AC385" t="s">
        <v>119</v>
      </c>
      <c r="AD385" t="s">
        <v>54</v>
      </c>
      <c r="AE385" t="s">
        <v>55</v>
      </c>
      <c r="AF385" t="s">
        <v>120</v>
      </c>
      <c r="AG385" t="s">
        <v>121</v>
      </c>
      <c r="AH385" s="37" t="s">
        <v>58</v>
      </c>
      <c r="AI385" s="40" t="s">
        <v>58</v>
      </c>
      <c r="AJ385" t="s">
        <v>39</v>
      </c>
      <c r="AK385" t="s">
        <v>46</v>
      </c>
      <c r="AL385" t="s">
        <v>55</v>
      </c>
      <c r="AM385" t="s">
        <v>43</v>
      </c>
      <c r="AN385" t="s">
        <v>3964</v>
      </c>
      <c r="AO385" t="s">
        <v>46</v>
      </c>
      <c r="AP385" t="s">
        <v>67</v>
      </c>
      <c r="AQ385" t="s">
        <v>67</v>
      </c>
      <c r="AR385" t="s">
        <v>67</v>
      </c>
      <c r="AS385" t="s">
        <v>58</v>
      </c>
      <c r="AT385" t="s">
        <v>50</v>
      </c>
      <c r="AU385" t="s">
        <v>51</v>
      </c>
      <c r="AV385" t="s">
        <v>52</v>
      </c>
      <c r="AW385" t="s">
        <v>54</v>
      </c>
    </row>
    <row r="386" spans="1:49" x14ac:dyDescent="0.35">
      <c r="A386" t="s">
        <v>35</v>
      </c>
      <c r="B386" s="2">
        <v>41769</v>
      </c>
      <c r="C386">
        <v>8</v>
      </c>
      <c r="D386">
        <v>8106</v>
      </c>
      <c r="E386" t="s">
        <v>2204</v>
      </c>
      <c r="F386" s="1" t="s">
        <v>276</v>
      </c>
      <c r="G386" t="s">
        <v>2406</v>
      </c>
      <c r="H386">
        <v>45</v>
      </c>
      <c r="I386" t="s">
        <v>39</v>
      </c>
      <c r="J386" t="s">
        <v>40</v>
      </c>
      <c r="K386" t="s">
        <v>2407</v>
      </c>
      <c r="L386" t="s">
        <v>42</v>
      </c>
      <c r="M386" t="s">
        <v>4103</v>
      </c>
      <c r="N386" t="s">
        <v>44</v>
      </c>
      <c r="O386" t="s">
        <v>2408</v>
      </c>
      <c r="P386">
        <v>49</v>
      </c>
      <c r="Q386" t="s">
        <v>39</v>
      </c>
      <c r="R386" t="s">
        <v>1656</v>
      </c>
      <c r="S386" t="s">
        <v>42</v>
      </c>
      <c r="T386" t="s">
        <v>49</v>
      </c>
      <c r="U386" t="s">
        <v>2409</v>
      </c>
      <c r="V386" t="s">
        <v>320</v>
      </c>
      <c r="W386" t="s">
        <v>49</v>
      </c>
      <c r="X386" t="s">
        <v>50</v>
      </c>
      <c r="Y386" t="s">
        <v>42</v>
      </c>
      <c r="Z386" t="s">
        <v>51</v>
      </c>
      <c r="AA386">
        <v>42220</v>
      </c>
      <c r="AB386" t="s">
        <v>52</v>
      </c>
      <c r="AC386" t="s">
        <v>2092</v>
      </c>
      <c r="AD386" t="s">
        <v>139</v>
      </c>
      <c r="AE386" t="s">
        <v>55</v>
      </c>
      <c r="AF386" t="s">
        <v>2410</v>
      </c>
      <c r="AG386" t="s">
        <v>2411</v>
      </c>
      <c r="AH386" s="37" t="s">
        <v>58</v>
      </c>
      <c r="AI386" s="40" t="s">
        <v>58</v>
      </c>
      <c r="AJ386" t="s">
        <v>39</v>
      </c>
      <c r="AK386" t="s">
        <v>3922</v>
      </c>
      <c r="AL386" t="s">
        <v>94</v>
      </c>
      <c r="AM386" t="s">
        <v>4103</v>
      </c>
      <c r="AN386" t="s">
        <v>3964</v>
      </c>
      <c r="AO386" t="s">
        <v>39</v>
      </c>
      <c r="AP386" t="s">
        <v>3946</v>
      </c>
      <c r="AQ386" t="s">
        <v>94</v>
      </c>
      <c r="AR386" t="s">
        <v>58</v>
      </c>
      <c r="AS386" t="s">
        <v>58</v>
      </c>
      <c r="AT386" t="s">
        <v>50</v>
      </c>
      <c r="AU386" t="s">
        <v>51</v>
      </c>
      <c r="AV386" t="s">
        <v>52</v>
      </c>
      <c r="AW386" t="s">
        <v>139</v>
      </c>
    </row>
    <row r="387" spans="1:49" x14ac:dyDescent="0.35">
      <c r="A387" t="s">
        <v>35</v>
      </c>
      <c r="B387" s="2">
        <v>43127</v>
      </c>
      <c r="C387">
        <v>8</v>
      </c>
      <c r="D387">
        <v>8104</v>
      </c>
      <c r="E387" t="s">
        <v>2412</v>
      </c>
      <c r="F387" s="1" t="s">
        <v>276</v>
      </c>
      <c r="G387" t="s">
        <v>2413</v>
      </c>
      <c r="H387">
        <v>45</v>
      </c>
      <c r="I387" t="s">
        <v>39</v>
      </c>
      <c r="J387" t="s">
        <v>46</v>
      </c>
      <c r="K387" t="s">
        <v>2414</v>
      </c>
      <c r="L387" t="s">
        <v>42</v>
      </c>
      <c r="M387" t="s">
        <v>43</v>
      </c>
      <c r="N387" t="s">
        <v>44</v>
      </c>
      <c r="O387" t="s">
        <v>2415</v>
      </c>
      <c r="P387">
        <v>60</v>
      </c>
      <c r="Q387" t="s">
        <v>39</v>
      </c>
      <c r="R387" t="s">
        <v>832</v>
      </c>
      <c r="S387" t="s">
        <v>42</v>
      </c>
      <c r="T387" t="s">
        <v>49</v>
      </c>
      <c r="U387" t="s">
        <v>2416</v>
      </c>
      <c r="V387" t="s">
        <v>136</v>
      </c>
      <c r="W387" t="s">
        <v>49</v>
      </c>
      <c r="X387" t="s">
        <v>50</v>
      </c>
      <c r="Y387" t="s">
        <v>46</v>
      </c>
      <c r="Z387" t="s">
        <v>51</v>
      </c>
      <c r="AA387">
        <v>43560</v>
      </c>
      <c r="AB387" t="s">
        <v>52</v>
      </c>
      <c r="AC387" t="s">
        <v>2092</v>
      </c>
      <c r="AD387" t="s">
        <v>1670</v>
      </c>
      <c r="AE387" t="s">
        <v>55</v>
      </c>
      <c r="AF387" t="s">
        <v>2417</v>
      </c>
      <c r="AG387" t="s">
        <v>2418</v>
      </c>
      <c r="AH387" s="37" t="s">
        <v>58</v>
      </c>
      <c r="AI387" s="40" t="s">
        <v>58</v>
      </c>
      <c r="AJ387" t="s">
        <v>39</v>
      </c>
      <c r="AK387" t="s">
        <v>46</v>
      </c>
      <c r="AL387" t="s">
        <v>94</v>
      </c>
      <c r="AM387" t="s">
        <v>43</v>
      </c>
      <c r="AN387" t="s">
        <v>3964</v>
      </c>
      <c r="AO387" t="s">
        <v>39</v>
      </c>
      <c r="AP387" t="s">
        <v>3979</v>
      </c>
      <c r="AQ387" t="s">
        <v>94</v>
      </c>
      <c r="AR387" t="s">
        <v>58</v>
      </c>
      <c r="AS387" t="s">
        <v>58</v>
      </c>
      <c r="AT387" t="s">
        <v>50</v>
      </c>
      <c r="AU387" t="s">
        <v>51</v>
      </c>
      <c r="AV387" t="s">
        <v>52</v>
      </c>
      <c r="AW387" t="s">
        <v>1670</v>
      </c>
    </row>
    <row r="388" spans="1:49" x14ac:dyDescent="0.35">
      <c r="A388" t="s">
        <v>35</v>
      </c>
      <c r="B388" s="2">
        <v>42058</v>
      </c>
      <c r="C388">
        <v>7</v>
      </c>
      <c r="D388">
        <v>7304</v>
      </c>
      <c r="E388" t="s">
        <v>1443</v>
      </c>
      <c r="F388" t="s">
        <v>458</v>
      </c>
      <c r="G388" t="s">
        <v>2419</v>
      </c>
      <c r="H388">
        <v>29</v>
      </c>
      <c r="I388" t="s">
        <v>39</v>
      </c>
      <c r="J388" t="s">
        <v>2420</v>
      </c>
      <c r="K388" t="s">
        <v>2421</v>
      </c>
      <c r="L388" t="s">
        <v>42</v>
      </c>
      <c r="M388" t="s">
        <v>270</v>
      </c>
      <c r="N388" t="s">
        <v>44</v>
      </c>
      <c r="O388" t="s">
        <v>2422</v>
      </c>
      <c r="P388">
        <v>28</v>
      </c>
      <c r="Q388" t="s">
        <v>39</v>
      </c>
      <c r="R388" t="s">
        <v>2423</v>
      </c>
      <c r="S388" t="s">
        <v>42</v>
      </c>
      <c r="T388" t="s">
        <v>49</v>
      </c>
      <c r="U388" t="s">
        <v>2424</v>
      </c>
      <c r="V388" t="s">
        <v>320</v>
      </c>
      <c r="W388" t="s">
        <v>49</v>
      </c>
      <c r="X388" t="s">
        <v>50</v>
      </c>
      <c r="Y388" t="s">
        <v>1570</v>
      </c>
      <c r="Z388" t="s">
        <v>51</v>
      </c>
      <c r="AA388">
        <v>42333</v>
      </c>
      <c r="AB388" t="s">
        <v>52</v>
      </c>
      <c r="AC388" t="s">
        <v>1451</v>
      </c>
      <c r="AD388" t="s">
        <v>820</v>
      </c>
      <c r="AE388" t="s">
        <v>55</v>
      </c>
      <c r="AF388" t="s">
        <v>2425</v>
      </c>
      <c r="AG388" t="s">
        <v>2426</v>
      </c>
      <c r="AH388" s="37" t="s">
        <v>58</v>
      </c>
      <c r="AI388" s="40" t="s">
        <v>58</v>
      </c>
      <c r="AJ388" t="s">
        <v>39</v>
      </c>
      <c r="AK388" t="s">
        <v>3954</v>
      </c>
      <c r="AL388" t="s">
        <v>94</v>
      </c>
      <c r="AM388" t="s">
        <v>710</v>
      </c>
      <c r="AN388" t="s">
        <v>3964</v>
      </c>
      <c r="AO388" t="s">
        <v>39</v>
      </c>
      <c r="AP388" t="s">
        <v>3548</v>
      </c>
      <c r="AQ388" t="s">
        <v>94</v>
      </c>
      <c r="AR388" t="s">
        <v>58</v>
      </c>
      <c r="AS388" t="s">
        <v>58</v>
      </c>
      <c r="AT388" t="s">
        <v>50</v>
      </c>
      <c r="AU388" t="s">
        <v>51</v>
      </c>
      <c r="AV388" t="s">
        <v>52</v>
      </c>
      <c r="AW388" t="s">
        <v>820</v>
      </c>
    </row>
    <row r="389" spans="1:49" x14ac:dyDescent="0.35">
      <c r="A389" t="s">
        <v>35</v>
      </c>
      <c r="B389" s="2">
        <v>40909</v>
      </c>
      <c r="C389">
        <v>4</v>
      </c>
      <c r="D389">
        <v>4201</v>
      </c>
      <c r="E389" t="s">
        <v>266</v>
      </c>
      <c r="F389" t="s">
        <v>142</v>
      </c>
      <c r="G389" t="s">
        <v>2427</v>
      </c>
      <c r="H389">
        <v>31</v>
      </c>
      <c r="I389" t="s">
        <v>46</v>
      </c>
      <c r="J389" t="s">
        <v>62</v>
      </c>
      <c r="K389" s="1" t="s">
        <v>73</v>
      </c>
      <c r="L389" t="s">
        <v>55</v>
      </c>
      <c r="M389" t="s">
        <v>286</v>
      </c>
      <c r="N389" t="s">
        <v>65</v>
      </c>
      <c r="O389" t="s">
        <v>2428</v>
      </c>
      <c r="P389">
        <v>40</v>
      </c>
      <c r="Q389" t="s">
        <v>46</v>
      </c>
      <c r="R389" t="s">
        <v>46</v>
      </c>
      <c r="S389" t="s">
        <v>67</v>
      </c>
      <c r="T389" t="s">
        <v>67</v>
      </c>
      <c r="U389" t="s">
        <v>2429</v>
      </c>
      <c r="V389" t="s">
        <v>48</v>
      </c>
      <c r="W389" t="s">
        <v>58</v>
      </c>
      <c r="X389" t="s">
        <v>50</v>
      </c>
      <c r="Y389" t="s">
        <v>46</v>
      </c>
      <c r="Z389" t="s">
        <v>55</v>
      </c>
      <c r="AA389" t="s">
        <v>55</v>
      </c>
      <c r="AB389" t="s">
        <v>46</v>
      </c>
      <c r="AC389" t="s">
        <v>55</v>
      </c>
      <c r="AD389" t="s">
        <v>2430</v>
      </c>
      <c r="AE389" t="s">
        <v>55</v>
      </c>
      <c r="AF389" t="s">
        <v>69</v>
      </c>
      <c r="AG389" t="s">
        <v>69</v>
      </c>
      <c r="AH389" s="37" t="s">
        <v>58</v>
      </c>
      <c r="AI389" s="40" t="s">
        <v>58</v>
      </c>
      <c r="AJ389" t="s">
        <v>46</v>
      </c>
      <c r="AK389" t="s">
        <v>46</v>
      </c>
      <c r="AL389" t="s">
        <v>55</v>
      </c>
      <c r="AM389" t="s">
        <v>74</v>
      </c>
      <c r="AN389" t="s">
        <v>3964</v>
      </c>
      <c r="AO389" t="s">
        <v>46</v>
      </c>
      <c r="AP389" t="s">
        <v>67</v>
      </c>
      <c r="AQ389" t="s">
        <v>67</v>
      </c>
      <c r="AR389" t="s">
        <v>67</v>
      </c>
      <c r="AS389" t="s">
        <v>58</v>
      </c>
      <c r="AT389" t="s">
        <v>50</v>
      </c>
      <c r="AU389" t="s">
        <v>55</v>
      </c>
      <c r="AV389" t="s">
        <v>46</v>
      </c>
      <c r="AW389" t="s">
        <v>1540</v>
      </c>
    </row>
    <row r="390" spans="1:49" x14ac:dyDescent="0.35">
      <c r="A390" t="s">
        <v>35</v>
      </c>
      <c r="B390" s="2">
        <v>42221</v>
      </c>
      <c r="C390">
        <v>16</v>
      </c>
      <c r="D390">
        <v>16302</v>
      </c>
      <c r="E390" t="s">
        <v>369</v>
      </c>
      <c r="F390" t="s">
        <v>370</v>
      </c>
      <c r="G390" t="s">
        <v>2431</v>
      </c>
      <c r="H390">
        <v>36</v>
      </c>
      <c r="I390" t="s">
        <v>39</v>
      </c>
      <c r="J390" t="s">
        <v>2432</v>
      </c>
      <c r="K390" t="s">
        <v>2433</v>
      </c>
      <c r="L390" t="s">
        <v>42</v>
      </c>
      <c r="M390" t="s">
        <v>279</v>
      </c>
      <c r="N390" t="s">
        <v>44</v>
      </c>
      <c r="O390" t="s">
        <v>2434</v>
      </c>
      <c r="P390">
        <v>35</v>
      </c>
      <c r="Q390" t="s">
        <v>39</v>
      </c>
      <c r="R390" t="s">
        <v>46</v>
      </c>
      <c r="S390" t="s">
        <v>42</v>
      </c>
      <c r="T390" t="s">
        <v>49</v>
      </c>
      <c r="U390" t="s">
        <v>2435</v>
      </c>
      <c r="V390" t="s">
        <v>42</v>
      </c>
      <c r="W390" t="s">
        <v>49</v>
      </c>
      <c r="X390" t="s">
        <v>50</v>
      </c>
      <c r="Y390" t="s">
        <v>42</v>
      </c>
      <c r="Z390" t="s">
        <v>51</v>
      </c>
      <c r="AA390">
        <v>42275</v>
      </c>
      <c r="AB390" t="s">
        <v>52</v>
      </c>
      <c r="AC390" t="s">
        <v>2436</v>
      </c>
      <c r="AD390" t="s">
        <v>54</v>
      </c>
      <c r="AE390" t="s">
        <v>55</v>
      </c>
      <c r="AF390" t="s">
        <v>2437</v>
      </c>
      <c r="AG390" t="s">
        <v>2438</v>
      </c>
      <c r="AH390" s="37" t="s">
        <v>58</v>
      </c>
      <c r="AI390" s="40" t="s">
        <v>58</v>
      </c>
      <c r="AJ390" t="s">
        <v>39</v>
      </c>
      <c r="AK390" t="s">
        <v>3931</v>
      </c>
      <c r="AL390" t="s">
        <v>94</v>
      </c>
      <c r="AM390" t="s">
        <v>527</v>
      </c>
      <c r="AN390" t="s">
        <v>3964</v>
      </c>
      <c r="AO390" t="s">
        <v>39</v>
      </c>
      <c r="AP390" t="s">
        <v>67</v>
      </c>
      <c r="AQ390" t="s">
        <v>94</v>
      </c>
      <c r="AR390" t="s">
        <v>58</v>
      </c>
      <c r="AS390" t="s">
        <v>58</v>
      </c>
      <c r="AT390" t="s">
        <v>50</v>
      </c>
      <c r="AU390" t="s">
        <v>51</v>
      </c>
      <c r="AV390" t="s">
        <v>52</v>
      </c>
      <c r="AW390" t="s">
        <v>54</v>
      </c>
    </row>
    <row r="391" spans="1:49" x14ac:dyDescent="0.35">
      <c r="A391" t="s">
        <v>35</v>
      </c>
      <c r="B391" s="2">
        <v>41204</v>
      </c>
      <c r="C391">
        <v>10</v>
      </c>
      <c r="D391">
        <v>10208</v>
      </c>
      <c r="E391" s="5" t="s">
        <v>1057</v>
      </c>
      <c r="F391" s="5" t="s">
        <v>188</v>
      </c>
      <c r="G391" t="s">
        <v>2439</v>
      </c>
      <c r="H391">
        <v>61</v>
      </c>
      <c r="I391" t="s">
        <v>46</v>
      </c>
      <c r="J391" t="s">
        <v>62</v>
      </c>
      <c r="K391" s="1" t="s">
        <v>2440</v>
      </c>
      <c r="L391" t="s">
        <v>55</v>
      </c>
      <c r="M391" t="s">
        <v>43</v>
      </c>
      <c r="N391" t="s">
        <v>65</v>
      </c>
      <c r="O391" t="s">
        <v>2441</v>
      </c>
      <c r="P391">
        <v>47</v>
      </c>
      <c r="Q391" t="s">
        <v>46</v>
      </c>
      <c r="R391" t="s">
        <v>46</v>
      </c>
      <c r="S391" t="s">
        <v>67</v>
      </c>
      <c r="T391" t="s">
        <v>67</v>
      </c>
      <c r="U391" t="s">
        <v>2442</v>
      </c>
      <c r="V391" t="s">
        <v>48</v>
      </c>
      <c r="W391" t="s">
        <v>67</v>
      </c>
      <c r="X391" t="s">
        <v>50</v>
      </c>
      <c r="Y391" t="s">
        <v>46</v>
      </c>
      <c r="Z391" t="s">
        <v>55</v>
      </c>
      <c r="AA391" t="s">
        <v>55</v>
      </c>
      <c r="AB391" t="s">
        <v>46</v>
      </c>
      <c r="AC391" t="s">
        <v>55</v>
      </c>
      <c r="AD391" t="s">
        <v>55</v>
      </c>
      <c r="AE391" t="s">
        <v>55</v>
      </c>
      <c r="AF391" t="s">
        <v>69</v>
      </c>
      <c r="AG391" t="s">
        <v>69</v>
      </c>
      <c r="AH391" s="37" t="s">
        <v>58</v>
      </c>
      <c r="AI391" s="40" t="s">
        <v>94</v>
      </c>
      <c r="AJ391" t="s">
        <v>46</v>
      </c>
      <c r="AK391" t="s">
        <v>46</v>
      </c>
      <c r="AL391" t="s">
        <v>55</v>
      </c>
      <c r="AM391" t="s">
        <v>43</v>
      </c>
      <c r="AN391" t="s">
        <v>3964</v>
      </c>
      <c r="AO391" t="s">
        <v>46</v>
      </c>
      <c r="AP391" t="s">
        <v>67</v>
      </c>
      <c r="AQ391" t="s">
        <v>67</v>
      </c>
      <c r="AR391" t="s">
        <v>67</v>
      </c>
      <c r="AS391" t="s">
        <v>67</v>
      </c>
      <c r="AT391" t="s">
        <v>50</v>
      </c>
      <c r="AU391" t="s">
        <v>55</v>
      </c>
      <c r="AV391" t="s">
        <v>46</v>
      </c>
      <c r="AW391" t="s">
        <v>55</v>
      </c>
    </row>
    <row r="392" spans="1:49" x14ac:dyDescent="0.35">
      <c r="A392" t="s">
        <v>35</v>
      </c>
      <c r="B392" s="2">
        <v>40828</v>
      </c>
      <c r="C392">
        <v>2</v>
      </c>
      <c r="D392">
        <v>2201</v>
      </c>
      <c r="E392" t="s">
        <v>932</v>
      </c>
      <c r="F392" t="s">
        <v>198</v>
      </c>
      <c r="G392" t="s">
        <v>2443</v>
      </c>
      <c r="H392">
        <v>30</v>
      </c>
      <c r="I392" t="s">
        <v>46</v>
      </c>
      <c r="J392" t="s">
        <v>62</v>
      </c>
      <c r="K392" t="s">
        <v>2444</v>
      </c>
      <c r="L392" t="s">
        <v>55</v>
      </c>
      <c r="M392" t="s">
        <v>43</v>
      </c>
      <c r="N392" t="s">
        <v>65</v>
      </c>
      <c r="O392" t="s">
        <v>2445</v>
      </c>
      <c r="P392">
        <v>27</v>
      </c>
      <c r="Q392" t="s">
        <v>46</v>
      </c>
      <c r="R392" t="s">
        <v>46</v>
      </c>
      <c r="T392" t="s">
        <v>67</v>
      </c>
      <c r="U392" t="s">
        <v>48</v>
      </c>
      <c r="V392" t="s">
        <v>48</v>
      </c>
      <c r="W392" t="s">
        <v>67</v>
      </c>
      <c r="X392" t="s">
        <v>50</v>
      </c>
      <c r="Y392" t="s">
        <v>46</v>
      </c>
      <c r="Z392" t="s">
        <v>55</v>
      </c>
      <c r="AA392" t="s">
        <v>55</v>
      </c>
      <c r="AB392" t="s">
        <v>46</v>
      </c>
      <c r="AC392" t="s">
        <v>55</v>
      </c>
      <c r="AD392" t="s">
        <v>55</v>
      </c>
      <c r="AE392" t="s">
        <v>55</v>
      </c>
      <c r="AF392" t="s">
        <v>69</v>
      </c>
      <c r="AG392" t="s">
        <v>69</v>
      </c>
      <c r="AH392" s="37" t="s">
        <v>58</v>
      </c>
      <c r="AI392" s="40" t="s">
        <v>58</v>
      </c>
      <c r="AJ392" t="s">
        <v>46</v>
      </c>
      <c r="AK392" t="s">
        <v>46</v>
      </c>
      <c r="AL392" t="s">
        <v>55</v>
      </c>
      <c r="AM392" t="s">
        <v>43</v>
      </c>
      <c r="AN392" t="s">
        <v>3964</v>
      </c>
      <c r="AO392" t="s">
        <v>46</v>
      </c>
      <c r="AP392" t="s">
        <v>67</v>
      </c>
      <c r="AQ392" t="s">
        <v>67</v>
      </c>
      <c r="AR392" t="s">
        <v>67</v>
      </c>
      <c r="AS392" t="s">
        <v>67</v>
      </c>
      <c r="AT392" t="s">
        <v>50</v>
      </c>
      <c r="AU392" t="s">
        <v>55</v>
      </c>
      <c r="AV392" t="s">
        <v>46</v>
      </c>
      <c r="AW392" t="s">
        <v>55</v>
      </c>
    </row>
    <row r="393" spans="1:49" x14ac:dyDescent="0.35">
      <c r="A393" t="s">
        <v>35</v>
      </c>
      <c r="B393" s="2">
        <v>40950</v>
      </c>
      <c r="C393">
        <v>13</v>
      </c>
      <c r="D393">
        <v>13125</v>
      </c>
      <c r="E393" t="s">
        <v>778</v>
      </c>
      <c r="F393" t="s">
        <v>37</v>
      </c>
      <c r="G393" t="s">
        <v>2446</v>
      </c>
      <c r="H393">
        <v>61</v>
      </c>
      <c r="I393" t="s">
        <v>46</v>
      </c>
      <c r="J393" t="s">
        <v>62</v>
      </c>
      <c r="K393" s="1" t="s">
        <v>63</v>
      </c>
      <c r="L393" t="s">
        <v>58</v>
      </c>
      <c r="M393" t="s">
        <v>191</v>
      </c>
      <c r="N393" t="s">
        <v>65</v>
      </c>
      <c r="O393" t="s">
        <v>2447</v>
      </c>
      <c r="P393">
        <v>34</v>
      </c>
      <c r="Q393" t="s">
        <v>46</v>
      </c>
      <c r="R393" t="s">
        <v>46</v>
      </c>
      <c r="S393" t="s">
        <v>67</v>
      </c>
      <c r="T393" t="s">
        <v>67</v>
      </c>
      <c r="U393" t="s">
        <v>48</v>
      </c>
      <c r="V393" t="s">
        <v>48</v>
      </c>
      <c r="W393" t="s">
        <v>94</v>
      </c>
      <c r="X393" t="s">
        <v>103</v>
      </c>
      <c r="Y393" t="s">
        <v>46</v>
      </c>
      <c r="Z393" t="s">
        <v>55</v>
      </c>
      <c r="AA393" t="s">
        <v>55</v>
      </c>
      <c r="AB393" t="s">
        <v>46</v>
      </c>
      <c r="AC393" t="s">
        <v>55</v>
      </c>
      <c r="AD393" t="s">
        <v>55</v>
      </c>
      <c r="AE393" t="s">
        <v>55</v>
      </c>
      <c r="AF393" t="s">
        <v>69</v>
      </c>
      <c r="AG393" t="s">
        <v>69</v>
      </c>
      <c r="AH393" s="37" t="s">
        <v>58</v>
      </c>
      <c r="AI393" s="40" t="s">
        <v>94</v>
      </c>
      <c r="AJ393" t="s">
        <v>46</v>
      </c>
      <c r="AK393" t="s">
        <v>46</v>
      </c>
      <c r="AL393" t="s">
        <v>58</v>
      </c>
      <c r="AM393" t="s">
        <v>191</v>
      </c>
      <c r="AN393" t="s">
        <v>3964</v>
      </c>
      <c r="AO393" t="s">
        <v>46</v>
      </c>
      <c r="AP393" t="s">
        <v>67</v>
      </c>
      <c r="AQ393" t="s">
        <v>67</v>
      </c>
      <c r="AR393" t="s">
        <v>67</v>
      </c>
      <c r="AS393" t="s">
        <v>94</v>
      </c>
      <c r="AT393" t="s">
        <v>103</v>
      </c>
      <c r="AU393" t="s">
        <v>55</v>
      </c>
      <c r="AV393" t="s">
        <v>46</v>
      </c>
      <c r="AW393" t="s">
        <v>55</v>
      </c>
    </row>
    <row r="394" spans="1:49" x14ac:dyDescent="0.35">
      <c r="A394" t="s">
        <v>35</v>
      </c>
      <c r="B394" s="2">
        <v>40329</v>
      </c>
      <c r="C394">
        <v>14</v>
      </c>
      <c r="D394">
        <v>14108</v>
      </c>
      <c r="E394" t="s">
        <v>1521</v>
      </c>
      <c r="F394" t="s">
        <v>613</v>
      </c>
      <c r="G394" t="s">
        <v>2448</v>
      </c>
      <c r="H394">
        <v>37</v>
      </c>
      <c r="I394" t="s">
        <v>46</v>
      </c>
      <c r="J394" t="s">
        <v>62</v>
      </c>
      <c r="K394" t="s">
        <v>2449</v>
      </c>
      <c r="L394" t="s">
        <v>55</v>
      </c>
      <c r="M394" t="s">
        <v>286</v>
      </c>
      <c r="N394" t="s">
        <v>65</v>
      </c>
      <c r="O394" t="s">
        <v>2450</v>
      </c>
      <c r="P394">
        <v>34</v>
      </c>
      <c r="Q394" t="s">
        <v>46</v>
      </c>
      <c r="R394" t="s">
        <v>46</v>
      </c>
      <c r="S394" t="s">
        <v>67</v>
      </c>
      <c r="T394" t="s">
        <v>67</v>
      </c>
      <c r="U394" t="s">
        <v>2451</v>
      </c>
      <c r="V394" t="s">
        <v>48</v>
      </c>
      <c r="W394" t="s">
        <v>67</v>
      </c>
      <c r="X394" t="s">
        <v>103</v>
      </c>
      <c r="Y394" t="s">
        <v>46</v>
      </c>
      <c r="Z394" t="s">
        <v>55</v>
      </c>
      <c r="AA394" t="s">
        <v>55</v>
      </c>
      <c r="AB394" t="s">
        <v>46</v>
      </c>
      <c r="AC394" t="s">
        <v>55</v>
      </c>
      <c r="AD394" t="s">
        <v>55</v>
      </c>
      <c r="AE394" t="s">
        <v>55</v>
      </c>
      <c r="AF394" t="s">
        <v>69</v>
      </c>
      <c r="AG394" t="s">
        <v>69</v>
      </c>
      <c r="AH394" s="37" t="s">
        <v>58</v>
      </c>
      <c r="AI394" s="40" t="s">
        <v>58</v>
      </c>
      <c r="AJ394" t="s">
        <v>46</v>
      </c>
      <c r="AK394" t="s">
        <v>46</v>
      </c>
      <c r="AL394" t="s">
        <v>55</v>
      </c>
      <c r="AM394" t="s">
        <v>74</v>
      </c>
      <c r="AN394" t="s">
        <v>3964</v>
      </c>
      <c r="AO394" t="s">
        <v>46</v>
      </c>
      <c r="AP394" t="s">
        <v>67</v>
      </c>
      <c r="AQ394" t="s">
        <v>67</v>
      </c>
      <c r="AR394" t="s">
        <v>67</v>
      </c>
      <c r="AS394" t="s">
        <v>67</v>
      </c>
      <c r="AT394" t="s">
        <v>103</v>
      </c>
      <c r="AU394" t="s">
        <v>55</v>
      </c>
      <c r="AV394" t="s">
        <v>46</v>
      </c>
      <c r="AW394" t="s">
        <v>55</v>
      </c>
    </row>
    <row r="395" spans="1:49" x14ac:dyDescent="0.35">
      <c r="A395" t="s">
        <v>35</v>
      </c>
      <c r="B395" s="2">
        <v>43317</v>
      </c>
      <c r="C395">
        <v>2</v>
      </c>
      <c r="D395">
        <v>2203</v>
      </c>
      <c r="E395" t="s">
        <v>2452</v>
      </c>
      <c r="F395" t="s">
        <v>198</v>
      </c>
      <c r="G395" t="s">
        <v>2453</v>
      </c>
      <c r="H395">
        <v>20</v>
      </c>
      <c r="I395" t="s">
        <v>636</v>
      </c>
      <c r="J395" t="s">
        <v>46</v>
      </c>
      <c r="K395" t="s">
        <v>2454</v>
      </c>
      <c r="L395" t="s">
        <v>49</v>
      </c>
      <c r="M395" t="s">
        <v>55</v>
      </c>
      <c r="N395" s="1" t="s">
        <v>62</v>
      </c>
      <c r="O395" t="s">
        <v>811</v>
      </c>
      <c r="Q395" t="s">
        <v>46</v>
      </c>
      <c r="R395" t="s">
        <v>46</v>
      </c>
      <c r="S395" t="s">
        <v>42</v>
      </c>
      <c r="T395" t="s">
        <v>42</v>
      </c>
      <c r="U395" t="s">
        <v>48</v>
      </c>
      <c r="V395" t="s">
        <v>48</v>
      </c>
      <c r="W395" t="s">
        <v>42</v>
      </c>
      <c r="X395" t="s">
        <v>89</v>
      </c>
      <c r="Y395" t="s">
        <v>46</v>
      </c>
      <c r="Z395" t="s">
        <v>112</v>
      </c>
      <c r="AA395">
        <v>43317</v>
      </c>
      <c r="AB395" t="s">
        <v>341</v>
      </c>
      <c r="AC395" t="s">
        <v>55</v>
      </c>
      <c r="AD395" t="s">
        <v>55</v>
      </c>
      <c r="AE395" t="s">
        <v>55</v>
      </c>
      <c r="AF395" t="s">
        <v>2455</v>
      </c>
      <c r="AG395" t="s">
        <v>2456</v>
      </c>
      <c r="AH395" s="37" t="s">
        <v>58</v>
      </c>
      <c r="AI395" s="40" t="s">
        <v>94</v>
      </c>
      <c r="AJ395" t="s">
        <v>636</v>
      </c>
      <c r="AK395" t="s">
        <v>46</v>
      </c>
      <c r="AL395" t="s">
        <v>58</v>
      </c>
      <c r="AM395" t="s">
        <v>55</v>
      </c>
      <c r="AN395" t="s">
        <v>67</v>
      </c>
      <c r="AO395" t="s">
        <v>46</v>
      </c>
      <c r="AP395" t="s">
        <v>67</v>
      </c>
      <c r="AQ395" t="s">
        <v>94</v>
      </c>
      <c r="AR395" t="s">
        <v>94</v>
      </c>
      <c r="AS395" t="s">
        <v>94</v>
      </c>
      <c r="AT395" t="s">
        <v>89</v>
      </c>
      <c r="AU395" t="s">
        <v>112</v>
      </c>
      <c r="AV395" t="s">
        <v>341</v>
      </c>
      <c r="AW395" t="s">
        <v>55</v>
      </c>
    </row>
    <row r="396" spans="1:49" x14ac:dyDescent="0.35">
      <c r="A396" t="s">
        <v>35</v>
      </c>
      <c r="B396" s="2">
        <v>43430</v>
      </c>
      <c r="C396">
        <v>1</v>
      </c>
      <c r="D396">
        <v>1107</v>
      </c>
      <c r="E396" t="s">
        <v>1584</v>
      </c>
      <c r="F396" t="s">
        <v>448</v>
      </c>
      <c r="G396" t="s">
        <v>2457</v>
      </c>
      <c r="H396">
        <v>32</v>
      </c>
      <c r="I396" t="s">
        <v>39</v>
      </c>
      <c r="J396" t="s">
        <v>46</v>
      </c>
      <c r="K396" t="s">
        <v>2458</v>
      </c>
      <c r="L396" t="s">
        <v>42</v>
      </c>
      <c r="M396" t="s">
        <v>43</v>
      </c>
      <c r="N396" t="s">
        <v>44</v>
      </c>
      <c r="O396" t="s">
        <v>2459</v>
      </c>
      <c r="P396">
        <v>31</v>
      </c>
      <c r="Q396" t="s">
        <v>39</v>
      </c>
      <c r="R396" t="s">
        <v>46</v>
      </c>
      <c r="S396" t="s">
        <v>42</v>
      </c>
      <c r="T396" t="s">
        <v>49</v>
      </c>
      <c r="U396" t="s">
        <v>2460</v>
      </c>
      <c r="V396" t="s">
        <v>48</v>
      </c>
      <c r="W396" t="s">
        <v>49</v>
      </c>
      <c r="X396" t="s">
        <v>50</v>
      </c>
      <c r="Y396" t="s">
        <v>46</v>
      </c>
      <c r="Z396" t="s">
        <v>112</v>
      </c>
      <c r="AA396">
        <v>43612</v>
      </c>
      <c r="AB396" t="s">
        <v>113</v>
      </c>
      <c r="AC396" t="s">
        <v>2461</v>
      </c>
      <c r="AD396" t="s">
        <v>55</v>
      </c>
      <c r="AE396" t="s">
        <v>55</v>
      </c>
      <c r="AF396" t="s">
        <v>2462</v>
      </c>
      <c r="AG396" t="s">
        <v>2463</v>
      </c>
      <c r="AH396" s="37" t="s">
        <v>58</v>
      </c>
      <c r="AI396" s="40" t="s">
        <v>58</v>
      </c>
      <c r="AJ396" t="s">
        <v>39</v>
      </c>
      <c r="AK396" t="s">
        <v>46</v>
      </c>
      <c r="AL396" t="s">
        <v>94</v>
      </c>
      <c r="AM396" t="s">
        <v>43</v>
      </c>
      <c r="AN396" t="s">
        <v>3964</v>
      </c>
      <c r="AO396" t="s">
        <v>39</v>
      </c>
      <c r="AP396" t="s">
        <v>67</v>
      </c>
      <c r="AQ396" t="s">
        <v>94</v>
      </c>
      <c r="AR396" t="s">
        <v>58</v>
      </c>
      <c r="AS396" t="s">
        <v>58</v>
      </c>
      <c r="AT396" t="s">
        <v>50</v>
      </c>
      <c r="AU396" t="s">
        <v>112</v>
      </c>
      <c r="AV396" t="s">
        <v>113</v>
      </c>
      <c r="AW396" t="s">
        <v>55</v>
      </c>
    </row>
    <row r="397" spans="1:49" x14ac:dyDescent="0.35">
      <c r="A397" t="s">
        <v>35</v>
      </c>
      <c r="B397" s="2">
        <v>41858</v>
      </c>
      <c r="C397">
        <v>5</v>
      </c>
      <c r="D397">
        <v>5109</v>
      </c>
      <c r="E397" t="s">
        <v>529</v>
      </c>
      <c r="F397" t="s">
        <v>151</v>
      </c>
      <c r="G397" t="s">
        <v>2464</v>
      </c>
      <c r="H397">
        <v>64</v>
      </c>
      <c r="I397" t="s">
        <v>39</v>
      </c>
      <c r="J397" t="s">
        <v>46</v>
      </c>
      <c r="K397" t="s">
        <v>2465</v>
      </c>
      <c r="L397" t="s">
        <v>42</v>
      </c>
      <c r="M397" t="s">
        <v>125</v>
      </c>
      <c r="N397" t="s">
        <v>132</v>
      </c>
      <c r="O397" t="s">
        <v>2466</v>
      </c>
      <c r="P397">
        <v>88</v>
      </c>
      <c r="Q397" t="s">
        <v>39</v>
      </c>
      <c r="R397" t="s">
        <v>2467</v>
      </c>
      <c r="S397" t="s">
        <v>42</v>
      </c>
      <c r="T397" t="s">
        <v>42</v>
      </c>
      <c r="U397" t="s">
        <v>48</v>
      </c>
      <c r="V397" t="s">
        <v>42</v>
      </c>
      <c r="W397" t="s">
        <v>42</v>
      </c>
      <c r="X397" t="s">
        <v>103</v>
      </c>
      <c r="Y397" t="s">
        <v>42</v>
      </c>
      <c r="Z397" t="s">
        <v>112</v>
      </c>
      <c r="AA397">
        <v>41858</v>
      </c>
      <c r="AB397" t="s">
        <v>176</v>
      </c>
      <c r="AC397" t="s">
        <v>55</v>
      </c>
      <c r="AD397" t="s">
        <v>55</v>
      </c>
      <c r="AE397" t="s">
        <v>55</v>
      </c>
      <c r="AF397" t="s">
        <v>2468</v>
      </c>
      <c r="AG397" t="s">
        <v>2469</v>
      </c>
      <c r="AH397" s="37" t="s">
        <v>58</v>
      </c>
      <c r="AI397" s="40" t="s">
        <v>94</v>
      </c>
      <c r="AJ397" t="s">
        <v>39</v>
      </c>
      <c r="AK397" t="s">
        <v>46</v>
      </c>
      <c r="AL397" t="s">
        <v>94</v>
      </c>
      <c r="AM397" t="s">
        <v>125</v>
      </c>
      <c r="AN397" t="s">
        <v>3966</v>
      </c>
      <c r="AO397" t="s">
        <v>39</v>
      </c>
      <c r="AP397" t="s">
        <v>4017</v>
      </c>
      <c r="AQ397" t="s">
        <v>94</v>
      </c>
      <c r="AR397" t="s">
        <v>94</v>
      </c>
      <c r="AS397" t="s">
        <v>94</v>
      </c>
      <c r="AT397" t="s">
        <v>103</v>
      </c>
      <c r="AU397" t="s">
        <v>112</v>
      </c>
      <c r="AV397" t="s">
        <v>176</v>
      </c>
      <c r="AW397" t="s">
        <v>55</v>
      </c>
    </row>
    <row r="398" spans="1:49" x14ac:dyDescent="0.35">
      <c r="A398" t="s">
        <v>35</v>
      </c>
      <c r="B398" s="2">
        <v>42359</v>
      </c>
      <c r="C398">
        <v>13</v>
      </c>
      <c r="D398">
        <v>13119</v>
      </c>
      <c r="E398" t="s">
        <v>514</v>
      </c>
      <c r="F398" t="s">
        <v>37</v>
      </c>
      <c r="G398" t="s">
        <v>1460</v>
      </c>
      <c r="H398">
        <v>47</v>
      </c>
      <c r="I398" t="s">
        <v>39</v>
      </c>
      <c r="J398" t="s">
        <v>40</v>
      </c>
      <c r="K398" t="s">
        <v>1461</v>
      </c>
      <c r="L398" t="s">
        <v>42</v>
      </c>
      <c r="M398" t="s">
        <v>43</v>
      </c>
      <c r="N398" t="s">
        <v>44</v>
      </c>
      <c r="O398" t="s">
        <v>1462</v>
      </c>
      <c r="P398">
        <v>66</v>
      </c>
      <c r="Q398" t="s">
        <v>39</v>
      </c>
      <c r="R398" t="s">
        <v>46</v>
      </c>
      <c r="S398" t="s">
        <v>49</v>
      </c>
      <c r="T398" t="s">
        <v>42</v>
      </c>
      <c r="U398" t="s">
        <v>1463</v>
      </c>
      <c r="V398" t="s">
        <v>42</v>
      </c>
      <c r="W398" t="s">
        <v>49</v>
      </c>
      <c r="X398" t="s">
        <v>50</v>
      </c>
      <c r="Y398" t="s">
        <v>42</v>
      </c>
      <c r="Z398" t="s">
        <v>90</v>
      </c>
      <c r="AA398">
        <v>42359</v>
      </c>
      <c r="AB398" t="s">
        <v>91</v>
      </c>
      <c r="AC398" t="s">
        <v>55</v>
      </c>
      <c r="AD398" t="s">
        <v>55</v>
      </c>
      <c r="AE398" t="s">
        <v>55</v>
      </c>
      <c r="AF398" t="s">
        <v>1464</v>
      </c>
      <c r="AG398" t="s">
        <v>1465</v>
      </c>
      <c r="AH398" s="37" t="s">
        <v>58</v>
      </c>
      <c r="AI398" s="40" t="s">
        <v>58</v>
      </c>
      <c r="AJ398" t="s">
        <v>39</v>
      </c>
      <c r="AK398" t="s">
        <v>3922</v>
      </c>
      <c r="AL398" t="s">
        <v>94</v>
      </c>
      <c r="AM398" t="s">
        <v>43</v>
      </c>
      <c r="AN398" t="s">
        <v>3964</v>
      </c>
      <c r="AO398" t="s">
        <v>39</v>
      </c>
      <c r="AP398" t="s">
        <v>67</v>
      </c>
      <c r="AQ398" t="s">
        <v>58</v>
      </c>
      <c r="AR398" t="s">
        <v>94</v>
      </c>
      <c r="AS398" t="s">
        <v>58</v>
      </c>
      <c r="AT398" t="s">
        <v>50</v>
      </c>
      <c r="AU398" t="s">
        <v>90</v>
      </c>
      <c r="AV398" t="s">
        <v>91</v>
      </c>
      <c r="AW398" t="s">
        <v>55</v>
      </c>
    </row>
    <row r="399" spans="1:49" x14ac:dyDescent="0.35">
      <c r="A399" t="s">
        <v>35</v>
      </c>
      <c r="B399" s="2">
        <v>41019</v>
      </c>
      <c r="C399">
        <v>4</v>
      </c>
      <c r="D399">
        <v>4101</v>
      </c>
      <c r="E399" t="s">
        <v>1018</v>
      </c>
      <c r="F399" t="s">
        <v>142</v>
      </c>
      <c r="G399" t="s">
        <v>2476</v>
      </c>
      <c r="H399">
        <v>45</v>
      </c>
      <c r="I399" t="s">
        <v>46</v>
      </c>
      <c r="J399" t="s">
        <v>2477</v>
      </c>
      <c r="K399" t="s">
        <v>73</v>
      </c>
      <c r="L399" t="s">
        <v>55</v>
      </c>
      <c r="M399" t="s">
        <v>2478</v>
      </c>
      <c r="N399" t="s">
        <v>65</v>
      </c>
      <c r="O399" t="s">
        <v>2479</v>
      </c>
      <c r="P399">
        <v>63</v>
      </c>
      <c r="Q399" t="s">
        <v>46</v>
      </c>
      <c r="R399" t="s">
        <v>46</v>
      </c>
      <c r="S399" t="s">
        <v>67</v>
      </c>
      <c r="T399" t="s">
        <v>67</v>
      </c>
      <c r="U399" t="s">
        <v>2480</v>
      </c>
      <c r="V399" t="s">
        <v>48</v>
      </c>
      <c r="W399" t="s">
        <v>94</v>
      </c>
      <c r="X399" t="s">
        <v>46</v>
      </c>
      <c r="Y399" t="s">
        <v>46</v>
      </c>
      <c r="Z399" t="s">
        <v>55</v>
      </c>
      <c r="AA399" t="s">
        <v>55</v>
      </c>
      <c r="AB399" t="s">
        <v>46</v>
      </c>
      <c r="AC399" t="s">
        <v>55</v>
      </c>
      <c r="AD399" t="s">
        <v>2481</v>
      </c>
      <c r="AE399" t="s">
        <v>55</v>
      </c>
      <c r="AF399" t="s">
        <v>69</v>
      </c>
      <c r="AG399" t="s">
        <v>69</v>
      </c>
      <c r="AH399" s="37" t="s">
        <v>58</v>
      </c>
      <c r="AI399" s="40" t="s">
        <v>94</v>
      </c>
      <c r="AJ399" t="s">
        <v>46</v>
      </c>
      <c r="AK399" t="s">
        <v>3932</v>
      </c>
      <c r="AL399" t="s">
        <v>55</v>
      </c>
      <c r="AM399" t="s">
        <v>1329</v>
      </c>
      <c r="AN399" t="s">
        <v>3964</v>
      </c>
      <c r="AO399" t="s">
        <v>46</v>
      </c>
      <c r="AP399" t="s">
        <v>67</v>
      </c>
      <c r="AQ399" t="s">
        <v>67</v>
      </c>
      <c r="AR399" t="s">
        <v>67</v>
      </c>
      <c r="AS399" t="s">
        <v>94</v>
      </c>
      <c r="AT399" t="s">
        <v>67</v>
      </c>
      <c r="AU399" t="s">
        <v>55</v>
      </c>
      <c r="AV399" t="s">
        <v>46</v>
      </c>
      <c r="AW399" t="s">
        <v>139</v>
      </c>
    </row>
    <row r="400" spans="1:49" x14ac:dyDescent="0.35">
      <c r="A400" t="s">
        <v>35</v>
      </c>
      <c r="B400" s="2">
        <v>42371</v>
      </c>
      <c r="C400">
        <v>13</v>
      </c>
      <c r="D400">
        <v>13127</v>
      </c>
      <c r="E400" t="s">
        <v>939</v>
      </c>
      <c r="F400" t="s">
        <v>37</v>
      </c>
      <c r="G400" t="s">
        <v>940</v>
      </c>
      <c r="H400">
        <v>36</v>
      </c>
      <c r="I400" t="s">
        <v>39</v>
      </c>
      <c r="J400" t="s">
        <v>46</v>
      </c>
      <c r="K400" t="s">
        <v>941</v>
      </c>
      <c r="L400" t="s">
        <v>42</v>
      </c>
      <c r="M400" t="s">
        <v>43</v>
      </c>
      <c r="N400" t="s">
        <v>44</v>
      </c>
      <c r="O400" t="s">
        <v>587</v>
      </c>
      <c r="Q400" t="s">
        <v>399</v>
      </c>
      <c r="R400" t="s">
        <v>46</v>
      </c>
      <c r="S400" t="s">
        <v>42</v>
      </c>
      <c r="T400" t="s">
        <v>42</v>
      </c>
      <c r="U400" t="s">
        <v>48</v>
      </c>
      <c r="V400" t="s">
        <v>136</v>
      </c>
      <c r="W400" t="s">
        <v>49</v>
      </c>
      <c r="X400" t="s">
        <v>50</v>
      </c>
      <c r="Y400" t="s">
        <v>42</v>
      </c>
      <c r="Z400" t="s">
        <v>112</v>
      </c>
      <c r="AA400">
        <v>42371</v>
      </c>
      <c r="AB400" t="s">
        <v>588</v>
      </c>
      <c r="AC400" t="s">
        <v>55</v>
      </c>
      <c r="AD400" t="s">
        <v>55</v>
      </c>
      <c r="AE400" t="s">
        <v>55</v>
      </c>
      <c r="AF400" t="s">
        <v>942</v>
      </c>
      <c r="AG400" t="s">
        <v>943</v>
      </c>
      <c r="AH400" s="37" t="s">
        <v>58</v>
      </c>
      <c r="AI400" s="40" t="s">
        <v>58</v>
      </c>
      <c r="AJ400" t="s">
        <v>39</v>
      </c>
      <c r="AK400" t="s">
        <v>46</v>
      </c>
      <c r="AL400" t="s">
        <v>94</v>
      </c>
      <c r="AM400" t="s">
        <v>43</v>
      </c>
      <c r="AN400" t="s">
        <v>3964</v>
      </c>
      <c r="AO400" t="s">
        <v>399</v>
      </c>
      <c r="AP400" t="s">
        <v>67</v>
      </c>
      <c r="AQ400" t="s">
        <v>94</v>
      </c>
      <c r="AR400" t="s">
        <v>94</v>
      </c>
      <c r="AS400" t="s">
        <v>58</v>
      </c>
      <c r="AT400" t="s">
        <v>50</v>
      </c>
      <c r="AU400" t="s">
        <v>112</v>
      </c>
      <c r="AV400" t="s">
        <v>588</v>
      </c>
      <c r="AW400" t="s">
        <v>55</v>
      </c>
    </row>
    <row r="401" spans="1:49" x14ac:dyDescent="0.35">
      <c r="A401" t="s">
        <v>35</v>
      </c>
      <c r="B401" s="2">
        <v>42400</v>
      </c>
      <c r="C401">
        <v>13</v>
      </c>
      <c r="D401">
        <v>13109</v>
      </c>
      <c r="E401" t="s">
        <v>418</v>
      </c>
      <c r="F401" t="s">
        <v>37</v>
      </c>
      <c r="G401" t="s">
        <v>1146</v>
      </c>
      <c r="H401">
        <v>90</v>
      </c>
      <c r="I401" t="s">
        <v>39</v>
      </c>
      <c r="J401" t="s">
        <v>46</v>
      </c>
      <c r="K401" t="s">
        <v>1147</v>
      </c>
      <c r="L401" t="s">
        <v>42</v>
      </c>
      <c r="M401" t="s">
        <v>74</v>
      </c>
      <c r="N401" t="s">
        <v>44</v>
      </c>
      <c r="O401" t="s">
        <v>1148</v>
      </c>
      <c r="P401">
        <v>93</v>
      </c>
      <c r="Q401" t="s">
        <v>39</v>
      </c>
      <c r="R401" t="s">
        <v>46</v>
      </c>
      <c r="S401" t="s">
        <v>49</v>
      </c>
      <c r="T401" t="s">
        <v>42</v>
      </c>
      <c r="U401" t="s">
        <v>48</v>
      </c>
      <c r="V401" t="s">
        <v>42</v>
      </c>
      <c r="W401" t="s">
        <v>49</v>
      </c>
      <c r="X401" t="s">
        <v>50</v>
      </c>
      <c r="Y401" t="s">
        <v>42</v>
      </c>
      <c r="Z401" t="s">
        <v>90</v>
      </c>
      <c r="AA401">
        <v>42400</v>
      </c>
      <c r="AB401" t="s">
        <v>91</v>
      </c>
      <c r="AC401" t="s">
        <v>55</v>
      </c>
      <c r="AD401" t="s">
        <v>55</v>
      </c>
      <c r="AE401" t="s">
        <v>55</v>
      </c>
      <c r="AF401" t="s">
        <v>1149</v>
      </c>
      <c r="AG401" t="s">
        <v>69</v>
      </c>
      <c r="AH401" s="37" t="s">
        <v>58</v>
      </c>
      <c r="AI401" s="40" t="s">
        <v>58</v>
      </c>
      <c r="AJ401" t="s">
        <v>39</v>
      </c>
      <c r="AK401" t="s">
        <v>46</v>
      </c>
      <c r="AL401" t="s">
        <v>94</v>
      </c>
      <c r="AM401" t="s">
        <v>74</v>
      </c>
      <c r="AN401" t="s">
        <v>3964</v>
      </c>
      <c r="AO401" t="s">
        <v>39</v>
      </c>
      <c r="AP401" t="s">
        <v>67</v>
      </c>
      <c r="AQ401" t="s">
        <v>58</v>
      </c>
      <c r="AR401" t="s">
        <v>94</v>
      </c>
      <c r="AS401" t="s">
        <v>58</v>
      </c>
      <c r="AT401" t="s">
        <v>50</v>
      </c>
      <c r="AU401" t="s">
        <v>90</v>
      </c>
      <c r="AV401" t="s">
        <v>91</v>
      </c>
      <c r="AW401" t="s">
        <v>55</v>
      </c>
    </row>
    <row r="402" spans="1:49" x14ac:dyDescent="0.35">
      <c r="A402" t="s">
        <v>35</v>
      </c>
      <c r="B402" s="2">
        <v>43932</v>
      </c>
      <c r="C402" s="12">
        <v>6</v>
      </c>
      <c r="D402" s="12">
        <v>6205</v>
      </c>
      <c r="E402" t="s">
        <v>2493</v>
      </c>
      <c r="F402" t="s">
        <v>105</v>
      </c>
      <c r="G402" t="s">
        <v>2494</v>
      </c>
      <c r="H402" s="12">
        <v>49</v>
      </c>
      <c r="I402" t="s">
        <v>39</v>
      </c>
      <c r="J402" t="s">
        <v>46</v>
      </c>
      <c r="K402" t="s">
        <v>2495</v>
      </c>
      <c r="L402" t="s">
        <v>55</v>
      </c>
      <c r="M402" t="s">
        <v>74</v>
      </c>
      <c r="N402" t="s">
        <v>108</v>
      </c>
      <c r="O402" t="s">
        <v>2496</v>
      </c>
      <c r="P402" s="12">
        <v>53</v>
      </c>
      <c r="Q402" t="s">
        <v>39</v>
      </c>
      <c r="R402" t="s">
        <v>46</v>
      </c>
      <c r="S402" t="s">
        <v>49</v>
      </c>
      <c r="T402" t="s">
        <v>67</v>
      </c>
      <c r="U402" t="s">
        <v>2497</v>
      </c>
      <c r="V402" t="s">
        <v>2498</v>
      </c>
      <c r="W402" t="s">
        <v>49</v>
      </c>
      <c r="X402" t="s">
        <v>44</v>
      </c>
      <c r="Y402" t="s">
        <v>46</v>
      </c>
      <c r="Z402" t="s">
        <v>90</v>
      </c>
      <c r="AA402" s="14">
        <v>43932</v>
      </c>
      <c r="AB402" t="s">
        <v>91</v>
      </c>
      <c r="AC402" t="s">
        <v>55</v>
      </c>
      <c r="AD402" t="s">
        <v>55</v>
      </c>
      <c r="AE402" t="s">
        <v>55</v>
      </c>
      <c r="AF402" t="s">
        <v>2499</v>
      </c>
      <c r="AG402" t="s">
        <v>2500</v>
      </c>
      <c r="AH402" s="37" t="s">
        <v>58</v>
      </c>
      <c r="AI402" s="40" t="s">
        <v>58</v>
      </c>
      <c r="AJ402" t="s">
        <v>39</v>
      </c>
      <c r="AK402" t="s">
        <v>46</v>
      </c>
      <c r="AL402" t="s">
        <v>55</v>
      </c>
      <c r="AM402" t="s">
        <v>74</v>
      </c>
      <c r="AN402" t="s">
        <v>3964</v>
      </c>
      <c r="AO402" t="s">
        <v>39</v>
      </c>
      <c r="AP402" t="s">
        <v>67</v>
      </c>
      <c r="AQ402" t="s">
        <v>58</v>
      </c>
      <c r="AR402" t="s">
        <v>67</v>
      </c>
      <c r="AS402" t="s">
        <v>58</v>
      </c>
      <c r="AT402" t="s">
        <v>3964</v>
      </c>
      <c r="AU402" t="s">
        <v>90</v>
      </c>
      <c r="AV402" t="s">
        <v>91</v>
      </c>
      <c r="AW402" t="s">
        <v>55</v>
      </c>
    </row>
    <row r="403" spans="1:49" x14ac:dyDescent="0.35">
      <c r="A403" t="s">
        <v>35</v>
      </c>
      <c r="B403" s="2">
        <v>42434</v>
      </c>
      <c r="C403">
        <v>13</v>
      </c>
      <c r="D403">
        <v>13101</v>
      </c>
      <c r="E403" t="s">
        <v>1263</v>
      </c>
      <c r="F403" t="s">
        <v>37</v>
      </c>
      <c r="G403" t="s">
        <v>1863</v>
      </c>
      <c r="H403">
        <v>21</v>
      </c>
      <c r="I403" t="s">
        <v>627</v>
      </c>
      <c r="J403" t="s">
        <v>1864</v>
      </c>
      <c r="K403" t="s">
        <v>1865</v>
      </c>
      <c r="L403" t="s">
        <v>42</v>
      </c>
      <c r="M403" t="s">
        <v>43</v>
      </c>
      <c r="N403" t="s">
        <v>44</v>
      </c>
      <c r="O403" t="s">
        <v>1866</v>
      </c>
      <c r="P403">
        <v>25</v>
      </c>
      <c r="Q403" t="s">
        <v>627</v>
      </c>
      <c r="R403" t="s">
        <v>1864</v>
      </c>
      <c r="S403" t="s">
        <v>42</v>
      </c>
      <c r="T403" t="s">
        <v>49</v>
      </c>
      <c r="U403" t="s">
        <v>1867</v>
      </c>
      <c r="V403" t="s">
        <v>136</v>
      </c>
      <c r="W403" t="s">
        <v>49</v>
      </c>
      <c r="X403" t="s">
        <v>50</v>
      </c>
      <c r="Y403" t="s">
        <v>42</v>
      </c>
      <c r="Z403" t="s">
        <v>51</v>
      </c>
      <c r="AA403">
        <v>42577</v>
      </c>
      <c r="AB403" t="s">
        <v>52</v>
      </c>
      <c r="AC403" t="s">
        <v>1868</v>
      </c>
      <c r="AD403" t="s">
        <v>1869</v>
      </c>
      <c r="AE403" t="s">
        <v>55</v>
      </c>
      <c r="AF403" t="s">
        <v>1870</v>
      </c>
      <c r="AG403" t="s">
        <v>1871</v>
      </c>
      <c r="AH403" s="37" t="s">
        <v>58</v>
      </c>
      <c r="AI403" s="40" t="s">
        <v>58</v>
      </c>
      <c r="AJ403" t="s">
        <v>627</v>
      </c>
      <c r="AK403" t="s">
        <v>3121</v>
      </c>
      <c r="AL403" t="s">
        <v>94</v>
      </c>
      <c r="AM403" t="s">
        <v>43</v>
      </c>
      <c r="AN403" t="s">
        <v>3964</v>
      </c>
      <c r="AO403" t="s">
        <v>627</v>
      </c>
      <c r="AP403" t="s">
        <v>3085</v>
      </c>
      <c r="AQ403" t="s">
        <v>94</v>
      </c>
      <c r="AR403" t="s">
        <v>58</v>
      </c>
      <c r="AS403" t="s">
        <v>58</v>
      </c>
      <c r="AT403" t="s">
        <v>50</v>
      </c>
      <c r="AU403" t="s">
        <v>51</v>
      </c>
      <c r="AV403" t="s">
        <v>52</v>
      </c>
      <c r="AW403" t="s">
        <v>1869</v>
      </c>
    </row>
    <row r="404" spans="1:49" x14ac:dyDescent="0.35">
      <c r="A404" t="s">
        <v>35</v>
      </c>
      <c r="B404" s="2">
        <v>43910</v>
      </c>
      <c r="C404" s="9">
        <v>3</v>
      </c>
      <c r="D404" s="9">
        <v>3202</v>
      </c>
      <c r="E404" t="s">
        <v>1754</v>
      </c>
      <c r="F404" t="s">
        <v>704</v>
      </c>
      <c r="G404" t="s">
        <v>2507</v>
      </c>
      <c r="H404" s="9">
        <v>26</v>
      </c>
      <c r="I404" t="s">
        <v>39</v>
      </c>
      <c r="J404" t="s">
        <v>46</v>
      </c>
      <c r="K404" t="s">
        <v>2508</v>
      </c>
      <c r="L404" t="s">
        <v>55</v>
      </c>
      <c r="M404" t="s">
        <v>43</v>
      </c>
      <c r="N404" t="s">
        <v>108</v>
      </c>
      <c r="O404" t="s">
        <v>1757</v>
      </c>
      <c r="P404" s="9"/>
      <c r="Q404" t="s">
        <v>39</v>
      </c>
      <c r="R404" t="s">
        <v>46</v>
      </c>
      <c r="S404" t="s">
        <v>49</v>
      </c>
      <c r="T404" t="s">
        <v>67</v>
      </c>
      <c r="U404" t="s">
        <v>48</v>
      </c>
      <c r="V404" t="s">
        <v>48</v>
      </c>
      <c r="W404" t="s">
        <v>49</v>
      </c>
      <c r="X404" t="s">
        <v>44</v>
      </c>
      <c r="Y404" t="s">
        <v>103</v>
      </c>
      <c r="Z404" t="s">
        <v>90</v>
      </c>
      <c r="AA404" s="10">
        <v>43910</v>
      </c>
      <c r="AB404" t="s">
        <v>91</v>
      </c>
      <c r="AC404" t="s">
        <v>55</v>
      </c>
      <c r="AD404" t="s">
        <v>55</v>
      </c>
      <c r="AE404" t="s">
        <v>55</v>
      </c>
      <c r="AF404" t="s">
        <v>2509</v>
      </c>
      <c r="AG404" t="s">
        <v>1760</v>
      </c>
      <c r="AH404" s="37" t="s">
        <v>58</v>
      </c>
      <c r="AI404" s="40" t="s">
        <v>58</v>
      </c>
      <c r="AJ404" t="s">
        <v>39</v>
      </c>
      <c r="AK404" t="s">
        <v>46</v>
      </c>
      <c r="AL404" t="s">
        <v>55</v>
      </c>
      <c r="AM404" t="s">
        <v>43</v>
      </c>
      <c r="AN404" t="s">
        <v>3964</v>
      </c>
      <c r="AO404" t="s">
        <v>39</v>
      </c>
      <c r="AP404" t="s">
        <v>67</v>
      </c>
      <c r="AQ404" t="s">
        <v>58</v>
      </c>
      <c r="AR404" t="s">
        <v>67</v>
      </c>
      <c r="AS404" t="s">
        <v>58</v>
      </c>
      <c r="AT404" t="s">
        <v>3964</v>
      </c>
      <c r="AU404" t="s">
        <v>90</v>
      </c>
      <c r="AV404" t="s">
        <v>91</v>
      </c>
      <c r="AW404" t="s">
        <v>55</v>
      </c>
    </row>
    <row r="405" spans="1:49" x14ac:dyDescent="0.35">
      <c r="A405" t="s">
        <v>35</v>
      </c>
      <c r="B405" s="2">
        <v>43905</v>
      </c>
      <c r="C405" s="9">
        <v>6</v>
      </c>
      <c r="D405" s="9">
        <v>6117</v>
      </c>
      <c r="E405" s="1" t="s">
        <v>2510</v>
      </c>
      <c r="F405" t="s">
        <v>105</v>
      </c>
      <c r="G405" t="s">
        <v>2511</v>
      </c>
      <c r="H405" s="9">
        <v>39</v>
      </c>
      <c r="I405" t="s">
        <v>39</v>
      </c>
      <c r="J405" t="s">
        <v>46</v>
      </c>
      <c r="K405" t="s">
        <v>2512</v>
      </c>
      <c r="L405" t="s">
        <v>55</v>
      </c>
      <c r="M405" t="s">
        <v>74</v>
      </c>
      <c r="N405" t="s">
        <v>108</v>
      </c>
      <c r="O405" t="s">
        <v>2513</v>
      </c>
      <c r="P405" s="9">
        <v>41</v>
      </c>
      <c r="Q405" t="s">
        <v>39</v>
      </c>
      <c r="R405" t="s">
        <v>46</v>
      </c>
      <c r="S405" t="s">
        <v>110</v>
      </c>
      <c r="T405" t="s">
        <v>67</v>
      </c>
      <c r="U405" t="s">
        <v>2514</v>
      </c>
      <c r="V405" t="s">
        <v>48</v>
      </c>
      <c r="W405" t="s">
        <v>49</v>
      </c>
      <c r="X405" t="s">
        <v>44</v>
      </c>
      <c r="Y405" t="s">
        <v>46</v>
      </c>
      <c r="Z405" t="s">
        <v>112</v>
      </c>
      <c r="AA405" s="9" t="s">
        <v>55</v>
      </c>
      <c r="AB405" t="s">
        <v>113</v>
      </c>
      <c r="AC405" t="s">
        <v>55</v>
      </c>
      <c r="AD405" t="s">
        <v>55</v>
      </c>
      <c r="AE405" t="s">
        <v>55</v>
      </c>
      <c r="AF405" t="s">
        <v>2515</v>
      </c>
      <c r="AG405" t="s">
        <v>2516</v>
      </c>
      <c r="AH405" s="37" t="s">
        <v>58</v>
      </c>
      <c r="AI405" s="40" t="s">
        <v>58</v>
      </c>
      <c r="AJ405" t="s">
        <v>39</v>
      </c>
      <c r="AK405" t="s">
        <v>46</v>
      </c>
      <c r="AL405" t="s">
        <v>55</v>
      </c>
      <c r="AM405" t="s">
        <v>74</v>
      </c>
      <c r="AN405" t="s">
        <v>3964</v>
      </c>
      <c r="AO405" t="s">
        <v>39</v>
      </c>
      <c r="AP405" t="s">
        <v>67</v>
      </c>
      <c r="AQ405" t="s">
        <v>110</v>
      </c>
      <c r="AR405" t="s">
        <v>67</v>
      </c>
      <c r="AS405" t="s">
        <v>58</v>
      </c>
      <c r="AT405" t="s">
        <v>3964</v>
      </c>
      <c r="AU405" t="s">
        <v>112</v>
      </c>
      <c r="AV405" t="s">
        <v>113</v>
      </c>
      <c r="AW405" t="s">
        <v>55</v>
      </c>
    </row>
    <row r="406" spans="1:49" x14ac:dyDescent="0.35">
      <c r="A406" t="s">
        <v>35</v>
      </c>
      <c r="B406" s="2">
        <v>42696</v>
      </c>
      <c r="C406">
        <v>2</v>
      </c>
      <c r="D406">
        <v>2201</v>
      </c>
      <c r="E406" t="s">
        <v>932</v>
      </c>
      <c r="F406" t="s">
        <v>198</v>
      </c>
      <c r="G406" t="s">
        <v>2517</v>
      </c>
      <c r="H406">
        <v>57</v>
      </c>
      <c r="I406" t="s">
        <v>39</v>
      </c>
      <c r="J406" t="s">
        <v>2518</v>
      </c>
      <c r="K406" t="s">
        <v>2519</v>
      </c>
      <c r="L406" t="s">
        <v>42</v>
      </c>
      <c r="M406" t="s">
        <v>43</v>
      </c>
      <c r="N406" t="s">
        <v>44</v>
      </c>
      <c r="O406" t="s">
        <v>2520</v>
      </c>
      <c r="P406">
        <v>63</v>
      </c>
      <c r="Q406" t="s">
        <v>39</v>
      </c>
      <c r="R406" t="s">
        <v>46</v>
      </c>
      <c r="S406" t="s">
        <v>49</v>
      </c>
      <c r="T406" t="s">
        <v>42</v>
      </c>
      <c r="U406" t="s">
        <v>2521</v>
      </c>
      <c r="V406" t="s">
        <v>147</v>
      </c>
      <c r="W406" t="s">
        <v>49</v>
      </c>
      <c r="X406" t="s">
        <v>50</v>
      </c>
      <c r="Y406" t="s">
        <v>42</v>
      </c>
      <c r="Z406" t="s">
        <v>90</v>
      </c>
      <c r="AA406">
        <v>42696</v>
      </c>
      <c r="AB406" t="s">
        <v>91</v>
      </c>
      <c r="AC406" t="s">
        <v>55</v>
      </c>
      <c r="AD406" t="s">
        <v>55</v>
      </c>
      <c r="AE406" t="s">
        <v>55</v>
      </c>
      <c r="AF406" t="s">
        <v>2522</v>
      </c>
      <c r="AG406" t="s">
        <v>2523</v>
      </c>
      <c r="AH406" s="37" t="s">
        <v>58</v>
      </c>
      <c r="AI406" s="40" t="s">
        <v>58</v>
      </c>
      <c r="AJ406" t="s">
        <v>39</v>
      </c>
      <c r="AK406" t="s">
        <v>428</v>
      </c>
      <c r="AL406" t="s">
        <v>94</v>
      </c>
      <c r="AM406" t="s">
        <v>43</v>
      </c>
      <c r="AN406" t="s">
        <v>3964</v>
      </c>
      <c r="AO406" t="s">
        <v>39</v>
      </c>
      <c r="AP406" t="s">
        <v>67</v>
      </c>
      <c r="AQ406" t="s">
        <v>58</v>
      </c>
      <c r="AR406" t="s">
        <v>94</v>
      </c>
      <c r="AS406" t="s">
        <v>58</v>
      </c>
      <c r="AT406" t="s">
        <v>50</v>
      </c>
      <c r="AU406" t="s">
        <v>90</v>
      </c>
      <c r="AV406" t="s">
        <v>91</v>
      </c>
      <c r="AW406" t="s">
        <v>55</v>
      </c>
    </row>
    <row r="407" spans="1:49" x14ac:dyDescent="0.35">
      <c r="A407" t="s">
        <v>35</v>
      </c>
      <c r="B407" s="2">
        <v>42620</v>
      </c>
      <c r="C407">
        <v>8</v>
      </c>
      <c r="D407">
        <v>8105</v>
      </c>
      <c r="E407" s="5" t="s">
        <v>2524</v>
      </c>
      <c r="F407" s="1" t="s">
        <v>276</v>
      </c>
      <c r="G407" t="s">
        <v>2525</v>
      </c>
      <c r="H407">
        <v>34</v>
      </c>
      <c r="I407" t="s">
        <v>1843</v>
      </c>
      <c r="J407" t="s">
        <v>46</v>
      </c>
      <c r="K407" t="s">
        <v>2526</v>
      </c>
      <c r="L407" t="s">
        <v>42</v>
      </c>
      <c r="M407" t="s">
        <v>43</v>
      </c>
      <c r="N407" t="s">
        <v>44</v>
      </c>
      <c r="O407" t="s">
        <v>2527</v>
      </c>
      <c r="P407">
        <v>35</v>
      </c>
      <c r="Q407" t="s">
        <v>39</v>
      </c>
      <c r="R407" t="s">
        <v>2528</v>
      </c>
      <c r="S407" t="s">
        <v>42</v>
      </c>
      <c r="T407" t="s">
        <v>42</v>
      </c>
      <c r="U407" t="s">
        <v>48</v>
      </c>
      <c r="V407" t="s">
        <v>136</v>
      </c>
      <c r="W407" t="s">
        <v>49</v>
      </c>
      <c r="X407" t="s">
        <v>50</v>
      </c>
      <c r="Y407" t="s">
        <v>42</v>
      </c>
      <c r="Z407" t="s">
        <v>51</v>
      </c>
      <c r="AA407">
        <v>43088</v>
      </c>
      <c r="AB407" t="s">
        <v>52</v>
      </c>
      <c r="AC407" t="s">
        <v>2092</v>
      </c>
      <c r="AD407" t="s">
        <v>982</v>
      </c>
      <c r="AE407" t="s">
        <v>55</v>
      </c>
      <c r="AF407" t="s">
        <v>2529</v>
      </c>
      <c r="AG407" t="s">
        <v>2530</v>
      </c>
      <c r="AH407" s="37" t="s">
        <v>58</v>
      </c>
      <c r="AI407" s="40" t="s">
        <v>58</v>
      </c>
      <c r="AJ407" t="s">
        <v>1843</v>
      </c>
      <c r="AK407" t="s">
        <v>46</v>
      </c>
      <c r="AL407" t="s">
        <v>94</v>
      </c>
      <c r="AM407" t="s">
        <v>43</v>
      </c>
      <c r="AN407" t="s">
        <v>3964</v>
      </c>
      <c r="AO407" t="s">
        <v>39</v>
      </c>
      <c r="AP407" t="s">
        <v>4006</v>
      </c>
      <c r="AQ407" t="s">
        <v>94</v>
      </c>
      <c r="AR407" t="s">
        <v>94</v>
      </c>
      <c r="AS407" t="s">
        <v>58</v>
      </c>
      <c r="AT407" t="s">
        <v>50</v>
      </c>
      <c r="AU407" t="s">
        <v>51</v>
      </c>
      <c r="AV407" t="s">
        <v>52</v>
      </c>
      <c r="AW407" t="s">
        <v>982</v>
      </c>
    </row>
    <row r="408" spans="1:49" x14ac:dyDescent="0.35">
      <c r="A408" t="s">
        <v>35</v>
      </c>
      <c r="B408" s="2">
        <v>42525</v>
      </c>
      <c r="C408">
        <v>12</v>
      </c>
      <c r="D408">
        <v>12101</v>
      </c>
      <c r="E408" t="s">
        <v>288</v>
      </c>
      <c r="F408" t="s">
        <v>289</v>
      </c>
      <c r="G408" t="s">
        <v>2531</v>
      </c>
      <c r="H408">
        <v>24</v>
      </c>
      <c r="I408" t="s">
        <v>39</v>
      </c>
      <c r="J408" t="s">
        <v>46</v>
      </c>
      <c r="K408" t="s">
        <v>2532</v>
      </c>
      <c r="L408" t="s">
        <v>49</v>
      </c>
      <c r="M408" t="s">
        <v>55</v>
      </c>
      <c r="N408" t="s">
        <v>162</v>
      </c>
      <c r="O408" s="1" t="s">
        <v>62</v>
      </c>
      <c r="Q408" t="s">
        <v>46</v>
      </c>
      <c r="R408" t="s">
        <v>46</v>
      </c>
      <c r="S408" t="s">
        <v>67</v>
      </c>
      <c r="T408" t="s">
        <v>67</v>
      </c>
      <c r="U408" t="s">
        <v>48</v>
      </c>
      <c r="V408" t="s">
        <v>48</v>
      </c>
      <c r="W408" t="s">
        <v>42</v>
      </c>
      <c r="X408" t="s">
        <v>46</v>
      </c>
      <c r="Y408" t="s">
        <v>46</v>
      </c>
      <c r="Z408" t="s">
        <v>55</v>
      </c>
      <c r="AA408" t="s">
        <v>55</v>
      </c>
      <c r="AB408" t="s">
        <v>341</v>
      </c>
      <c r="AC408" t="s">
        <v>55</v>
      </c>
      <c r="AD408" t="s">
        <v>55</v>
      </c>
      <c r="AE408" t="s">
        <v>55</v>
      </c>
      <c r="AF408" t="s">
        <v>69</v>
      </c>
      <c r="AG408" t="s">
        <v>69</v>
      </c>
      <c r="AH408" s="37" t="s">
        <v>58</v>
      </c>
      <c r="AI408" s="40" t="s">
        <v>94</v>
      </c>
      <c r="AJ408" t="s">
        <v>39</v>
      </c>
      <c r="AK408" t="s">
        <v>46</v>
      </c>
      <c r="AL408" t="s">
        <v>58</v>
      </c>
      <c r="AM408" t="s">
        <v>55</v>
      </c>
      <c r="AN408" t="s">
        <v>3965</v>
      </c>
      <c r="AO408" t="s">
        <v>46</v>
      </c>
      <c r="AP408" t="s">
        <v>67</v>
      </c>
      <c r="AQ408" t="s">
        <v>67</v>
      </c>
      <c r="AR408" t="s">
        <v>67</v>
      </c>
      <c r="AS408" t="s">
        <v>94</v>
      </c>
      <c r="AT408" t="s">
        <v>67</v>
      </c>
      <c r="AU408" t="s">
        <v>55</v>
      </c>
      <c r="AV408" t="s">
        <v>341</v>
      </c>
      <c r="AW408" t="s">
        <v>55</v>
      </c>
    </row>
    <row r="409" spans="1:49" x14ac:dyDescent="0.35">
      <c r="A409" t="s">
        <v>35</v>
      </c>
      <c r="B409" s="2">
        <v>41480</v>
      </c>
      <c r="C409">
        <v>7</v>
      </c>
      <c r="D409">
        <v>7104</v>
      </c>
      <c r="E409" t="s">
        <v>2533</v>
      </c>
      <c r="F409" t="s">
        <v>458</v>
      </c>
      <c r="G409" t="s">
        <v>2534</v>
      </c>
      <c r="H409">
        <v>56</v>
      </c>
      <c r="I409" t="s">
        <v>46</v>
      </c>
      <c r="J409" s="1" t="s">
        <v>62</v>
      </c>
      <c r="K409" t="s">
        <v>2535</v>
      </c>
      <c r="L409" s="1" t="s">
        <v>55</v>
      </c>
      <c r="M409" t="s">
        <v>837</v>
      </c>
      <c r="N409" t="s">
        <v>301</v>
      </c>
      <c r="O409" t="s">
        <v>2536</v>
      </c>
      <c r="P409">
        <v>71</v>
      </c>
      <c r="Q409" t="s">
        <v>46</v>
      </c>
      <c r="R409" t="s">
        <v>46</v>
      </c>
      <c r="S409" s="1" t="s">
        <v>67</v>
      </c>
      <c r="T409" t="s">
        <v>67</v>
      </c>
      <c r="U409" t="s">
        <v>2537</v>
      </c>
      <c r="V409" t="s">
        <v>48</v>
      </c>
      <c r="W409" t="s">
        <v>49</v>
      </c>
      <c r="X409" t="s">
        <v>50</v>
      </c>
      <c r="Y409" t="s">
        <v>46</v>
      </c>
      <c r="Z409" s="1" t="s">
        <v>55</v>
      </c>
      <c r="AA409" t="s">
        <v>55</v>
      </c>
      <c r="AB409" t="s">
        <v>46</v>
      </c>
      <c r="AC409" t="s">
        <v>2538</v>
      </c>
      <c r="AE409" t="s">
        <v>55</v>
      </c>
      <c r="AF409" t="s">
        <v>69</v>
      </c>
      <c r="AG409" t="s">
        <v>69</v>
      </c>
      <c r="AH409" s="37" t="s">
        <v>58</v>
      </c>
      <c r="AI409" s="40" t="s">
        <v>58</v>
      </c>
      <c r="AJ409" t="s">
        <v>46</v>
      </c>
      <c r="AK409" t="s">
        <v>46</v>
      </c>
      <c r="AL409" t="s">
        <v>55</v>
      </c>
      <c r="AM409" t="s">
        <v>247</v>
      </c>
      <c r="AN409" t="s">
        <v>3964</v>
      </c>
      <c r="AO409" t="s">
        <v>46</v>
      </c>
      <c r="AP409" t="s">
        <v>67</v>
      </c>
      <c r="AQ409" t="s">
        <v>67</v>
      </c>
      <c r="AR409" t="s">
        <v>67</v>
      </c>
      <c r="AS409" t="s">
        <v>58</v>
      </c>
      <c r="AT409" t="s">
        <v>50</v>
      </c>
      <c r="AU409" t="s">
        <v>55</v>
      </c>
      <c r="AV409" t="s">
        <v>46</v>
      </c>
      <c r="AW409" t="s">
        <v>55</v>
      </c>
    </row>
    <row r="410" spans="1:49" x14ac:dyDescent="0.35">
      <c r="A410" t="s">
        <v>35</v>
      </c>
      <c r="B410" s="2">
        <v>43600</v>
      </c>
      <c r="C410">
        <v>10</v>
      </c>
      <c r="D410">
        <v>10306</v>
      </c>
      <c r="E410" t="s">
        <v>2539</v>
      </c>
      <c r="F410" t="s">
        <v>188</v>
      </c>
      <c r="G410" t="s">
        <v>2540</v>
      </c>
      <c r="H410">
        <v>42</v>
      </c>
      <c r="I410" t="s">
        <v>39</v>
      </c>
      <c r="J410" t="s">
        <v>46</v>
      </c>
      <c r="K410" t="s">
        <v>2541</v>
      </c>
      <c r="L410" t="s">
        <v>55</v>
      </c>
      <c r="M410" t="s">
        <v>43</v>
      </c>
      <c r="N410" t="s">
        <v>44</v>
      </c>
      <c r="O410" t="s">
        <v>2542</v>
      </c>
      <c r="P410">
        <v>44</v>
      </c>
      <c r="Q410" t="s">
        <v>39</v>
      </c>
      <c r="R410" t="s">
        <v>46</v>
      </c>
      <c r="S410" t="s">
        <v>42</v>
      </c>
      <c r="T410" t="s">
        <v>67</v>
      </c>
      <c r="U410" t="s">
        <v>2543</v>
      </c>
      <c r="V410" t="s">
        <v>48</v>
      </c>
      <c r="W410" t="s">
        <v>49</v>
      </c>
      <c r="X410" t="s">
        <v>50</v>
      </c>
      <c r="Y410" t="s">
        <v>46</v>
      </c>
      <c r="Z410" t="s">
        <v>112</v>
      </c>
      <c r="AA410" t="s">
        <v>55</v>
      </c>
      <c r="AB410" t="s">
        <v>113</v>
      </c>
      <c r="AC410" t="s">
        <v>55</v>
      </c>
      <c r="AD410" t="s">
        <v>55</v>
      </c>
      <c r="AE410" t="s">
        <v>55</v>
      </c>
      <c r="AF410" t="s">
        <v>2544</v>
      </c>
      <c r="AG410" t="s">
        <v>2545</v>
      </c>
      <c r="AH410" s="37" t="s">
        <v>58</v>
      </c>
      <c r="AI410" s="40" t="s">
        <v>58</v>
      </c>
      <c r="AJ410" t="s">
        <v>39</v>
      </c>
      <c r="AK410" t="s">
        <v>46</v>
      </c>
      <c r="AL410" t="s">
        <v>55</v>
      </c>
      <c r="AM410" t="s">
        <v>43</v>
      </c>
      <c r="AN410" t="s">
        <v>3964</v>
      </c>
      <c r="AO410" t="s">
        <v>39</v>
      </c>
      <c r="AP410" t="s">
        <v>67</v>
      </c>
      <c r="AQ410" t="s">
        <v>94</v>
      </c>
      <c r="AR410" t="s">
        <v>67</v>
      </c>
      <c r="AS410" t="s">
        <v>58</v>
      </c>
      <c r="AT410" t="s">
        <v>50</v>
      </c>
      <c r="AU410" t="s">
        <v>112</v>
      </c>
      <c r="AV410" t="s">
        <v>113</v>
      </c>
      <c r="AW410" t="s">
        <v>55</v>
      </c>
    </row>
    <row r="411" spans="1:49" x14ac:dyDescent="0.35">
      <c r="A411" t="s">
        <v>35</v>
      </c>
      <c r="B411" s="2">
        <v>43501</v>
      </c>
      <c r="C411">
        <v>3</v>
      </c>
      <c r="D411">
        <v>3101</v>
      </c>
      <c r="E411" t="s">
        <v>703</v>
      </c>
      <c r="F411" t="s">
        <v>704</v>
      </c>
      <c r="G411" t="s">
        <v>2546</v>
      </c>
      <c r="H411">
        <v>24</v>
      </c>
      <c r="I411" t="s">
        <v>636</v>
      </c>
      <c r="J411" t="s">
        <v>46</v>
      </c>
      <c r="K411" t="s">
        <v>2547</v>
      </c>
      <c r="L411" t="s">
        <v>49</v>
      </c>
      <c r="M411" t="s">
        <v>391</v>
      </c>
      <c r="N411" t="s">
        <v>162</v>
      </c>
      <c r="O411" t="s">
        <v>794</v>
      </c>
      <c r="P411">
        <v>42</v>
      </c>
      <c r="Q411" t="s">
        <v>39</v>
      </c>
      <c r="R411" t="s">
        <v>795</v>
      </c>
      <c r="S411" t="s">
        <v>42</v>
      </c>
      <c r="T411" t="s">
        <v>67</v>
      </c>
      <c r="U411" t="s">
        <v>796</v>
      </c>
      <c r="V411" t="s">
        <v>48</v>
      </c>
      <c r="W411" t="s">
        <v>42</v>
      </c>
      <c r="X411" t="s">
        <v>204</v>
      </c>
      <c r="Y411" t="s">
        <v>46</v>
      </c>
      <c r="Z411" t="s">
        <v>112</v>
      </c>
      <c r="AA411" t="s">
        <v>55</v>
      </c>
      <c r="AB411" t="s">
        <v>857</v>
      </c>
      <c r="AC411" t="s">
        <v>55</v>
      </c>
      <c r="AD411" t="s">
        <v>55</v>
      </c>
      <c r="AE411" t="s">
        <v>55</v>
      </c>
      <c r="AF411" t="s">
        <v>2548</v>
      </c>
      <c r="AG411" t="s">
        <v>2549</v>
      </c>
      <c r="AH411" s="37" t="s">
        <v>58</v>
      </c>
      <c r="AI411" s="40" t="s">
        <v>94</v>
      </c>
      <c r="AJ411" t="s">
        <v>636</v>
      </c>
      <c r="AK411" t="s">
        <v>46</v>
      </c>
      <c r="AL411" t="s">
        <v>58</v>
      </c>
      <c r="AM411" t="s">
        <v>391</v>
      </c>
      <c r="AN411" t="s">
        <v>3965</v>
      </c>
      <c r="AO411" t="s">
        <v>39</v>
      </c>
      <c r="AP411" t="s">
        <v>2046</v>
      </c>
      <c r="AQ411" t="s">
        <v>94</v>
      </c>
      <c r="AR411" t="s">
        <v>67</v>
      </c>
      <c r="AS411" t="s">
        <v>94</v>
      </c>
      <c r="AT411" t="s">
        <v>1245</v>
      </c>
      <c r="AU411" t="s">
        <v>112</v>
      </c>
      <c r="AV411" t="s">
        <v>3997</v>
      </c>
      <c r="AW411" t="s">
        <v>55</v>
      </c>
    </row>
    <row r="412" spans="1:49" x14ac:dyDescent="0.35">
      <c r="A412" t="s">
        <v>35</v>
      </c>
      <c r="B412" s="2">
        <v>41244</v>
      </c>
      <c r="C412">
        <v>5</v>
      </c>
      <c r="D412">
        <v>5701</v>
      </c>
      <c r="E412" t="s">
        <v>150</v>
      </c>
      <c r="F412" t="s">
        <v>151</v>
      </c>
      <c r="G412" t="s">
        <v>2550</v>
      </c>
      <c r="H412">
        <v>38</v>
      </c>
      <c r="I412" t="s">
        <v>46</v>
      </c>
      <c r="J412" t="s">
        <v>2551</v>
      </c>
      <c r="K412" t="s">
        <v>300</v>
      </c>
      <c r="L412" t="s">
        <v>55</v>
      </c>
      <c r="M412" s="1" t="s">
        <v>99</v>
      </c>
      <c r="N412" t="s">
        <v>65</v>
      </c>
      <c r="O412" t="s">
        <v>2552</v>
      </c>
      <c r="P412">
        <v>46</v>
      </c>
      <c r="Q412" t="s">
        <v>46</v>
      </c>
      <c r="R412" t="s">
        <v>2553</v>
      </c>
      <c r="S412" t="s">
        <v>58</v>
      </c>
      <c r="T412" t="s">
        <v>67</v>
      </c>
      <c r="U412" t="s">
        <v>48</v>
      </c>
      <c r="V412" t="s">
        <v>48</v>
      </c>
      <c r="W412" t="s">
        <v>67</v>
      </c>
      <c r="X412" t="s">
        <v>50</v>
      </c>
      <c r="Y412" t="s">
        <v>46</v>
      </c>
      <c r="Z412" t="s">
        <v>55</v>
      </c>
      <c r="AA412" t="s">
        <v>55</v>
      </c>
      <c r="AB412" t="s">
        <v>46</v>
      </c>
      <c r="AC412" t="s">
        <v>55</v>
      </c>
      <c r="AD412" t="s">
        <v>55</v>
      </c>
      <c r="AE412" t="s">
        <v>55</v>
      </c>
      <c r="AF412" t="s">
        <v>69</v>
      </c>
      <c r="AG412" t="s">
        <v>69</v>
      </c>
      <c r="AH412" s="37" t="s">
        <v>58</v>
      </c>
      <c r="AI412" s="40" t="s">
        <v>58</v>
      </c>
      <c r="AJ412" t="s">
        <v>46</v>
      </c>
      <c r="AK412" t="s">
        <v>3948</v>
      </c>
      <c r="AL412" t="s">
        <v>55</v>
      </c>
      <c r="AM412" t="s">
        <v>4103</v>
      </c>
      <c r="AN412" t="s">
        <v>3964</v>
      </c>
      <c r="AO412" t="s">
        <v>46</v>
      </c>
      <c r="AP412" t="s">
        <v>3972</v>
      </c>
      <c r="AQ412" t="s">
        <v>58</v>
      </c>
      <c r="AR412" t="s">
        <v>67</v>
      </c>
      <c r="AS412" t="s">
        <v>67</v>
      </c>
      <c r="AT412" t="s">
        <v>50</v>
      </c>
      <c r="AU412" t="s">
        <v>55</v>
      </c>
      <c r="AV412" t="s">
        <v>46</v>
      </c>
      <c r="AW412" t="s">
        <v>55</v>
      </c>
    </row>
    <row r="413" spans="1:49" x14ac:dyDescent="0.35">
      <c r="A413" t="s">
        <v>35</v>
      </c>
      <c r="B413" s="2">
        <v>40391</v>
      </c>
      <c r="C413">
        <v>4</v>
      </c>
      <c r="D413">
        <v>4102</v>
      </c>
      <c r="E413" s="5" t="s">
        <v>142</v>
      </c>
      <c r="F413" s="5" t="s">
        <v>142</v>
      </c>
      <c r="G413" t="s">
        <v>2554</v>
      </c>
      <c r="H413">
        <v>46</v>
      </c>
      <c r="I413" t="s">
        <v>46</v>
      </c>
      <c r="J413" t="s">
        <v>62</v>
      </c>
      <c r="K413" t="s">
        <v>2555</v>
      </c>
      <c r="L413" t="s">
        <v>55</v>
      </c>
      <c r="M413" t="s">
        <v>64</v>
      </c>
      <c r="N413" t="s">
        <v>65</v>
      </c>
      <c r="O413" t="s">
        <v>2556</v>
      </c>
      <c r="P413">
        <v>39</v>
      </c>
      <c r="Q413" t="s">
        <v>46</v>
      </c>
      <c r="R413" t="s">
        <v>46</v>
      </c>
      <c r="S413" t="s">
        <v>67</v>
      </c>
      <c r="T413" t="s">
        <v>67</v>
      </c>
      <c r="U413" t="s">
        <v>2557</v>
      </c>
      <c r="V413" t="s">
        <v>48</v>
      </c>
      <c r="W413" t="s">
        <v>67</v>
      </c>
      <c r="X413" t="s">
        <v>103</v>
      </c>
      <c r="Y413" t="s">
        <v>46</v>
      </c>
      <c r="Z413" t="s">
        <v>55</v>
      </c>
      <c r="AA413" t="s">
        <v>55</v>
      </c>
      <c r="AB413" t="s">
        <v>46</v>
      </c>
      <c r="AC413" t="s">
        <v>55</v>
      </c>
      <c r="AD413" t="s">
        <v>55</v>
      </c>
      <c r="AE413" t="s">
        <v>55</v>
      </c>
      <c r="AF413" t="s">
        <v>69</v>
      </c>
      <c r="AG413" t="s">
        <v>69</v>
      </c>
      <c r="AH413" s="37" t="s">
        <v>58</v>
      </c>
      <c r="AI413" s="40" t="s">
        <v>58</v>
      </c>
      <c r="AJ413" t="s">
        <v>46</v>
      </c>
      <c r="AK413" t="s">
        <v>46</v>
      </c>
      <c r="AL413" t="s">
        <v>55</v>
      </c>
      <c r="AM413" t="s">
        <v>43</v>
      </c>
      <c r="AN413" t="s">
        <v>3964</v>
      </c>
      <c r="AO413" t="s">
        <v>46</v>
      </c>
      <c r="AP413" t="s">
        <v>67</v>
      </c>
      <c r="AQ413" t="s">
        <v>67</v>
      </c>
      <c r="AR413" t="s">
        <v>67</v>
      </c>
      <c r="AS413" t="s">
        <v>67</v>
      </c>
      <c r="AT413" t="s">
        <v>103</v>
      </c>
      <c r="AU413" t="s">
        <v>55</v>
      </c>
      <c r="AV413" t="s">
        <v>46</v>
      </c>
      <c r="AW413" t="s">
        <v>55</v>
      </c>
    </row>
    <row r="414" spans="1:49" x14ac:dyDescent="0.35">
      <c r="A414" t="s">
        <v>35</v>
      </c>
      <c r="B414" s="2">
        <v>41431</v>
      </c>
      <c r="C414">
        <v>3</v>
      </c>
      <c r="D414">
        <v>3301</v>
      </c>
      <c r="E414" t="s">
        <v>1854</v>
      </c>
      <c r="F414" s="6" t="s">
        <v>704</v>
      </c>
      <c r="G414" t="s">
        <v>2558</v>
      </c>
      <c r="H414">
        <v>43</v>
      </c>
      <c r="I414" t="s">
        <v>46</v>
      </c>
      <c r="J414" s="1" t="s">
        <v>62</v>
      </c>
      <c r="K414" t="s">
        <v>325</v>
      </c>
      <c r="L414" s="1" t="s">
        <v>55</v>
      </c>
      <c r="M414" t="s">
        <v>710</v>
      </c>
      <c r="N414" t="s">
        <v>301</v>
      </c>
      <c r="O414" t="s">
        <v>2559</v>
      </c>
      <c r="P414">
        <v>45</v>
      </c>
      <c r="Q414" t="s">
        <v>46</v>
      </c>
      <c r="R414" t="s">
        <v>46</v>
      </c>
      <c r="S414" t="s">
        <v>87</v>
      </c>
      <c r="T414" t="s">
        <v>67</v>
      </c>
      <c r="U414" t="s">
        <v>2560</v>
      </c>
      <c r="V414" t="s">
        <v>48</v>
      </c>
      <c r="W414" t="s">
        <v>49</v>
      </c>
      <c r="X414" t="s">
        <v>50</v>
      </c>
      <c r="Y414" t="s">
        <v>46</v>
      </c>
      <c r="Z414" s="1" t="s">
        <v>55</v>
      </c>
      <c r="AA414" t="s">
        <v>55</v>
      </c>
      <c r="AB414" t="s">
        <v>46</v>
      </c>
      <c r="AC414" s="1" t="s">
        <v>55</v>
      </c>
      <c r="AE414" t="s">
        <v>55</v>
      </c>
      <c r="AF414" t="s">
        <v>69</v>
      </c>
      <c r="AG414" t="s">
        <v>69</v>
      </c>
      <c r="AH414" s="37" t="s">
        <v>58</v>
      </c>
      <c r="AI414" s="40" t="s">
        <v>58</v>
      </c>
      <c r="AJ414" t="s">
        <v>46</v>
      </c>
      <c r="AK414" t="s">
        <v>46</v>
      </c>
      <c r="AL414" t="s">
        <v>55</v>
      </c>
      <c r="AM414" t="s">
        <v>710</v>
      </c>
      <c r="AN414" t="s">
        <v>3964</v>
      </c>
      <c r="AO414" t="s">
        <v>46</v>
      </c>
      <c r="AP414" t="s">
        <v>67</v>
      </c>
      <c r="AQ414" t="s">
        <v>58</v>
      </c>
      <c r="AR414" t="s">
        <v>67</v>
      </c>
      <c r="AS414" t="s">
        <v>58</v>
      </c>
      <c r="AT414" t="s">
        <v>50</v>
      </c>
      <c r="AU414" t="s">
        <v>55</v>
      </c>
      <c r="AV414" t="s">
        <v>46</v>
      </c>
      <c r="AW414" t="s">
        <v>55</v>
      </c>
    </row>
    <row r="415" spans="1:49" x14ac:dyDescent="0.35">
      <c r="A415" t="s">
        <v>35</v>
      </c>
      <c r="B415" s="2">
        <v>41536</v>
      </c>
      <c r="C415">
        <v>13</v>
      </c>
      <c r="D415">
        <v>13124</v>
      </c>
      <c r="E415" t="s">
        <v>81</v>
      </c>
      <c r="F415" t="s">
        <v>37</v>
      </c>
      <c r="G415" t="s">
        <v>2561</v>
      </c>
      <c r="H415">
        <v>47</v>
      </c>
      <c r="I415" t="s">
        <v>46</v>
      </c>
      <c r="J415" s="1" t="s">
        <v>62</v>
      </c>
      <c r="K415" t="s">
        <v>2562</v>
      </c>
      <c r="L415" t="s">
        <v>87</v>
      </c>
      <c r="M415" s="1" t="s">
        <v>55</v>
      </c>
      <c r="N415" t="s">
        <v>1054</v>
      </c>
      <c r="O415" t="s">
        <v>2563</v>
      </c>
      <c r="P415">
        <v>26</v>
      </c>
      <c r="Q415" s="1" t="s">
        <v>46</v>
      </c>
      <c r="R415" s="1" t="s">
        <v>46</v>
      </c>
      <c r="S415" s="1" t="s">
        <v>67</v>
      </c>
      <c r="T415" t="s">
        <v>67</v>
      </c>
      <c r="U415" t="s">
        <v>2564</v>
      </c>
      <c r="V415" s="1" t="s">
        <v>48</v>
      </c>
      <c r="X415" s="1" t="s">
        <v>46</v>
      </c>
      <c r="Y415" t="s">
        <v>46</v>
      </c>
      <c r="Z415" t="s">
        <v>760</v>
      </c>
      <c r="AA415" t="s">
        <v>55</v>
      </c>
      <c r="AB415" t="s">
        <v>46</v>
      </c>
      <c r="AC415" s="1" t="s">
        <v>55</v>
      </c>
      <c r="AE415" t="s">
        <v>55</v>
      </c>
      <c r="AH415" s="37" t="s">
        <v>58</v>
      </c>
      <c r="AI415" s="40" t="s">
        <v>94</v>
      </c>
      <c r="AJ415" t="s">
        <v>46</v>
      </c>
      <c r="AK415" t="s">
        <v>46</v>
      </c>
      <c r="AL415" t="s">
        <v>58</v>
      </c>
      <c r="AM415" t="s">
        <v>55</v>
      </c>
      <c r="AN415" t="s">
        <v>3965</v>
      </c>
      <c r="AO415" t="s">
        <v>46</v>
      </c>
      <c r="AP415" t="s">
        <v>67</v>
      </c>
      <c r="AQ415" t="s">
        <v>67</v>
      </c>
      <c r="AR415" t="s">
        <v>67</v>
      </c>
      <c r="AS415" t="s">
        <v>67</v>
      </c>
      <c r="AT415" t="s">
        <v>67</v>
      </c>
      <c r="AU415" t="s">
        <v>113</v>
      </c>
      <c r="AV415" t="s">
        <v>46</v>
      </c>
      <c r="AW415" t="s">
        <v>55</v>
      </c>
    </row>
    <row r="416" spans="1:49" x14ac:dyDescent="0.35">
      <c r="A416" t="s">
        <v>35</v>
      </c>
      <c r="B416" s="2">
        <v>43110</v>
      </c>
      <c r="C416">
        <v>6</v>
      </c>
      <c r="D416">
        <v>6117</v>
      </c>
      <c r="E416" s="1" t="s">
        <v>2510</v>
      </c>
      <c r="F416" t="s">
        <v>105</v>
      </c>
      <c r="G416" t="s">
        <v>2565</v>
      </c>
      <c r="H416">
        <v>19</v>
      </c>
      <c r="I416" t="s">
        <v>39</v>
      </c>
      <c r="J416" t="s">
        <v>46</v>
      </c>
      <c r="K416" t="s">
        <v>2566</v>
      </c>
      <c r="L416" t="s">
        <v>781</v>
      </c>
      <c r="M416" t="s">
        <v>247</v>
      </c>
      <c r="N416" t="s">
        <v>44</v>
      </c>
      <c r="O416" t="s">
        <v>2567</v>
      </c>
      <c r="P416">
        <v>20</v>
      </c>
      <c r="Q416" t="s">
        <v>39</v>
      </c>
      <c r="R416" t="s">
        <v>46</v>
      </c>
      <c r="S416" t="s">
        <v>42</v>
      </c>
      <c r="T416" t="s">
        <v>49</v>
      </c>
      <c r="U416" t="s">
        <v>1728</v>
      </c>
      <c r="V416" t="s">
        <v>48</v>
      </c>
      <c r="W416" t="s">
        <v>42</v>
      </c>
      <c r="X416" t="s">
        <v>137</v>
      </c>
      <c r="Y416" t="s">
        <v>46</v>
      </c>
      <c r="Z416" t="s">
        <v>112</v>
      </c>
      <c r="AA416">
        <v>43616</v>
      </c>
      <c r="AB416" t="s">
        <v>176</v>
      </c>
      <c r="AC416" t="s">
        <v>2568</v>
      </c>
      <c r="AD416" t="s">
        <v>55</v>
      </c>
      <c r="AE416" t="s">
        <v>55</v>
      </c>
      <c r="AF416" t="s">
        <v>2569</v>
      </c>
      <c r="AG416" t="s">
        <v>2570</v>
      </c>
      <c r="AH416" s="37" t="s">
        <v>58</v>
      </c>
      <c r="AI416" s="40" t="s">
        <v>58</v>
      </c>
      <c r="AJ416" t="s">
        <v>39</v>
      </c>
      <c r="AK416" t="s">
        <v>46</v>
      </c>
      <c r="AL416" t="s">
        <v>1182</v>
      </c>
      <c r="AM416" t="s">
        <v>247</v>
      </c>
      <c r="AN416" t="s">
        <v>3964</v>
      </c>
      <c r="AO416" t="s">
        <v>39</v>
      </c>
      <c r="AP416" t="s">
        <v>67</v>
      </c>
      <c r="AQ416" t="s">
        <v>94</v>
      </c>
      <c r="AR416" t="s">
        <v>58</v>
      </c>
      <c r="AS416" t="s">
        <v>94</v>
      </c>
      <c r="AT416" t="s">
        <v>137</v>
      </c>
      <c r="AU416" t="s">
        <v>112</v>
      </c>
      <c r="AV416" t="s">
        <v>176</v>
      </c>
      <c r="AW416" t="s">
        <v>55</v>
      </c>
    </row>
    <row r="417" spans="1:49" x14ac:dyDescent="0.35">
      <c r="A417" t="s">
        <v>35</v>
      </c>
      <c r="B417" s="2">
        <v>40657</v>
      </c>
      <c r="C417">
        <v>16</v>
      </c>
      <c r="D417">
        <v>16101</v>
      </c>
      <c r="E417" t="s">
        <v>1380</v>
      </c>
      <c r="F417" t="s">
        <v>370</v>
      </c>
      <c r="G417" t="s">
        <v>2571</v>
      </c>
      <c r="H417">
        <v>30</v>
      </c>
      <c r="I417" t="s">
        <v>46</v>
      </c>
      <c r="J417" t="s">
        <v>62</v>
      </c>
      <c r="K417" t="s">
        <v>300</v>
      </c>
      <c r="L417" t="s">
        <v>55</v>
      </c>
      <c r="M417" s="1" t="s">
        <v>99</v>
      </c>
      <c r="N417" t="s">
        <v>65</v>
      </c>
      <c r="O417" t="s">
        <v>2572</v>
      </c>
      <c r="P417">
        <v>33</v>
      </c>
      <c r="Q417" t="s">
        <v>46</v>
      </c>
      <c r="R417" t="s">
        <v>2573</v>
      </c>
      <c r="S417" t="s">
        <v>58</v>
      </c>
      <c r="T417" t="s">
        <v>67</v>
      </c>
      <c r="U417" t="s">
        <v>2574</v>
      </c>
      <c r="V417" t="s">
        <v>2574</v>
      </c>
      <c r="W417" t="s">
        <v>67</v>
      </c>
      <c r="X417" t="s">
        <v>50</v>
      </c>
      <c r="Y417" t="s">
        <v>46</v>
      </c>
      <c r="Z417" t="s">
        <v>55</v>
      </c>
      <c r="AA417" t="s">
        <v>55</v>
      </c>
      <c r="AB417" t="s">
        <v>46</v>
      </c>
      <c r="AC417" t="s">
        <v>55</v>
      </c>
      <c r="AD417" t="s">
        <v>55</v>
      </c>
      <c r="AE417" t="s">
        <v>55</v>
      </c>
      <c r="AF417" t="s">
        <v>69</v>
      </c>
      <c r="AG417" t="s">
        <v>69</v>
      </c>
      <c r="AH417" s="37" t="s">
        <v>58</v>
      </c>
      <c r="AI417" s="40" t="s">
        <v>58</v>
      </c>
      <c r="AJ417" t="s">
        <v>46</v>
      </c>
      <c r="AK417" t="s">
        <v>46</v>
      </c>
      <c r="AL417" t="s">
        <v>55</v>
      </c>
      <c r="AM417" t="s">
        <v>4103</v>
      </c>
      <c r="AN417" t="s">
        <v>3964</v>
      </c>
      <c r="AO417" t="s">
        <v>46</v>
      </c>
      <c r="AP417" t="s">
        <v>3946</v>
      </c>
      <c r="AQ417" t="s">
        <v>58</v>
      </c>
      <c r="AR417" t="s">
        <v>67</v>
      </c>
      <c r="AS417" t="s">
        <v>67</v>
      </c>
      <c r="AT417" t="s">
        <v>50</v>
      </c>
      <c r="AU417" t="s">
        <v>55</v>
      </c>
      <c r="AV417" t="s">
        <v>46</v>
      </c>
      <c r="AW417" t="s">
        <v>55</v>
      </c>
    </row>
    <row r="418" spans="1:49" x14ac:dyDescent="0.35">
      <c r="A418" t="s">
        <v>35</v>
      </c>
      <c r="B418" s="2">
        <v>42811</v>
      </c>
      <c r="C418">
        <v>8</v>
      </c>
      <c r="D418">
        <v>8110</v>
      </c>
      <c r="E418" t="s">
        <v>2152</v>
      </c>
      <c r="F418" s="1" t="s">
        <v>276</v>
      </c>
      <c r="G418" t="s">
        <v>2575</v>
      </c>
      <c r="H418">
        <v>46</v>
      </c>
      <c r="I418" t="s">
        <v>39</v>
      </c>
      <c r="J418" t="s">
        <v>2576</v>
      </c>
      <c r="K418" t="s">
        <v>2577</v>
      </c>
      <c r="L418" t="s">
        <v>49</v>
      </c>
      <c r="M418" t="s">
        <v>161</v>
      </c>
      <c r="N418" t="s">
        <v>162</v>
      </c>
      <c r="O418" t="s">
        <v>2578</v>
      </c>
      <c r="P418">
        <v>43</v>
      </c>
      <c r="Q418" t="s">
        <v>39</v>
      </c>
      <c r="R418" t="s">
        <v>2579</v>
      </c>
      <c r="S418" t="s">
        <v>42</v>
      </c>
      <c r="T418" t="s">
        <v>42</v>
      </c>
      <c r="U418" t="s">
        <v>2580</v>
      </c>
      <c r="V418" t="s">
        <v>42</v>
      </c>
      <c r="W418" t="s">
        <v>42</v>
      </c>
      <c r="X418" t="s">
        <v>2581</v>
      </c>
      <c r="Y418" t="s">
        <v>42</v>
      </c>
      <c r="Z418" t="s">
        <v>51</v>
      </c>
      <c r="AA418">
        <v>43469</v>
      </c>
      <c r="AB418" t="s">
        <v>52</v>
      </c>
      <c r="AC418" t="s">
        <v>2092</v>
      </c>
      <c r="AD418" t="s">
        <v>408</v>
      </c>
      <c r="AE418" t="s">
        <v>55</v>
      </c>
      <c r="AF418" t="s">
        <v>2582</v>
      </c>
      <c r="AG418" t="s">
        <v>2583</v>
      </c>
      <c r="AH418" s="37" t="s">
        <v>58</v>
      </c>
      <c r="AI418" s="40" t="s">
        <v>94</v>
      </c>
      <c r="AJ418" t="s">
        <v>39</v>
      </c>
      <c r="AK418" t="s">
        <v>2620</v>
      </c>
      <c r="AL418" t="s">
        <v>58</v>
      </c>
      <c r="AM418" t="s">
        <v>161</v>
      </c>
      <c r="AN418" t="s">
        <v>3965</v>
      </c>
      <c r="AO418" t="s">
        <v>39</v>
      </c>
      <c r="AP418" t="s">
        <v>4013</v>
      </c>
      <c r="AQ418" t="s">
        <v>94</v>
      </c>
      <c r="AR418" t="s">
        <v>94</v>
      </c>
      <c r="AS418" t="s">
        <v>94</v>
      </c>
      <c r="AT418" t="s">
        <v>1245</v>
      </c>
      <c r="AU418" t="s">
        <v>51</v>
      </c>
      <c r="AV418" t="s">
        <v>52</v>
      </c>
      <c r="AW418" t="s">
        <v>4001</v>
      </c>
    </row>
    <row r="419" spans="1:49" x14ac:dyDescent="0.35">
      <c r="A419" t="s">
        <v>35</v>
      </c>
      <c r="B419" s="2">
        <v>42882</v>
      </c>
      <c r="C419">
        <v>10</v>
      </c>
      <c r="D419">
        <v>10304</v>
      </c>
      <c r="E419" t="s">
        <v>2250</v>
      </c>
      <c r="F419" t="s">
        <v>188</v>
      </c>
      <c r="G419" t="s">
        <v>2584</v>
      </c>
      <c r="H419">
        <v>63</v>
      </c>
      <c r="I419" t="s">
        <v>39</v>
      </c>
      <c r="J419" t="s">
        <v>46</v>
      </c>
      <c r="K419" t="s">
        <v>2585</v>
      </c>
      <c r="L419" t="s">
        <v>42</v>
      </c>
      <c r="M419" t="s">
        <v>1362</v>
      </c>
      <c r="N419" t="s">
        <v>85</v>
      </c>
      <c r="O419" t="s">
        <v>2586</v>
      </c>
      <c r="P419">
        <v>25</v>
      </c>
      <c r="Q419" t="s">
        <v>39</v>
      </c>
      <c r="R419" t="s">
        <v>46</v>
      </c>
      <c r="S419" t="s">
        <v>49</v>
      </c>
      <c r="T419" t="s">
        <v>42</v>
      </c>
      <c r="U419" t="s">
        <v>2587</v>
      </c>
      <c r="V419" t="s">
        <v>42</v>
      </c>
      <c r="W419" t="s">
        <v>42</v>
      </c>
      <c r="X419" t="s">
        <v>164</v>
      </c>
      <c r="Y419" t="s">
        <v>2588</v>
      </c>
      <c r="Z419" t="s">
        <v>90</v>
      </c>
      <c r="AA419">
        <v>43016</v>
      </c>
      <c r="AB419" t="s">
        <v>91</v>
      </c>
      <c r="AC419" t="s">
        <v>55</v>
      </c>
      <c r="AD419" t="s">
        <v>55</v>
      </c>
      <c r="AE419" t="s">
        <v>55</v>
      </c>
      <c r="AF419" t="s">
        <v>2589</v>
      </c>
      <c r="AG419" t="s">
        <v>2590</v>
      </c>
      <c r="AH419" s="37" t="s">
        <v>58</v>
      </c>
      <c r="AI419" s="40" t="s">
        <v>94</v>
      </c>
      <c r="AJ419" t="s">
        <v>39</v>
      </c>
      <c r="AK419" t="s">
        <v>46</v>
      </c>
      <c r="AL419" t="s">
        <v>94</v>
      </c>
      <c r="AM419" t="s">
        <v>4024</v>
      </c>
      <c r="AN419" t="s">
        <v>85</v>
      </c>
      <c r="AO419" t="s">
        <v>39</v>
      </c>
      <c r="AP419" t="s">
        <v>67</v>
      </c>
      <c r="AQ419" t="s">
        <v>58</v>
      </c>
      <c r="AR419" t="s">
        <v>94</v>
      </c>
      <c r="AS419" t="s">
        <v>94</v>
      </c>
      <c r="AT419" t="s">
        <v>164</v>
      </c>
      <c r="AU419" t="s">
        <v>90</v>
      </c>
      <c r="AV419" t="s">
        <v>91</v>
      </c>
      <c r="AW419" t="s">
        <v>55</v>
      </c>
    </row>
    <row r="420" spans="1:49" x14ac:dyDescent="0.35">
      <c r="A420" t="s">
        <v>35</v>
      </c>
      <c r="B420" s="2">
        <v>40199</v>
      </c>
      <c r="C420">
        <v>7</v>
      </c>
      <c r="D420">
        <v>7201</v>
      </c>
      <c r="E420" t="s">
        <v>1573</v>
      </c>
      <c r="F420" t="s">
        <v>458</v>
      </c>
      <c r="G420" t="s">
        <v>2591</v>
      </c>
      <c r="H420">
        <v>46</v>
      </c>
      <c r="I420" t="s">
        <v>46</v>
      </c>
      <c r="J420" t="s">
        <v>62</v>
      </c>
      <c r="K420" s="1" t="s">
        <v>62</v>
      </c>
      <c r="L420" t="s">
        <v>55</v>
      </c>
      <c r="M420" t="s">
        <v>286</v>
      </c>
      <c r="N420" t="s">
        <v>65</v>
      </c>
      <c r="O420" t="s">
        <v>2592</v>
      </c>
      <c r="P420">
        <v>27</v>
      </c>
      <c r="Q420" t="s">
        <v>46</v>
      </c>
      <c r="R420" t="s">
        <v>46</v>
      </c>
      <c r="S420" t="s">
        <v>67</v>
      </c>
      <c r="T420" t="s">
        <v>67</v>
      </c>
      <c r="U420" t="s">
        <v>48</v>
      </c>
      <c r="V420" t="s">
        <v>48</v>
      </c>
      <c r="W420" t="s">
        <v>67</v>
      </c>
      <c r="X420" t="s">
        <v>103</v>
      </c>
      <c r="Y420" t="s">
        <v>46</v>
      </c>
      <c r="Z420" t="s">
        <v>55</v>
      </c>
      <c r="AA420" t="s">
        <v>55</v>
      </c>
      <c r="AB420" t="s">
        <v>46</v>
      </c>
      <c r="AC420" t="s">
        <v>55</v>
      </c>
      <c r="AD420" t="s">
        <v>54</v>
      </c>
      <c r="AE420" t="s">
        <v>55</v>
      </c>
      <c r="AF420" t="s">
        <v>69</v>
      </c>
      <c r="AG420" t="s">
        <v>69</v>
      </c>
      <c r="AH420" s="37" t="s">
        <v>58</v>
      </c>
      <c r="AI420" s="40" t="s">
        <v>58</v>
      </c>
      <c r="AJ420" t="s">
        <v>46</v>
      </c>
      <c r="AK420" t="s">
        <v>46</v>
      </c>
      <c r="AL420" t="s">
        <v>55</v>
      </c>
      <c r="AM420" t="s">
        <v>74</v>
      </c>
      <c r="AN420" t="s">
        <v>3964</v>
      </c>
      <c r="AO420" t="s">
        <v>46</v>
      </c>
      <c r="AP420" t="s">
        <v>67</v>
      </c>
      <c r="AQ420" t="s">
        <v>67</v>
      </c>
      <c r="AR420" t="s">
        <v>67</v>
      </c>
      <c r="AS420" t="s">
        <v>67</v>
      </c>
      <c r="AT420" t="s">
        <v>103</v>
      </c>
      <c r="AU420" t="s">
        <v>55</v>
      </c>
      <c r="AV420" t="s">
        <v>46</v>
      </c>
      <c r="AW420" t="s">
        <v>54</v>
      </c>
    </row>
    <row r="421" spans="1:49" x14ac:dyDescent="0.35">
      <c r="A421" t="s">
        <v>35</v>
      </c>
      <c r="B421" s="2">
        <v>42434</v>
      </c>
      <c r="C421">
        <v>13</v>
      </c>
      <c r="D421">
        <v>13119</v>
      </c>
      <c r="E421" t="s">
        <v>514</v>
      </c>
      <c r="F421" t="s">
        <v>37</v>
      </c>
      <c r="G421" t="s">
        <v>3430</v>
      </c>
      <c r="H421">
        <v>41</v>
      </c>
      <c r="I421" t="s">
        <v>39</v>
      </c>
      <c r="J421" t="s">
        <v>46</v>
      </c>
      <c r="K421" t="s">
        <v>3431</v>
      </c>
      <c r="L421" t="s">
        <v>42</v>
      </c>
      <c r="M421" s="1" t="s">
        <v>43</v>
      </c>
      <c r="N421" t="s">
        <v>44</v>
      </c>
      <c r="O421" t="s">
        <v>3432</v>
      </c>
      <c r="P421">
        <v>61</v>
      </c>
      <c r="Q421" t="s">
        <v>39</v>
      </c>
      <c r="R421" t="s">
        <v>46</v>
      </c>
      <c r="S421" t="s">
        <v>49</v>
      </c>
      <c r="T421" t="s">
        <v>42</v>
      </c>
      <c r="U421" t="s">
        <v>3433</v>
      </c>
      <c r="V421" t="s">
        <v>42</v>
      </c>
      <c r="W421" t="s">
        <v>49</v>
      </c>
      <c r="X421" t="s">
        <v>50</v>
      </c>
      <c r="Y421" t="s">
        <v>42</v>
      </c>
      <c r="Z421" t="s">
        <v>90</v>
      </c>
      <c r="AA421">
        <v>42434</v>
      </c>
      <c r="AB421" t="s">
        <v>91</v>
      </c>
      <c r="AC421" t="s">
        <v>55</v>
      </c>
      <c r="AD421" t="s">
        <v>55</v>
      </c>
      <c r="AE421" t="s">
        <v>55</v>
      </c>
      <c r="AF421" t="s">
        <v>3434</v>
      </c>
      <c r="AG421" t="s">
        <v>3435</v>
      </c>
      <c r="AH421" s="37" t="s">
        <v>58</v>
      </c>
      <c r="AI421" s="40" t="s">
        <v>58</v>
      </c>
      <c r="AJ421" t="s">
        <v>39</v>
      </c>
      <c r="AK421" t="s">
        <v>46</v>
      </c>
      <c r="AL421" t="s">
        <v>94</v>
      </c>
      <c r="AM421" t="s">
        <v>43</v>
      </c>
      <c r="AN421" t="s">
        <v>3964</v>
      </c>
      <c r="AO421" t="s">
        <v>39</v>
      </c>
      <c r="AP421" t="s">
        <v>67</v>
      </c>
      <c r="AQ421" t="s">
        <v>58</v>
      </c>
      <c r="AR421" t="s">
        <v>94</v>
      </c>
      <c r="AS421" t="s">
        <v>58</v>
      </c>
      <c r="AT421" t="s">
        <v>50</v>
      </c>
      <c r="AU421" t="s">
        <v>90</v>
      </c>
      <c r="AV421" t="s">
        <v>91</v>
      </c>
      <c r="AW421" t="s">
        <v>55</v>
      </c>
    </row>
    <row r="422" spans="1:49" x14ac:dyDescent="0.35">
      <c r="A422" t="s">
        <v>35</v>
      </c>
      <c r="B422" s="2">
        <v>42498</v>
      </c>
      <c r="C422">
        <v>13</v>
      </c>
      <c r="D422">
        <v>13111</v>
      </c>
      <c r="E422" t="s">
        <v>36</v>
      </c>
      <c r="F422" t="s">
        <v>37</v>
      </c>
      <c r="G422" t="s">
        <v>38</v>
      </c>
      <c r="H422">
        <v>44</v>
      </c>
      <c r="I422" t="s">
        <v>39</v>
      </c>
      <c r="J422" t="s">
        <v>40</v>
      </c>
      <c r="K422" t="s">
        <v>41</v>
      </c>
      <c r="L422" t="s">
        <v>42</v>
      </c>
      <c r="M422" t="s">
        <v>43</v>
      </c>
      <c r="N422" t="s">
        <v>44</v>
      </c>
      <c r="O422" t="s">
        <v>45</v>
      </c>
      <c r="P422">
        <v>58</v>
      </c>
      <c r="Q422" t="s">
        <v>39</v>
      </c>
      <c r="R422" t="s">
        <v>46</v>
      </c>
      <c r="S422" t="s">
        <v>42</v>
      </c>
      <c r="T422" t="s">
        <v>42</v>
      </c>
      <c r="U422" t="s">
        <v>47</v>
      </c>
      <c r="V422" t="s">
        <v>48</v>
      </c>
      <c r="W422" t="s">
        <v>49</v>
      </c>
      <c r="X422" t="s">
        <v>50</v>
      </c>
      <c r="Y422" t="s">
        <v>42</v>
      </c>
      <c r="Z422" t="s">
        <v>51</v>
      </c>
      <c r="AA422">
        <v>43019</v>
      </c>
      <c r="AB422" t="s">
        <v>52</v>
      </c>
      <c r="AC422" t="s">
        <v>53</v>
      </c>
      <c r="AD422" t="s">
        <v>54</v>
      </c>
      <c r="AE422" t="s">
        <v>55</v>
      </c>
      <c r="AF422" t="s">
        <v>56</v>
      </c>
      <c r="AG422" t="s">
        <v>57</v>
      </c>
      <c r="AH422" s="38" t="s">
        <v>58</v>
      </c>
      <c r="AI422" s="37" t="s">
        <v>58</v>
      </c>
      <c r="AJ422" t="s">
        <v>39</v>
      </c>
      <c r="AK422" t="s">
        <v>3922</v>
      </c>
      <c r="AL422" t="s">
        <v>94</v>
      </c>
      <c r="AM422" t="s">
        <v>43</v>
      </c>
      <c r="AN422" t="s">
        <v>3964</v>
      </c>
      <c r="AO422" t="s">
        <v>39</v>
      </c>
      <c r="AP422" t="s">
        <v>67</v>
      </c>
      <c r="AQ422" t="s">
        <v>94</v>
      </c>
      <c r="AR422" t="s">
        <v>94</v>
      </c>
      <c r="AS422" t="s">
        <v>58</v>
      </c>
      <c r="AT422" t="s">
        <v>50</v>
      </c>
      <c r="AU422" t="s">
        <v>51</v>
      </c>
      <c r="AV422" t="s">
        <v>52</v>
      </c>
      <c r="AW422" t="s">
        <v>54</v>
      </c>
    </row>
    <row r="423" spans="1:49" x14ac:dyDescent="0.35">
      <c r="A423" t="s">
        <v>35</v>
      </c>
      <c r="B423" s="2">
        <v>42866</v>
      </c>
      <c r="C423">
        <v>5</v>
      </c>
      <c r="D423">
        <v>5703</v>
      </c>
      <c r="E423" t="s">
        <v>2605</v>
      </c>
      <c r="F423" t="s">
        <v>151</v>
      </c>
      <c r="G423" t="s">
        <v>2606</v>
      </c>
      <c r="H423">
        <v>38</v>
      </c>
      <c r="I423" t="s">
        <v>39</v>
      </c>
      <c r="J423" t="s">
        <v>1041</v>
      </c>
      <c r="K423" t="s">
        <v>2607</v>
      </c>
      <c r="L423" t="s">
        <v>42</v>
      </c>
      <c r="M423" t="s">
        <v>247</v>
      </c>
      <c r="N423" t="s">
        <v>44</v>
      </c>
      <c r="O423" t="s">
        <v>2608</v>
      </c>
      <c r="P423">
        <v>32</v>
      </c>
      <c r="Q423" t="s">
        <v>39</v>
      </c>
      <c r="R423" t="s">
        <v>46</v>
      </c>
      <c r="S423" t="s">
        <v>42</v>
      </c>
      <c r="T423" t="s">
        <v>49</v>
      </c>
      <c r="U423" t="s">
        <v>2609</v>
      </c>
      <c r="V423" t="s">
        <v>42</v>
      </c>
      <c r="W423" t="s">
        <v>42</v>
      </c>
      <c r="X423" t="s">
        <v>137</v>
      </c>
      <c r="Y423" t="s">
        <v>42</v>
      </c>
      <c r="Z423" t="s">
        <v>112</v>
      </c>
      <c r="AA423">
        <v>43530</v>
      </c>
      <c r="AB423" t="s">
        <v>176</v>
      </c>
      <c r="AC423" t="s">
        <v>2610</v>
      </c>
      <c r="AD423" t="s">
        <v>55</v>
      </c>
      <c r="AE423" t="s">
        <v>55</v>
      </c>
      <c r="AF423" t="s">
        <v>2611</v>
      </c>
      <c r="AG423" t="s">
        <v>2612</v>
      </c>
      <c r="AH423" s="37" t="s">
        <v>58</v>
      </c>
      <c r="AI423" s="40" t="s">
        <v>94</v>
      </c>
      <c r="AJ423" t="s">
        <v>39</v>
      </c>
      <c r="AK423" t="s">
        <v>1041</v>
      </c>
      <c r="AL423" t="s">
        <v>94</v>
      </c>
      <c r="AM423" t="s">
        <v>247</v>
      </c>
      <c r="AN423" t="s">
        <v>3964</v>
      </c>
      <c r="AO423" t="s">
        <v>39</v>
      </c>
      <c r="AP423" t="s">
        <v>67</v>
      </c>
      <c r="AQ423" t="s">
        <v>94</v>
      </c>
      <c r="AR423" t="s">
        <v>58</v>
      </c>
      <c r="AS423" t="s">
        <v>94</v>
      </c>
      <c r="AT423" t="s">
        <v>137</v>
      </c>
      <c r="AU423" t="s">
        <v>112</v>
      </c>
      <c r="AV423" t="s">
        <v>176</v>
      </c>
      <c r="AW423" t="s">
        <v>55</v>
      </c>
    </row>
    <row r="424" spans="1:49" x14ac:dyDescent="0.35">
      <c r="A424" t="s">
        <v>35</v>
      </c>
      <c r="B424" s="2">
        <v>42432</v>
      </c>
      <c r="C424">
        <v>8</v>
      </c>
      <c r="D424">
        <v>8101</v>
      </c>
      <c r="E424" t="s">
        <v>434</v>
      </c>
      <c r="F424" s="1" t="s">
        <v>276</v>
      </c>
      <c r="G424" t="s">
        <v>2613</v>
      </c>
      <c r="H424">
        <v>22</v>
      </c>
      <c r="I424" t="s">
        <v>39</v>
      </c>
      <c r="J424" t="s">
        <v>428</v>
      </c>
      <c r="K424" t="s">
        <v>2614</v>
      </c>
      <c r="L424" t="s">
        <v>42</v>
      </c>
      <c r="M424" t="s">
        <v>161</v>
      </c>
      <c r="N424" t="s">
        <v>162</v>
      </c>
      <c r="O424" t="s">
        <v>2615</v>
      </c>
      <c r="P424">
        <v>23</v>
      </c>
      <c r="Q424" t="s">
        <v>39</v>
      </c>
      <c r="R424" t="s">
        <v>46</v>
      </c>
      <c r="S424" t="s">
        <v>42</v>
      </c>
      <c r="T424" t="s">
        <v>42</v>
      </c>
      <c r="U424" t="s">
        <v>48</v>
      </c>
      <c r="V424" t="s">
        <v>42</v>
      </c>
      <c r="W424" t="s">
        <v>42</v>
      </c>
      <c r="X424" t="s">
        <v>137</v>
      </c>
      <c r="Y424" t="s">
        <v>42</v>
      </c>
      <c r="Z424" t="s">
        <v>51</v>
      </c>
      <c r="AA424">
        <v>43050</v>
      </c>
      <c r="AB424" t="s">
        <v>52</v>
      </c>
      <c r="AC424" t="s">
        <v>2092</v>
      </c>
      <c r="AD424" t="s">
        <v>1869</v>
      </c>
      <c r="AE424" t="s">
        <v>55</v>
      </c>
      <c r="AF424" t="s">
        <v>2616</v>
      </c>
      <c r="AG424" t="s">
        <v>2617</v>
      </c>
      <c r="AH424" s="37" t="s">
        <v>58</v>
      </c>
      <c r="AI424" s="40" t="s">
        <v>94</v>
      </c>
      <c r="AJ424" t="s">
        <v>39</v>
      </c>
      <c r="AK424" t="s">
        <v>428</v>
      </c>
      <c r="AL424" t="s">
        <v>94</v>
      </c>
      <c r="AM424" t="s">
        <v>161</v>
      </c>
      <c r="AN424" t="s">
        <v>3965</v>
      </c>
      <c r="AO424" t="s">
        <v>39</v>
      </c>
      <c r="AP424" t="s">
        <v>67</v>
      </c>
      <c r="AQ424" t="s">
        <v>94</v>
      </c>
      <c r="AR424" t="s">
        <v>94</v>
      </c>
      <c r="AS424" t="s">
        <v>94</v>
      </c>
      <c r="AT424" t="s">
        <v>137</v>
      </c>
      <c r="AU424" t="s">
        <v>51</v>
      </c>
      <c r="AV424" t="s">
        <v>52</v>
      </c>
      <c r="AW424" t="s">
        <v>1869</v>
      </c>
    </row>
    <row r="425" spans="1:49" x14ac:dyDescent="0.35">
      <c r="A425" t="s">
        <v>35</v>
      </c>
      <c r="B425" s="2">
        <v>42724</v>
      </c>
      <c r="C425">
        <v>3</v>
      </c>
      <c r="D425">
        <v>3304</v>
      </c>
      <c r="E425" t="s">
        <v>2618</v>
      </c>
      <c r="F425" t="s">
        <v>704</v>
      </c>
      <c r="G425" t="s">
        <v>2619</v>
      </c>
      <c r="H425">
        <v>29</v>
      </c>
      <c r="I425" t="s">
        <v>39</v>
      </c>
      <c r="J425" t="s">
        <v>2620</v>
      </c>
      <c r="K425" t="s">
        <v>2621</v>
      </c>
      <c r="L425" t="s">
        <v>55</v>
      </c>
      <c r="M425" t="s">
        <v>270</v>
      </c>
      <c r="N425" t="s">
        <v>44</v>
      </c>
      <c r="O425" t="s">
        <v>2622</v>
      </c>
      <c r="Q425" t="s">
        <v>46</v>
      </c>
      <c r="R425" t="s">
        <v>46</v>
      </c>
      <c r="S425" t="s">
        <v>67</v>
      </c>
      <c r="T425" t="s">
        <v>67</v>
      </c>
      <c r="U425" t="s">
        <v>48</v>
      </c>
      <c r="V425" t="s">
        <v>48</v>
      </c>
      <c r="W425" t="s">
        <v>67</v>
      </c>
      <c r="X425" t="s">
        <v>46</v>
      </c>
      <c r="Y425" t="s">
        <v>46</v>
      </c>
      <c r="Z425" t="s">
        <v>112</v>
      </c>
      <c r="AA425">
        <v>43697</v>
      </c>
      <c r="AB425" t="s">
        <v>341</v>
      </c>
      <c r="AC425" t="s">
        <v>55</v>
      </c>
      <c r="AD425" t="s">
        <v>55</v>
      </c>
      <c r="AE425" t="s">
        <v>55</v>
      </c>
      <c r="AF425" t="s">
        <v>2623</v>
      </c>
      <c r="AG425" t="s">
        <v>2624</v>
      </c>
      <c r="AH425" s="37" t="s">
        <v>58</v>
      </c>
      <c r="AI425" s="40" t="s">
        <v>94</v>
      </c>
      <c r="AJ425" t="s">
        <v>39</v>
      </c>
      <c r="AK425" t="s">
        <v>2620</v>
      </c>
      <c r="AL425" t="s">
        <v>55</v>
      </c>
      <c r="AM425" t="s">
        <v>710</v>
      </c>
      <c r="AN425" t="s">
        <v>3964</v>
      </c>
      <c r="AO425" t="s">
        <v>46</v>
      </c>
      <c r="AP425" t="s">
        <v>67</v>
      </c>
      <c r="AQ425" t="s">
        <v>67</v>
      </c>
      <c r="AR425" t="s">
        <v>67</v>
      </c>
      <c r="AS425" t="s">
        <v>67</v>
      </c>
      <c r="AT425" t="s">
        <v>67</v>
      </c>
      <c r="AU425" t="s">
        <v>112</v>
      </c>
      <c r="AV425" t="s">
        <v>341</v>
      </c>
      <c r="AW425" t="s">
        <v>55</v>
      </c>
    </row>
    <row r="426" spans="1:49" x14ac:dyDescent="0.35">
      <c r="A426" t="s">
        <v>35</v>
      </c>
      <c r="B426" s="2">
        <v>40954</v>
      </c>
      <c r="C426">
        <v>10</v>
      </c>
      <c r="D426">
        <v>10202</v>
      </c>
      <c r="E426" t="s">
        <v>2625</v>
      </c>
      <c r="F426" t="s">
        <v>188</v>
      </c>
      <c r="G426" t="s">
        <v>2626</v>
      </c>
      <c r="H426">
        <v>38</v>
      </c>
      <c r="I426" t="s">
        <v>46</v>
      </c>
      <c r="J426" t="s">
        <v>62</v>
      </c>
      <c r="K426" s="1" t="s">
        <v>73</v>
      </c>
      <c r="L426" t="s">
        <v>55</v>
      </c>
      <c r="M426" t="s">
        <v>286</v>
      </c>
      <c r="N426" t="s">
        <v>65</v>
      </c>
      <c r="O426" t="s">
        <v>2627</v>
      </c>
      <c r="P426">
        <v>45</v>
      </c>
      <c r="Q426" t="s">
        <v>46</v>
      </c>
      <c r="R426" t="s">
        <v>46</v>
      </c>
      <c r="S426" t="s">
        <v>67</v>
      </c>
      <c r="T426" t="s">
        <v>67</v>
      </c>
      <c r="U426" t="s">
        <v>2628</v>
      </c>
      <c r="V426" t="s">
        <v>48</v>
      </c>
      <c r="W426" t="s">
        <v>58</v>
      </c>
      <c r="X426" t="s">
        <v>50</v>
      </c>
      <c r="Y426" t="s">
        <v>46</v>
      </c>
      <c r="Z426" t="s">
        <v>55</v>
      </c>
      <c r="AA426" t="s">
        <v>55</v>
      </c>
      <c r="AB426" t="s">
        <v>46</v>
      </c>
      <c r="AC426" t="s">
        <v>55</v>
      </c>
      <c r="AD426" t="s">
        <v>2629</v>
      </c>
      <c r="AE426" t="s">
        <v>55</v>
      </c>
      <c r="AF426" t="s">
        <v>69</v>
      </c>
      <c r="AG426" t="s">
        <v>69</v>
      </c>
      <c r="AH426" s="37" t="s">
        <v>58</v>
      </c>
      <c r="AI426" s="40" t="s">
        <v>58</v>
      </c>
      <c r="AJ426" t="s">
        <v>46</v>
      </c>
      <c r="AK426" t="s">
        <v>46</v>
      </c>
      <c r="AL426" t="s">
        <v>55</v>
      </c>
      <c r="AM426" t="s">
        <v>74</v>
      </c>
      <c r="AN426" t="s">
        <v>3964</v>
      </c>
      <c r="AO426" t="s">
        <v>46</v>
      </c>
      <c r="AP426" t="s">
        <v>67</v>
      </c>
      <c r="AQ426" t="s">
        <v>67</v>
      </c>
      <c r="AR426" t="s">
        <v>67</v>
      </c>
      <c r="AS426" t="s">
        <v>58</v>
      </c>
      <c r="AT426" t="s">
        <v>50</v>
      </c>
      <c r="AU426" t="s">
        <v>55</v>
      </c>
      <c r="AV426" t="s">
        <v>46</v>
      </c>
      <c r="AW426" t="s">
        <v>820</v>
      </c>
    </row>
    <row r="427" spans="1:49" x14ac:dyDescent="0.35">
      <c r="A427" s="1" t="s">
        <v>35</v>
      </c>
      <c r="B427" s="2">
        <v>42502</v>
      </c>
      <c r="C427">
        <v>13</v>
      </c>
      <c r="D427">
        <v>13124</v>
      </c>
      <c r="E427" t="s">
        <v>81</v>
      </c>
      <c r="F427" t="s">
        <v>37</v>
      </c>
      <c r="G427" t="s">
        <v>478</v>
      </c>
      <c r="H427">
        <v>54</v>
      </c>
      <c r="I427" t="s">
        <v>39</v>
      </c>
      <c r="J427" t="s">
        <v>479</v>
      </c>
      <c r="K427" t="s">
        <v>480</v>
      </c>
      <c r="L427" t="s">
        <v>42</v>
      </c>
      <c r="M427" t="s">
        <v>252</v>
      </c>
      <c r="N427" t="s">
        <v>44</v>
      </c>
      <c r="O427" t="s">
        <v>481</v>
      </c>
      <c r="P427">
        <v>56</v>
      </c>
      <c r="Q427" t="s">
        <v>39</v>
      </c>
      <c r="R427" t="s">
        <v>482</v>
      </c>
      <c r="S427" t="s">
        <v>42</v>
      </c>
      <c r="T427" t="s">
        <v>42</v>
      </c>
      <c r="U427" t="s">
        <v>483</v>
      </c>
      <c r="V427" s="1" t="s">
        <v>48</v>
      </c>
      <c r="W427" t="s">
        <v>87</v>
      </c>
      <c r="X427" t="s">
        <v>50</v>
      </c>
      <c r="Y427" t="s">
        <v>42</v>
      </c>
      <c r="Z427" s="1" t="s">
        <v>51</v>
      </c>
      <c r="AA427">
        <v>43269</v>
      </c>
      <c r="AB427" t="s">
        <v>52</v>
      </c>
      <c r="AC427" t="s">
        <v>484</v>
      </c>
      <c r="AD427" t="s">
        <v>408</v>
      </c>
      <c r="AE427" s="1" t="s">
        <v>55</v>
      </c>
      <c r="AF427" t="s">
        <v>485</v>
      </c>
      <c r="AG427" t="s">
        <v>486</v>
      </c>
      <c r="AH427" s="37" t="s">
        <v>58</v>
      </c>
      <c r="AI427" s="40" t="s">
        <v>58</v>
      </c>
      <c r="AJ427" t="s">
        <v>39</v>
      </c>
      <c r="AK427" t="s">
        <v>174</v>
      </c>
      <c r="AL427" t="s">
        <v>94</v>
      </c>
      <c r="AM427" t="s">
        <v>527</v>
      </c>
      <c r="AN427" t="s">
        <v>3964</v>
      </c>
      <c r="AO427" t="s">
        <v>39</v>
      </c>
      <c r="AP427" t="s">
        <v>3979</v>
      </c>
      <c r="AQ427" t="s">
        <v>94</v>
      </c>
      <c r="AR427" t="s">
        <v>94</v>
      </c>
      <c r="AS427" t="s">
        <v>58</v>
      </c>
      <c r="AT427" t="s">
        <v>50</v>
      </c>
      <c r="AU427" t="s">
        <v>51</v>
      </c>
      <c r="AV427" t="s">
        <v>52</v>
      </c>
      <c r="AW427" t="s">
        <v>4001</v>
      </c>
    </row>
    <row r="428" spans="1:49" x14ac:dyDescent="0.35">
      <c r="A428" t="s">
        <v>35</v>
      </c>
      <c r="B428" s="2">
        <v>41569</v>
      </c>
      <c r="C428">
        <v>13</v>
      </c>
      <c r="D428">
        <v>13130</v>
      </c>
      <c r="E428" s="1" t="s">
        <v>1679</v>
      </c>
      <c r="F428" t="s">
        <v>37</v>
      </c>
      <c r="G428" t="s">
        <v>2635</v>
      </c>
      <c r="H428">
        <v>31</v>
      </c>
      <c r="I428" t="s">
        <v>46</v>
      </c>
      <c r="J428" s="1" t="s">
        <v>62</v>
      </c>
      <c r="K428" t="s">
        <v>2636</v>
      </c>
      <c r="L428" s="1" t="s">
        <v>55</v>
      </c>
      <c r="M428" s="1" t="s">
        <v>55</v>
      </c>
      <c r="N428" s="1" t="s">
        <v>62</v>
      </c>
      <c r="O428" s="1" t="s">
        <v>62</v>
      </c>
      <c r="Q428" t="s">
        <v>46</v>
      </c>
      <c r="R428" t="s">
        <v>46</v>
      </c>
      <c r="S428" s="1" t="s">
        <v>67</v>
      </c>
      <c r="T428" t="s">
        <v>67</v>
      </c>
      <c r="U428" t="s">
        <v>2637</v>
      </c>
      <c r="V428" t="s">
        <v>48</v>
      </c>
      <c r="W428" t="s">
        <v>67</v>
      </c>
      <c r="X428" s="1" t="s">
        <v>46</v>
      </c>
      <c r="Y428" t="s">
        <v>46</v>
      </c>
      <c r="Z428" s="1" t="s">
        <v>55</v>
      </c>
      <c r="AA428" t="s">
        <v>55</v>
      </c>
      <c r="AB428" t="s">
        <v>46</v>
      </c>
      <c r="AC428" t="s">
        <v>2638</v>
      </c>
      <c r="AE428" t="s">
        <v>55</v>
      </c>
      <c r="AF428" t="s">
        <v>69</v>
      </c>
      <c r="AG428" t="s">
        <v>69</v>
      </c>
      <c r="AH428" s="37" t="s">
        <v>58</v>
      </c>
      <c r="AI428" s="40" t="s">
        <v>94</v>
      </c>
      <c r="AJ428" t="s">
        <v>46</v>
      </c>
      <c r="AK428" t="s">
        <v>46</v>
      </c>
      <c r="AL428" t="s">
        <v>55</v>
      </c>
      <c r="AM428" t="s">
        <v>55</v>
      </c>
      <c r="AN428" t="s">
        <v>67</v>
      </c>
      <c r="AO428" t="s">
        <v>46</v>
      </c>
      <c r="AP428" t="s">
        <v>67</v>
      </c>
      <c r="AQ428" t="s">
        <v>67</v>
      </c>
      <c r="AR428" t="s">
        <v>67</v>
      </c>
      <c r="AS428" t="s">
        <v>67</v>
      </c>
      <c r="AT428" t="s">
        <v>67</v>
      </c>
      <c r="AU428" t="s">
        <v>55</v>
      </c>
      <c r="AV428" t="s">
        <v>46</v>
      </c>
      <c r="AW428" t="s">
        <v>55</v>
      </c>
    </row>
    <row r="429" spans="1:49" x14ac:dyDescent="0.35">
      <c r="A429" t="s">
        <v>35</v>
      </c>
      <c r="B429" s="2">
        <v>42516</v>
      </c>
      <c r="C429">
        <v>13</v>
      </c>
      <c r="D429">
        <v>13404</v>
      </c>
      <c r="E429" t="s">
        <v>70</v>
      </c>
      <c r="F429" t="s">
        <v>37</v>
      </c>
      <c r="G429" t="s">
        <v>3717</v>
      </c>
      <c r="H429">
        <v>45</v>
      </c>
      <c r="I429" t="s">
        <v>39</v>
      </c>
      <c r="J429" t="s">
        <v>46</v>
      </c>
      <c r="K429" t="s">
        <v>3718</v>
      </c>
      <c r="L429" t="s">
        <v>42</v>
      </c>
      <c r="M429" t="s">
        <v>43</v>
      </c>
      <c r="N429" t="s">
        <v>44</v>
      </c>
      <c r="O429" t="s">
        <v>3719</v>
      </c>
      <c r="P429">
        <v>35</v>
      </c>
      <c r="Q429" t="s">
        <v>39</v>
      </c>
      <c r="R429" t="s">
        <v>46</v>
      </c>
      <c r="S429" t="s">
        <v>49</v>
      </c>
      <c r="T429" t="s">
        <v>42</v>
      </c>
      <c r="U429" t="s">
        <v>3720</v>
      </c>
      <c r="V429" t="s">
        <v>136</v>
      </c>
      <c r="W429" t="s">
        <v>49</v>
      </c>
      <c r="X429" t="s">
        <v>50</v>
      </c>
      <c r="Y429" t="s">
        <v>42</v>
      </c>
      <c r="Z429" t="s">
        <v>90</v>
      </c>
      <c r="AA429">
        <v>42516</v>
      </c>
      <c r="AB429" t="s">
        <v>91</v>
      </c>
      <c r="AC429" t="s">
        <v>55</v>
      </c>
      <c r="AD429" t="s">
        <v>55</v>
      </c>
      <c r="AE429" t="s">
        <v>55</v>
      </c>
      <c r="AF429" t="s">
        <v>3721</v>
      </c>
      <c r="AG429" t="s">
        <v>3722</v>
      </c>
      <c r="AH429" s="37" t="s">
        <v>58</v>
      </c>
      <c r="AI429" s="40" t="s">
        <v>58</v>
      </c>
      <c r="AJ429" t="s">
        <v>39</v>
      </c>
      <c r="AK429" t="s">
        <v>46</v>
      </c>
      <c r="AL429" t="s">
        <v>94</v>
      </c>
      <c r="AM429" t="s">
        <v>43</v>
      </c>
      <c r="AN429" t="s">
        <v>3964</v>
      </c>
      <c r="AO429" t="s">
        <v>39</v>
      </c>
      <c r="AP429" t="s">
        <v>67</v>
      </c>
      <c r="AQ429" t="s">
        <v>58</v>
      </c>
      <c r="AR429" t="s">
        <v>94</v>
      </c>
      <c r="AS429" t="s">
        <v>58</v>
      </c>
      <c r="AT429" t="s">
        <v>50</v>
      </c>
      <c r="AU429" t="s">
        <v>90</v>
      </c>
      <c r="AV429" t="s">
        <v>91</v>
      </c>
      <c r="AW429" t="s">
        <v>55</v>
      </c>
    </row>
    <row r="430" spans="1:49" x14ac:dyDescent="0.35">
      <c r="A430" t="s">
        <v>35</v>
      </c>
      <c r="B430" s="2">
        <v>40341</v>
      </c>
      <c r="C430">
        <v>2</v>
      </c>
      <c r="D430">
        <v>2201</v>
      </c>
      <c r="E430" t="s">
        <v>932</v>
      </c>
      <c r="F430" t="s">
        <v>198</v>
      </c>
      <c r="G430" t="s">
        <v>2642</v>
      </c>
      <c r="H430">
        <v>48</v>
      </c>
      <c r="I430" t="s">
        <v>46</v>
      </c>
      <c r="J430" t="s">
        <v>2643</v>
      </c>
      <c r="K430" t="s">
        <v>285</v>
      </c>
      <c r="L430" t="s">
        <v>55</v>
      </c>
      <c r="M430" t="s">
        <v>153</v>
      </c>
      <c r="N430" t="s">
        <v>65</v>
      </c>
      <c r="O430" t="s">
        <v>2644</v>
      </c>
      <c r="P430">
        <v>47</v>
      </c>
      <c r="Q430" t="s">
        <v>46</v>
      </c>
      <c r="R430" t="s">
        <v>482</v>
      </c>
      <c r="S430" t="s">
        <v>67</v>
      </c>
      <c r="T430" t="s">
        <v>67</v>
      </c>
      <c r="U430" t="s">
        <v>2645</v>
      </c>
      <c r="V430" t="s">
        <v>48</v>
      </c>
      <c r="W430" t="s">
        <v>67</v>
      </c>
      <c r="X430" t="s">
        <v>103</v>
      </c>
      <c r="Y430" t="s">
        <v>46</v>
      </c>
      <c r="Z430" t="s">
        <v>55</v>
      </c>
      <c r="AA430" t="s">
        <v>55</v>
      </c>
      <c r="AB430" t="s">
        <v>46</v>
      </c>
      <c r="AC430" t="s">
        <v>55</v>
      </c>
      <c r="AD430" t="s">
        <v>55</v>
      </c>
      <c r="AE430" t="s">
        <v>55</v>
      </c>
      <c r="AF430" t="s">
        <v>69</v>
      </c>
      <c r="AG430" t="s">
        <v>69</v>
      </c>
      <c r="AH430" s="37" t="s">
        <v>58</v>
      </c>
      <c r="AI430" s="40" t="s">
        <v>58</v>
      </c>
      <c r="AJ430" t="s">
        <v>46</v>
      </c>
      <c r="AK430" t="s">
        <v>3937</v>
      </c>
      <c r="AL430" t="s">
        <v>55</v>
      </c>
      <c r="AM430" t="s">
        <v>527</v>
      </c>
      <c r="AN430" t="s">
        <v>3964</v>
      </c>
      <c r="AO430" t="s">
        <v>46</v>
      </c>
      <c r="AP430" t="s">
        <v>3979</v>
      </c>
      <c r="AQ430" t="s">
        <v>67</v>
      </c>
      <c r="AR430" t="s">
        <v>67</v>
      </c>
      <c r="AS430" t="s">
        <v>67</v>
      </c>
      <c r="AT430" t="s">
        <v>103</v>
      </c>
      <c r="AU430" t="s">
        <v>55</v>
      </c>
      <c r="AV430" t="s">
        <v>46</v>
      </c>
      <c r="AW430" t="s">
        <v>55</v>
      </c>
    </row>
    <row r="431" spans="1:49" x14ac:dyDescent="0.35">
      <c r="A431" t="s">
        <v>35</v>
      </c>
      <c r="B431" s="2">
        <v>43547</v>
      </c>
      <c r="C431">
        <v>8</v>
      </c>
      <c r="D431">
        <v>8304</v>
      </c>
      <c r="E431" t="s">
        <v>885</v>
      </c>
      <c r="F431" s="1" t="s">
        <v>276</v>
      </c>
      <c r="G431" t="s">
        <v>2646</v>
      </c>
      <c r="H431">
        <v>58</v>
      </c>
      <c r="I431" t="s">
        <v>39</v>
      </c>
      <c r="J431" t="s">
        <v>46</v>
      </c>
      <c r="K431" t="s">
        <v>2647</v>
      </c>
      <c r="L431" t="s">
        <v>55</v>
      </c>
      <c r="M431" t="s">
        <v>74</v>
      </c>
      <c r="N431" t="s">
        <v>44</v>
      </c>
      <c r="O431" t="s">
        <v>2648</v>
      </c>
      <c r="P431">
        <v>60</v>
      </c>
      <c r="Q431" t="s">
        <v>39</v>
      </c>
      <c r="R431" t="s">
        <v>46</v>
      </c>
      <c r="S431" t="s">
        <v>42</v>
      </c>
      <c r="T431" t="s">
        <v>67</v>
      </c>
      <c r="U431" t="s">
        <v>2649</v>
      </c>
      <c r="V431" t="s">
        <v>48</v>
      </c>
      <c r="W431" t="s">
        <v>49</v>
      </c>
      <c r="X431" t="s">
        <v>50</v>
      </c>
      <c r="Y431" t="s">
        <v>46</v>
      </c>
      <c r="Z431" t="s">
        <v>112</v>
      </c>
      <c r="AA431" t="s">
        <v>55</v>
      </c>
      <c r="AB431" t="s">
        <v>113</v>
      </c>
      <c r="AC431" t="s">
        <v>55</v>
      </c>
      <c r="AD431" t="s">
        <v>55</v>
      </c>
      <c r="AE431" t="s">
        <v>55</v>
      </c>
      <c r="AF431" t="s">
        <v>2650</v>
      </c>
      <c r="AG431" t="s">
        <v>2651</v>
      </c>
      <c r="AH431" s="37" t="s">
        <v>58</v>
      </c>
      <c r="AI431" s="40" t="s">
        <v>94</v>
      </c>
      <c r="AJ431" t="s">
        <v>39</v>
      </c>
      <c r="AK431" t="s">
        <v>46</v>
      </c>
      <c r="AL431" t="s">
        <v>55</v>
      </c>
      <c r="AM431" t="s">
        <v>74</v>
      </c>
      <c r="AN431" t="s">
        <v>3964</v>
      </c>
      <c r="AO431" t="s">
        <v>39</v>
      </c>
      <c r="AP431" t="s">
        <v>67</v>
      </c>
      <c r="AQ431" t="s">
        <v>94</v>
      </c>
      <c r="AR431" t="s">
        <v>67</v>
      </c>
      <c r="AS431" t="s">
        <v>58</v>
      </c>
      <c r="AT431" t="s">
        <v>50</v>
      </c>
      <c r="AU431" t="s">
        <v>112</v>
      </c>
      <c r="AV431" t="s">
        <v>113</v>
      </c>
      <c r="AW431" t="s">
        <v>55</v>
      </c>
    </row>
    <row r="432" spans="1:49" x14ac:dyDescent="0.35">
      <c r="A432" t="s">
        <v>35</v>
      </c>
      <c r="B432" s="2">
        <v>41973</v>
      </c>
      <c r="C432">
        <v>13</v>
      </c>
      <c r="D432">
        <v>13112</v>
      </c>
      <c r="E432" t="s">
        <v>128</v>
      </c>
      <c r="F432" t="s">
        <v>37</v>
      </c>
      <c r="G432" t="s">
        <v>2652</v>
      </c>
      <c r="H432">
        <v>69</v>
      </c>
      <c r="I432" t="s">
        <v>39</v>
      </c>
      <c r="J432" t="s">
        <v>46</v>
      </c>
      <c r="K432" t="s">
        <v>2653</v>
      </c>
      <c r="L432" t="s">
        <v>42</v>
      </c>
      <c r="M432" t="s">
        <v>2654</v>
      </c>
      <c r="N432" t="s">
        <v>162</v>
      </c>
      <c r="O432" t="s">
        <v>2655</v>
      </c>
      <c r="P432">
        <v>33</v>
      </c>
      <c r="Q432" t="s">
        <v>39</v>
      </c>
      <c r="R432" t="s">
        <v>1072</v>
      </c>
      <c r="S432" t="s">
        <v>42</v>
      </c>
      <c r="T432" t="s">
        <v>67</v>
      </c>
      <c r="U432" t="s">
        <v>2656</v>
      </c>
      <c r="V432" t="s">
        <v>42</v>
      </c>
      <c r="W432" t="s">
        <v>42</v>
      </c>
      <c r="X432" t="s">
        <v>164</v>
      </c>
      <c r="Y432" t="s">
        <v>42</v>
      </c>
      <c r="Z432" t="s">
        <v>51</v>
      </c>
      <c r="AA432">
        <v>42774</v>
      </c>
      <c r="AB432" t="s">
        <v>52</v>
      </c>
      <c r="AC432" t="s">
        <v>972</v>
      </c>
      <c r="AD432" t="s">
        <v>892</v>
      </c>
      <c r="AE432" t="s">
        <v>55</v>
      </c>
      <c r="AF432" t="s">
        <v>2657</v>
      </c>
      <c r="AG432" t="s">
        <v>69</v>
      </c>
      <c r="AH432" s="37" t="s">
        <v>58</v>
      </c>
      <c r="AI432" s="40" t="s">
        <v>94</v>
      </c>
      <c r="AJ432" t="s">
        <v>39</v>
      </c>
      <c r="AK432" t="s">
        <v>46</v>
      </c>
      <c r="AL432" t="s">
        <v>94</v>
      </c>
      <c r="AM432" t="s">
        <v>2654</v>
      </c>
      <c r="AN432" t="s">
        <v>3965</v>
      </c>
      <c r="AO432" t="s">
        <v>39</v>
      </c>
      <c r="AP432" t="s">
        <v>3976</v>
      </c>
      <c r="AQ432" t="s">
        <v>94</v>
      </c>
      <c r="AR432" t="s">
        <v>67</v>
      </c>
      <c r="AS432" t="s">
        <v>94</v>
      </c>
      <c r="AT432" t="s">
        <v>164</v>
      </c>
      <c r="AU432" t="s">
        <v>51</v>
      </c>
      <c r="AV432" t="s">
        <v>52</v>
      </c>
      <c r="AW432" t="s">
        <v>892</v>
      </c>
    </row>
    <row r="433" spans="1:49" x14ac:dyDescent="0.35">
      <c r="A433" t="s">
        <v>35</v>
      </c>
      <c r="B433" s="2">
        <v>40388</v>
      </c>
      <c r="C433">
        <v>8</v>
      </c>
      <c r="D433">
        <v>8301</v>
      </c>
      <c r="E433" s="5" t="s">
        <v>298</v>
      </c>
      <c r="F433" s="1" t="s">
        <v>276</v>
      </c>
      <c r="G433" s="5" t="s">
        <v>2658</v>
      </c>
      <c r="H433">
        <v>77</v>
      </c>
      <c r="I433" t="s">
        <v>46</v>
      </c>
      <c r="J433" t="s">
        <v>62</v>
      </c>
      <c r="K433" t="s">
        <v>73</v>
      </c>
      <c r="L433" t="s">
        <v>55</v>
      </c>
      <c r="M433" t="s">
        <v>2659</v>
      </c>
      <c r="N433" t="s">
        <v>392</v>
      </c>
      <c r="O433" t="s">
        <v>2660</v>
      </c>
      <c r="P433">
        <v>16</v>
      </c>
      <c r="Q433" t="s">
        <v>46</v>
      </c>
      <c r="R433" t="s">
        <v>46</v>
      </c>
      <c r="S433" t="s">
        <v>67</v>
      </c>
      <c r="T433" t="s">
        <v>67</v>
      </c>
      <c r="U433" t="s">
        <v>48</v>
      </c>
      <c r="V433" t="s">
        <v>48</v>
      </c>
      <c r="W433" t="s">
        <v>67</v>
      </c>
      <c r="X433" t="s">
        <v>103</v>
      </c>
      <c r="Y433" t="s">
        <v>46</v>
      </c>
      <c r="Z433" t="s">
        <v>55</v>
      </c>
      <c r="AA433" t="s">
        <v>55</v>
      </c>
      <c r="AB433" t="s">
        <v>46</v>
      </c>
      <c r="AC433" t="s">
        <v>55</v>
      </c>
      <c r="AD433" t="s">
        <v>55</v>
      </c>
      <c r="AE433" t="s">
        <v>55</v>
      </c>
      <c r="AF433" t="s">
        <v>69</v>
      </c>
      <c r="AG433" t="s">
        <v>69</v>
      </c>
      <c r="AH433" s="37" t="s">
        <v>58</v>
      </c>
      <c r="AI433" s="40" t="s">
        <v>94</v>
      </c>
      <c r="AJ433" t="s">
        <v>46</v>
      </c>
      <c r="AK433" t="s">
        <v>46</v>
      </c>
      <c r="AL433" t="s">
        <v>55</v>
      </c>
      <c r="AM433" t="s">
        <v>2659</v>
      </c>
      <c r="AN433" t="s">
        <v>3965</v>
      </c>
      <c r="AO433" t="s">
        <v>46</v>
      </c>
      <c r="AP433" t="s">
        <v>67</v>
      </c>
      <c r="AQ433" t="s">
        <v>67</v>
      </c>
      <c r="AR433" t="s">
        <v>67</v>
      </c>
      <c r="AS433" t="s">
        <v>67</v>
      </c>
      <c r="AT433" t="s">
        <v>103</v>
      </c>
      <c r="AU433" t="s">
        <v>55</v>
      </c>
      <c r="AV433" t="s">
        <v>46</v>
      </c>
      <c r="AW433" t="s">
        <v>55</v>
      </c>
    </row>
    <row r="434" spans="1:49" x14ac:dyDescent="0.35">
      <c r="A434" t="s">
        <v>35</v>
      </c>
      <c r="B434" s="2">
        <v>40934</v>
      </c>
      <c r="C434">
        <v>7</v>
      </c>
      <c r="D434">
        <v>7303</v>
      </c>
      <c r="E434" t="s">
        <v>2661</v>
      </c>
      <c r="F434" t="s">
        <v>458</v>
      </c>
      <c r="G434" t="s">
        <v>2662</v>
      </c>
      <c r="H434">
        <v>5</v>
      </c>
      <c r="I434" t="s">
        <v>46</v>
      </c>
      <c r="J434" t="s">
        <v>62</v>
      </c>
      <c r="K434" s="1" t="s">
        <v>300</v>
      </c>
      <c r="L434" t="s">
        <v>55</v>
      </c>
      <c r="M434" t="s">
        <v>125</v>
      </c>
      <c r="N434" t="s">
        <v>65</v>
      </c>
      <c r="O434" t="s">
        <v>2663</v>
      </c>
      <c r="P434">
        <v>44</v>
      </c>
      <c r="Q434" t="s">
        <v>46</v>
      </c>
      <c r="R434" t="s">
        <v>329</v>
      </c>
      <c r="S434" t="s">
        <v>58</v>
      </c>
      <c r="T434" t="s">
        <v>67</v>
      </c>
      <c r="U434" t="s">
        <v>48</v>
      </c>
      <c r="V434" t="s">
        <v>48</v>
      </c>
      <c r="W434" t="s">
        <v>94</v>
      </c>
      <c r="X434" t="s">
        <v>103</v>
      </c>
      <c r="Y434" t="s">
        <v>46</v>
      </c>
      <c r="Z434" t="s">
        <v>55</v>
      </c>
      <c r="AA434" t="s">
        <v>55</v>
      </c>
      <c r="AB434" t="s">
        <v>46</v>
      </c>
      <c r="AC434" t="s">
        <v>55</v>
      </c>
      <c r="AD434" t="s">
        <v>55</v>
      </c>
      <c r="AE434" t="s">
        <v>55</v>
      </c>
      <c r="AF434" t="s">
        <v>69</v>
      </c>
      <c r="AG434" t="s">
        <v>69</v>
      </c>
      <c r="AH434" s="37" t="s">
        <v>58</v>
      </c>
      <c r="AI434" s="40" t="s">
        <v>94</v>
      </c>
      <c r="AJ434" t="s">
        <v>46</v>
      </c>
      <c r="AK434" t="s">
        <v>46</v>
      </c>
      <c r="AL434" t="s">
        <v>55</v>
      </c>
      <c r="AM434" t="s">
        <v>125</v>
      </c>
      <c r="AN434" t="s">
        <v>3964</v>
      </c>
      <c r="AO434" t="s">
        <v>46</v>
      </c>
      <c r="AP434" t="s">
        <v>3946</v>
      </c>
      <c r="AQ434" t="s">
        <v>58</v>
      </c>
      <c r="AR434" t="s">
        <v>67</v>
      </c>
      <c r="AS434" t="s">
        <v>94</v>
      </c>
      <c r="AT434" t="s">
        <v>103</v>
      </c>
      <c r="AU434" t="s">
        <v>55</v>
      </c>
      <c r="AV434" t="s">
        <v>46</v>
      </c>
      <c r="AW434" t="s">
        <v>55</v>
      </c>
    </row>
    <row r="435" spans="1:49" x14ac:dyDescent="0.35">
      <c r="A435" t="s">
        <v>35</v>
      </c>
      <c r="B435" s="2">
        <v>40905</v>
      </c>
      <c r="C435">
        <v>11</v>
      </c>
      <c r="D435">
        <v>11201</v>
      </c>
      <c r="E435" s="5" t="s">
        <v>731</v>
      </c>
      <c r="F435" s="5" t="s">
        <v>731</v>
      </c>
      <c r="G435" t="s">
        <v>2664</v>
      </c>
      <c r="H435">
        <v>43</v>
      </c>
      <c r="I435" t="s">
        <v>46</v>
      </c>
      <c r="J435" t="s">
        <v>62</v>
      </c>
      <c r="K435" t="s">
        <v>2665</v>
      </c>
      <c r="L435" t="s">
        <v>55</v>
      </c>
      <c r="M435" t="s">
        <v>286</v>
      </c>
      <c r="N435" t="s">
        <v>65</v>
      </c>
      <c r="O435" t="s">
        <v>2666</v>
      </c>
      <c r="P435">
        <v>58</v>
      </c>
      <c r="Q435" t="s">
        <v>46</v>
      </c>
      <c r="R435" t="s">
        <v>46</v>
      </c>
      <c r="S435" t="s">
        <v>58</v>
      </c>
      <c r="T435" t="s">
        <v>67</v>
      </c>
      <c r="U435" t="s">
        <v>48</v>
      </c>
      <c r="V435" t="s">
        <v>48</v>
      </c>
      <c r="W435" t="s">
        <v>67</v>
      </c>
      <c r="X435" t="s">
        <v>50</v>
      </c>
      <c r="Y435" t="s">
        <v>46</v>
      </c>
      <c r="Z435" t="s">
        <v>55</v>
      </c>
      <c r="AA435" t="s">
        <v>55</v>
      </c>
      <c r="AB435" t="s">
        <v>46</v>
      </c>
      <c r="AC435" t="s">
        <v>55</v>
      </c>
      <c r="AD435" t="s">
        <v>55</v>
      </c>
      <c r="AE435" t="s">
        <v>55</v>
      </c>
      <c r="AF435" t="s">
        <v>69</v>
      </c>
      <c r="AG435" t="s">
        <v>69</v>
      </c>
      <c r="AH435" s="37" t="s">
        <v>58</v>
      </c>
      <c r="AI435" s="40" t="s">
        <v>58</v>
      </c>
      <c r="AJ435" t="s">
        <v>46</v>
      </c>
      <c r="AK435" t="s">
        <v>46</v>
      </c>
      <c r="AL435" t="s">
        <v>55</v>
      </c>
      <c r="AM435" t="s">
        <v>74</v>
      </c>
      <c r="AN435" t="s">
        <v>3964</v>
      </c>
      <c r="AO435" t="s">
        <v>46</v>
      </c>
      <c r="AP435" t="s">
        <v>67</v>
      </c>
      <c r="AQ435" t="s">
        <v>58</v>
      </c>
      <c r="AR435" t="s">
        <v>67</v>
      </c>
      <c r="AS435" t="s">
        <v>67</v>
      </c>
      <c r="AT435" t="s">
        <v>50</v>
      </c>
      <c r="AU435" t="s">
        <v>55</v>
      </c>
      <c r="AV435" t="s">
        <v>46</v>
      </c>
      <c r="AW435" t="s">
        <v>55</v>
      </c>
    </row>
    <row r="436" spans="1:49" x14ac:dyDescent="0.35">
      <c r="A436" t="s">
        <v>35</v>
      </c>
      <c r="B436" s="2">
        <v>42449</v>
      </c>
      <c r="C436">
        <v>8</v>
      </c>
      <c r="D436">
        <v>8101</v>
      </c>
      <c r="E436" t="s">
        <v>434</v>
      </c>
      <c r="F436" s="1" t="s">
        <v>276</v>
      </c>
      <c r="G436" t="s">
        <v>2667</v>
      </c>
      <c r="H436">
        <v>0</v>
      </c>
      <c r="I436" t="s">
        <v>39</v>
      </c>
      <c r="J436" t="s">
        <v>46</v>
      </c>
      <c r="K436" t="s">
        <v>2668</v>
      </c>
      <c r="L436" t="s">
        <v>42</v>
      </c>
      <c r="M436" t="s">
        <v>125</v>
      </c>
      <c r="N436" t="s">
        <v>132</v>
      </c>
      <c r="O436" t="s">
        <v>2669</v>
      </c>
      <c r="P436">
        <v>25</v>
      </c>
      <c r="Q436" t="s">
        <v>39</v>
      </c>
      <c r="R436" t="s">
        <v>46</v>
      </c>
      <c r="S436" t="s">
        <v>42</v>
      </c>
      <c r="T436" t="s">
        <v>42</v>
      </c>
      <c r="U436" t="s">
        <v>48</v>
      </c>
      <c r="V436" t="s">
        <v>42</v>
      </c>
      <c r="W436" t="s">
        <v>42</v>
      </c>
      <c r="X436" t="s">
        <v>2670</v>
      </c>
      <c r="Y436" t="s">
        <v>42</v>
      </c>
      <c r="Z436" t="s">
        <v>51</v>
      </c>
      <c r="AA436">
        <v>42972</v>
      </c>
      <c r="AB436" t="s">
        <v>52</v>
      </c>
      <c r="AC436" t="s">
        <v>2092</v>
      </c>
      <c r="AD436" t="s">
        <v>55</v>
      </c>
      <c r="AE436" t="s">
        <v>55</v>
      </c>
      <c r="AF436" t="s">
        <v>2671</v>
      </c>
      <c r="AG436" t="s">
        <v>2672</v>
      </c>
      <c r="AH436" s="37" t="s">
        <v>58</v>
      </c>
      <c r="AI436" s="40" t="s">
        <v>94</v>
      </c>
      <c r="AJ436" t="s">
        <v>39</v>
      </c>
      <c r="AK436" t="s">
        <v>46</v>
      </c>
      <c r="AL436" t="s">
        <v>94</v>
      </c>
      <c r="AM436" t="s">
        <v>125</v>
      </c>
      <c r="AN436" t="s">
        <v>3966</v>
      </c>
      <c r="AO436" t="s">
        <v>39</v>
      </c>
      <c r="AP436" t="s">
        <v>67</v>
      </c>
      <c r="AQ436" t="s">
        <v>94</v>
      </c>
      <c r="AR436" t="s">
        <v>94</v>
      </c>
      <c r="AS436" t="s">
        <v>94</v>
      </c>
      <c r="AT436" t="s">
        <v>2670</v>
      </c>
      <c r="AU436" t="s">
        <v>51</v>
      </c>
      <c r="AV436" t="s">
        <v>52</v>
      </c>
      <c r="AW436" t="s">
        <v>55</v>
      </c>
    </row>
    <row r="437" spans="1:49" x14ac:dyDescent="0.35">
      <c r="A437" t="s">
        <v>35</v>
      </c>
      <c r="B437" s="2">
        <v>41859</v>
      </c>
      <c r="C437">
        <v>13</v>
      </c>
      <c r="D437">
        <v>13104</v>
      </c>
      <c r="E437" t="s">
        <v>1203</v>
      </c>
      <c r="F437" t="s">
        <v>37</v>
      </c>
      <c r="G437" t="s">
        <v>2673</v>
      </c>
      <c r="H437">
        <v>28</v>
      </c>
      <c r="I437" t="s">
        <v>2473</v>
      </c>
      <c r="J437" t="s">
        <v>46</v>
      </c>
      <c r="K437" s="1" t="s">
        <v>62</v>
      </c>
      <c r="L437" t="s">
        <v>55</v>
      </c>
      <c r="M437" t="s">
        <v>247</v>
      </c>
      <c r="N437" t="s">
        <v>44</v>
      </c>
      <c r="O437" t="s">
        <v>2674</v>
      </c>
      <c r="P437">
        <v>30</v>
      </c>
      <c r="Q437" t="s">
        <v>39</v>
      </c>
      <c r="R437" t="s">
        <v>46</v>
      </c>
      <c r="S437" t="s">
        <v>49</v>
      </c>
      <c r="T437" t="s">
        <v>42</v>
      </c>
      <c r="U437" t="s">
        <v>48</v>
      </c>
      <c r="V437" t="s">
        <v>48</v>
      </c>
      <c r="W437" t="s">
        <v>42</v>
      </c>
      <c r="X437" t="s">
        <v>50</v>
      </c>
      <c r="Y437" t="s">
        <v>46</v>
      </c>
      <c r="Z437" t="s">
        <v>55</v>
      </c>
      <c r="AA437" t="s">
        <v>55</v>
      </c>
      <c r="AB437" t="s">
        <v>46</v>
      </c>
      <c r="AC437" t="s">
        <v>55</v>
      </c>
      <c r="AD437" t="s">
        <v>55</v>
      </c>
      <c r="AE437" t="s">
        <v>55</v>
      </c>
      <c r="AF437" t="s">
        <v>69</v>
      </c>
      <c r="AG437" t="s">
        <v>69</v>
      </c>
      <c r="AH437" s="37" t="s">
        <v>58</v>
      </c>
      <c r="AI437" s="40" t="s">
        <v>94</v>
      </c>
      <c r="AJ437" t="s">
        <v>46</v>
      </c>
      <c r="AK437" t="s">
        <v>46</v>
      </c>
      <c r="AL437" t="s">
        <v>55</v>
      </c>
      <c r="AM437" t="s">
        <v>247</v>
      </c>
      <c r="AN437" t="s">
        <v>3964</v>
      </c>
      <c r="AO437" t="s">
        <v>39</v>
      </c>
      <c r="AP437" t="s">
        <v>67</v>
      </c>
      <c r="AQ437" t="s">
        <v>58</v>
      </c>
      <c r="AR437" t="s">
        <v>94</v>
      </c>
      <c r="AS437" t="s">
        <v>94</v>
      </c>
      <c r="AT437" t="s">
        <v>50</v>
      </c>
      <c r="AU437" t="s">
        <v>55</v>
      </c>
      <c r="AV437" t="s">
        <v>46</v>
      </c>
      <c r="AW437" t="s">
        <v>55</v>
      </c>
    </row>
    <row r="438" spans="1:49" x14ac:dyDescent="0.35">
      <c r="A438" s="1" t="s">
        <v>35</v>
      </c>
      <c r="B438" s="2">
        <v>43491</v>
      </c>
      <c r="C438">
        <v>5</v>
      </c>
      <c r="D438">
        <v>5103</v>
      </c>
      <c r="E438" t="s">
        <v>2675</v>
      </c>
      <c r="F438" t="s">
        <v>151</v>
      </c>
      <c r="G438" t="s">
        <v>2673</v>
      </c>
      <c r="H438">
        <v>36</v>
      </c>
      <c r="I438" t="s">
        <v>39</v>
      </c>
      <c r="J438" t="s">
        <v>637</v>
      </c>
      <c r="K438" t="s">
        <v>2676</v>
      </c>
      <c r="L438" t="s">
        <v>55</v>
      </c>
      <c r="M438" t="s">
        <v>639</v>
      </c>
      <c r="N438" t="s">
        <v>162</v>
      </c>
      <c r="O438" t="s">
        <v>1030</v>
      </c>
      <c r="P438">
        <v>57</v>
      </c>
      <c r="Q438" t="s">
        <v>39</v>
      </c>
      <c r="R438" s="1" t="s">
        <v>46</v>
      </c>
      <c r="S438" t="s">
        <v>42</v>
      </c>
      <c r="T438" s="1" t="s">
        <v>67</v>
      </c>
      <c r="U438" s="1" t="s">
        <v>48</v>
      </c>
      <c r="V438" s="1" t="s">
        <v>48</v>
      </c>
      <c r="W438" t="s">
        <v>42</v>
      </c>
      <c r="X438" t="s">
        <v>89</v>
      </c>
      <c r="Y438" s="1" t="s">
        <v>46</v>
      </c>
      <c r="Z438" t="s">
        <v>112</v>
      </c>
      <c r="AA438" t="s">
        <v>55</v>
      </c>
      <c r="AB438" t="s">
        <v>309</v>
      </c>
      <c r="AC438" s="1" t="s">
        <v>55</v>
      </c>
      <c r="AD438" s="1" t="s">
        <v>55</v>
      </c>
      <c r="AE438" s="1" t="s">
        <v>55</v>
      </c>
      <c r="AF438" t="s">
        <v>2677</v>
      </c>
      <c r="AG438" t="s">
        <v>2678</v>
      </c>
      <c r="AH438" s="37" t="s">
        <v>58</v>
      </c>
      <c r="AI438" s="40" t="s">
        <v>94</v>
      </c>
      <c r="AJ438" t="s">
        <v>39</v>
      </c>
      <c r="AK438" t="s">
        <v>3932</v>
      </c>
      <c r="AL438" t="s">
        <v>55</v>
      </c>
      <c r="AM438" t="s">
        <v>639</v>
      </c>
      <c r="AN438" t="s">
        <v>3965</v>
      </c>
      <c r="AO438" t="s">
        <v>39</v>
      </c>
      <c r="AP438" t="s">
        <v>67</v>
      </c>
      <c r="AQ438" t="s">
        <v>94</v>
      </c>
      <c r="AR438" t="s">
        <v>67</v>
      </c>
      <c r="AS438" t="s">
        <v>94</v>
      </c>
      <c r="AT438" t="s">
        <v>89</v>
      </c>
      <c r="AU438" t="s">
        <v>112</v>
      </c>
      <c r="AV438" t="s">
        <v>309</v>
      </c>
      <c r="AW438" t="s">
        <v>55</v>
      </c>
    </row>
    <row r="439" spans="1:49" x14ac:dyDescent="0.35">
      <c r="A439" s="1" t="s">
        <v>843</v>
      </c>
      <c r="B439" s="2">
        <v>44315</v>
      </c>
      <c r="C439">
        <v>13</v>
      </c>
      <c r="D439">
        <v>13129</v>
      </c>
      <c r="E439" s="1" t="s">
        <v>1507</v>
      </c>
      <c r="F439" s="1" t="s">
        <v>37</v>
      </c>
      <c r="G439" t="s">
        <v>2673</v>
      </c>
      <c r="H439" s="9"/>
      <c r="I439" t="s">
        <v>2679</v>
      </c>
      <c r="J439" s="1" t="s">
        <v>46</v>
      </c>
      <c r="K439" s="1" t="s">
        <v>2680</v>
      </c>
      <c r="L439" t="s">
        <v>42</v>
      </c>
      <c r="M439" t="s">
        <v>2681</v>
      </c>
      <c r="N439" t="s">
        <v>2682</v>
      </c>
      <c r="O439" t="s">
        <v>2683</v>
      </c>
      <c r="P439" s="9">
        <v>34</v>
      </c>
      <c r="Q439" t="s">
        <v>2679</v>
      </c>
      <c r="R439" s="1" t="s">
        <v>46</v>
      </c>
      <c r="S439" t="s">
        <v>42</v>
      </c>
      <c r="T439" s="1" t="s">
        <v>67</v>
      </c>
      <c r="U439" s="1" t="s">
        <v>48</v>
      </c>
      <c r="V439" s="1" t="s">
        <v>48</v>
      </c>
      <c r="W439" t="s">
        <v>87</v>
      </c>
      <c r="X439" t="s">
        <v>44</v>
      </c>
      <c r="Y439" t="s">
        <v>89</v>
      </c>
      <c r="Z439" t="s">
        <v>112</v>
      </c>
      <c r="AA439" s="2">
        <v>44315</v>
      </c>
      <c r="AB439" t="s">
        <v>588</v>
      </c>
      <c r="AC439" s="1" t="s">
        <v>55</v>
      </c>
      <c r="AD439" s="1" t="s">
        <v>55</v>
      </c>
      <c r="AE439" s="1" t="s">
        <v>55</v>
      </c>
      <c r="AF439" t="s">
        <v>2684</v>
      </c>
      <c r="AG439" t="s">
        <v>2685</v>
      </c>
      <c r="AH439" s="37" t="s">
        <v>58</v>
      </c>
      <c r="AI439" s="40" t="s">
        <v>94</v>
      </c>
      <c r="AJ439" t="s">
        <v>854</v>
      </c>
      <c r="AK439" t="s">
        <v>46</v>
      </c>
      <c r="AL439" t="s">
        <v>94</v>
      </c>
      <c r="AM439" t="s">
        <v>3958</v>
      </c>
      <c r="AN439" t="s">
        <v>2682</v>
      </c>
      <c r="AO439" t="s">
        <v>854</v>
      </c>
      <c r="AP439" t="s">
        <v>67</v>
      </c>
      <c r="AQ439" t="s">
        <v>94</v>
      </c>
      <c r="AR439" t="s">
        <v>67</v>
      </c>
      <c r="AS439" t="s">
        <v>58</v>
      </c>
      <c r="AT439" t="s">
        <v>3964</v>
      </c>
      <c r="AU439" t="s">
        <v>112</v>
      </c>
      <c r="AV439" t="s">
        <v>588</v>
      </c>
      <c r="AW439" t="s">
        <v>55</v>
      </c>
    </row>
    <row r="440" spans="1:49" x14ac:dyDescent="0.35">
      <c r="A440" t="s">
        <v>35</v>
      </c>
      <c r="B440" s="2">
        <v>41125</v>
      </c>
      <c r="C440">
        <v>7</v>
      </c>
      <c r="D440">
        <v>7102</v>
      </c>
      <c r="E440" t="s">
        <v>2686</v>
      </c>
      <c r="F440" t="s">
        <v>458</v>
      </c>
      <c r="G440" t="s">
        <v>2687</v>
      </c>
      <c r="H440">
        <v>35</v>
      </c>
      <c r="I440" t="s">
        <v>46</v>
      </c>
      <c r="J440" t="s">
        <v>62</v>
      </c>
      <c r="K440" s="1" t="s">
        <v>73</v>
      </c>
      <c r="L440" t="s">
        <v>55</v>
      </c>
      <c r="M440" t="s">
        <v>43</v>
      </c>
      <c r="N440" t="s">
        <v>65</v>
      </c>
      <c r="O440" t="s">
        <v>2688</v>
      </c>
      <c r="P440">
        <v>40</v>
      </c>
      <c r="Q440" t="s">
        <v>46</v>
      </c>
      <c r="R440" t="s">
        <v>46</v>
      </c>
      <c r="S440" t="s">
        <v>58</v>
      </c>
      <c r="T440" t="s">
        <v>67</v>
      </c>
      <c r="U440" t="s">
        <v>2689</v>
      </c>
      <c r="V440" t="s">
        <v>48</v>
      </c>
      <c r="W440" t="s">
        <v>67</v>
      </c>
      <c r="X440" t="s">
        <v>50</v>
      </c>
      <c r="Y440" t="s">
        <v>46</v>
      </c>
      <c r="Z440" t="s">
        <v>55</v>
      </c>
      <c r="AA440" t="s">
        <v>55</v>
      </c>
      <c r="AB440" t="s">
        <v>46</v>
      </c>
      <c r="AC440" t="s">
        <v>55</v>
      </c>
      <c r="AD440" t="s">
        <v>55</v>
      </c>
      <c r="AE440" t="s">
        <v>55</v>
      </c>
      <c r="AF440" t="s">
        <v>69</v>
      </c>
      <c r="AG440" t="s">
        <v>69</v>
      </c>
      <c r="AH440" s="37" t="s">
        <v>58</v>
      </c>
      <c r="AI440" s="40" t="s">
        <v>58</v>
      </c>
      <c r="AJ440" t="s">
        <v>46</v>
      </c>
      <c r="AK440" t="s">
        <v>46</v>
      </c>
      <c r="AL440" t="s">
        <v>55</v>
      </c>
      <c r="AM440" t="s">
        <v>43</v>
      </c>
      <c r="AN440" t="s">
        <v>3964</v>
      </c>
      <c r="AO440" t="s">
        <v>46</v>
      </c>
      <c r="AP440" t="s">
        <v>67</v>
      </c>
      <c r="AQ440" t="s">
        <v>58</v>
      </c>
      <c r="AR440" t="s">
        <v>67</v>
      </c>
      <c r="AS440" t="s">
        <v>67</v>
      </c>
      <c r="AT440" t="s">
        <v>50</v>
      </c>
      <c r="AU440" t="s">
        <v>55</v>
      </c>
      <c r="AV440" t="s">
        <v>46</v>
      </c>
      <c r="AW440" t="s">
        <v>55</v>
      </c>
    </row>
    <row r="441" spans="1:49" x14ac:dyDescent="0.35">
      <c r="A441" t="s">
        <v>35</v>
      </c>
      <c r="B441" s="2">
        <v>42520</v>
      </c>
      <c r="C441">
        <v>13</v>
      </c>
      <c r="D441">
        <v>13101</v>
      </c>
      <c r="E441" t="s">
        <v>1263</v>
      </c>
      <c r="F441" t="s">
        <v>37</v>
      </c>
      <c r="G441" t="s">
        <v>3686</v>
      </c>
      <c r="H441">
        <v>18</v>
      </c>
      <c r="I441" t="s">
        <v>39</v>
      </c>
      <c r="J441" t="s">
        <v>46</v>
      </c>
      <c r="K441" t="s">
        <v>3687</v>
      </c>
      <c r="L441" t="s">
        <v>55</v>
      </c>
      <c r="M441" t="s">
        <v>247</v>
      </c>
      <c r="N441" s="1" t="s">
        <v>62</v>
      </c>
      <c r="O441" t="s">
        <v>3688</v>
      </c>
      <c r="P441">
        <v>20</v>
      </c>
      <c r="Q441" t="s">
        <v>46</v>
      </c>
      <c r="R441" t="s">
        <v>46</v>
      </c>
      <c r="S441" t="s">
        <v>67</v>
      </c>
      <c r="T441" t="s">
        <v>67</v>
      </c>
      <c r="U441" t="s">
        <v>48</v>
      </c>
      <c r="V441" t="s">
        <v>48</v>
      </c>
      <c r="W441" t="s">
        <v>49</v>
      </c>
      <c r="X441" t="s">
        <v>46</v>
      </c>
      <c r="Y441" t="s">
        <v>46</v>
      </c>
      <c r="Z441" t="s">
        <v>55</v>
      </c>
      <c r="AA441" t="s">
        <v>55</v>
      </c>
      <c r="AB441" t="s">
        <v>46</v>
      </c>
      <c r="AC441" t="s">
        <v>55</v>
      </c>
      <c r="AD441" t="s">
        <v>55</v>
      </c>
      <c r="AE441" t="s">
        <v>55</v>
      </c>
      <c r="AF441" t="s">
        <v>3689</v>
      </c>
      <c r="AG441" t="s">
        <v>69</v>
      </c>
      <c r="AH441" s="37" t="s">
        <v>58</v>
      </c>
      <c r="AI441" s="40" t="s">
        <v>58</v>
      </c>
      <c r="AJ441" t="s">
        <v>39</v>
      </c>
      <c r="AK441" t="s">
        <v>46</v>
      </c>
      <c r="AL441" t="s">
        <v>55</v>
      </c>
      <c r="AM441" t="s">
        <v>247</v>
      </c>
      <c r="AN441" t="s">
        <v>67</v>
      </c>
      <c r="AO441" t="s">
        <v>46</v>
      </c>
      <c r="AP441" t="s">
        <v>67</v>
      </c>
      <c r="AQ441" t="s">
        <v>67</v>
      </c>
      <c r="AR441" t="s">
        <v>67</v>
      </c>
      <c r="AS441" t="s">
        <v>58</v>
      </c>
      <c r="AT441" t="s">
        <v>67</v>
      </c>
      <c r="AU441" t="s">
        <v>55</v>
      </c>
      <c r="AV441" t="s">
        <v>46</v>
      </c>
      <c r="AW441" t="s">
        <v>55</v>
      </c>
    </row>
    <row r="442" spans="1:49" x14ac:dyDescent="0.35">
      <c r="A442" t="s">
        <v>35</v>
      </c>
      <c r="B442" s="2">
        <v>43286</v>
      </c>
      <c r="C442">
        <v>9</v>
      </c>
      <c r="D442">
        <v>9102</v>
      </c>
      <c r="E442" t="s">
        <v>1551</v>
      </c>
      <c r="F442" t="s">
        <v>60</v>
      </c>
      <c r="G442" t="s">
        <v>2695</v>
      </c>
      <c r="H442">
        <v>52</v>
      </c>
      <c r="I442" t="s">
        <v>39</v>
      </c>
      <c r="J442" t="s">
        <v>46</v>
      </c>
      <c r="K442" t="s">
        <v>2696</v>
      </c>
      <c r="L442" t="s">
        <v>42</v>
      </c>
      <c r="M442" t="s">
        <v>4103</v>
      </c>
      <c r="N442" t="s">
        <v>44</v>
      </c>
      <c r="O442" t="s">
        <v>2697</v>
      </c>
      <c r="P442">
        <v>52</v>
      </c>
      <c r="Q442" t="s">
        <v>39</v>
      </c>
      <c r="R442" t="s">
        <v>46</v>
      </c>
      <c r="S442" t="s">
        <v>42</v>
      </c>
      <c r="T442" t="s">
        <v>42</v>
      </c>
      <c r="U442" t="s">
        <v>2698</v>
      </c>
      <c r="V442" t="s">
        <v>48</v>
      </c>
      <c r="W442" t="s">
        <v>49</v>
      </c>
      <c r="X442" t="s">
        <v>50</v>
      </c>
      <c r="Y442" t="s">
        <v>46</v>
      </c>
      <c r="Z442" t="s">
        <v>90</v>
      </c>
      <c r="AA442">
        <v>43291</v>
      </c>
      <c r="AB442" t="s">
        <v>91</v>
      </c>
      <c r="AC442" t="s">
        <v>55</v>
      </c>
      <c r="AD442" t="s">
        <v>55</v>
      </c>
      <c r="AE442" t="s">
        <v>55</v>
      </c>
      <c r="AF442" t="s">
        <v>2699</v>
      </c>
      <c r="AG442" t="s">
        <v>2700</v>
      </c>
      <c r="AH442" s="37" t="s">
        <v>58</v>
      </c>
      <c r="AI442" s="40" t="s">
        <v>58</v>
      </c>
      <c r="AJ442" t="s">
        <v>39</v>
      </c>
      <c r="AK442" t="s">
        <v>46</v>
      </c>
      <c r="AL442" t="s">
        <v>94</v>
      </c>
      <c r="AM442" t="s">
        <v>4103</v>
      </c>
      <c r="AN442" t="s">
        <v>3964</v>
      </c>
      <c r="AO442" t="s">
        <v>39</v>
      </c>
      <c r="AP442" t="s">
        <v>67</v>
      </c>
      <c r="AQ442" t="s">
        <v>94</v>
      </c>
      <c r="AR442" t="s">
        <v>94</v>
      </c>
      <c r="AS442" t="s">
        <v>58</v>
      </c>
      <c r="AT442" t="s">
        <v>50</v>
      </c>
      <c r="AU442" t="s">
        <v>90</v>
      </c>
      <c r="AV442" t="s">
        <v>91</v>
      </c>
      <c r="AW442" t="s">
        <v>55</v>
      </c>
    </row>
    <row r="443" spans="1:49" x14ac:dyDescent="0.35">
      <c r="A443" t="s">
        <v>35</v>
      </c>
      <c r="B443" s="2">
        <v>42036</v>
      </c>
      <c r="C443">
        <v>6</v>
      </c>
      <c r="D443">
        <v>6106</v>
      </c>
      <c r="E443" t="s">
        <v>2701</v>
      </c>
      <c r="F443" t="s">
        <v>105</v>
      </c>
      <c r="G443" t="s">
        <v>2702</v>
      </c>
      <c r="H443">
        <v>70</v>
      </c>
      <c r="I443" t="s">
        <v>39</v>
      </c>
      <c r="J443" t="s">
        <v>46</v>
      </c>
      <c r="K443" t="s">
        <v>2703</v>
      </c>
      <c r="L443" t="s">
        <v>42</v>
      </c>
      <c r="M443" t="s">
        <v>74</v>
      </c>
      <c r="N443" t="s">
        <v>44</v>
      </c>
      <c r="O443" t="s">
        <v>2704</v>
      </c>
      <c r="P443">
        <v>71</v>
      </c>
      <c r="Q443" t="s">
        <v>39</v>
      </c>
      <c r="R443" t="s">
        <v>2705</v>
      </c>
      <c r="S443" t="s">
        <v>42</v>
      </c>
      <c r="T443" t="s">
        <v>49</v>
      </c>
      <c r="U443" t="s">
        <v>2706</v>
      </c>
      <c r="V443" t="s">
        <v>42</v>
      </c>
      <c r="W443" t="s">
        <v>49</v>
      </c>
      <c r="X443" t="s">
        <v>50</v>
      </c>
      <c r="Y443" t="s">
        <v>42</v>
      </c>
      <c r="Z443" t="s">
        <v>51</v>
      </c>
      <c r="AA443">
        <v>42472</v>
      </c>
      <c r="AB443" t="s">
        <v>1342</v>
      </c>
      <c r="AC443" t="s">
        <v>1851</v>
      </c>
      <c r="AD443" t="s">
        <v>545</v>
      </c>
      <c r="AE443" t="s">
        <v>55</v>
      </c>
      <c r="AF443" t="s">
        <v>2707</v>
      </c>
      <c r="AG443" t="s">
        <v>2708</v>
      </c>
      <c r="AH443" s="37" t="s">
        <v>58</v>
      </c>
      <c r="AI443" s="40" t="s">
        <v>58</v>
      </c>
      <c r="AJ443" t="s">
        <v>39</v>
      </c>
      <c r="AK443" t="s">
        <v>46</v>
      </c>
      <c r="AL443" t="s">
        <v>94</v>
      </c>
      <c r="AM443" t="s">
        <v>74</v>
      </c>
      <c r="AN443" t="s">
        <v>3964</v>
      </c>
      <c r="AO443" t="s">
        <v>39</v>
      </c>
      <c r="AP443" t="s">
        <v>3968</v>
      </c>
      <c r="AQ443" t="s">
        <v>94</v>
      </c>
      <c r="AR443" t="s">
        <v>58</v>
      </c>
      <c r="AS443" t="s">
        <v>58</v>
      </c>
      <c r="AT443" t="s">
        <v>50</v>
      </c>
      <c r="AU443" t="s">
        <v>51</v>
      </c>
      <c r="AV443" t="s">
        <v>4000</v>
      </c>
      <c r="AW443" t="s">
        <v>545</v>
      </c>
    </row>
    <row r="444" spans="1:49" x14ac:dyDescent="0.35">
      <c r="A444" t="s">
        <v>35</v>
      </c>
      <c r="B444" s="2">
        <v>43584</v>
      </c>
      <c r="C444">
        <v>5</v>
      </c>
      <c r="D444">
        <v>5701</v>
      </c>
      <c r="E444" t="s">
        <v>150</v>
      </c>
      <c r="F444" t="s">
        <v>151</v>
      </c>
      <c r="G444" t="s">
        <v>2709</v>
      </c>
      <c r="H444">
        <v>27</v>
      </c>
      <c r="I444" t="s">
        <v>39</v>
      </c>
      <c r="J444" t="s">
        <v>46</v>
      </c>
      <c r="K444" t="s">
        <v>2710</v>
      </c>
      <c r="L444" t="s">
        <v>55</v>
      </c>
      <c r="M444" t="s">
        <v>270</v>
      </c>
      <c r="N444" t="s">
        <v>44</v>
      </c>
      <c r="O444" t="s">
        <v>2711</v>
      </c>
      <c r="P444">
        <v>57</v>
      </c>
      <c r="Q444" t="s">
        <v>39</v>
      </c>
      <c r="R444" t="s">
        <v>46</v>
      </c>
      <c r="S444" t="s">
        <v>42</v>
      </c>
      <c r="T444" t="s">
        <v>67</v>
      </c>
      <c r="U444" t="s">
        <v>2712</v>
      </c>
      <c r="V444" t="s">
        <v>48</v>
      </c>
      <c r="W444" t="s">
        <v>42</v>
      </c>
      <c r="X444" t="s">
        <v>164</v>
      </c>
      <c r="Y444" t="s">
        <v>46</v>
      </c>
      <c r="Z444" t="s">
        <v>112</v>
      </c>
      <c r="AA444" t="s">
        <v>55</v>
      </c>
      <c r="AB444" t="s">
        <v>113</v>
      </c>
      <c r="AC444" t="s">
        <v>55</v>
      </c>
      <c r="AD444" t="s">
        <v>55</v>
      </c>
      <c r="AE444" t="s">
        <v>55</v>
      </c>
      <c r="AF444" t="s">
        <v>2713</v>
      </c>
      <c r="AG444" t="s">
        <v>2714</v>
      </c>
      <c r="AH444" s="37" t="s">
        <v>58</v>
      </c>
      <c r="AI444" s="40" t="s">
        <v>58</v>
      </c>
      <c r="AJ444" t="s">
        <v>39</v>
      </c>
      <c r="AK444" t="s">
        <v>46</v>
      </c>
      <c r="AL444" t="s">
        <v>55</v>
      </c>
      <c r="AM444" t="s">
        <v>710</v>
      </c>
      <c r="AN444" t="s">
        <v>3964</v>
      </c>
      <c r="AO444" t="s">
        <v>39</v>
      </c>
      <c r="AP444" t="s">
        <v>67</v>
      </c>
      <c r="AQ444" t="s">
        <v>94</v>
      </c>
      <c r="AR444" t="s">
        <v>67</v>
      </c>
      <c r="AS444" t="s">
        <v>94</v>
      </c>
      <c r="AT444" t="s">
        <v>164</v>
      </c>
      <c r="AU444" t="s">
        <v>112</v>
      </c>
      <c r="AV444" t="s">
        <v>113</v>
      </c>
      <c r="AW444" t="s">
        <v>55</v>
      </c>
    </row>
    <row r="445" spans="1:49" x14ac:dyDescent="0.35">
      <c r="A445" s="1" t="s">
        <v>35</v>
      </c>
      <c r="B445" s="2">
        <v>44299</v>
      </c>
      <c r="C445">
        <v>13</v>
      </c>
      <c r="D445">
        <v>13401</v>
      </c>
      <c r="E445" s="1" t="s">
        <v>690</v>
      </c>
      <c r="F445" s="1" t="s">
        <v>37</v>
      </c>
      <c r="G445" t="s">
        <v>2715</v>
      </c>
      <c r="H445" s="9">
        <v>11</v>
      </c>
      <c r="I445" s="1" t="s">
        <v>39</v>
      </c>
      <c r="J445" s="1" t="s">
        <v>428</v>
      </c>
      <c r="K445" s="1" t="s">
        <v>2716</v>
      </c>
      <c r="L445" t="s">
        <v>42</v>
      </c>
      <c r="M445" t="s">
        <v>125</v>
      </c>
      <c r="N445" t="s">
        <v>2717</v>
      </c>
      <c r="O445" t="s">
        <v>2718</v>
      </c>
      <c r="P445" s="9">
        <v>41</v>
      </c>
      <c r="Q445" t="s">
        <v>789</v>
      </c>
      <c r="R445" s="1" t="s">
        <v>46</v>
      </c>
      <c r="S445" t="s">
        <v>87</v>
      </c>
      <c r="T445" s="1" t="s">
        <v>67</v>
      </c>
      <c r="U445" t="s">
        <v>2719</v>
      </c>
      <c r="V445" s="1" t="s">
        <v>48</v>
      </c>
      <c r="W445" t="s">
        <v>42</v>
      </c>
      <c r="X445" s="1" t="s">
        <v>46</v>
      </c>
      <c r="Y445" s="1" t="s">
        <v>46</v>
      </c>
      <c r="Z445" s="1" t="s">
        <v>55</v>
      </c>
      <c r="AA445" s="1" t="s">
        <v>55</v>
      </c>
      <c r="AB445" s="1" t="s">
        <v>46</v>
      </c>
      <c r="AC445" s="1" t="s">
        <v>55</v>
      </c>
      <c r="AD445" s="1" t="s">
        <v>55</v>
      </c>
      <c r="AE445" s="1" t="s">
        <v>55</v>
      </c>
      <c r="AF445" s="1" t="s">
        <v>62</v>
      </c>
      <c r="AH445" s="37" t="s">
        <v>58</v>
      </c>
      <c r="AI445" s="40" t="s">
        <v>94</v>
      </c>
      <c r="AJ445" t="s">
        <v>39</v>
      </c>
      <c r="AK445" t="s">
        <v>428</v>
      </c>
      <c r="AL445" t="s">
        <v>94</v>
      </c>
      <c r="AM445" t="s">
        <v>125</v>
      </c>
      <c r="AN445" t="s">
        <v>85</v>
      </c>
      <c r="AO445" t="s">
        <v>39</v>
      </c>
      <c r="AP445" t="s">
        <v>67</v>
      </c>
      <c r="AQ445" t="s">
        <v>58</v>
      </c>
      <c r="AR445" t="s">
        <v>67</v>
      </c>
      <c r="AS445" t="s">
        <v>94</v>
      </c>
      <c r="AT445" t="s">
        <v>67</v>
      </c>
      <c r="AU445" t="s">
        <v>55</v>
      </c>
      <c r="AV445" t="s">
        <v>46</v>
      </c>
      <c r="AW445" t="s">
        <v>55</v>
      </c>
    </row>
    <row r="446" spans="1:49" x14ac:dyDescent="0.35">
      <c r="A446" t="s">
        <v>35</v>
      </c>
      <c r="B446" s="2">
        <v>42924</v>
      </c>
      <c r="C446">
        <v>8</v>
      </c>
      <c r="D446">
        <v>8312</v>
      </c>
      <c r="E446" t="s">
        <v>2720</v>
      </c>
      <c r="F446" s="1" t="s">
        <v>276</v>
      </c>
      <c r="G446" t="s">
        <v>2721</v>
      </c>
      <c r="H446">
        <v>4</v>
      </c>
      <c r="I446" t="s">
        <v>39</v>
      </c>
      <c r="J446" t="s">
        <v>46</v>
      </c>
      <c r="K446" t="s">
        <v>2722</v>
      </c>
      <c r="L446" t="s">
        <v>42</v>
      </c>
      <c r="M446" t="s">
        <v>2723</v>
      </c>
      <c r="N446" t="s">
        <v>132</v>
      </c>
      <c r="O446" t="s">
        <v>2724</v>
      </c>
      <c r="P446">
        <v>35</v>
      </c>
      <c r="Q446" t="s">
        <v>39</v>
      </c>
      <c r="R446" t="s">
        <v>1340</v>
      </c>
      <c r="S446" t="s">
        <v>42</v>
      </c>
      <c r="T446" t="s">
        <v>42</v>
      </c>
      <c r="U446" t="s">
        <v>2725</v>
      </c>
      <c r="V446" t="s">
        <v>136</v>
      </c>
      <c r="W446" t="s">
        <v>42</v>
      </c>
      <c r="X446" t="s">
        <v>164</v>
      </c>
      <c r="Y446" t="s">
        <v>42</v>
      </c>
      <c r="Z446" t="s">
        <v>51</v>
      </c>
      <c r="AA446">
        <v>43326</v>
      </c>
      <c r="AB446" t="s">
        <v>52</v>
      </c>
      <c r="AC446" t="s">
        <v>2436</v>
      </c>
      <c r="AD446" t="s">
        <v>54</v>
      </c>
      <c r="AE446" t="s">
        <v>55</v>
      </c>
      <c r="AF446" t="s">
        <v>2726</v>
      </c>
      <c r="AG446" t="s">
        <v>2727</v>
      </c>
      <c r="AH446" s="37" t="s">
        <v>58</v>
      </c>
      <c r="AI446" s="40" t="s">
        <v>94</v>
      </c>
      <c r="AJ446" t="s">
        <v>39</v>
      </c>
      <c r="AK446" t="s">
        <v>46</v>
      </c>
      <c r="AL446" t="s">
        <v>94</v>
      </c>
      <c r="AM446" t="s">
        <v>3955</v>
      </c>
      <c r="AN446" t="s">
        <v>3966</v>
      </c>
      <c r="AO446" t="s">
        <v>39</v>
      </c>
      <c r="AP446" t="s">
        <v>1340</v>
      </c>
      <c r="AQ446" t="s">
        <v>94</v>
      </c>
      <c r="AR446" t="s">
        <v>94</v>
      </c>
      <c r="AS446" t="s">
        <v>94</v>
      </c>
      <c r="AT446" t="s">
        <v>164</v>
      </c>
      <c r="AU446" t="s">
        <v>51</v>
      </c>
      <c r="AV446" t="s">
        <v>52</v>
      </c>
      <c r="AW446" t="s">
        <v>54</v>
      </c>
    </row>
    <row r="447" spans="1:49" x14ac:dyDescent="0.35">
      <c r="A447" t="s">
        <v>35</v>
      </c>
      <c r="B447" s="2">
        <v>41579</v>
      </c>
      <c r="C447">
        <v>13</v>
      </c>
      <c r="D447">
        <v>13106</v>
      </c>
      <c r="E447" s="6" t="s">
        <v>1599</v>
      </c>
      <c r="F447" t="s">
        <v>37</v>
      </c>
      <c r="G447" t="s">
        <v>2728</v>
      </c>
      <c r="H447">
        <v>47</v>
      </c>
      <c r="I447" t="s">
        <v>46</v>
      </c>
      <c r="J447" s="1" t="s">
        <v>62</v>
      </c>
      <c r="K447" t="s">
        <v>2444</v>
      </c>
      <c r="L447" s="1" t="s">
        <v>55</v>
      </c>
      <c r="M447" t="s">
        <v>247</v>
      </c>
      <c r="N447" t="s">
        <v>301</v>
      </c>
      <c r="O447" t="s">
        <v>2729</v>
      </c>
      <c r="P447">
        <v>27</v>
      </c>
      <c r="Q447" t="s">
        <v>46</v>
      </c>
      <c r="R447" t="s">
        <v>46</v>
      </c>
      <c r="S447" s="1" t="s">
        <v>67</v>
      </c>
      <c r="T447" t="s">
        <v>67</v>
      </c>
      <c r="U447" t="s">
        <v>2730</v>
      </c>
      <c r="V447" t="s">
        <v>48</v>
      </c>
      <c r="W447" t="s">
        <v>49</v>
      </c>
      <c r="X447" s="1" t="s">
        <v>46</v>
      </c>
      <c r="Y447" t="s">
        <v>46</v>
      </c>
      <c r="Z447" s="1" t="s">
        <v>55</v>
      </c>
      <c r="AA447" t="s">
        <v>55</v>
      </c>
      <c r="AB447" t="s">
        <v>46</v>
      </c>
      <c r="AC447" s="1" t="s">
        <v>55</v>
      </c>
      <c r="AE447" t="s">
        <v>55</v>
      </c>
      <c r="AF447" t="s">
        <v>69</v>
      </c>
      <c r="AG447" t="s">
        <v>69</v>
      </c>
      <c r="AH447" s="37" t="s">
        <v>58</v>
      </c>
      <c r="AI447" s="40" t="s">
        <v>58</v>
      </c>
      <c r="AJ447" t="s">
        <v>46</v>
      </c>
      <c r="AK447" t="s">
        <v>46</v>
      </c>
      <c r="AL447" t="s">
        <v>55</v>
      </c>
      <c r="AM447" t="s">
        <v>247</v>
      </c>
      <c r="AN447" t="s">
        <v>3964</v>
      </c>
      <c r="AO447" t="s">
        <v>46</v>
      </c>
      <c r="AP447" t="s">
        <v>67</v>
      </c>
      <c r="AQ447" t="s">
        <v>67</v>
      </c>
      <c r="AR447" t="s">
        <v>67</v>
      </c>
      <c r="AS447" t="s">
        <v>58</v>
      </c>
      <c r="AT447" t="s">
        <v>67</v>
      </c>
      <c r="AU447" t="s">
        <v>55</v>
      </c>
      <c r="AV447" t="s">
        <v>46</v>
      </c>
      <c r="AW447" t="s">
        <v>55</v>
      </c>
    </row>
    <row r="448" spans="1:49" x14ac:dyDescent="0.35">
      <c r="A448" t="s">
        <v>35</v>
      </c>
      <c r="B448" s="2">
        <v>42568</v>
      </c>
      <c r="C448">
        <v>13</v>
      </c>
      <c r="D448">
        <v>13501</v>
      </c>
      <c r="E448" s="5" t="s">
        <v>762</v>
      </c>
      <c r="F448" s="5" t="s">
        <v>37</v>
      </c>
      <c r="G448" t="s">
        <v>3456</v>
      </c>
      <c r="H448">
        <v>34</v>
      </c>
      <c r="I448" t="s">
        <v>39</v>
      </c>
      <c r="J448" t="s">
        <v>46</v>
      </c>
      <c r="K448" t="s">
        <v>3457</v>
      </c>
      <c r="L448" t="s">
        <v>42</v>
      </c>
      <c r="M448" t="s">
        <v>247</v>
      </c>
      <c r="N448" t="s">
        <v>44</v>
      </c>
      <c r="O448" t="s">
        <v>3458</v>
      </c>
      <c r="P448">
        <v>28</v>
      </c>
      <c r="Q448" t="s">
        <v>39</v>
      </c>
      <c r="R448" t="s">
        <v>3459</v>
      </c>
      <c r="S448" t="s">
        <v>42</v>
      </c>
      <c r="T448" t="s">
        <v>49</v>
      </c>
      <c r="U448" t="s">
        <v>3460</v>
      </c>
      <c r="V448" t="s">
        <v>42</v>
      </c>
      <c r="W448" t="s">
        <v>49</v>
      </c>
      <c r="X448" t="s">
        <v>164</v>
      </c>
      <c r="Y448" t="s">
        <v>42</v>
      </c>
      <c r="Z448" t="s">
        <v>51</v>
      </c>
      <c r="AA448">
        <v>43010</v>
      </c>
      <c r="AB448" t="s">
        <v>52</v>
      </c>
      <c r="AC448" t="s">
        <v>3461</v>
      </c>
      <c r="AD448" t="s">
        <v>3462</v>
      </c>
      <c r="AE448" t="s">
        <v>55</v>
      </c>
      <c r="AF448" t="s">
        <v>3463</v>
      </c>
      <c r="AG448" t="s">
        <v>69</v>
      </c>
      <c r="AH448" s="37" t="s">
        <v>58</v>
      </c>
      <c r="AI448" s="40" t="s">
        <v>58</v>
      </c>
      <c r="AJ448" t="s">
        <v>39</v>
      </c>
      <c r="AK448" t="s">
        <v>46</v>
      </c>
      <c r="AL448" t="s">
        <v>94</v>
      </c>
      <c r="AM448" t="s">
        <v>247</v>
      </c>
      <c r="AN448" t="s">
        <v>3964</v>
      </c>
      <c r="AO448" t="s">
        <v>39</v>
      </c>
      <c r="AP448" t="s">
        <v>3967</v>
      </c>
      <c r="AQ448" t="s">
        <v>94</v>
      </c>
      <c r="AR448" t="s">
        <v>58</v>
      </c>
      <c r="AS448" t="s">
        <v>58</v>
      </c>
      <c r="AT448" t="s">
        <v>164</v>
      </c>
      <c r="AU448" t="s">
        <v>51</v>
      </c>
      <c r="AV448" t="s">
        <v>52</v>
      </c>
      <c r="AW448" t="s">
        <v>3462</v>
      </c>
    </row>
    <row r="449" spans="1:49" x14ac:dyDescent="0.35">
      <c r="A449" t="s">
        <v>35</v>
      </c>
      <c r="B449" s="2">
        <v>43697</v>
      </c>
      <c r="C449">
        <v>13</v>
      </c>
      <c r="D449">
        <v>13110</v>
      </c>
      <c r="E449" s="5" t="s">
        <v>169</v>
      </c>
      <c r="F449" s="5" t="s">
        <v>37</v>
      </c>
      <c r="G449" t="s">
        <v>2737</v>
      </c>
      <c r="H449">
        <v>63</v>
      </c>
      <c r="I449" t="s">
        <v>39</v>
      </c>
      <c r="J449" t="s">
        <v>46</v>
      </c>
      <c r="K449" t="s">
        <v>2738</v>
      </c>
      <c r="L449" t="s">
        <v>55</v>
      </c>
      <c r="M449" t="s">
        <v>191</v>
      </c>
      <c r="N449" t="s">
        <v>132</v>
      </c>
      <c r="O449" t="s">
        <v>2739</v>
      </c>
      <c r="P449">
        <v>38</v>
      </c>
      <c r="Q449" t="s">
        <v>39</v>
      </c>
      <c r="R449" t="s">
        <v>46</v>
      </c>
      <c r="S449" t="s">
        <v>42</v>
      </c>
      <c r="T449" t="s">
        <v>67</v>
      </c>
      <c r="U449" t="s">
        <v>48</v>
      </c>
      <c r="V449" t="s">
        <v>48</v>
      </c>
      <c r="W449" t="s">
        <v>42</v>
      </c>
      <c r="X449" t="s">
        <v>103</v>
      </c>
      <c r="Y449" t="s">
        <v>46</v>
      </c>
      <c r="Z449" t="s">
        <v>112</v>
      </c>
      <c r="AA449" t="s">
        <v>55</v>
      </c>
      <c r="AB449" t="s">
        <v>588</v>
      </c>
      <c r="AC449" t="s">
        <v>55</v>
      </c>
      <c r="AD449" t="s">
        <v>55</v>
      </c>
      <c r="AE449" t="s">
        <v>55</v>
      </c>
      <c r="AF449" t="s">
        <v>2740</v>
      </c>
      <c r="AG449" t="s">
        <v>2741</v>
      </c>
      <c r="AH449" s="37" t="s">
        <v>58</v>
      </c>
      <c r="AI449" s="40" t="s">
        <v>94</v>
      </c>
      <c r="AJ449" t="s">
        <v>39</v>
      </c>
      <c r="AK449" t="s">
        <v>46</v>
      </c>
      <c r="AL449" t="s">
        <v>55</v>
      </c>
      <c r="AM449" t="s">
        <v>191</v>
      </c>
      <c r="AN449" t="s">
        <v>3966</v>
      </c>
      <c r="AO449" t="s">
        <v>39</v>
      </c>
      <c r="AP449" t="s">
        <v>67</v>
      </c>
      <c r="AQ449" t="s">
        <v>94</v>
      </c>
      <c r="AR449" t="s">
        <v>67</v>
      </c>
      <c r="AS449" t="s">
        <v>94</v>
      </c>
      <c r="AT449" t="s">
        <v>103</v>
      </c>
      <c r="AU449" t="s">
        <v>112</v>
      </c>
      <c r="AV449" t="s">
        <v>588</v>
      </c>
      <c r="AW449" t="s">
        <v>55</v>
      </c>
    </row>
    <row r="450" spans="1:49" x14ac:dyDescent="0.35">
      <c r="A450" t="s">
        <v>35</v>
      </c>
      <c r="B450" s="2">
        <v>40523</v>
      </c>
      <c r="C450">
        <v>6</v>
      </c>
      <c r="D450">
        <v>6115</v>
      </c>
      <c r="E450" t="s">
        <v>473</v>
      </c>
      <c r="F450" t="s">
        <v>105</v>
      </c>
      <c r="G450" t="s">
        <v>2742</v>
      </c>
      <c r="H450">
        <v>43</v>
      </c>
      <c r="I450" t="s">
        <v>46</v>
      </c>
      <c r="J450" t="s">
        <v>62</v>
      </c>
      <c r="K450" t="s">
        <v>73</v>
      </c>
      <c r="L450" t="s">
        <v>55</v>
      </c>
      <c r="M450" t="s">
        <v>153</v>
      </c>
      <c r="N450" t="s">
        <v>65</v>
      </c>
      <c r="O450" t="s">
        <v>2743</v>
      </c>
      <c r="P450">
        <v>47</v>
      </c>
      <c r="Q450" t="s">
        <v>46</v>
      </c>
      <c r="R450" t="s">
        <v>46</v>
      </c>
      <c r="S450" t="s">
        <v>67</v>
      </c>
      <c r="T450" t="s">
        <v>67</v>
      </c>
      <c r="U450" t="s">
        <v>2744</v>
      </c>
      <c r="V450" t="s">
        <v>48</v>
      </c>
      <c r="W450" t="s">
        <v>67</v>
      </c>
      <c r="X450" t="s">
        <v>89</v>
      </c>
      <c r="Y450" t="s">
        <v>46</v>
      </c>
      <c r="Z450" t="s">
        <v>55</v>
      </c>
      <c r="AA450" t="s">
        <v>55</v>
      </c>
      <c r="AB450" t="s">
        <v>46</v>
      </c>
      <c r="AC450" t="s">
        <v>55</v>
      </c>
      <c r="AD450" t="s">
        <v>55</v>
      </c>
      <c r="AE450" t="s">
        <v>55</v>
      </c>
      <c r="AF450" t="s">
        <v>69</v>
      </c>
      <c r="AG450" t="s">
        <v>69</v>
      </c>
      <c r="AH450" s="37" t="s">
        <v>58</v>
      </c>
      <c r="AI450" s="40" t="s">
        <v>58</v>
      </c>
      <c r="AJ450" t="s">
        <v>46</v>
      </c>
      <c r="AK450" t="s">
        <v>46</v>
      </c>
      <c r="AL450" t="s">
        <v>55</v>
      </c>
      <c r="AM450" t="s">
        <v>527</v>
      </c>
      <c r="AN450" t="s">
        <v>3964</v>
      </c>
      <c r="AO450" t="s">
        <v>46</v>
      </c>
      <c r="AP450" t="s">
        <v>67</v>
      </c>
      <c r="AQ450" t="s">
        <v>67</v>
      </c>
      <c r="AR450" t="s">
        <v>67</v>
      </c>
      <c r="AS450" t="s">
        <v>67</v>
      </c>
      <c r="AT450" t="s">
        <v>89</v>
      </c>
      <c r="AU450" t="s">
        <v>55</v>
      </c>
      <c r="AV450" t="s">
        <v>46</v>
      </c>
      <c r="AW450" t="s">
        <v>55</v>
      </c>
    </row>
    <row r="451" spans="1:49" x14ac:dyDescent="0.35">
      <c r="A451" t="s">
        <v>35</v>
      </c>
      <c r="B451" s="2">
        <v>42602</v>
      </c>
      <c r="C451">
        <v>13</v>
      </c>
      <c r="D451">
        <v>13605</v>
      </c>
      <c r="E451" t="s">
        <v>2827</v>
      </c>
      <c r="F451" t="s">
        <v>37</v>
      </c>
      <c r="G451" t="s">
        <v>2828</v>
      </c>
      <c r="H451">
        <v>30</v>
      </c>
      <c r="I451" t="s">
        <v>39</v>
      </c>
      <c r="J451" t="s">
        <v>46</v>
      </c>
      <c r="K451" t="s">
        <v>2829</v>
      </c>
      <c r="L451" t="s">
        <v>42</v>
      </c>
      <c r="M451" t="s">
        <v>43</v>
      </c>
      <c r="N451" t="s">
        <v>44</v>
      </c>
      <c r="O451" t="s">
        <v>2830</v>
      </c>
      <c r="P451">
        <v>71</v>
      </c>
      <c r="Q451" t="s">
        <v>39</v>
      </c>
      <c r="R451" t="s">
        <v>2831</v>
      </c>
      <c r="S451" t="s">
        <v>42</v>
      </c>
      <c r="T451" t="s">
        <v>42</v>
      </c>
      <c r="U451" t="s">
        <v>2832</v>
      </c>
      <c r="V451" t="s">
        <v>136</v>
      </c>
      <c r="W451" t="s">
        <v>49</v>
      </c>
      <c r="X451" t="s">
        <v>50</v>
      </c>
      <c r="Y451" t="s">
        <v>2833</v>
      </c>
      <c r="Z451" t="s">
        <v>112</v>
      </c>
      <c r="AA451">
        <v>42604</v>
      </c>
      <c r="AB451" t="s">
        <v>176</v>
      </c>
      <c r="AC451" t="s">
        <v>911</v>
      </c>
      <c r="AD451" t="s">
        <v>55</v>
      </c>
      <c r="AE451" t="s">
        <v>55</v>
      </c>
      <c r="AF451" t="s">
        <v>2834</v>
      </c>
      <c r="AG451" t="s">
        <v>2835</v>
      </c>
      <c r="AH451" s="37" t="s">
        <v>58</v>
      </c>
      <c r="AI451" s="40" t="s">
        <v>58</v>
      </c>
      <c r="AJ451" t="s">
        <v>39</v>
      </c>
      <c r="AK451" t="s">
        <v>46</v>
      </c>
      <c r="AL451" t="s">
        <v>94</v>
      </c>
      <c r="AM451" t="s">
        <v>43</v>
      </c>
      <c r="AN451" t="s">
        <v>3964</v>
      </c>
      <c r="AO451" t="s">
        <v>39</v>
      </c>
      <c r="AP451" t="s">
        <v>174</v>
      </c>
      <c r="AQ451" t="s">
        <v>94</v>
      </c>
      <c r="AR451" t="s">
        <v>94</v>
      </c>
      <c r="AS451" t="s">
        <v>58</v>
      </c>
      <c r="AT451" t="s">
        <v>50</v>
      </c>
      <c r="AU451" t="s">
        <v>112</v>
      </c>
      <c r="AV451" t="s">
        <v>176</v>
      </c>
      <c r="AW451" t="s">
        <v>55</v>
      </c>
    </row>
    <row r="452" spans="1:49" x14ac:dyDescent="0.35">
      <c r="A452" t="s">
        <v>35</v>
      </c>
      <c r="B452" s="2">
        <v>40524</v>
      </c>
      <c r="C452">
        <v>7</v>
      </c>
      <c r="D452">
        <v>7403</v>
      </c>
      <c r="E452" s="5" t="s">
        <v>807</v>
      </c>
      <c r="F452" s="5" t="s">
        <v>458</v>
      </c>
      <c r="G452" t="s">
        <v>2748</v>
      </c>
      <c r="H452">
        <v>65</v>
      </c>
      <c r="I452" t="s">
        <v>46</v>
      </c>
      <c r="J452" t="s">
        <v>62</v>
      </c>
      <c r="K452" t="s">
        <v>830</v>
      </c>
      <c r="L452" t="s">
        <v>55</v>
      </c>
      <c r="M452" t="s">
        <v>1238</v>
      </c>
      <c r="N452" t="s">
        <v>65</v>
      </c>
      <c r="O452" t="s">
        <v>2749</v>
      </c>
      <c r="P452">
        <v>30</v>
      </c>
      <c r="Q452" t="s">
        <v>46</v>
      </c>
      <c r="R452" t="s">
        <v>46</v>
      </c>
      <c r="S452" t="s">
        <v>67</v>
      </c>
      <c r="T452" t="s">
        <v>67</v>
      </c>
      <c r="U452" t="s">
        <v>48</v>
      </c>
      <c r="V452" t="s">
        <v>48</v>
      </c>
      <c r="W452" t="s">
        <v>67</v>
      </c>
      <c r="X452" t="s">
        <v>46</v>
      </c>
      <c r="Y452" t="s">
        <v>46</v>
      </c>
      <c r="Z452" t="s">
        <v>55</v>
      </c>
      <c r="AA452" t="s">
        <v>55</v>
      </c>
      <c r="AB452" t="s">
        <v>46</v>
      </c>
      <c r="AC452" t="s">
        <v>55</v>
      </c>
      <c r="AD452" t="s">
        <v>55</v>
      </c>
      <c r="AE452" t="s">
        <v>55</v>
      </c>
      <c r="AF452" t="s">
        <v>69</v>
      </c>
      <c r="AG452" t="s">
        <v>69</v>
      </c>
      <c r="AH452" s="37" t="s">
        <v>58</v>
      </c>
      <c r="AI452" s="40" t="s">
        <v>94</v>
      </c>
      <c r="AJ452" t="s">
        <v>46</v>
      </c>
      <c r="AK452" t="s">
        <v>46</v>
      </c>
      <c r="AL452" t="s">
        <v>55</v>
      </c>
      <c r="AM452" t="s">
        <v>191</v>
      </c>
      <c r="AN452" t="s">
        <v>3964</v>
      </c>
      <c r="AO452" t="s">
        <v>46</v>
      </c>
      <c r="AP452" t="s">
        <v>67</v>
      </c>
      <c r="AQ452" t="s">
        <v>67</v>
      </c>
      <c r="AR452" t="s">
        <v>67</v>
      </c>
      <c r="AS452" t="s">
        <v>67</v>
      </c>
      <c r="AT452" t="s">
        <v>67</v>
      </c>
      <c r="AU452" t="s">
        <v>55</v>
      </c>
      <c r="AV452" t="s">
        <v>46</v>
      </c>
      <c r="AW452" t="s">
        <v>55</v>
      </c>
    </row>
    <row r="453" spans="1:49" x14ac:dyDescent="0.35">
      <c r="A453" t="s">
        <v>35</v>
      </c>
      <c r="B453" s="2">
        <v>42616</v>
      </c>
      <c r="C453">
        <v>13</v>
      </c>
      <c r="D453">
        <v>13128</v>
      </c>
      <c r="E453" s="5" t="s">
        <v>736</v>
      </c>
      <c r="F453" s="5" t="s">
        <v>37</v>
      </c>
      <c r="G453" t="s">
        <v>3860</v>
      </c>
      <c r="H453" s="22">
        <v>28</v>
      </c>
      <c r="I453" t="s">
        <v>39</v>
      </c>
      <c r="J453" t="s">
        <v>46</v>
      </c>
      <c r="K453" t="s">
        <v>3861</v>
      </c>
      <c r="L453" t="s">
        <v>42</v>
      </c>
      <c r="M453" t="s">
        <v>279</v>
      </c>
      <c r="N453" t="s">
        <v>44</v>
      </c>
      <c r="O453" t="s">
        <v>3862</v>
      </c>
      <c r="P453" s="22">
        <v>32</v>
      </c>
      <c r="Q453" t="s">
        <v>39</v>
      </c>
      <c r="R453" t="s">
        <v>46</v>
      </c>
      <c r="S453" t="s">
        <v>42</v>
      </c>
      <c r="T453" t="s">
        <v>42</v>
      </c>
      <c r="U453" t="s">
        <v>3863</v>
      </c>
      <c r="V453" t="s">
        <v>320</v>
      </c>
      <c r="W453" t="s">
        <v>49</v>
      </c>
      <c r="X453" t="s">
        <v>50</v>
      </c>
      <c r="Y453" t="s">
        <v>1858</v>
      </c>
      <c r="Z453" t="s">
        <v>51</v>
      </c>
      <c r="AA453">
        <v>43143</v>
      </c>
      <c r="AB453" t="s">
        <v>52</v>
      </c>
      <c r="AC453" t="s">
        <v>2403</v>
      </c>
      <c r="AD453" t="s">
        <v>54</v>
      </c>
      <c r="AE453" t="s">
        <v>55</v>
      </c>
      <c r="AF453" t="s">
        <v>3864</v>
      </c>
      <c r="AG453" t="s">
        <v>69</v>
      </c>
      <c r="AH453" s="37" t="s">
        <v>58</v>
      </c>
      <c r="AI453" s="40" t="s">
        <v>58</v>
      </c>
      <c r="AJ453" t="s">
        <v>39</v>
      </c>
      <c r="AK453" t="s">
        <v>46</v>
      </c>
      <c r="AL453" t="s">
        <v>94</v>
      </c>
      <c r="AM453" t="s">
        <v>527</v>
      </c>
      <c r="AN453" t="s">
        <v>3964</v>
      </c>
      <c r="AO453" t="s">
        <v>39</v>
      </c>
      <c r="AP453" t="s">
        <v>67</v>
      </c>
      <c r="AQ453" t="s">
        <v>94</v>
      </c>
      <c r="AR453" t="s">
        <v>94</v>
      </c>
      <c r="AS453" t="s">
        <v>58</v>
      </c>
      <c r="AT453" t="s">
        <v>50</v>
      </c>
      <c r="AU453" t="s">
        <v>51</v>
      </c>
      <c r="AV453" t="s">
        <v>52</v>
      </c>
      <c r="AW453" t="s">
        <v>54</v>
      </c>
    </row>
    <row r="454" spans="1:49" x14ac:dyDescent="0.35">
      <c r="A454" t="s">
        <v>35</v>
      </c>
      <c r="B454" s="2">
        <v>40267</v>
      </c>
      <c r="C454">
        <v>4</v>
      </c>
      <c r="D454">
        <v>4101</v>
      </c>
      <c r="E454" t="s">
        <v>1018</v>
      </c>
      <c r="F454" t="s">
        <v>142</v>
      </c>
      <c r="G454" s="5" t="s">
        <v>2753</v>
      </c>
      <c r="H454">
        <v>42</v>
      </c>
      <c r="I454" t="s">
        <v>46</v>
      </c>
      <c r="J454" t="s">
        <v>62</v>
      </c>
      <c r="K454" t="s">
        <v>665</v>
      </c>
      <c r="L454" t="s">
        <v>55</v>
      </c>
      <c r="M454" s="1" t="s">
        <v>2754</v>
      </c>
      <c r="N454" t="s">
        <v>65</v>
      </c>
      <c r="O454" t="s">
        <v>2755</v>
      </c>
      <c r="P454">
        <v>59</v>
      </c>
      <c r="Q454" t="s">
        <v>46</v>
      </c>
      <c r="R454" t="s">
        <v>46</v>
      </c>
      <c r="S454" t="s">
        <v>67</v>
      </c>
      <c r="T454" t="s">
        <v>67</v>
      </c>
      <c r="U454" t="s">
        <v>48</v>
      </c>
      <c r="V454" t="s">
        <v>48</v>
      </c>
      <c r="W454" t="s">
        <v>67</v>
      </c>
      <c r="X454" t="s">
        <v>89</v>
      </c>
      <c r="Y454" t="s">
        <v>46</v>
      </c>
      <c r="Z454" t="s">
        <v>55</v>
      </c>
      <c r="AA454" t="s">
        <v>55</v>
      </c>
      <c r="AB454" t="s">
        <v>46</v>
      </c>
      <c r="AC454" t="s">
        <v>55</v>
      </c>
      <c r="AD454" t="s">
        <v>55</v>
      </c>
      <c r="AE454" t="s">
        <v>55</v>
      </c>
      <c r="AF454" t="s">
        <v>69</v>
      </c>
      <c r="AG454" t="s">
        <v>69</v>
      </c>
      <c r="AH454" s="37" t="s">
        <v>58</v>
      </c>
      <c r="AI454" s="40" t="s">
        <v>58</v>
      </c>
      <c r="AJ454" t="s">
        <v>46</v>
      </c>
      <c r="AK454" t="s">
        <v>46</v>
      </c>
      <c r="AL454" t="s">
        <v>55</v>
      </c>
      <c r="AM454" t="s">
        <v>2754</v>
      </c>
      <c r="AN454" t="s">
        <v>3964</v>
      </c>
      <c r="AO454" t="s">
        <v>46</v>
      </c>
      <c r="AP454" t="s">
        <v>67</v>
      </c>
      <c r="AQ454" t="s">
        <v>67</v>
      </c>
      <c r="AR454" t="s">
        <v>67</v>
      </c>
      <c r="AS454" t="s">
        <v>67</v>
      </c>
      <c r="AT454" t="s">
        <v>89</v>
      </c>
      <c r="AU454" t="s">
        <v>55</v>
      </c>
      <c r="AV454" t="s">
        <v>46</v>
      </c>
      <c r="AW454" t="s">
        <v>55</v>
      </c>
    </row>
    <row r="455" spans="1:49" x14ac:dyDescent="0.35">
      <c r="A455" t="s">
        <v>35</v>
      </c>
      <c r="B455" s="2">
        <v>42079</v>
      </c>
      <c r="C455">
        <v>13</v>
      </c>
      <c r="D455">
        <v>13101</v>
      </c>
      <c r="E455" t="s">
        <v>1263</v>
      </c>
      <c r="F455" t="s">
        <v>37</v>
      </c>
      <c r="G455" t="s">
        <v>2756</v>
      </c>
      <c r="H455">
        <v>40</v>
      </c>
      <c r="I455" t="s">
        <v>39</v>
      </c>
      <c r="J455" t="s">
        <v>46</v>
      </c>
      <c r="K455" t="s">
        <v>2757</v>
      </c>
      <c r="L455" t="s">
        <v>42</v>
      </c>
      <c r="M455" t="s">
        <v>247</v>
      </c>
      <c r="N455" t="s">
        <v>44</v>
      </c>
      <c r="O455" t="s">
        <v>2758</v>
      </c>
      <c r="P455">
        <v>54</v>
      </c>
      <c r="Q455" t="s">
        <v>39</v>
      </c>
      <c r="R455" t="s">
        <v>46</v>
      </c>
      <c r="S455" t="s">
        <v>67</v>
      </c>
      <c r="T455" t="s">
        <v>67</v>
      </c>
      <c r="U455" t="s">
        <v>48</v>
      </c>
      <c r="V455" t="s">
        <v>48</v>
      </c>
      <c r="W455" t="s">
        <v>42</v>
      </c>
      <c r="X455" t="s">
        <v>46</v>
      </c>
      <c r="Y455" t="s">
        <v>46</v>
      </c>
      <c r="Z455" t="s">
        <v>55</v>
      </c>
      <c r="AA455" t="s">
        <v>55</v>
      </c>
      <c r="AB455" t="s">
        <v>46</v>
      </c>
      <c r="AC455" t="s">
        <v>55</v>
      </c>
      <c r="AD455" t="s">
        <v>55</v>
      </c>
      <c r="AE455" t="s">
        <v>55</v>
      </c>
      <c r="AF455" t="s">
        <v>2759</v>
      </c>
      <c r="AG455" t="s">
        <v>2760</v>
      </c>
      <c r="AH455" s="37" t="s">
        <v>58</v>
      </c>
      <c r="AI455" s="40" t="s">
        <v>94</v>
      </c>
      <c r="AJ455" t="s">
        <v>39</v>
      </c>
      <c r="AK455" t="s">
        <v>46</v>
      </c>
      <c r="AL455" t="s">
        <v>94</v>
      </c>
      <c r="AM455" t="s">
        <v>247</v>
      </c>
      <c r="AN455" t="s">
        <v>3964</v>
      </c>
      <c r="AO455" t="s">
        <v>39</v>
      </c>
      <c r="AP455" t="s">
        <v>67</v>
      </c>
      <c r="AQ455" t="s">
        <v>67</v>
      </c>
      <c r="AR455" t="s">
        <v>67</v>
      </c>
      <c r="AS455" t="s">
        <v>94</v>
      </c>
      <c r="AT455" t="s">
        <v>67</v>
      </c>
      <c r="AU455" t="s">
        <v>55</v>
      </c>
      <c r="AV455" t="s">
        <v>46</v>
      </c>
      <c r="AW455" t="s">
        <v>55</v>
      </c>
    </row>
    <row r="456" spans="1:49" x14ac:dyDescent="0.35">
      <c r="A456" t="s">
        <v>35</v>
      </c>
      <c r="B456" s="2">
        <v>42976</v>
      </c>
      <c r="C456">
        <v>1</v>
      </c>
      <c r="D456">
        <v>1101</v>
      </c>
      <c r="E456" t="s">
        <v>2334</v>
      </c>
      <c r="F456" t="s">
        <v>448</v>
      </c>
      <c r="G456" t="s">
        <v>2761</v>
      </c>
      <c r="H456">
        <v>23</v>
      </c>
      <c r="I456" t="s">
        <v>636</v>
      </c>
      <c r="J456" t="s">
        <v>2762</v>
      </c>
      <c r="K456" t="s">
        <v>2763</v>
      </c>
      <c r="L456" t="s">
        <v>42</v>
      </c>
      <c r="M456" t="s">
        <v>391</v>
      </c>
      <c r="N456" t="s">
        <v>162</v>
      </c>
      <c r="O456" t="s">
        <v>2764</v>
      </c>
      <c r="P456">
        <v>46</v>
      </c>
      <c r="Q456" t="s">
        <v>627</v>
      </c>
      <c r="R456" t="s">
        <v>2765</v>
      </c>
      <c r="S456" t="s">
        <v>42</v>
      </c>
      <c r="T456" t="s">
        <v>42</v>
      </c>
      <c r="U456" t="s">
        <v>2766</v>
      </c>
      <c r="V456" t="s">
        <v>42</v>
      </c>
      <c r="W456" t="s">
        <v>42</v>
      </c>
      <c r="X456" t="s">
        <v>137</v>
      </c>
      <c r="Y456" t="s">
        <v>42</v>
      </c>
      <c r="Z456" t="s">
        <v>51</v>
      </c>
      <c r="AA456">
        <v>43395</v>
      </c>
      <c r="AB456" t="s">
        <v>52</v>
      </c>
      <c r="AC456" t="s">
        <v>2767</v>
      </c>
      <c r="AD456" t="s">
        <v>408</v>
      </c>
      <c r="AE456" t="s">
        <v>55</v>
      </c>
      <c r="AF456" t="s">
        <v>2768</v>
      </c>
      <c r="AG456" t="s">
        <v>2769</v>
      </c>
      <c r="AH456" s="37" t="s">
        <v>58</v>
      </c>
      <c r="AI456" s="40" t="s">
        <v>94</v>
      </c>
      <c r="AJ456" t="s">
        <v>636</v>
      </c>
      <c r="AK456" t="s">
        <v>2762</v>
      </c>
      <c r="AL456" t="s">
        <v>94</v>
      </c>
      <c r="AM456" t="s">
        <v>391</v>
      </c>
      <c r="AN456" t="s">
        <v>3965</v>
      </c>
      <c r="AO456" t="s">
        <v>627</v>
      </c>
      <c r="AP456" t="s">
        <v>2765</v>
      </c>
      <c r="AQ456" t="s">
        <v>94</v>
      </c>
      <c r="AR456" t="s">
        <v>94</v>
      </c>
      <c r="AS456" t="s">
        <v>94</v>
      </c>
      <c r="AT456" t="s">
        <v>137</v>
      </c>
      <c r="AU456" t="s">
        <v>51</v>
      </c>
      <c r="AV456" t="s">
        <v>52</v>
      </c>
      <c r="AW456" t="s">
        <v>4001</v>
      </c>
    </row>
    <row r="457" spans="1:49" x14ac:dyDescent="0.35">
      <c r="A457" t="s">
        <v>35</v>
      </c>
      <c r="B457" s="2">
        <v>42364</v>
      </c>
      <c r="C457">
        <v>7</v>
      </c>
      <c r="D457">
        <v>7101</v>
      </c>
      <c r="E457" t="s">
        <v>457</v>
      </c>
      <c r="F457" t="s">
        <v>458</v>
      </c>
      <c r="G457" t="s">
        <v>2770</v>
      </c>
      <c r="H457">
        <v>53</v>
      </c>
      <c r="I457" t="s">
        <v>39</v>
      </c>
      <c r="J457" t="s">
        <v>2771</v>
      </c>
      <c r="K457" t="s">
        <v>2772</v>
      </c>
      <c r="L457" t="s">
        <v>42</v>
      </c>
      <c r="M457" t="s">
        <v>43</v>
      </c>
      <c r="N457" t="s">
        <v>44</v>
      </c>
      <c r="O457" t="s">
        <v>2773</v>
      </c>
      <c r="P457">
        <v>60</v>
      </c>
      <c r="Q457" t="s">
        <v>39</v>
      </c>
      <c r="R457" t="s">
        <v>541</v>
      </c>
      <c r="S457" t="s">
        <v>42</v>
      </c>
      <c r="T457" t="s">
        <v>42</v>
      </c>
      <c r="U457" t="s">
        <v>2774</v>
      </c>
      <c r="V457" t="s">
        <v>136</v>
      </c>
      <c r="W457" t="s">
        <v>49</v>
      </c>
      <c r="X457" t="s">
        <v>50</v>
      </c>
      <c r="Y457" t="s">
        <v>42</v>
      </c>
      <c r="Z457" t="s">
        <v>51</v>
      </c>
      <c r="AA457">
        <v>42690</v>
      </c>
      <c r="AB457" t="s">
        <v>52</v>
      </c>
      <c r="AC457" t="s">
        <v>901</v>
      </c>
      <c r="AD457" t="s">
        <v>408</v>
      </c>
      <c r="AE457" t="s">
        <v>55</v>
      </c>
      <c r="AF457" t="s">
        <v>2775</v>
      </c>
      <c r="AG457" t="s">
        <v>2776</v>
      </c>
      <c r="AH457" s="37" t="s">
        <v>58</v>
      </c>
      <c r="AI457" s="40" t="s">
        <v>58</v>
      </c>
      <c r="AJ457" t="s">
        <v>39</v>
      </c>
      <c r="AK457" t="s">
        <v>3922</v>
      </c>
      <c r="AL457" t="s">
        <v>94</v>
      </c>
      <c r="AM457" t="s">
        <v>43</v>
      </c>
      <c r="AN457" t="s">
        <v>3964</v>
      </c>
      <c r="AO457" t="s">
        <v>39</v>
      </c>
      <c r="AP457" t="s">
        <v>3976</v>
      </c>
      <c r="AQ457" t="s">
        <v>94</v>
      </c>
      <c r="AR457" t="s">
        <v>94</v>
      </c>
      <c r="AS457" t="s">
        <v>58</v>
      </c>
      <c r="AT457" t="s">
        <v>50</v>
      </c>
      <c r="AU457" t="s">
        <v>51</v>
      </c>
      <c r="AV457" t="s">
        <v>52</v>
      </c>
      <c r="AW457" t="s">
        <v>4001</v>
      </c>
    </row>
    <row r="458" spans="1:49" x14ac:dyDescent="0.35">
      <c r="A458" t="s">
        <v>35</v>
      </c>
      <c r="B458" s="2">
        <v>42623</v>
      </c>
      <c r="C458">
        <v>13</v>
      </c>
      <c r="D458">
        <v>13103</v>
      </c>
      <c r="E458" t="s">
        <v>951</v>
      </c>
      <c r="F458" t="s">
        <v>37</v>
      </c>
      <c r="G458" t="s">
        <v>2281</v>
      </c>
      <c r="H458">
        <v>34</v>
      </c>
      <c r="I458" t="s">
        <v>39</v>
      </c>
      <c r="J458" t="s">
        <v>2282</v>
      </c>
      <c r="K458" t="s">
        <v>2283</v>
      </c>
      <c r="L458" t="s">
        <v>42</v>
      </c>
      <c r="M458" t="s">
        <v>43</v>
      </c>
      <c r="N458" t="s">
        <v>44</v>
      </c>
      <c r="O458" t="s">
        <v>2284</v>
      </c>
      <c r="P458">
        <v>40</v>
      </c>
      <c r="Q458" t="s">
        <v>39</v>
      </c>
      <c r="R458" t="s">
        <v>998</v>
      </c>
      <c r="S458" t="s">
        <v>42</v>
      </c>
      <c r="T458" t="s">
        <v>42</v>
      </c>
      <c r="U458" t="s">
        <v>2285</v>
      </c>
      <c r="V458" t="s">
        <v>136</v>
      </c>
      <c r="W458" t="s">
        <v>49</v>
      </c>
      <c r="X458" t="s">
        <v>50</v>
      </c>
      <c r="Y458" t="s">
        <v>42</v>
      </c>
      <c r="Z458" t="s">
        <v>51</v>
      </c>
      <c r="AA458">
        <v>43210</v>
      </c>
      <c r="AB458" t="s">
        <v>52</v>
      </c>
      <c r="AC458" t="s">
        <v>484</v>
      </c>
      <c r="AD458" t="s">
        <v>54</v>
      </c>
      <c r="AE458" t="s">
        <v>55</v>
      </c>
      <c r="AF458" t="s">
        <v>2286</v>
      </c>
      <c r="AG458" t="s">
        <v>69</v>
      </c>
      <c r="AH458" s="37" t="s">
        <v>58</v>
      </c>
      <c r="AI458" s="40" t="s">
        <v>58</v>
      </c>
      <c r="AJ458" t="s">
        <v>39</v>
      </c>
      <c r="AK458" t="s">
        <v>3928</v>
      </c>
      <c r="AL458" t="s">
        <v>94</v>
      </c>
      <c r="AM458" t="s">
        <v>43</v>
      </c>
      <c r="AN458" t="s">
        <v>3964</v>
      </c>
      <c r="AO458" t="s">
        <v>39</v>
      </c>
      <c r="AP458" t="s">
        <v>998</v>
      </c>
      <c r="AQ458" t="s">
        <v>94</v>
      </c>
      <c r="AR458" t="s">
        <v>94</v>
      </c>
      <c r="AS458" t="s">
        <v>58</v>
      </c>
      <c r="AT458" t="s">
        <v>50</v>
      </c>
      <c r="AU458" t="s">
        <v>51</v>
      </c>
      <c r="AV458" t="s">
        <v>52</v>
      </c>
      <c r="AW458" t="s">
        <v>54</v>
      </c>
    </row>
    <row r="459" spans="1:49" x14ac:dyDescent="0.35">
      <c r="A459" t="s">
        <v>35</v>
      </c>
      <c r="B459" s="2">
        <v>41538</v>
      </c>
      <c r="C459">
        <v>5</v>
      </c>
      <c r="D459">
        <v>5601</v>
      </c>
      <c r="E459" t="s">
        <v>852</v>
      </c>
      <c r="F459" t="s">
        <v>151</v>
      </c>
      <c r="G459" t="s">
        <v>2785</v>
      </c>
      <c r="H459">
        <v>35</v>
      </c>
      <c r="I459" t="s">
        <v>46</v>
      </c>
      <c r="J459" s="1" t="s">
        <v>62</v>
      </c>
      <c r="K459" t="s">
        <v>2786</v>
      </c>
      <c r="L459" s="1" t="s">
        <v>55</v>
      </c>
      <c r="M459" t="s">
        <v>247</v>
      </c>
      <c r="N459" t="s">
        <v>301</v>
      </c>
      <c r="O459" t="s">
        <v>2787</v>
      </c>
      <c r="P459">
        <v>31</v>
      </c>
      <c r="Q459" t="s">
        <v>46</v>
      </c>
      <c r="R459" t="s">
        <v>46</v>
      </c>
      <c r="S459" s="1" t="s">
        <v>67</v>
      </c>
      <c r="T459" t="s">
        <v>67</v>
      </c>
      <c r="U459" t="s">
        <v>2788</v>
      </c>
      <c r="V459" t="s">
        <v>48</v>
      </c>
      <c r="W459" s="1" t="s">
        <v>48</v>
      </c>
      <c r="X459" s="1" t="s">
        <v>46</v>
      </c>
      <c r="Y459" t="s">
        <v>46</v>
      </c>
      <c r="Z459" t="s">
        <v>760</v>
      </c>
      <c r="AA459" t="s">
        <v>55</v>
      </c>
      <c r="AB459" t="s">
        <v>46</v>
      </c>
      <c r="AC459" t="s">
        <v>2789</v>
      </c>
      <c r="AE459" t="s">
        <v>55</v>
      </c>
      <c r="AF459" t="s">
        <v>69</v>
      </c>
      <c r="AG459" t="s">
        <v>69</v>
      </c>
      <c r="AH459" s="37" t="s">
        <v>58</v>
      </c>
      <c r="AI459" s="40" t="s">
        <v>94</v>
      </c>
      <c r="AJ459" t="s">
        <v>46</v>
      </c>
      <c r="AK459" t="s">
        <v>46</v>
      </c>
      <c r="AL459" t="s">
        <v>55</v>
      </c>
      <c r="AM459" t="s">
        <v>247</v>
      </c>
      <c r="AN459" t="s">
        <v>3964</v>
      </c>
      <c r="AO459" t="s">
        <v>46</v>
      </c>
      <c r="AP459" t="s">
        <v>67</v>
      </c>
      <c r="AQ459" t="s">
        <v>67</v>
      </c>
      <c r="AR459" t="s">
        <v>67</v>
      </c>
      <c r="AS459" t="s">
        <v>67</v>
      </c>
      <c r="AT459" t="s">
        <v>67</v>
      </c>
      <c r="AU459" t="s">
        <v>113</v>
      </c>
      <c r="AV459" t="s">
        <v>46</v>
      </c>
      <c r="AW459" t="s">
        <v>55</v>
      </c>
    </row>
    <row r="460" spans="1:49" x14ac:dyDescent="0.35">
      <c r="A460" t="s">
        <v>35</v>
      </c>
      <c r="B460" s="2">
        <v>43818</v>
      </c>
      <c r="C460">
        <v>10</v>
      </c>
      <c r="D460">
        <v>10210</v>
      </c>
      <c r="E460" t="s">
        <v>2790</v>
      </c>
      <c r="F460" t="s">
        <v>188</v>
      </c>
      <c r="G460" t="s">
        <v>2791</v>
      </c>
      <c r="H460">
        <v>54</v>
      </c>
      <c r="I460" t="s">
        <v>39</v>
      </c>
      <c r="J460" t="s">
        <v>46</v>
      </c>
      <c r="K460" t="s">
        <v>2792</v>
      </c>
      <c r="L460" t="s">
        <v>55</v>
      </c>
      <c r="M460" t="s">
        <v>279</v>
      </c>
      <c r="N460" t="s">
        <v>44</v>
      </c>
      <c r="O460" t="s">
        <v>2793</v>
      </c>
      <c r="Q460" t="s">
        <v>39</v>
      </c>
      <c r="R460" t="s">
        <v>2794</v>
      </c>
      <c r="S460" t="s">
        <v>42</v>
      </c>
      <c r="T460" t="s">
        <v>67</v>
      </c>
      <c r="U460" t="s">
        <v>2795</v>
      </c>
      <c r="V460" t="s">
        <v>48</v>
      </c>
      <c r="W460" t="s">
        <v>67</v>
      </c>
      <c r="X460" t="s">
        <v>2796</v>
      </c>
      <c r="Y460" t="s">
        <v>46</v>
      </c>
      <c r="Z460" t="s">
        <v>112</v>
      </c>
      <c r="AA460" t="s">
        <v>55</v>
      </c>
      <c r="AB460" t="s">
        <v>113</v>
      </c>
      <c r="AC460" t="s">
        <v>55</v>
      </c>
      <c r="AD460" t="s">
        <v>55</v>
      </c>
      <c r="AE460" t="s">
        <v>55</v>
      </c>
      <c r="AF460" t="s">
        <v>2797</v>
      </c>
      <c r="AG460" t="s">
        <v>2798</v>
      </c>
      <c r="AH460" s="37" t="s">
        <v>58</v>
      </c>
      <c r="AI460" s="40" t="s">
        <v>94</v>
      </c>
      <c r="AJ460" t="s">
        <v>39</v>
      </c>
      <c r="AK460" t="s">
        <v>46</v>
      </c>
      <c r="AL460" t="s">
        <v>55</v>
      </c>
      <c r="AM460" t="s">
        <v>527</v>
      </c>
      <c r="AN460" t="s">
        <v>3964</v>
      </c>
      <c r="AO460" t="s">
        <v>39</v>
      </c>
      <c r="AP460" t="s">
        <v>4014</v>
      </c>
      <c r="AQ460" t="s">
        <v>94</v>
      </c>
      <c r="AR460" t="s">
        <v>67</v>
      </c>
      <c r="AS460" t="s">
        <v>67</v>
      </c>
      <c r="AT460" t="s">
        <v>3988</v>
      </c>
      <c r="AU460" t="s">
        <v>112</v>
      </c>
      <c r="AV460" t="s">
        <v>113</v>
      </c>
      <c r="AW460" t="s">
        <v>55</v>
      </c>
    </row>
    <row r="461" spans="1:49" x14ac:dyDescent="0.35">
      <c r="A461" t="s">
        <v>35</v>
      </c>
      <c r="B461" s="2">
        <v>43522</v>
      </c>
      <c r="C461">
        <v>10</v>
      </c>
      <c r="D461">
        <v>10102</v>
      </c>
      <c r="E461" s="5" t="s">
        <v>2074</v>
      </c>
      <c r="F461" s="5" t="s">
        <v>188</v>
      </c>
      <c r="G461" t="s">
        <v>2799</v>
      </c>
      <c r="H461">
        <v>48</v>
      </c>
      <c r="I461" t="s">
        <v>39</v>
      </c>
      <c r="J461" t="s">
        <v>46</v>
      </c>
      <c r="K461" t="s">
        <v>2800</v>
      </c>
      <c r="L461" t="s">
        <v>55</v>
      </c>
      <c r="M461" t="s">
        <v>74</v>
      </c>
      <c r="N461" t="s">
        <v>44</v>
      </c>
      <c r="O461" t="s">
        <v>2801</v>
      </c>
      <c r="P461">
        <v>39</v>
      </c>
      <c r="Q461" t="s">
        <v>39</v>
      </c>
      <c r="R461" t="s">
        <v>46</v>
      </c>
      <c r="S461" t="s">
        <v>42</v>
      </c>
      <c r="T461" t="s">
        <v>67</v>
      </c>
      <c r="U461" t="s">
        <v>2802</v>
      </c>
      <c r="V461" t="s">
        <v>320</v>
      </c>
      <c r="W461" t="s">
        <v>49</v>
      </c>
      <c r="X461" t="s">
        <v>50</v>
      </c>
      <c r="Y461" t="s">
        <v>46</v>
      </c>
      <c r="Z461" t="s">
        <v>112</v>
      </c>
      <c r="AA461" t="s">
        <v>55</v>
      </c>
      <c r="AB461" t="s">
        <v>309</v>
      </c>
      <c r="AC461" t="s">
        <v>55</v>
      </c>
      <c r="AD461" t="s">
        <v>55</v>
      </c>
      <c r="AE461" t="s">
        <v>55</v>
      </c>
      <c r="AF461" t="s">
        <v>2803</v>
      </c>
      <c r="AG461" t="s">
        <v>2804</v>
      </c>
      <c r="AH461" s="37" t="s">
        <v>58</v>
      </c>
      <c r="AI461" s="40" t="s">
        <v>58</v>
      </c>
      <c r="AJ461" t="s">
        <v>39</v>
      </c>
      <c r="AK461" t="s">
        <v>46</v>
      </c>
      <c r="AL461" t="s">
        <v>55</v>
      </c>
      <c r="AM461" t="s">
        <v>74</v>
      </c>
      <c r="AN461" t="s">
        <v>3964</v>
      </c>
      <c r="AO461" t="s">
        <v>39</v>
      </c>
      <c r="AP461" t="s">
        <v>67</v>
      </c>
      <c r="AQ461" t="s">
        <v>94</v>
      </c>
      <c r="AR461" t="s">
        <v>67</v>
      </c>
      <c r="AS461" t="s">
        <v>58</v>
      </c>
      <c r="AT461" t="s">
        <v>50</v>
      </c>
      <c r="AU461" t="s">
        <v>112</v>
      </c>
      <c r="AV461" t="s">
        <v>309</v>
      </c>
      <c r="AW461" t="s">
        <v>55</v>
      </c>
    </row>
    <row r="462" spans="1:49" x14ac:dyDescent="0.35">
      <c r="A462" t="s">
        <v>35</v>
      </c>
      <c r="B462" s="2">
        <v>42652</v>
      </c>
      <c r="C462">
        <v>13</v>
      </c>
      <c r="D462">
        <v>13301</v>
      </c>
      <c r="E462" t="s">
        <v>591</v>
      </c>
      <c r="F462" t="s">
        <v>37</v>
      </c>
      <c r="G462" t="s">
        <v>995</v>
      </c>
      <c r="H462">
        <v>22</v>
      </c>
      <c r="I462" t="s">
        <v>39</v>
      </c>
      <c r="J462" t="s">
        <v>46</v>
      </c>
      <c r="K462" t="s">
        <v>996</v>
      </c>
      <c r="L462" t="s">
        <v>42</v>
      </c>
      <c r="M462" t="s">
        <v>279</v>
      </c>
      <c r="N462" t="s">
        <v>44</v>
      </c>
      <c r="O462" t="s">
        <v>997</v>
      </c>
      <c r="P462">
        <v>27</v>
      </c>
      <c r="Q462" t="s">
        <v>39</v>
      </c>
      <c r="R462" t="s">
        <v>998</v>
      </c>
      <c r="S462" t="s">
        <v>42</v>
      </c>
      <c r="T462" t="s">
        <v>42</v>
      </c>
      <c r="U462" t="s">
        <v>999</v>
      </c>
      <c r="V462" t="s">
        <v>136</v>
      </c>
      <c r="W462" t="s">
        <v>49</v>
      </c>
      <c r="X462" t="s">
        <v>50</v>
      </c>
      <c r="Y462" t="s">
        <v>1000</v>
      </c>
      <c r="Z462" t="s">
        <v>51</v>
      </c>
      <c r="AA462">
        <v>43385</v>
      </c>
      <c r="AB462" t="s">
        <v>52</v>
      </c>
      <c r="AC462" t="s">
        <v>1001</v>
      </c>
      <c r="AD462" t="s">
        <v>408</v>
      </c>
      <c r="AE462" t="s">
        <v>55</v>
      </c>
      <c r="AF462" t="s">
        <v>1002</v>
      </c>
      <c r="AG462" t="s">
        <v>1003</v>
      </c>
      <c r="AH462" s="37" t="s">
        <v>58</v>
      </c>
      <c r="AI462" s="40" t="s">
        <v>58</v>
      </c>
      <c r="AJ462" t="s">
        <v>39</v>
      </c>
      <c r="AK462" t="s">
        <v>46</v>
      </c>
      <c r="AL462" t="s">
        <v>94</v>
      </c>
      <c r="AM462" t="s">
        <v>527</v>
      </c>
      <c r="AN462" t="s">
        <v>3964</v>
      </c>
      <c r="AO462" t="s">
        <v>39</v>
      </c>
      <c r="AP462" t="s">
        <v>998</v>
      </c>
      <c r="AQ462" t="s">
        <v>94</v>
      </c>
      <c r="AR462" t="s">
        <v>94</v>
      </c>
      <c r="AS462" t="s">
        <v>58</v>
      </c>
      <c r="AT462" t="s">
        <v>50</v>
      </c>
      <c r="AU462" t="s">
        <v>51</v>
      </c>
      <c r="AV462" t="s">
        <v>52</v>
      </c>
      <c r="AW462" t="s">
        <v>4001</v>
      </c>
    </row>
    <row r="463" spans="1:49" x14ac:dyDescent="0.35">
      <c r="A463" t="s">
        <v>35</v>
      </c>
      <c r="B463" s="2">
        <v>41385</v>
      </c>
      <c r="C463">
        <v>7</v>
      </c>
      <c r="D463">
        <v>7406</v>
      </c>
      <c r="E463" s="5" t="s">
        <v>656</v>
      </c>
      <c r="F463" s="5" t="s">
        <v>458</v>
      </c>
      <c r="G463" t="s">
        <v>2810</v>
      </c>
      <c r="H463">
        <v>32</v>
      </c>
      <c r="I463" t="s">
        <v>46</v>
      </c>
      <c r="J463" s="1" t="s">
        <v>62</v>
      </c>
      <c r="K463" t="s">
        <v>2811</v>
      </c>
      <c r="L463" t="s">
        <v>303</v>
      </c>
      <c r="M463" t="s">
        <v>1403</v>
      </c>
      <c r="N463" t="s">
        <v>1054</v>
      </c>
      <c r="O463" t="s">
        <v>2812</v>
      </c>
      <c r="P463">
        <v>26</v>
      </c>
      <c r="Q463" t="s">
        <v>46</v>
      </c>
      <c r="R463" t="s">
        <v>46</v>
      </c>
      <c r="S463" s="1" t="s">
        <v>67</v>
      </c>
      <c r="T463" t="s">
        <v>67</v>
      </c>
      <c r="U463" t="s">
        <v>2813</v>
      </c>
      <c r="V463" t="s">
        <v>48</v>
      </c>
      <c r="W463" t="s">
        <v>1804</v>
      </c>
      <c r="X463" t="s">
        <v>2814</v>
      </c>
      <c r="Y463" t="s">
        <v>46</v>
      </c>
      <c r="Z463" t="s">
        <v>113</v>
      </c>
      <c r="AA463" t="s">
        <v>55</v>
      </c>
      <c r="AB463" t="s">
        <v>46</v>
      </c>
      <c r="AC463" t="s">
        <v>2815</v>
      </c>
      <c r="AE463" t="s">
        <v>55</v>
      </c>
      <c r="AF463" t="s">
        <v>69</v>
      </c>
      <c r="AG463" t="s">
        <v>69</v>
      </c>
      <c r="AH463" s="37" t="s">
        <v>58</v>
      </c>
      <c r="AI463" s="40" t="s">
        <v>94</v>
      </c>
      <c r="AJ463" t="s">
        <v>46</v>
      </c>
      <c r="AK463" t="s">
        <v>46</v>
      </c>
      <c r="AL463" t="s">
        <v>58</v>
      </c>
      <c r="AM463" t="s">
        <v>391</v>
      </c>
      <c r="AN463" t="s">
        <v>3965</v>
      </c>
      <c r="AO463" t="s">
        <v>46</v>
      </c>
      <c r="AP463" t="s">
        <v>67</v>
      </c>
      <c r="AQ463" t="s">
        <v>67</v>
      </c>
      <c r="AR463" t="s">
        <v>67</v>
      </c>
      <c r="AS463" t="s">
        <v>94</v>
      </c>
      <c r="AT463" t="s">
        <v>2814</v>
      </c>
      <c r="AU463" t="s">
        <v>113</v>
      </c>
      <c r="AV463" t="s">
        <v>46</v>
      </c>
      <c r="AW463" t="s">
        <v>55</v>
      </c>
    </row>
    <row r="464" spans="1:49" x14ac:dyDescent="0.35">
      <c r="A464" t="s">
        <v>35</v>
      </c>
      <c r="B464" s="2">
        <v>41459</v>
      </c>
      <c r="C464">
        <v>9</v>
      </c>
      <c r="D464">
        <v>9207</v>
      </c>
      <c r="E464" t="s">
        <v>122</v>
      </c>
      <c r="F464" t="s">
        <v>60</v>
      </c>
      <c r="G464" t="s">
        <v>2816</v>
      </c>
      <c r="H464">
        <v>12</v>
      </c>
      <c r="I464" t="s">
        <v>46</v>
      </c>
      <c r="J464" s="1" t="s">
        <v>62</v>
      </c>
      <c r="K464" t="s">
        <v>124</v>
      </c>
      <c r="L464" s="1" t="s">
        <v>55</v>
      </c>
      <c r="M464" t="s">
        <v>125</v>
      </c>
      <c r="N464" t="s">
        <v>126</v>
      </c>
      <c r="O464" t="s">
        <v>127</v>
      </c>
      <c r="P464">
        <v>35</v>
      </c>
      <c r="Q464" t="s">
        <v>46</v>
      </c>
      <c r="R464" t="s">
        <v>46</v>
      </c>
      <c r="S464" t="s">
        <v>87</v>
      </c>
      <c r="T464" t="s">
        <v>67</v>
      </c>
      <c r="U464" t="s">
        <v>2817</v>
      </c>
      <c r="V464" t="s">
        <v>48</v>
      </c>
      <c r="W464" t="s">
        <v>67</v>
      </c>
      <c r="X464" t="s">
        <v>103</v>
      </c>
      <c r="Y464" t="s">
        <v>46</v>
      </c>
      <c r="Z464" s="1" t="s">
        <v>55</v>
      </c>
      <c r="AA464" t="s">
        <v>55</v>
      </c>
      <c r="AB464" t="s">
        <v>46</v>
      </c>
      <c r="AC464" s="1" t="s">
        <v>55</v>
      </c>
      <c r="AE464" t="s">
        <v>55</v>
      </c>
      <c r="AF464" t="s">
        <v>69</v>
      </c>
      <c r="AG464" t="s">
        <v>69</v>
      </c>
      <c r="AH464" s="37" t="s">
        <v>58</v>
      </c>
      <c r="AI464" s="40" t="s">
        <v>94</v>
      </c>
      <c r="AJ464" t="s">
        <v>46</v>
      </c>
      <c r="AK464" t="s">
        <v>46</v>
      </c>
      <c r="AL464" t="s">
        <v>55</v>
      </c>
      <c r="AM464" t="s">
        <v>125</v>
      </c>
      <c r="AN464" t="s">
        <v>3963</v>
      </c>
      <c r="AO464" t="s">
        <v>46</v>
      </c>
      <c r="AP464" t="s">
        <v>67</v>
      </c>
      <c r="AQ464" t="s">
        <v>58</v>
      </c>
      <c r="AR464" t="s">
        <v>67</v>
      </c>
      <c r="AS464" t="s">
        <v>67</v>
      </c>
      <c r="AT464" t="s">
        <v>103</v>
      </c>
      <c r="AU464" t="s">
        <v>55</v>
      </c>
      <c r="AV464" t="s">
        <v>46</v>
      </c>
      <c r="AW464" t="s">
        <v>55</v>
      </c>
    </row>
    <row r="465" spans="1:49" x14ac:dyDescent="0.35">
      <c r="A465" t="s">
        <v>35</v>
      </c>
      <c r="B465" s="2">
        <v>42663</v>
      </c>
      <c r="C465">
        <v>13</v>
      </c>
      <c r="D465">
        <v>13101</v>
      </c>
      <c r="E465" t="s">
        <v>1263</v>
      </c>
      <c r="F465" t="s">
        <v>37</v>
      </c>
      <c r="G465" t="s">
        <v>3120</v>
      </c>
      <c r="H465">
        <v>51</v>
      </c>
      <c r="I465" t="s">
        <v>39</v>
      </c>
      <c r="J465" t="s">
        <v>3121</v>
      </c>
      <c r="K465" t="s">
        <v>3122</v>
      </c>
      <c r="L465" t="s">
        <v>42</v>
      </c>
      <c r="M465" t="s">
        <v>43</v>
      </c>
      <c r="N465" t="s">
        <v>44</v>
      </c>
      <c r="O465" t="s">
        <v>3123</v>
      </c>
      <c r="P465">
        <v>47</v>
      </c>
      <c r="Q465" t="s">
        <v>39</v>
      </c>
      <c r="R465" t="s">
        <v>3124</v>
      </c>
      <c r="S465" t="s">
        <v>42</v>
      </c>
      <c r="T465" t="s">
        <v>49</v>
      </c>
      <c r="U465" t="s">
        <v>3125</v>
      </c>
      <c r="V465" t="s">
        <v>42</v>
      </c>
      <c r="W465" t="s">
        <v>49</v>
      </c>
      <c r="X465" t="s">
        <v>50</v>
      </c>
      <c r="Y465" t="s">
        <v>42</v>
      </c>
      <c r="Z465" t="s">
        <v>51</v>
      </c>
      <c r="AA465">
        <v>43326</v>
      </c>
      <c r="AB465" t="s">
        <v>52</v>
      </c>
      <c r="AC465" t="s">
        <v>1868</v>
      </c>
      <c r="AD465" t="s">
        <v>166</v>
      </c>
      <c r="AE465" t="s">
        <v>55</v>
      </c>
      <c r="AF465" t="s">
        <v>3126</v>
      </c>
      <c r="AG465" t="s">
        <v>3127</v>
      </c>
      <c r="AH465" s="37" t="s">
        <v>58</v>
      </c>
      <c r="AI465" s="40" t="s">
        <v>58</v>
      </c>
      <c r="AJ465" t="s">
        <v>39</v>
      </c>
      <c r="AK465" t="s">
        <v>3121</v>
      </c>
      <c r="AL465" t="s">
        <v>94</v>
      </c>
      <c r="AM465" t="s">
        <v>43</v>
      </c>
      <c r="AN465" t="s">
        <v>3964</v>
      </c>
      <c r="AO465" t="s">
        <v>39</v>
      </c>
      <c r="AP465" t="s">
        <v>4004</v>
      </c>
      <c r="AQ465" t="s">
        <v>94</v>
      </c>
      <c r="AR465" t="s">
        <v>58</v>
      </c>
      <c r="AS465" t="s">
        <v>58</v>
      </c>
      <c r="AT465" t="s">
        <v>50</v>
      </c>
      <c r="AU465" t="s">
        <v>51</v>
      </c>
      <c r="AV465" t="s">
        <v>52</v>
      </c>
      <c r="AW465" t="s">
        <v>4001</v>
      </c>
    </row>
    <row r="466" spans="1:49" x14ac:dyDescent="0.35">
      <c r="A466" t="s">
        <v>35</v>
      </c>
      <c r="B466" s="2">
        <v>41245</v>
      </c>
      <c r="C466">
        <v>16</v>
      </c>
      <c r="D466">
        <v>16101</v>
      </c>
      <c r="E466" t="s">
        <v>1380</v>
      </c>
      <c r="F466" t="s">
        <v>370</v>
      </c>
      <c r="G466" t="s">
        <v>2824</v>
      </c>
      <c r="H466">
        <v>31</v>
      </c>
      <c r="I466" t="s">
        <v>46</v>
      </c>
      <c r="J466" t="s">
        <v>62</v>
      </c>
      <c r="K466" t="s">
        <v>73</v>
      </c>
      <c r="L466" t="s">
        <v>55</v>
      </c>
      <c r="M466" s="1" t="s">
        <v>99</v>
      </c>
      <c r="N466" t="s">
        <v>65</v>
      </c>
      <c r="O466" t="s">
        <v>2825</v>
      </c>
      <c r="P466">
        <v>35</v>
      </c>
      <c r="Q466" t="s">
        <v>46</v>
      </c>
      <c r="R466" t="s">
        <v>46</v>
      </c>
      <c r="S466" t="s">
        <v>67</v>
      </c>
      <c r="T466" t="s">
        <v>67</v>
      </c>
      <c r="U466" t="s">
        <v>2826</v>
      </c>
      <c r="V466" t="s">
        <v>48</v>
      </c>
      <c r="W466" t="s">
        <v>67</v>
      </c>
      <c r="X466" t="s">
        <v>50</v>
      </c>
      <c r="Y466" t="s">
        <v>46</v>
      </c>
      <c r="Z466" t="s">
        <v>55</v>
      </c>
      <c r="AA466" t="s">
        <v>55</v>
      </c>
      <c r="AB466" t="s">
        <v>46</v>
      </c>
      <c r="AC466" t="s">
        <v>55</v>
      </c>
      <c r="AD466" t="s">
        <v>55</v>
      </c>
      <c r="AE466" t="s">
        <v>55</v>
      </c>
      <c r="AF466" t="s">
        <v>69</v>
      </c>
      <c r="AG466" t="s">
        <v>69</v>
      </c>
      <c r="AH466" s="37" t="s">
        <v>58</v>
      </c>
      <c r="AI466" s="40" t="s">
        <v>58</v>
      </c>
      <c r="AJ466" t="s">
        <v>46</v>
      </c>
      <c r="AK466" t="s">
        <v>46</v>
      </c>
      <c r="AL466" t="s">
        <v>55</v>
      </c>
      <c r="AM466" t="s">
        <v>4103</v>
      </c>
      <c r="AN466" t="s">
        <v>3964</v>
      </c>
      <c r="AO466" t="s">
        <v>46</v>
      </c>
      <c r="AP466" t="s">
        <v>67</v>
      </c>
      <c r="AQ466" t="s">
        <v>67</v>
      </c>
      <c r="AR466" t="s">
        <v>67</v>
      </c>
      <c r="AS466" t="s">
        <v>67</v>
      </c>
      <c r="AT466" t="s">
        <v>50</v>
      </c>
      <c r="AU466" t="s">
        <v>55</v>
      </c>
      <c r="AV466" t="s">
        <v>46</v>
      </c>
      <c r="AW466" t="s">
        <v>55</v>
      </c>
    </row>
    <row r="467" spans="1:49" x14ac:dyDescent="0.35">
      <c r="A467" t="s">
        <v>35</v>
      </c>
      <c r="B467" s="2">
        <v>42667</v>
      </c>
      <c r="C467">
        <v>13</v>
      </c>
      <c r="D467">
        <v>13602</v>
      </c>
      <c r="E467" s="5" t="s">
        <v>904</v>
      </c>
      <c r="F467" s="5" t="s">
        <v>37</v>
      </c>
      <c r="G467" t="s">
        <v>905</v>
      </c>
      <c r="H467">
        <v>27</v>
      </c>
      <c r="I467" t="s">
        <v>39</v>
      </c>
      <c r="J467" t="s">
        <v>906</v>
      </c>
      <c r="K467" t="s">
        <v>907</v>
      </c>
      <c r="L467" t="s">
        <v>42</v>
      </c>
      <c r="M467" t="s">
        <v>247</v>
      </c>
      <c r="N467" t="s">
        <v>44</v>
      </c>
      <c r="O467" t="s">
        <v>908</v>
      </c>
      <c r="P467">
        <v>29</v>
      </c>
      <c r="Q467" t="s">
        <v>39</v>
      </c>
      <c r="R467" t="s">
        <v>909</v>
      </c>
      <c r="S467" t="s">
        <v>42</v>
      </c>
      <c r="T467" t="s">
        <v>42</v>
      </c>
      <c r="U467" t="s">
        <v>910</v>
      </c>
      <c r="V467" t="s">
        <v>42</v>
      </c>
      <c r="W467" t="s">
        <v>49</v>
      </c>
      <c r="X467" t="s">
        <v>164</v>
      </c>
      <c r="Y467" t="s">
        <v>42</v>
      </c>
      <c r="Z467" t="s">
        <v>51</v>
      </c>
      <c r="AA467">
        <v>43353</v>
      </c>
      <c r="AB467" t="s">
        <v>52</v>
      </c>
      <c r="AC467" t="s">
        <v>911</v>
      </c>
      <c r="AD467" t="s">
        <v>54</v>
      </c>
      <c r="AE467" t="s">
        <v>55</v>
      </c>
      <c r="AF467" t="s">
        <v>912</v>
      </c>
      <c r="AG467" t="s">
        <v>913</v>
      </c>
      <c r="AH467" s="37" t="s">
        <v>58</v>
      </c>
      <c r="AI467" s="40" t="s">
        <v>58</v>
      </c>
      <c r="AJ467" t="s">
        <v>39</v>
      </c>
      <c r="AK467" t="s">
        <v>428</v>
      </c>
      <c r="AL467" t="s">
        <v>94</v>
      </c>
      <c r="AM467" t="s">
        <v>247</v>
      </c>
      <c r="AN467" t="s">
        <v>3964</v>
      </c>
      <c r="AO467" t="s">
        <v>39</v>
      </c>
      <c r="AP467" t="s">
        <v>2233</v>
      </c>
      <c r="AQ467" t="s">
        <v>94</v>
      </c>
      <c r="AR467" t="s">
        <v>94</v>
      </c>
      <c r="AS467" t="s">
        <v>58</v>
      </c>
      <c r="AT467" t="s">
        <v>164</v>
      </c>
      <c r="AU467" t="s">
        <v>51</v>
      </c>
      <c r="AV467" t="s">
        <v>52</v>
      </c>
      <c r="AW467" t="s">
        <v>54</v>
      </c>
    </row>
    <row r="468" spans="1:49" x14ac:dyDescent="0.35">
      <c r="A468" t="s">
        <v>35</v>
      </c>
      <c r="B468" s="2">
        <v>42696</v>
      </c>
      <c r="C468">
        <v>13</v>
      </c>
      <c r="D468">
        <v>13120</v>
      </c>
      <c r="E468" t="s">
        <v>2384</v>
      </c>
      <c r="F468" t="s">
        <v>37</v>
      </c>
      <c r="G468" t="s">
        <v>2470</v>
      </c>
      <c r="H468">
        <v>78</v>
      </c>
      <c r="I468" t="s">
        <v>39</v>
      </c>
      <c r="J468" t="s">
        <v>46</v>
      </c>
      <c r="K468" t="s">
        <v>2471</v>
      </c>
      <c r="L468" t="s">
        <v>42</v>
      </c>
      <c r="M468" t="s">
        <v>74</v>
      </c>
      <c r="N468" t="s">
        <v>44</v>
      </c>
      <c r="O468" t="s">
        <v>2472</v>
      </c>
      <c r="P468">
        <v>85</v>
      </c>
      <c r="Q468" t="s">
        <v>39</v>
      </c>
      <c r="R468" t="s">
        <v>46</v>
      </c>
      <c r="S468" t="s">
        <v>42</v>
      </c>
      <c r="T468" t="s">
        <v>42</v>
      </c>
      <c r="U468" t="s">
        <v>48</v>
      </c>
      <c r="V468" t="s">
        <v>42</v>
      </c>
      <c r="W468" t="s">
        <v>49</v>
      </c>
      <c r="X468" t="s">
        <v>50</v>
      </c>
      <c r="Y468" t="s">
        <v>42</v>
      </c>
      <c r="Z468" t="s">
        <v>2473</v>
      </c>
      <c r="AA468" t="s">
        <v>55</v>
      </c>
      <c r="AB468" t="s">
        <v>46</v>
      </c>
      <c r="AC468" t="s">
        <v>55</v>
      </c>
      <c r="AD468" t="s">
        <v>55</v>
      </c>
      <c r="AE468" t="s">
        <v>55</v>
      </c>
      <c r="AF468" t="s">
        <v>2474</v>
      </c>
      <c r="AG468" t="s">
        <v>2475</v>
      </c>
      <c r="AH468" s="37" t="s">
        <v>58</v>
      </c>
      <c r="AI468" s="40" t="s">
        <v>58</v>
      </c>
      <c r="AJ468" t="s">
        <v>39</v>
      </c>
      <c r="AK468" t="s">
        <v>46</v>
      </c>
      <c r="AL468" t="s">
        <v>94</v>
      </c>
      <c r="AM468" t="s">
        <v>74</v>
      </c>
      <c r="AN468" t="s">
        <v>3964</v>
      </c>
      <c r="AO468" t="s">
        <v>39</v>
      </c>
      <c r="AP468" t="s">
        <v>67</v>
      </c>
      <c r="AQ468" t="s">
        <v>94</v>
      </c>
      <c r="AR468" t="s">
        <v>94</v>
      </c>
      <c r="AS468" t="s">
        <v>58</v>
      </c>
      <c r="AT468" t="s">
        <v>50</v>
      </c>
      <c r="AU468" t="s">
        <v>55</v>
      </c>
      <c r="AV468" t="s">
        <v>46</v>
      </c>
      <c r="AW468" t="s">
        <v>55</v>
      </c>
    </row>
    <row r="469" spans="1:49" x14ac:dyDescent="0.35">
      <c r="A469" t="s">
        <v>35</v>
      </c>
      <c r="B469" s="2">
        <v>43322</v>
      </c>
      <c r="C469">
        <v>5</v>
      </c>
      <c r="D469">
        <v>5801</v>
      </c>
      <c r="E469" t="s">
        <v>2130</v>
      </c>
      <c r="F469" t="s">
        <v>151</v>
      </c>
      <c r="G469" t="s">
        <v>2841</v>
      </c>
      <c r="H469">
        <v>44</v>
      </c>
      <c r="I469" t="s">
        <v>39</v>
      </c>
      <c r="J469" t="s">
        <v>268</v>
      </c>
      <c r="K469" t="s">
        <v>2842</v>
      </c>
      <c r="L469" t="s">
        <v>42</v>
      </c>
      <c r="M469" t="s">
        <v>279</v>
      </c>
      <c r="N469" t="s">
        <v>44</v>
      </c>
      <c r="O469" t="s">
        <v>1030</v>
      </c>
      <c r="P469">
        <v>55</v>
      </c>
      <c r="Q469" t="s">
        <v>46</v>
      </c>
      <c r="R469" t="s">
        <v>46</v>
      </c>
      <c r="S469" t="s">
        <v>49</v>
      </c>
      <c r="T469" t="s">
        <v>42</v>
      </c>
      <c r="U469" t="s">
        <v>48</v>
      </c>
      <c r="V469" t="s">
        <v>48</v>
      </c>
      <c r="W469" t="s">
        <v>49</v>
      </c>
      <c r="X469" t="s">
        <v>50</v>
      </c>
      <c r="Y469" t="s">
        <v>46</v>
      </c>
      <c r="Z469" t="s">
        <v>90</v>
      </c>
      <c r="AA469">
        <v>43322</v>
      </c>
      <c r="AB469" t="s">
        <v>91</v>
      </c>
      <c r="AC469" t="s">
        <v>55</v>
      </c>
      <c r="AD469" t="s">
        <v>55</v>
      </c>
      <c r="AE469" t="s">
        <v>55</v>
      </c>
      <c r="AF469" t="s">
        <v>2843</v>
      </c>
      <c r="AG469" t="s">
        <v>2844</v>
      </c>
      <c r="AH469" s="37" t="s">
        <v>58</v>
      </c>
      <c r="AI469" s="40" t="s">
        <v>58</v>
      </c>
      <c r="AJ469" t="s">
        <v>39</v>
      </c>
      <c r="AK469" t="s">
        <v>3929</v>
      </c>
      <c r="AL469" t="s">
        <v>94</v>
      </c>
      <c r="AM469" t="s">
        <v>527</v>
      </c>
      <c r="AN469" t="s">
        <v>3964</v>
      </c>
      <c r="AO469" t="s">
        <v>46</v>
      </c>
      <c r="AP469" t="s">
        <v>67</v>
      </c>
      <c r="AQ469" t="s">
        <v>58</v>
      </c>
      <c r="AR469" t="s">
        <v>94</v>
      </c>
      <c r="AS469" t="s">
        <v>58</v>
      </c>
      <c r="AT469" t="s">
        <v>50</v>
      </c>
      <c r="AU469" t="s">
        <v>90</v>
      </c>
      <c r="AV469" t="s">
        <v>91</v>
      </c>
      <c r="AW469" t="s">
        <v>55</v>
      </c>
    </row>
    <row r="470" spans="1:49" x14ac:dyDescent="0.35">
      <c r="A470" t="s">
        <v>35</v>
      </c>
      <c r="B470" s="2">
        <v>42756</v>
      </c>
      <c r="C470">
        <v>13</v>
      </c>
      <c r="D470">
        <v>13501</v>
      </c>
      <c r="E470" s="5" t="s">
        <v>762</v>
      </c>
      <c r="F470" s="5" t="s">
        <v>37</v>
      </c>
      <c r="G470" t="s">
        <v>3449</v>
      </c>
      <c r="H470">
        <v>38</v>
      </c>
      <c r="I470" t="s">
        <v>636</v>
      </c>
      <c r="J470" t="s">
        <v>46</v>
      </c>
      <c r="K470" t="s">
        <v>3450</v>
      </c>
      <c r="L470" t="s">
        <v>42</v>
      </c>
      <c r="M470" t="s">
        <v>43</v>
      </c>
      <c r="N470" t="s">
        <v>44</v>
      </c>
      <c r="O470" t="s">
        <v>3451</v>
      </c>
      <c r="P470">
        <v>38</v>
      </c>
      <c r="Q470" t="s">
        <v>636</v>
      </c>
      <c r="R470" t="s">
        <v>3452</v>
      </c>
      <c r="S470" t="s">
        <v>42</v>
      </c>
      <c r="T470" t="s">
        <v>49</v>
      </c>
      <c r="U470" t="s">
        <v>48</v>
      </c>
      <c r="V470" t="s">
        <v>391</v>
      </c>
      <c r="W470" t="s">
        <v>49</v>
      </c>
      <c r="X470" t="s">
        <v>50</v>
      </c>
      <c r="Y470" t="s">
        <v>42</v>
      </c>
      <c r="Z470" t="s">
        <v>112</v>
      </c>
      <c r="AA470">
        <v>42762</v>
      </c>
      <c r="AB470" t="s">
        <v>176</v>
      </c>
      <c r="AC470" t="s">
        <v>3453</v>
      </c>
      <c r="AD470" t="s">
        <v>55</v>
      </c>
      <c r="AE470" t="s">
        <v>55</v>
      </c>
      <c r="AF470" t="s">
        <v>3454</v>
      </c>
      <c r="AG470" t="s">
        <v>3455</v>
      </c>
      <c r="AH470" s="37" t="s">
        <v>58</v>
      </c>
      <c r="AI470" s="40" t="s">
        <v>58</v>
      </c>
      <c r="AJ470" t="s">
        <v>636</v>
      </c>
      <c r="AK470" t="s">
        <v>46</v>
      </c>
      <c r="AL470" t="s">
        <v>94</v>
      </c>
      <c r="AM470" t="s">
        <v>43</v>
      </c>
      <c r="AN470" t="s">
        <v>3964</v>
      </c>
      <c r="AO470" t="s">
        <v>636</v>
      </c>
      <c r="AP470" t="s">
        <v>3976</v>
      </c>
      <c r="AQ470" t="s">
        <v>94</v>
      </c>
      <c r="AR470" t="s">
        <v>58</v>
      </c>
      <c r="AS470" t="s">
        <v>58</v>
      </c>
      <c r="AT470" t="s">
        <v>50</v>
      </c>
      <c r="AU470" t="s">
        <v>112</v>
      </c>
      <c r="AV470" t="s">
        <v>176</v>
      </c>
      <c r="AW470" t="s">
        <v>55</v>
      </c>
    </row>
    <row r="471" spans="1:49" x14ac:dyDescent="0.35">
      <c r="A471" t="s">
        <v>35</v>
      </c>
      <c r="B471" s="2">
        <v>42439</v>
      </c>
      <c r="C471">
        <v>5</v>
      </c>
      <c r="D471">
        <v>5301</v>
      </c>
      <c r="E471" t="s">
        <v>227</v>
      </c>
      <c r="F471" t="s">
        <v>151</v>
      </c>
      <c r="G471" t="s">
        <v>2848</v>
      </c>
      <c r="H471">
        <v>58</v>
      </c>
      <c r="I471" t="s">
        <v>39</v>
      </c>
      <c r="J471" t="s">
        <v>46</v>
      </c>
      <c r="K471" t="s">
        <v>2849</v>
      </c>
      <c r="L471" t="s">
        <v>42</v>
      </c>
      <c r="M471" t="s">
        <v>74</v>
      </c>
      <c r="N471" t="s">
        <v>44</v>
      </c>
      <c r="O471" t="s">
        <v>2850</v>
      </c>
      <c r="P471">
        <v>62</v>
      </c>
      <c r="Q471" t="s">
        <v>39</v>
      </c>
      <c r="R471" t="s">
        <v>2851</v>
      </c>
      <c r="S471" t="s">
        <v>49</v>
      </c>
      <c r="T471" t="s">
        <v>42</v>
      </c>
      <c r="U471" t="s">
        <v>2852</v>
      </c>
      <c r="V471" t="s">
        <v>42</v>
      </c>
      <c r="W471" t="s">
        <v>49</v>
      </c>
      <c r="X471" t="s">
        <v>50</v>
      </c>
      <c r="Y471" t="s">
        <v>42</v>
      </c>
      <c r="Z471" t="s">
        <v>90</v>
      </c>
      <c r="AA471">
        <v>42439</v>
      </c>
      <c r="AB471" t="s">
        <v>91</v>
      </c>
      <c r="AC471" t="s">
        <v>55</v>
      </c>
      <c r="AD471" t="s">
        <v>55</v>
      </c>
      <c r="AE471" t="s">
        <v>55</v>
      </c>
      <c r="AF471" t="s">
        <v>2853</v>
      </c>
      <c r="AG471" t="s">
        <v>2854</v>
      </c>
      <c r="AH471" s="37" t="s">
        <v>58</v>
      </c>
      <c r="AI471" s="40" t="s">
        <v>58</v>
      </c>
      <c r="AJ471" t="s">
        <v>39</v>
      </c>
      <c r="AK471" t="s">
        <v>46</v>
      </c>
      <c r="AL471" t="s">
        <v>94</v>
      </c>
      <c r="AM471" t="s">
        <v>74</v>
      </c>
      <c r="AN471" t="s">
        <v>3964</v>
      </c>
      <c r="AO471" t="s">
        <v>39</v>
      </c>
      <c r="AP471" t="s">
        <v>3967</v>
      </c>
      <c r="AQ471" t="s">
        <v>58</v>
      </c>
      <c r="AR471" t="s">
        <v>94</v>
      </c>
      <c r="AS471" t="s">
        <v>58</v>
      </c>
      <c r="AT471" t="s">
        <v>50</v>
      </c>
      <c r="AU471" t="s">
        <v>90</v>
      </c>
      <c r="AV471" t="s">
        <v>91</v>
      </c>
      <c r="AW471" t="s">
        <v>55</v>
      </c>
    </row>
    <row r="472" spans="1:49" x14ac:dyDescent="0.35">
      <c r="A472" t="s">
        <v>35</v>
      </c>
      <c r="B472" s="2">
        <v>44149</v>
      </c>
      <c r="C472">
        <v>13</v>
      </c>
      <c r="D472">
        <v>13401</v>
      </c>
      <c r="E472" t="s">
        <v>690</v>
      </c>
      <c r="F472" t="s">
        <v>37</v>
      </c>
      <c r="G472" t="s">
        <v>2855</v>
      </c>
      <c r="H472">
        <v>67</v>
      </c>
      <c r="I472" t="s">
        <v>39</v>
      </c>
      <c r="J472" t="s">
        <v>2856</v>
      </c>
      <c r="K472" t="s">
        <v>2857</v>
      </c>
      <c r="L472" t="s">
        <v>1182</v>
      </c>
      <c r="M472" t="s">
        <v>191</v>
      </c>
      <c r="N472" t="s">
        <v>192</v>
      </c>
      <c r="O472" t="s">
        <v>2858</v>
      </c>
      <c r="P472">
        <v>40</v>
      </c>
      <c r="Q472" t="s">
        <v>39</v>
      </c>
      <c r="R472" t="s">
        <v>46</v>
      </c>
      <c r="S472" t="s">
        <v>42</v>
      </c>
      <c r="T472" t="s">
        <v>67</v>
      </c>
      <c r="U472" t="s">
        <v>48</v>
      </c>
      <c r="V472" t="s">
        <v>2859</v>
      </c>
      <c r="W472" t="s">
        <v>67</v>
      </c>
      <c r="X472" t="s">
        <v>103</v>
      </c>
      <c r="Y472" t="s">
        <v>46</v>
      </c>
      <c r="Z472" t="s">
        <v>113</v>
      </c>
      <c r="AA472" t="s">
        <v>55</v>
      </c>
      <c r="AB472" t="s">
        <v>588</v>
      </c>
      <c r="AC472" t="s">
        <v>55</v>
      </c>
      <c r="AD472" t="s">
        <v>55</v>
      </c>
      <c r="AE472" t="s">
        <v>55</v>
      </c>
      <c r="AF472" t="s">
        <v>2860</v>
      </c>
      <c r="AG472" t="s">
        <v>2861</v>
      </c>
      <c r="AH472" s="37" t="s">
        <v>58</v>
      </c>
      <c r="AI472" s="40" t="s">
        <v>94</v>
      </c>
      <c r="AJ472" t="s">
        <v>39</v>
      </c>
      <c r="AK472" t="s">
        <v>174</v>
      </c>
      <c r="AL472" t="s">
        <v>1182</v>
      </c>
      <c r="AM472" t="s">
        <v>191</v>
      </c>
      <c r="AN472" t="s">
        <v>192</v>
      </c>
      <c r="AO472" t="s">
        <v>39</v>
      </c>
      <c r="AP472" t="s">
        <v>67</v>
      </c>
      <c r="AQ472" t="s">
        <v>94</v>
      </c>
      <c r="AR472" t="s">
        <v>67</v>
      </c>
      <c r="AS472" t="s">
        <v>67</v>
      </c>
      <c r="AT472" t="s">
        <v>103</v>
      </c>
      <c r="AU472" t="s">
        <v>113</v>
      </c>
      <c r="AV472" t="s">
        <v>588</v>
      </c>
      <c r="AW472" t="s">
        <v>55</v>
      </c>
    </row>
    <row r="473" spans="1:49" x14ac:dyDescent="0.35">
      <c r="A473" t="s">
        <v>35</v>
      </c>
      <c r="B473" s="2">
        <v>42682</v>
      </c>
      <c r="C473">
        <v>9</v>
      </c>
      <c r="D473">
        <v>9108</v>
      </c>
      <c r="E473" t="s">
        <v>2862</v>
      </c>
      <c r="F473" t="s">
        <v>60</v>
      </c>
      <c r="G473" t="s">
        <v>2863</v>
      </c>
      <c r="H473">
        <v>41</v>
      </c>
      <c r="I473" t="s">
        <v>39</v>
      </c>
      <c r="J473" t="s">
        <v>46</v>
      </c>
      <c r="K473" t="s">
        <v>2864</v>
      </c>
      <c r="L473" t="s">
        <v>42</v>
      </c>
      <c r="M473" t="s">
        <v>1142</v>
      </c>
      <c r="N473" t="s">
        <v>132</v>
      </c>
      <c r="O473" t="s">
        <v>2865</v>
      </c>
      <c r="P473">
        <v>20</v>
      </c>
      <c r="Q473" t="s">
        <v>39</v>
      </c>
      <c r="R473" t="s">
        <v>1088</v>
      </c>
      <c r="S473" t="s">
        <v>42</v>
      </c>
      <c r="T473" t="s">
        <v>49</v>
      </c>
      <c r="U473" t="s">
        <v>48</v>
      </c>
      <c r="V473" t="s">
        <v>42</v>
      </c>
      <c r="W473" t="s">
        <v>42</v>
      </c>
      <c r="X473" t="s">
        <v>164</v>
      </c>
      <c r="Y473" t="s">
        <v>557</v>
      </c>
      <c r="Z473" t="s">
        <v>51</v>
      </c>
      <c r="AA473">
        <v>43211</v>
      </c>
      <c r="AB473" t="s">
        <v>52</v>
      </c>
      <c r="AC473" t="s">
        <v>1090</v>
      </c>
      <c r="AD473" t="s">
        <v>139</v>
      </c>
      <c r="AE473" t="s">
        <v>55</v>
      </c>
      <c r="AF473" t="s">
        <v>2866</v>
      </c>
      <c r="AG473" t="s">
        <v>2867</v>
      </c>
      <c r="AH473" s="37" t="s">
        <v>58</v>
      </c>
      <c r="AI473" s="40" t="s">
        <v>94</v>
      </c>
      <c r="AJ473" t="s">
        <v>39</v>
      </c>
      <c r="AK473" t="s">
        <v>46</v>
      </c>
      <c r="AL473" t="s">
        <v>94</v>
      </c>
      <c r="AM473" t="s">
        <v>1142</v>
      </c>
      <c r="AN473" t="s">
        <v>3966</v>
      </c>
      <c r="AO473" t="s">
        <v>39</v>
      </c>
      <c r="AP473" t="s">
        <v>1088</v>
      </c>
      <c r="AQ473" t="s">
        <v>94</v>
      </c>
      <c r="AR473" t="s">
        <v>58</v>
      </c>
      <c r="AS473" t="s">
        <v>94</v>
      </c>
      <c r="AT473" t="s">
        <v>164</v>
      </c>
      <c r="AU473" t="s">
        <v>51</v>
      </c>
      <c r="AV473" t="s">
        <v>52</v>
      </c>
      <c r="AW473" t="s">
        <v>139</v>
      </c>
    </row>
    <row r="474" spans="1:49" x14ac:dyDescent="0.35">
      <c r="A474" t="s">
        <v>35</v>
      </c>
      <c r="B474" s="2">
        <v>41844</v>
      </c>
      <c r="C474">
        <v>13</v>
      </c>
      <c r="D474">
        <v>13201</v>
      </c>
      <c r="E474" t="s">
        <v>116</v>
      </c>
      <c r="F474" t="s">
        <v>37</v>
      </c>
      <c r="G474" t="s">
        <v>2868</v>
      </c>
      <c r="H474">
        <v>26</v>
      </c>
      <c r="I474" t="s">
        <v>39</v>
      </c>
      <c r="J474" t="s">
        <v>46</v>
      </c>
      <c r="K474" t="s">
        <v>2869</v>
      </c>
      <c r="L474" t="s">
        <v>49</v>
      </c>
      <c r="M474" t="s">
        <v>391</v>
      </c>
      <c r="N474" t="s">
        <v>162</v>
      </c>
      <c r="O474" t="s">
        <v>2870</v>
      </c>
      <c r="P474">
        <v>37</v>
      </c>
      <c r="Q474" t="s">
        <v>39</v>
      </c>
      <c r="R474" t="s">
        <v>46</v>
      </c>
      <c r="S474" t="s">
        <v>42</v>
      </c>
      <c r="T474" t="s">
        <v>42</v>
      </c>
      <c r="U474" t="s">
        <v>48</v>
      </c>
      <c r="V474" t="s">
        <v>42</v>
      </c>
      <c r="W474" t="s">
        <v>42</v>
      </c>
      <c r="X474" t="s">
        <v>137</v>
      </c>
      <c r="Y474" t="s">
        <v>623</v>
      </c>
      <c r="Z474" t="s">
        <v>112</v>
      </c>
      <c r="AA474">
        <v>41850</v>
      </c>
      <c r="AB474" t="s">
        <v>309</v>
      </c>
      <c r="AC474" t="s">
        <v>2871</v>
      </c>
      <c r="AD474" t="s">
        <v>55</v>
      </c>
      <c r="AE474" t="s">
        <v>55</v>
      </c>
      <c r="AF474" t="s">
        <v>2872</v>
      </c>
      <c r="AG474" t="s">
        <v>2873</v>
      </c>
      <c r="AH474" s="37" t="s">
        <v>58</v>
      </c>
      <c r="AI474" s="40" t="s">
        <v>94</v>
      </c>
      <c r="AJ474" t="s">
        <v>39</v>
      </c>
      <c r="AK474" t="s">
        <v>46</v>
      </c>
      <c r="AL474" t="s">
        <v>58</v>
      </c>
      <c r="AM474" t="s">
        <v>391</v>
      </c>
      <c r="AN474" t="s">
        <v>3965</v>
      </c>
      <c r="AO474" t="s">
        <v>39</v>
      </c>
      <c r="AP474" t="s">
        <v>67</v>
      </c>
      <c r="AQ474" t="s">
        <v>94</v>
      </c>
      <c r="AR474" t="s">
        <v>94</v>
      </c>
      <c r="AS474" t="s">
        <v>94</v>
      </c>
      <c r="AT474" t="s">
        <v>137</v>
      </c>
      <c r="AU474" t="s">
        <v>112</v>
      </c>
      <c r="AV474" t="s">
        <v>309</v>
      </c>
      <c r="AW474" t="s">
        <v>55</v>
      </c>
    </row>
    <row r="475" spans="1:49" x14ac:dyDescent="0.35">
      <c r="A475" t="s">
        <v>35</v>
      </c>
      <c r="B475" s="2">
        <v>43421</v>
      </c>
      <c r="C475">
        <v>7</v>
      </c>
      <c r="D475">
        <v>7406</v>
      </c>
      <c r="E475" s="5" t="s">
        <v>656</v>
      </c>
      <c r="F475" s="5" t="s">
        <v>458</v>
      </c>
      <c r="G475" t="s">
        <v>2874</v>
      </c>
      <c r="H475">
        <v>64</v>
      </c>
      <c r="I475" t="s">
        <v>39</v>
      </c>
      <c r="J475" t="s">
        <v>40</v>
      </c>
      <c r="K475" t="s">
        <v>2875</v>
      </c>
      <c r="L475" t="s">
        <v>49</v>
      </c>
      <c r="M475" t="s">
        <v>161</v>
      </c>
      <c r="N475" t="s">
        <v>162</v>
      </c>
      <c r="O475" t="s">
        <v>2876</v>
      </c>
      <c r="P475">
        <v>38</v>
      </c>
      <c r="Q475" t="s">
        <v>39</v>
      </c>
      <c r="R475" t="s">
        <v>46</v>
      </c>
      <c r="S475" t="s">
        <v>42</v>
      </c>
      <c r="T475" t="s">
        <v>42</v>
      </c>
      <c r="U475" t="s">
        <v>2877</v>
      </c>
      <c r="V475" t="s">
        <v>48</v>
      </c>
      <c r="W475" t="s">
        <v>42</v>
      </c>
      <c r="X475" t="s">
        <v>137</v>
      </c>
      <c r="Y475" t="s">
        <v>175</v>
      </c>
      <c r="Z475" t="s">
        <v>112</v>
      </c>
      <c r="AA475">
        <v>43767</v>
      </c>
      <c r="AB475" t="s">
        <v>176</v>
      </c>
      <c r="AC475" t="s">
        <v>55</v>
      </c>
      <c r="AD475" t="s">
        <v>55</v>
      </c>
      <c r="AE475" t="s">
        <v>55</v>
      </c>
      <c r="AF475" t="s">
        <v>2878</v>
      </c>
      <c r="AG475" t="s">
        <v>2879</v>
      </c>
      <c r="AH475" s="37" t="s">
        <v>58</v>
      </c>
      <c r="AI475" s="40" t="s">
        <v>58</v>
      </c>
      <c r="AJ475" t="s">
        <v>39</v>
      </c>
      <c r="AK475" t="s">
        <v>3922</v>
      </c>
      <c r="AL475" t="s">
        <v>58</v>
      </c>
      <c r="AM475" t="s">
        <v>161</v>
      </c>
      <c r="AN475" t="s">
        <v>3965</v>
      </c>
      <c r="AO475" t="s">
        <v>39</v>
      </c>
      <c r="AP475" t="s">
        <v>67</v>
      </c>
      <c r="AQ475" t="s">
        <v>94</v>
      </c>
      <c r="AR475" t="s">
        <v>94</v>
      </c>
      <c r="AS475" t="s">
        <v>94</v>
      </c>
      <c r="AT475" t="s">
        <v>137</v>
      </c>
      <c r="AU475" t="s">
        <v>112</v>
      </c>
      <c r="AV475" t="s">
        <v>176</v>
      </c>
      <c r="AW475" t="s">
        <v>55</v>
      </c>
    </row>
    <row r="476" spans="1:49" x14ac:dyDescent="0.35">
      <c r="A476" t="s">
        <v>35</v>
      </c>
      <c r="B476" s="2">
        <v>44017</v>
      </c>
      <c r="C476" s="9">
        <v>8</v>
      </c>
      <c r="D476" s="9">
        <v>8106</v>
      </c>
      <c r="E476" t="s">
        <v>2204</v>
      </c>
      <c r="F476" s="1" t="s">
        <v>276</v>
      </c>
      <c r="G476" t="s">
        <v>2880</v>
      </c>
      <c r="H476" s="9">
        <v>25</v>
      </c>
      <c r="I476" t="s">
        <v>39</v>
      </c>
      <c r="J476" t="s">
        <v>46</v>
      </c>
      <c r="K476" t="s">
        <v>2881</v>
      </c>
      <c r="L476" t="s">
        <v>55</v>
      </c>
      <c r="M476" t="s">
        <v>43</v>
      </c>
      <c r="N476" t="s">
        <v>108</v>
      </c>
      <c r="O476" t="s">
        <v>2882</v>
      </c>
      <c r="P476" s="9">
        <v>32</v>
      </c>
      <c r="Q476" t="s">
        <v>39</v>
      </c>
      <c r="R476" t="s">
        <v>46</v>
      </c>
      <c r="S476" t="s">
        <v>42</v>
      </c>
      <c r="T476" t="s">
        <v>67</v>
      </c>
      <c r="U476" t="s">
        <v>48</v>
      </c>
      <c r="V476" t="s">
        <v>48</v>
      </c>
      <c r="W476" t="s">
        <v>49</v>
      </c>
      <c r="X476" t="s">
        <v>44</v>
      </c>
      <c r="Y476" t="s">
        <v>46</v>
      </c>
      <c r="Z476" t="s">
        <v>112</v>
      </c>
      <c r="AA476" s="9" t="s">
        <v>55</v>
      </c>
      <c r="AB476" t="s">
        <v>176</v>
      </c>
      <c r="AC476" t="s">
        <v>55</v>
      </c>
      <c r="AD476" t="s">
        <v>55</v>
      </c>
      <c r="AE476" t="s">
        <v>55</v>
      </c>
      <c r="AF476" t="s">
        <v>2883</v>
      </c>
      <c r="AG476" t="s">
        <v>2884</v>
      </c>
      <c r="AH476" s="37" t="s">
        <v>58</v>
      </c>
      <c r="AI476" s="40" t="s">
        <v>58</v>
      </c>
      <c r="AJ476" t="s">
        <v>39</v>
      </c>
      <c r="AK476" t="s">
        <v>46</v>
      </c>
      <c r="AL476" t="s">
        <v>55</v>
      </c>
      <c r="AM476" t="s">
        <v>43</v>
      </c>
      <c r="AN476" t="s">
        <v>3964</v>
      </c>
      <c r="AO476" t="s">
        <v>39</v>
      </c>
      <c r="AP476" t="s">
        <v>67</v>
      </c>
      <c r="AQ476" t="s">
        <v>94</v>
      </c>
      <c r="AR476" t="s">
        <v>67</v>
      </c>
      <c r="AS476" t="s">
        <v>58</v>
      </c>
      <c r="AT476" t="s">
        <v>3964</v>
      </c>
      <c r="AU476" t="s">
        <v>112</v>
      </c>
      <c r="AV476" t="s">
        <v>176</v>
      </c>
      <c r="AW476" t="s">
        <v>55</v>
      </c>
    </row>
    <row r="477" spans="1:49" x14ac:dyDescent="0.35">
      <c r="A477" t="s">
        <v>35</v>
      </c>
      <c r="B477" s="2">
        <v>43695</v>
      </c>
      <c r="C477">
        <v>14</v>
      </c>
      <c r="D477">
        <v>14101</v>
      </c>
      <c r="E477" t="s">
        <v>634</v>
      </c>
      <c r="F477" t="s">
        <v>613</v>
      </c>
      <c r="G477" t="s">
        <v>2885</v>
      </c>
      <c r="H477">
        <v>17</v>
      </c>
      <c r="I477" t="s">
        <v>39</v>
      </c>
      <c r="J477" t="s">
        <v>606</v>
      </c>
      <c r="K477" t="s">
        <v>2886</v>
      </c>
      <c r="L477" t="s">
        <v>55</v>
      </c>
      <c r="M477" t="s">
        <v>270</v>
      </c>
      <c r="N477" t="s">
        <v>44</v>
      </c>
      <c r="O477" t="s">
        <v>2887</v>
      </c>
      <c r="P477">
        <v>17</v>
      </c>
      <c r="Q477" t="s">
        <v>39</v>
      </c>
      <c r="R477" t="s">
        <v>606</v>
      </c>
      <c r="S477" t="s">
        <v>42</v>
      </c>
      <c r="T477" t="s">
        <v>67</v>
      </c>
      <c r="U477" t="s">
        <v>48</v>
      </c>
      <c r="V477" t="s">
        <v>48</v>
      </c>
      <c r="W477" t="s">
        <v>42</v>
      </c>
      <c r="X477" t="s">
        <v>89</v>
      </c>
      <c r="Y477" t="s">
        <v>46</v>
      </c>
      <c r="Z477" t="s">
        <v>112</v>
      </c>
      <c r="AA477" t="s">
        <v>55</v>
      </c>
      <c r="AB477" t="s">
        <v>113</v>
      </c>
      <c r="AC477" t="s">
        <v>55</v>
      </c>
      <c r="AD477" t="s">
        <v>55</v>
      </c>
      <c r="AE477" t="s">
        <v>55</v>
      </c>
      <c r="AF477" t="s">
        <v>2888</v>
      </c>
      <c r="AG477" t="s">
        <v>2889</v>
      </c>
      <c r="AH477" s="37" t="s">
        <v>58</v>
      </c>
      <c r="AI477" s="40" t="s">
        <v>58</v>
      </c>
      <c r="AJ477" t="s">
        <v>39</v>
      </c>
      <c r="AK477" t="s">
        <v>428</v>
      </c>
      <c r="AL477" t="s">
        <v>55</v>
      </c>
      <c r="AM477" t="s">
        <v>710</v>
      </c>
      <c r="AN477" t="s">
        <v>3964</v>
      </c>
      <c r="AO477" t="s">
        <v>39</v>
      </c>
      <c r="AP477" t="s">
        <v>428</v>
      </c>
      <c r="AQ477" t="s">
        <v>94</v>
      </c>
      <c r="AR477" t="s">
        <v>67</v>
      </c>
      <c r="AS477" t="s">
        <v>94</v>
      </c>
      <c r="AT477" t="s">
        <v>89</v>
      </c>
      <c r="AU477" t="s">
        <v>112</v>
      </c>
      <c r="AV477" t="s">
        <v>113</v>
      </c>
      <c r="AW477" t="s">
        <v>55</v>
      </c>
    </row>
    <row r="478" spans="1:49" x14ac:dyDescent="0.35">
      <c r="A478" t="s">
        <v>35</v>
      </c>
      <c r="B478" s="2">
        <v>40379</v>
      </c>
      <c r="C478">
        <v>13</v>
      </c>
      <c r="D478">
        <v>13401</v>
      </c>
      <c r="E478" t="s">
        <v>690</v>
      </c>
      <c r="F478" t="s">
        <v>37</v>
      </c>
      <c r="G478" s="5" t="s">
        <v>2890</v>
      </c>
      <c r="H478">
        <v>25</v>
      </c>
      <c r="I478" t="s">
        <v>46</v>
      </c>
      <c r="J478" t="s">
        <v>2891</v>
      </c>
      <c r="K478" t="s">
        <v>2892</v>
      </c>
      <c r="L478" t="s">
        <v>58</v>
      </c>
      <c r="M478" t="s">
        <v>391</v>
      </c>
      <c r="N478" t="s">
        <v>392</v>
      </c>
      <c r="O478" t="s">
        <v>2893</v>
      </c>
      <c r="P478">
        <v>44</v>
      </c>
      <c r="Q478" t="s">
        <v>46</v>
      </c>
      <c r="R478" t="s">
        <v>2894</v>
      </c>
      <c r="S478" t="s">
        <v>67</v>
      </c>
      <c r="T478" t="s">
        <v>67</v>
      </c>
      <c r="U478" t="s">
        <v>2895</v>
      </c>
      <c r="V478" t="s">
        <v>48</v>
      </c>
      <c r="W478" t="s">
        <v>67</v>
      </c>
      <c r="X478" t="s">
        <v>46</v>
      </c>
      <c r="Y478" t="s">
        <v>46</v>
      </c>
      <c r="Z478" t="s">
        <v>55</v>
      </c>
      <c r="AA478" t="s">
        <v>55</v>
      </c>
      <c r="AB478" t="s">
        <v>46</v>
      </c>
      <c r="AC478" t="s">
        <v>55</v>
      </c>
      <c r="AD478" t="s">
        <v>55</v>
      </c>
      <c r="AE478" t="s">
        <v>55</v>
      </c>
      <c r="AF478" t="s">
        <v>69</v>
      </c>
      <c r="AG478" t="s">
        <v>69</v>
      </c>
      <c r="AH478" s="37" t="s">
        <v>58</v>
      </c>
      <c r="AI478" s="40" t="s">
        <v>94</v>
      </c>
      <c r="AJ478" t="s">
        <v>46</v>
      </c>
      <c r="AK478" t="s">
        <v>2620</v>
      </c>
      <c r="AL478" t="s">
        <v>58</v>
      </c>
      <c r="AM478" t="s">
        <v>391</v>
      </c>
      <c r="AN478" t="s">
        <v>3965</v>
      </c>
      <c r="AO478" t="s">
        <v>46</v>
      </c>
      <c r="AP478" t="s">
        <v>2894</v>
      </c>
      <c r="AQ478" t="s">
        <v>67</v>
      </c>
      <c r="AR478" t="s">
        <v>67</v>
      </c>
      <c r="AS478" t="s">
        <v>67</v>
      </c>
      <c r="AT478" t="s">
        <v>67</v>
      </c>
      <c r="AU478" t="s">
        <v>55</v>
      </c>
      <c r="AV478" t="s">
        <v>46</v>
      </c>
      <c r="AW478" t="s">
        <v>55</v>
      </c>
    </row>
    <row r="479" spans="1:49" x14ac:dyDescent="0.35">
      <c r="A479" t="s">
        <v>35</v>
      </c>
      <c r="B479" s="2">
        <v>42764</v>
      </c>
      <c r="C479">
        <v>13</v>
      </c>
      <c r="D479">
        <v>13131</v>
      </c>
      <c r="E479" t="s">
        <v>2000</v>
      </c>
      <c r="F479" t="s">
        <v>37</v>
      </c>
      <c r="G479" t="s">
        <v>2001</v>
      </c>
      <c r="H479">
        <v>49</v>
      </c>
      <c r="I479" t="s">
        <v>627</v>
      </c>
      <c r="J479" t="s">
        <v>46</v>
      </c>
      <c r="K479" t="s">
        <v>2002</v>
      </c>
      <c r="L479" t="s">
        <v>42</v>
      </c>
      <c r="M479" t="s">
        <v>270</v>
      </c>
      <c r="N479" t="s">
        <v>44</v>
      </c>
      <c r="O479" t="s">
        <v>2003</v>
      </c>
      <c r="Q479" t="s">
        <v>627</v>
      </c>
      <c r="R479" t="s">
        <v>46</v>
      </c>
      <c r="S479" t="s">
        <v>42</v>
      </c>
      <c r="T479" t="s">
        <v>42</v>
      </c>
      <c r="U479" t="s">
        <v>2004</v>
      </c>
      <c r="V479" t="s">
        <v>136</v>
      </c>
      <c r="W479" t="s">
        <v>49</v>
      </c>
      <c r="X479" t="s">
        <v>50</v>
      </c>
      <c r="Y479" t="s">
        <v>42</v>
      </c>
      <c r="Z479" t="s">
        <v>112</v>
      </c>
      <c r="AA479">
        <v>42764</v>
      </c>
      <c r="AB479" t="s">
        <v>176</v>
      </c>
      <c r="AC479" t="s">
        <v>2005</v>
      </c>
      <c r="AD479" t="s">
        <v>55</v>
      </c>
      <c r="AE479" t="s">
        <v>55</v>
      </c>
      <c r="AF479" t="s">
        <v>2006</v>
      </c>
      <c r="AG479" t="s">
        <v>2007</v>
      </c>
      <c r="AH479" s="37" t="s">
        <v>58</v>
      </c>
      <c r="AI479" s="40" t="s">
        <v>58</v>
      </c>
      <c r="AJ479" t="s">
        <v>627</v>
      </c>
      <c r="AK479" t="s">
        <v>46</v>
      </c>
      <c r="AL479" t="s">
        <v>94</v>
      </c>
      <c r="AM479" t="s">
        <v>710</v>
      </c>
      <c r="AN479" t="s">
        <v>3964</v>
      </c>
      <c r="AO479" t="s">
        <v>627</v>
      </c>
      <c r="AP479" t="s">
        <v>67</v>
      </c>
      <c r="AQ479" t="s">
        <v>94</v>
      </c>
      <c r="AR479" t="s">
        <v>94</v>
      </c>
      <c r="AS479" t="s">
        <v>58</v>
      </c>
      <c r="AT479" t="s">
        <v>50</v>
      </c>
      <c r="AU479" t="s">
        <v>112</v>
      </c>
      <c r="AV479" t="s">
        <v>176</v>
      </c>
      <c r="AW479" t="s">
        <v>55</v>
      </c>
    </row>
    <row r="480" spans="1:49" x14ac:dyDescent="0.35">
      <c r="A480" t="s">
        <v>35</v>
      </c>
      <c r="B480" s="2">
        <v>43990</v>
      </c>
      <c r="C480" s="9">
        <v>9</v>
      </c>
      <c r="D480" s="9">
        <v>9211</v>
      </c>
      <c r="E480" t="s">
        <v>2223</v>
      </c>
      <c r="F480" s="1" t="s">
        <v>60</v>
      </c>
      <c r="G480" t="s">
        <v>2903</v>
      </c>
      <c r="H480" s="9">
        <v>29</v>
      </c>
      <c r="I480" t="s">
        <v>39</v>
      </c>
      <c r="J480" t="s">
        <v>46</v>
      </c>
      <c r="K480" t="s">
        <v>2904</v>
      </c>
      <c r="L480" t="s">
        <v>55</v>
      </c>
      <c r="M480" t="s">
        <v>43</v>
      </c>
      <c r="N480" t="s">
        <v>108</v>
      </c>
      <c r="O480" t="s">
        <v>2905</v>
      </c>
      <c r="P480" s="9">
        <v>30</v>
      </c>
      <c r="Q480" t="s">
        <v>39</v>
      </c>
      <c r="R480" t="s">
        <v>46</v>
      </c>
      <c r="S480" t="s">
        <v>42</v>
      </c>
      <c r="T480" t="s">
        <v>67</v>
      </c>
      <c r="U480" t="s">
        <v>48</v>
      </c>
      <c r="V480" t="s">
        <v>48</v>
      </c>
      <c r="W480" t="s">
        <v>49</v>
      </c>
      <c r="X480" t="s">
        <v>44</v>
      </c>
      <c r="Y480" t="s">
        <v>46</v>
      </c>
      <c r="Z480" t="s">
        <v>112</v>
      </c>
      <c r="AA480" s="9" t="s">
        <v>55</v>
      </c>
      <c r="AB480" t="s">
        <v>309</v>
      </c>
      <c r="AC480" t="s">
        <v>55</v>
      </c>
      <c r="AD480" t="s">
        <v>55</v>
      </c>
      <c r="AE480" t="s">
        <v>55</v>
      </c>
      <c r="AF480" t="s">
        <v>2906</v>
      </c>
      <c r="AG480" t="s">
        <v>2907</v>
      </c>
      <c r="AH480" s="37" t="s">
        <v>58</v>
      </c>
      <c r="AI480" s="40" t="s">
        <v>58</v>
      </c>
      <c r="AJ480" t="s">
        <v>39</v>
      </c>
      <c r="AK480" t="s">
        <v>46</v>
      </c>
      <c r="AL480" t="s">
        <v>55</v>
      </c>
      <c r="AM480" t="s">
        <v>43</v>
      </c>
      <c r="AN480" t="s">
        <v>3964</v>
      </c>
      <c r="AO480" t="s">
        <v>39</v>
      </c>
      <c r="AP480" t="s">
        <v>67</v>
      </c>
      <c r="AQ480" t="s">
        <v>94</v>
      </c>
      <c r="AR480" t="s">
        <v>67</v>
      </c>
      <c r="AS480" t="s">
        <v>58</v>
      </c>
      <c r="AT480" t="s">
        <v>3964</v>
      </c>
      <c r="AU480" t="s">
        <v>112</v>
      </c>
      <c r="AV480" t="s">
        <v>309</v>
      </c>
      <c r="AW480" t="s">
        <v>55</v>
      </c>
    </row>
    <row r="481" spans="1:49" x14ac:dyDescent="0.35">
      <c r="A481" t="s">
        <v>35</v>
      </c>
      <c r="B481" s="2">
        <v>42774</v>
      </c>
      <c r="C481">
        <v>13</v>
      </c>
      <c r="D481">
        <v>13401</v>
      </c>
      <c r="E481" t="s">
        <v>690</v>
      </c>
      <c r="F481" t="s">
        <v>37</v>
      </c>
      <c r="G481" t="s">
        <v>2501</v>
      </c>
      <c r="H481">
        <v>26</v>
      </c>
      <c r="I481" t="s">
        <v>39</v>
      </c>
      <c r="J481" t="s">
        <v>40</v>
      </c>
      <c r="K481" t="s">
        <v>2502</v>
      </c>
      <c r="L481" t="s">
        <v>42</v>
      </c>
      <c r="M481" t="s">
        <v>43</v>
      </c>
      <c r="N481" t="s">
        <v>44</v>
      </c>
      <c r="O481" t="s">
        <v>2503</v>
      </c>
      <c r="P481">
        <v>25</v>
      </c>
      <c r="Q481" t="s">
        <v>39</v>
      </c>
      <c r="R481" t="s">
        <v>816</v>
      </c>
      <c r="S481" t="s">
        <v>42</v>
      </c>
      <c r="T481" t="s">
        <v>49</v>
      </c>
      <c r="U481" t="s">
        <v>2504</v>
      </c>
      <c r="V481" t="s">
        <v>136</v>
      </c>
      <c r="W481" t="s">
        <v>49</v>
      </c>
      <c r="X481" t="s">
        <v>50</v>
      </c>
      <c r="Y481" t="s">
        <v>42</v>
      </c>
      <c r="Z481" t="s">
        <v>51</v>
      </c>
      <c r="AA481">
        <v>43508</v>
      </c>
      <c r="AB481" t="s">
        <v>52</v>
      </c>
      <c r="AC481" t="s">
        <v>77</v>
      </c>
      <c r="AD481" t="s">
        <v>54</v>
      </c>
      <c r="AE481" t="s">
        <v>55</v>
      </c>
      <c r="AF481" t="s">
        <v>2505</v>
      </c>
      <c r="AG481" t="s">
        <v>2506</v>
      </c>
      <c r="AH481" s="37" t="s">
        <v>58</v>
      </c>
      <c r="AI481" s="40" t="s">
        <v>58</v>
      </c>
      <c r="AJ481" t="s">
        <v>39</v>
      </c>
      <c r="AK481" t="s">
        <v>3922</v>
      </c>
      <c r="AL481" t="s">
        <v>94</v>
      </c>
      <c r="AM481" t="s">
        <v>43</v>
      </c>
      <c r="AN481" t="s">
        <v>3964</v>
      </c>
      <c r="AO481" t="s">
        <v>39</v>
      </c>
      <c r="AP481" t="s">
        <v>174</v>
      </c>
      <c r="AQ481" t="s">
        <v>94</v>
      </c>
      <c r="AR481" t="s">
        <v>58</v>
      </c>
      <c r="AS481" t="s">
        <v>58</v>
      </c>
      <c r="AT481" t="s">
        <v>50</v>
      </c>
      <c r="AU481" t="s">
        <v>51</v>
      </c>
      <c r="AV481" t="s">
        <v>52</v>
      </c>
      <c r="AW481" t="s">
        <v>54</v>
      </c>
    </row>
    <row r="482" spans="1:49" x14ac:dyDescent="0.35">
      <c r="A482" t="s">
        <v>35</v>
      </c>
      <c r="B482" s="2">
        <v>42781</v>
      </c>
      <c r="C482">
        <v>13</v>
      </c>
      <c r="D482">
        <v>13112</v>
      </c>
      <c r="E482" t="s">
        <v>128</v>
      </c>
      <c r="F482" t="s">
        <v>37</v>
      </c>
      <c r="G482" t="s">
        <v>1696</v>
      </c>
      <c r="H482">
        <v>20</v>
      </c>
      <c r="I482" t="s">
        <v>39</v>
      </c>
      <c r="J482" t="s">
        <v>46</v>
      </c>
      <c r="K482" t="s">
        <v>1697</v>
      </c>
      <c r="L482" t="s">
        <v>42</v>
      </c>
      <c r="M482" t="s">
        <v>247</v>
      </c>
      <c r="N482" t="s">
        <v>44</v>
      </c>
      <c r="O482" t="s">
        <v>1698</v>
      </c>
      <c r="P482">
        <v>28</v>
      </c>
      <c r="Q482" t="s">
        <v>39</v>
      </c>
      <c r="R482" t="s">
        <v>46</v>
      </c>
      <c r="S482" t="s">
        <v>49</v>
      </c>
      <c r="T482" t="s">
        <v>42</v>
      </c>
      <c r="U482" t="s">
        <v>1699</v>
      </c>
      <c r="V482" t="s">
        <v>42</v>
      </c>
      <c r="W482" t="s">
        <v>49</v>
      </c>
      <c r="X482" t="s">
        <v>50</v>
      </c>
      <c r="Y482" t="s">
        <v>42</v>
      </c>
      <c r="Z482" t="s">
        <v>90</v>
      </c>
      <c r="AA482">
        <v>42781</v>
      </c>
      <c r="AB482" t="s">
        <v>91</v>
      </c>
      <c r="AC482" t="s">
        <v>55</v>
      </c>
      <c r="AD482" t="s">
        <v>55</v>
      </c>
      <c r="AE482" t="s">
        <v>55</v>
      </c>
      <c r="AF482" t="s">
        <v>1700</v>
      </c>
      <c r="AG482" t="s">
        <v>1701</v>
      </c>
      <c r="AH482" s="37" t="s">
        <v>58</v>
      </c>
      <c r="AI482" s="40" t="s">
        <v>58</v>
      </c>
      <c r="AJ482" t="s">
        <v>39</v>
      </c>
      <c r="AK482" t="s">
        <v>46</v>
      </c>
      <c r="AL482" t="s">
        <v>94</v>
      </c>
      <c r="AM482" t="s">
        <v>247</v>
      </c>
      <c r="AN482" t="s">
        <v>3964</v>
      </c>
      <c r="AO482" t="s">
        <v>39</v>
      </c>
      <c r="AP482" t="s">
        <v>67</v>
      </c>
      <c r="AQ482" t="s">
        <v>58</v>
      </c>
      <c r="AR482" t="s">
        <v>94</v>
      </c>
      <c r="AS482" t="s">
        <v>58</v>
      </c>
      <c r="AT482" t="s">
        <v>50</v>
      </c>
      <c r="AU482" t="s">
        <v>90</v>
      </c>
      <c r="AV482" t="s">
        <v>91</v>
      </c>
      <c r="AW482" t="s">
        <v>55</v>
      </c>
    </row>
    <row r="483" spans="1:49" x14ac:dyDescent="0.35">
      <c r="A483" t="s">
        <v>35</v>
      </c>
      <c r="B483" s="2">
        <v>40631</v>
      </c>
      <c r="C483">
        <v>10</v>
      </c>
      <c r="D483">
        <v>10101</v>
      </c>
      <c r="E483" t="s">
        <v>258</v>
      </c>
      <c r="F483" t="s">
        <v>188</v>
      </c>
      <c r="G483" t="s">
        <v>2918</v>
      </c>
      <c r="H483">
        <v>33</v>
      </c>
      <c r="I483" t="s">
        <v>46</v>
      </c>
      <c r="J483" t="s">
        <v>62</v>
      </c>
      <c r="K483" t="s">
        <v>73</v>
      </c>
      <c r="L483" t="s">
        <v>55</v>
      </c>
      <c r="M483" t="s">
        <v>527</v>
      </c>
      <c r="N483" t="s">
        <v>65</v>
      </c>
      <c r="O483" t="s">
        <v>2919</v>
      </c>
      <c r="P483">
        <v>64</v>
      </c>
      <c r="Q483" t="s">
        <v>46</v>
      </c>
      <c r="R483" t="s">
        <v>2920</v>
      </c>
      <c r="T483" t="s">
        <v>67</v>
      </c>
      <c r="U483" t="s">
        <v>2921</v>
      </c>
      <c r="V483" t="s">
        <v>48</v>
      </c>
      <c r="W483" t="s">
        <v>67</v>
      </c>
      <c r="X483" t="s">
        <v>89</v>
      </c>
      <c r="Y483" t="s">
        <v>46</v>
      </c>
      <c r="Z483" t="s">
        <v>55</v>
      </c>
      <c r="AA483" t="s">
        <v>55</v>
      </c>
      <c r="AB483" t="s">
        <v>46</v>
      </c>
      <c r="AC483" t="s">
        <v>55</v>
      </c>
      <c r="AD483" t="s">
        <v>55</v>
      </c>
      <c r="AE483" t="s">
        <v>55</v>
      </c>
      <c r="AF483" t="s">
        <v>69</v>
      </c>
      <c r="AG483" t="s">
        <v>69</v>
      </c>
      <c r="AH483" s="37" t="s">
        <v>58</v>
      </c>
      <c r="AI483" s="40" t="s">
        <v>58</v>
      </c>
      <c r="AJ483" t="s">
        <v>46</v>
      </c>
      <c r="AK483" t="s">
        <v>46</v>
      </c>
      <c r="AL483" t="s">
        <v>55</v>
      </c>
      <c r="AM483" t="s">
        <v>527</v>
      </c>
      <c r="AN483" t="s">
        <v>3964</v>
      </c>
      <c r="AO483" t="s">
        <v>46</v>
      </c>
      <c r="AP483" t="s">
        <v>2920</v>
      </c>
      <c r="AQ483" t="s">
        <v>67</v>
      </c>
      <c r="AR483" t="s">
        <v>67</v>
      </c>
      <c r="AS483" t="s">
        <v>67</v>
      </c>
      <c r="AT483" t="s">
        <v>89</v>
      </c>
      <c r="AU483" t="s">
        <v>55</v>
      </c>
      <c r="AV483" t="s">
        <v>46</v>
      </c>
      <c r="AW483" t="s">
        <v>55</v>
      </c>
    </row>
    <row r="484" spans="1:49" x14ac:dyDescent="0.35">
      <c r="A484" s="1" t="s">
        <v>35</v>
      </c>
      <c r="B484" s="2">
        <v>42823</v>
      </c>
      <c r="C484" s="22">
        <v>13</v>
      </c>
      <c r="D484" s="22">
        <v>13124</v>
      </c>
      <c r="E484" t="s">
        <v>81</v>
      </c>
      <c r="F484" t="s">
        <v>37</v>
      </c>
      <c r="G484" t="s">
        <v>250</v>
      </c>
      <c r="H484" s="22">
        <v>32</v>
      </c>
      <c r="I484" t="s">
        <v>39</v>
      </c>
      <c r="J484" s="1" t="s">
        <v>46</v>
      </c>
      <c r="K484" t="s">
        <v>251</v>
      </c>
      <c r="L484" t="s">
        <v>42</v>
      </c>
      <c r="M484" t="s">
        <v>252</v>
      </c>
      <c r="N484" t="s">
        <v>44</v>
      </c>
      <c r="O484" t="s">
        <v>253</v>
      </c>
      <c r="P484" s="22">
        <v>39</v>
      </c>
      <c r="Q484" t="s">
        <v>39</v>
      </c>
      <c r="R484" s="1" t="s">
        <v>46</v>
      </c>
      <c r="S484" t="s">
        <v>87</v>
      </c>
      <c r="T484" t="s">
        <v>42</v>
      </c>
      <c r="U484" t="s">
        <v>254</v>
      </c>
      <c r="V484" t="s">
        <v>136</v>
      </c>
      <c r="W484" t="s">
        <v>87</v>
      </c>
      <c r="X484" t="s">
        <v>50</v>
      </c>
      <c r="Y484" t="s">
        <v>42</v>
      </c>
      <c r="Z484" t="s">
        <v>255</v>
      </c>
      <c r="AA484" s="22">
        <v>42823</v>
      </c>
      <c r="AB484" t="s">
        <v>91</v>
      </c>
      <c r="AC484" s="1" t="s">
        <v>55</v>
      </c>
      <c r="AD484" s="1" t="s">
        <v>55</v>
      </c>
      <c r="AE484" s="1" t="s">
        <v>55</v>
      </c>
      <c r="AF484" t="s">
        <v>256</v>
      </c>
      <c r="AG484" t="s">
        <v>257</v>
      </c>
      <c r="AH484" s="37" t="s">
        <v>58</v>
      </c>
      <c r="AI484" s="40" t="s">
        <v>58</v>
      </c>
      <c r="AJ484" t="s">
        <v>39</v>
      </c>
      <c r="AK484" t="s">
        <v>46</v>
      </c>
      <c r="AL484" t="s">
        <v>94</v>
      </c>
      <c r="AM484" t="s">
        <v>527</v>
      </c>
      <c r="AN484" t="s">
        <v>3964</v>
      </c>
      <c r="AO484" t="s">
        <v>39</v>
      </c>
      <c r="AP484" t="s">
        <v>67</v>
      </c>
      <c r="AQ484" t="s">
        <v>58</v>
      </c>
      <c r="AR484" t="s">
        <v>94</v>
      </c>
      <c r="AS484" t="s">
        <v>58</v>
      </c>
      <c r="AT484" t="s">
        <v>50</v>
      </c>
      <c r="AU484" t="s">
        <v>90</v>
      </c>
      <c r="AV484" t="s">
        <v>91</v>
      </c>
      <c r="AW484" t="s">
        <v>55</v>
      </c>
    </row>
    <row r="485" spans="1:49" x14ac:dyDescent="0.35">
      <c r="A485" t="s">
        <v>35</v>
      </c>
      <c r="B485" s="2">
        <v>42437</v>
      </c>
      <c r="C485">
        <v>9</v>
      </c>
      <c r="D485">
        <v>9209</v>
      </c>
      <c r="E485" t="s">
        <v>2926</v>
      </c>
      <c r="F485" t="s">
        <v>60</v>
      </c>
      <c r="G485" t="s">
        <v>2927</v>
      </c>
      <c r="H485">
        <v>45</v>
      </c>
      <c r="I485" t="s">
        <v>39</v>
      </c>
      <c r="J485" t="s">
        <v>40</v>
      </c>
      <c r="K485" t="s">
        <v>2928</v>
      </c>
      <c r="L485" t="s">
        <v>42</v>
      </c>
      <c r="M485" t="s">
        <v>74</v>
      </c>
      <c r="N485" t="s">
        <v>44</v>
      </c>
      <c r="O485" t="s">
        <v>2929</v>
      </c>
      <c r="P485">
        <v>49</v>
      </c>
      <c r="Q485" t="s">
        <v>39</v>
      </c>
      <c r="R485" t="s">
        <v>46</v>
      </c>
      <c r="S485" t="s">
        <v>49</v>
      </c>
      <c r="T485" t="s">
        <v>42</v>
      </c>
      <c r="U485" t="s">
        <v>2930</v>
      </c>
      <c r="V485" t="s">
        <v>147</v>
      </c>
      <c r="W485" t="s">
        <v>49</v>
      </c>
      <c r="X485" t="s">
        <v>50</v>
      </c>
      <c r="Y485" t="s">
        <v>42</v>
      </c>
      <c r="Z485" t="s">
        <v>90</v>
      </c>
      <c r="AA485">
        <v>42437</v>
      </c>
      <c r="AB485" t="s">
        <v>91</v>
      </c>
      <c r="AC485" t="s">
        <v>55</v>
      </c>
      <c r="AD485" t="s">
        <v>55</v>
      </c>
      <c r="AE485" t="s">
        <v>55</v>
      </c>
      <c r="AF485" t="s">
        <v>2931</v>
      </c>
      <c r="AG485" t="s">
        <v>2932</v>
      </c>
      <c r="AH485" s="37" t="s">
        <v>58</v>
      </c>
      <c r="AI485" s="40" t="s">
        <v>58</v>
      </c>
      <c r="AJ485" t="s">
        <v>39</v>
      </c>
      <c r="AK485" t="s">
        <v>3922</v>
      </c>
      <c r="AL485" t="s">
        <v>94</v>
      </c>
      <c r="AM485" t="s">
        <v>74</v>
      </c>
      <c r="AN485" t="s">
        <v>3964</v>
      </c>
      <c r="AO485" t="s">
        <v>39</v>
      </c>
      <c r="AP485" t="s">
        <v>67</v>
      </c>
      <c r="AQ485" t="s">
        <v>58</v>
      </c>
      <c r="AR485" t="s">
        <v>94</v>
      </c>
      <c r="AS485" t="s">
        <v>58</v>
      </c>
      <c r="AT485" t="s">
        <v>50</v>
      </c>
      <c r="AU485" t="s">
        <v>90</v>
      </c>
      <c r="AV485" t="s">
        <v>91</v>
      </c>
      <c r="AW485" t="s">
        <v>55</v>
      </c>
    </row>
    <row r="486" spans="1:49" x14ac:dyDescent="0.35">
      <c r="A486" t="s">
        <v>35</v>
      </c>
      <c r="B486" s="2">
        <v>42824</v>
      </c>
      <c r="C486">
        <v>13</v>
      </c>
      <c r="D486">
        <v>13401</v>
      </c>
      <c r="E486" t="s">
        <v>690</v>
      </c>
      <c r="F486" t="s">
        <v>37</v>
      </c>
      <c r="G486" t="s">
        <v>3341</v>
      </c>
      <c r="H486">
        <v>48</v>
      </c>
      <c r="I486" t="s">
        <v>39</v>
      </c>
      <c r="J486" t="s">
        <v>3342</v>
      </c>
      <c r="K486" t="s">
        <v>1617</v>
      </c>
      <c r="L486" t="s">
        <v>42</v>
      </c>
      <c r="M486" t="s">
        <v>4103</v>
      </c>
      <c r="N486" t="s">
        <v>44</v>
      </c>
      <c r="O486" t="s">
        <v>3343</v>
      </c>
      <c r="P486">
        <v>55</v>
      </c>
      <c r="Q486" t="s">
        <v>39</v>
      </c>
      <c r="R486" t="s">
        <v>46</v>
      </c>
      <c r="S486" t="s">
        <v>49</v>
      </c>
      <c r="T486" t="s">
        <v>42</v>
      </c>
      <c r="U486" t="s">
        <v>3344</v>
      </c>
      <c r="V486" t="s">
        <v>42</v>
      </c>
      <c r="W486" t="s">
        <v>49</v>
      </c>
      <c r="X486" t="s">
        <v>50</v>
      </c>
      <c r="Y486" t="s">
        <v>42</v>
      </c>
      <c r="Z486" t="s">
        <v>90</v>
      </c>
      <c r="AA486">
        <v>42824</v>
      </c>
      <c r="AB486" t="s">
        <v>91</v>
      </c>
      <c r="AC486" t="s">
        <v>55</v>
      </c>
      <c r="AD486" t="s">
        <v>55</v>
      </c>
      <c r="AE486" t="s">
        <v>55</v>
      </c>
      <c r="AF486" t="s">
        <v>3345</v>
      </c>
      <c r="AG486" t="s">
        <v>3346</v>
      </c>
      <c r="AH486" s="37" t="s">
        <v>58</v>
      </c>
      <c r="AI486" s="40" t="s">
        <v>58</v>
      </c>
      <c r="AJ486" t="s">
        <v>39</v>
      </c>
      <c r="AK486" t="s">
        <v>4003</v>
      </c>
      <c r="AL486" t="s">
        <v>94</v>
      </c>
      <c r="AM486" t="s">
        <v>4103</v>
      </c>
      <c r="AN486" t="s">
        <v>3964</v>
      </c>
      <c r="AO486" t="s">
        <v>39</v>
      </c>
      <c r="AP486" t="s">
        <v>67</v>
      </c>
      <c r="AQ486" t="s">
        <v>58</v>
      </c>
      <c r="AR486" t="s">
        <v>94</v>
      </c>
      <c r="AS486" t="s">
        <v>58</v>
      </c>
      <c r="AT486" t="s">
        <v>50</v>
      </c>
      <c r="AU486" t="s">
        <v>90</v>
      </c>
      <c r="AV486" t="s">
        <v>91</v>
      </c>
      <c r="AW486" t="s">
        <v>55</v>
      </c>
    </row>
    <row r="487" spans="1:49" x14ac:dyDescent="0.35">
      <c r="A487" t="s">
        <v>35</v>
      </c>
      <c r="B487" s="2">
        <v>42311</v>
      </c>
      <c r="C487">
        <v>9</v>
      </c>
      <c r="D487">
        <v>9205</v>
      </c>
      <c r="E487" t="s">
        <v>2941</v>
      </c>
      <c r="F487" t="s">
        <v>60</v>
      </c>
      <c r="G487" t="s">
        <v>2942</v>
      </c>
      <c r="H487">
        <v>38</v>
      </c>
      <c r="I487" t="s">
        <v>39</v>
      </c>
      <c r="J487" t="s">
        <v>46</v>
      </c>
      <c r="K487" t="s">
        <v>2943</v>
      </c>
      <c r="L487" t="s">
        <v>42</v>
      </c>
      <c r="M487" t="s">
        <v>4103</v>
      </c>
      <c r="N487" t="s">
        <v>44</v>
      </c>
      <c r="O487" t="s">
        <v>2944</v>
      </c>
      <c r="P487">
        <v>44</v>
      </c>
      <c r="Q487" t="s">
        <v>39</v>
      </c>
      <c r="R487" t="s">
        <v>453</v>
      </c>
      <c r="S487" t="s">
        <v>49</v>
      </c>
      <c r="T487" t="s">
        <v>42</v>
      </c>
      <c r="U487" t="s">
        <v>2945</v>
      </c>
      <c r="V487" t="s">
        <v>320</v>
      </c>
      <c r="W487" t="s">
        <v>49</v>
      </c>
      <c r="X487" t="s">
        <v>50</v>
      </c>
      <c r="Y487" t="s">
        <v>42</v>
      </c>
      <c r="Z487" t="s">
        <v>90</v>
      </c>
      <c r="AA487">
        <v>42311</v>
      </c>
      <c r="AB487" t="s">
        <v>91</v>
      </c>
      <c r="AC487" t="s">
        <v>55</v>
      </c>
      <c r="AD487" t="s">
        <v>55</v>
      </c>
      <c r="AE487" t="s">
        <v>55</v>
      </c>
      <c r="AF487" t="s">
        <v>2946</v>
      </c>
      <c r="AG487" t="s">
        <v>2947</v>
      </c>
      <c r="AH487" s="37" t="s">
        <v>58</v>
      </c>
      <c r="AI487" s="40" t="s">
        <v>58</v>
      </c>
      <c r="AJ487" t="s">
        <v>39</v>
      </c>
      <c r="AK487" t="s">
        <v>46</v>
      </c>
      <c r="AL487" t="s">
        <v>94</v>
      </c>
      <c r="AM487" t="s">
        <v>4103</v>
      </c>
      <c r="AN487" t="s">
        <v>3964</v>
      </c>
      <c r="AO487" t="s">
        <v>39</v>
      </c>
      <c r="AP487" t="s">
        <v>3967</v>
      </c>
      <c r="AQ487" t="s">
        <v>58</v>
      </c>
      <c r="AR487" t="s">
        <v>94</v>
      </c>
      <c r="AS487" t="s">
        <v>58</v>
      </c>
      <c r="AT487" t="s">
        <v>50</v>
      </c>
      <c r="AU487" t="s">
        <v>90</v>
      </c>
      <c r="AV487" t="s">
        <v>91</v>
      </c>
      <c r="AW487" t="s">
        <v>55</v>
      </c>
    </row>
    <row r="488" spans="1:49" x14ac:dyDescent="0.35">
      <c r="A488" t="s">
        <v>35</v>
      </c>
      <c r="B488" s="2">
        <v>42291</v>
      </c>
      <c r="C488">
        <v>13</v>
      </c>
      <c r="D488">
        <v>13301</v>
      </c>
      <c r="E488" t="s">
        <v>591</v>
      </c>
      <c r="F488" t="s">
        <v>37</v>
      </c>
      <c r="G488" t="s">
        <v>2948</v>
      </c>
      <c r="H488">
        <v>29</v>
      </c>
      <c r="I488" t="s">
        <v>39</v>
      </c>
      <c r="J488" t="s">
        <v>2949</v>
      </c>
      <c r="K488" t="s">
        <v>2950</v>
      </c>
      <c r="L488" t="s">
        <v>42</v>
      </c>
      <c r="M488" t="s">
        <v>74</v>
      </c>
      <c r="N488" t="s">
        <v>44</v>
      </c>
      <c r="O488" t="s">
        <v>2951</v>
      </c>
      <c r="P488">
        <v>30</v>
      </c>
      <c r="Q488" t="s">
        <v>39</v>
      </c>
      <c r="R488" t="s">
        <v>2952</v>
      </c>
      <c r="S488" t="s">
        <v>42</v>
      </c>
      <c r="T488" t="s">
        <v>42</v>
      </c>
      <c r="U488" t="s">
        <v>48</v>
      </c>
      <c r="V488" t="s">
        <v>42</v>
      </c>
      <c r="W488" t="s">
        <v>42</v>
      </c>
      <c r="X488" t="s">
        <v>50</v>
      </c>
      <c r="Y488" t="s">
        <v>623</v>
      </c>
      <c r="Z488" t="s">
        <v>112</v>
      </c>
      <c r="AA488">
        <v>43643</v>
      </c>
      <c r="AB488" t="s">
        <v>176</v>
      </c>
      <c r="AC488" t="s">
        <v>1001</v>
      </c>
      <c r="AD488" t="s">
        <v>55</v>
      </c>
      <c r="AE488" t="s">
        <v>55</v>
      </c>
      <c r="AF488" t="s">
        <v>2953</v>
      </c>
      <c r="AG488" t="s">
        <v>2954</v>
      </c>
      <c r="AH488" s="37" t="s">
        <v>58</v>
      </c>
      <c r="AI488" s="40" t="s">
        <v>94</v>
      </c>
      <c r="AJ488" t="s">
        <v>39</v>
      </c>
      <c r="AK488" t="s">
        <v>2949</v>
      </c>
      <c r="AL488" t="s">
        <v>94</v>
      </c>
      <c r="AM488" t="s">
        <v>74</v>
      </c>
      <c r="AN488" t="s">
        <v>3964</v>
      </c>
      <c r="AO488" t="s">
        <v>39</v>
      </c>
      <c r="AP488" t="s">
        <v>2952</v>
      </c>
      <c r="AQ488" t="s">
        <v>94</v>
      </c>
      <c r="AR488" t="s">
        <v>94</v>
      </c>
      <c r="AS488" t="s">
        <v>94</v>
      </c>
      <c r="AT488" t="s">
        <v>50</v>
      </c>
      <c r="AU488" t="s">
        <v>112</v>
      </c>
      <c r="AV488" t="s">
        <v>176</v>
      </c>
      <c r="AW488" t="s">
        <v>55</v>
      </c>
    </row>
    <row r="489" spans="1:49" x14ac:dyDescent="0.35">
      <c r="A489" t="s">
        <v>35</v>
      </c>
      <c r="B489" s="2">
        <v>42546</v>
      </c>
      <c r="C489">
        <v>5</v>
      </c>
      <c r="D489">
        <v>5802</v>
      </c>
      <c r="E489" t="s">
        <v>2955</v>
      </c>
      <c r="F489" t="s">
        <v>151</v>
      </c>
      <c r="G489" t="s">
        <v>2956</v>
      </c>
      <c r="H489">
        <v>23</v>
      </c>
      <c r="I489" t="s">
        <v>39</v>
      </c>
      <c r="J489" t="s">
        <v>2957</v>
      </c>
      <c r="K489" t="s">
        <v>2958</v>
      </c>
      <c r="L489" t="s">
        <v>42</v>
      </c>
      <c r="M489" t="s">
        <v>391</v>
      </c>
      <c r="N489" t="s">
        <v>2959</v>
      </c>
      <c r="O489" t="s">
        <v>2960</v>
      </c>
      <c r="Q489" t="s">
        <v>46</v>
      </c>
      <c r="R489" t="s">
        <v>46</v>
      </c>
      <c r="S489" t="s">
        <v>42</v>
      </c>
      <c r="T489" t="s">
        <v>42</v>
      </c>
      <c r="U489" t="s">
        <v>48</v>
      </c>
      <c r="V489" t="s">
        <v>42</v>
      </c>
      <c r="W489" t="s">
        <v>42</v>
      </c>
      <c r="X489" t="s">
        <v>137</v>
      </c>
      <c r="Y489" t="s">
        <v>42</v>
      </c>
      <c r="Z489" t="s">
        <v>112</v>
      </c>
      <c r="AA489" t="s">
        <v>55</v>
      </c>
      <c r="AB489" t="s">
        <v>341</v>
      </c>
      <c r="AC489" t="s">
        <v>55</v>
      </c>
      <c r="AD489" t="s">
        <v>55</v>
      </c>
      <c r="AE489" t="s">
        <v>55</v>
      </c>
      <c r="AF489" t="s">
        <v>2961</v>
      </c>
      <c r="AG489" t="s">
        <v>2962</v>
      </c>
      <c r="AH489" s="37" t="s">
        <v>58</v>
      </c>
      <c r="AI489" s="40" t="s">
        <v>94</v>
      </c>
      <c r="AJ489" t="s">
        <v>39</v>
      </c>
      <c r="AK489" t="s">
        <v>428</v>
      </c>
      <c r="AL489" t="s">
        <v>94</v>
      </c>
      <c r="AM489" t="s">
        <v>391</v>
      </c>
      <c r="AN489" t="s">
        <v>2959</v>
      </c>
      <c r="AO489" t="s">
        <v>46</v>
      </c>
      <c r="AP489" t="s">
        <v>67</v>
      </c>
      <c r="AQ489" t="s">
        <v>94</v>
      </c>
      <c r="AR489" t="s">
        <v>94</v>
      </c>
      <c r="AS489" t="s">
        <v>94</v>
      </c>
      <c r="AT489" t="s">
        <v>137</v>
      </c>
      <c r="AU489" t="s">
        <v>112</v>
      </c>
      <c r="AV489" t="s">
        <v>341</v>
      </c>
      <c r="AW489" t="s">
        <v>55</v>
      </c>
    </row>
    <row r="490" spans="1:49" x14ac:dyDescent="0.35">
      <c r="A490" t="s">
        <v>35</v>
      </c>
      <c r="B490" s="2">
        <v>42891</v>
      </c>
      <c r="C490">
        <v>13</v>
      </c>
      <c r="D490">
        <v>13127</v>
      </c>
      <c r="E490" t="s">
        <v>939</v>
      </c>
      <c r="F490" t="s">
        <v>37</v>
      </c>
      <c r="G490" t="s">
        <v>2397</v>
      </c>
      <c r="H490">
        <v>40</v>
      </c>
      <c r="I490" t="s">
        <v>399</v>
      </c>
      <c r="J490" t="s">
        <v>46</v>
      </c>
      <c r="K490" t="s">
        <v>2398</v>
      </c>
      <c r="L490" t="s">
        <v>42</v>
      </c>
      <c r="M490" t="s">
        <v>43</v>
      </c>
      <c r="N490" t="s">
        <v>44</v>
      </c>
      <c r="O490" t="s">
        <v>2399</v>
      </c>
      <c r="P490">
        <v>55</v>
      </c>
      <c r="Q490" t="s">
        <v>399</v>
      </c>
      <c r="R490" t="s">
        <v>2400</v>
      </c>
      <c r="S490" t="s">
        <v>42</v>
      </c>
      <c r="T490" t="s">
        <v>49</v>
      </c>
      <c r="U490" t="s">
        <v>2401</v>
      </c>
      <c r="V490" t="s">
        <v>2402</v>
      </c>
      <c r="W490" t="s">
        <v>49</v>
      </c>
      <c r="X490" t="s">
        <v>50</v>
      </c>
      <c r="Y490" t="s">
        <v>42</v>
      </c>
      <c r="Z490" t="s">
        <v>51</v>
      </c>
      <c r="AA490">
        <v>43282</v>
      </c>
      <c r="AB490" t="s">
        <v>52</v>
      </c>
      <c r="AC490" t="s">
        <v>2403</v>
      </c>
      <c r="AD490" t="s">
        <v>54</v>
      </c>
      <c r="AE490" t="s">
        <v>55</v>
      </c>
      <c r="AF490" t="s">
        <v>2404</v>
      </c>
      <c r="AG490" t="s">
        <v>2405</v>
      </c>
      <c r="AH490" s="37" t="s">
        <v>58</v>
      </c>
      <c r="AI490" s="40" t="s">
        <v>58</v>
      </c>
      <c r="AJ490" t="s">
        <v>399</v>
      </c>
      <c r="AK490" t="s">
        <v>46</v>
      </c>
      <c r="AL490" t="s">
        <v>94</v>
      </c>
      <c r="AM490" t="s">
        <v>43</v>
      </c>
      <c r="AN490" t="s">
        <v>3964</v>
      </c>
      <c r="AO490" t="s">
        <v>399</v>
      </c>
      <c r="AP490" t="s">
        <v>4019</v>
      </c>
      <c r="AQ490" t="s">
        <v>94</v>
      </c>
      <c r="AR490" t="s">
        <v>58</v>
      </c>
      <c r="AS490" t="s">
        <v>58</v>
      </c>
      <c r="AT490" t="s">
        <v>50</v>
      </c>
      <c r="AU490" t="s">
        <v>51</v>
      </c>
      <c r="AV490" t="s">
        <v>52</v>
      </c>
      <c r="AW490" t="s">
        <v>54</v>
      </c>
    </row>
    <row r="491" spans="1:49" x14ac:dyDescent="0.35">
      <c r="A491" t="s">
        <v>35</v>
      </c>
      <c r="B491" s="2">
        <v>41352</v>
      </c>
      <c r="C491">
        <v>11</v>
      </c>
      <c r="D491">
        <v>11202</v>
      </c>
      <c r="E491" t="s">
        <v>2967</v>
      </c>
      <c r="F491" t="s">
        <v>731</v>
      </c>
      <c r="G491" t="s">
        <v>2968</v>
      </c>
      <c r="H491">
        <v>14</v>
      </c>
      <c r="I491" t="s">
        <v>46</v>
      </c>
      <c r="J491" s="1" t="s">
        <v>62</v>
      </c>
      <c r="K491" t="s">
        <v>2969</v>
      </c>
      <c r="L491" s="1" t="s">
        <v>55</v>
      </c>
      <c r="M491" t="s">
        <v>220</v>
      </c>
      <c r="N491" t="s">
        <v>1014</v>
      </c>
      <c r="O491" t="s">
        <v>2970</v>
      </c>
      <c r="P491">
        <v>32</v>
      </c>
      <c r="Q491" t="s">
        <v>46</v>
      </c>
      <c r="R491" t="s">
        <v>46</v>
      </c>
      <c r="S491" s="1" t="s">
        <v>67</v>
      </c>
      <c r="T491" t="s">
        <v>67</v>
      </c>
      <c r="U491" s="1" t="s">
        <v>48</v>
      </c>
      <c r="V491" t="s">
        <v>48</v>
      </c>
      <c r="W491" t="s">
        <v>42</v>
      </c>
      <c r="X491" t="s">
        <v>2971</v>
      </c>
      <c r="Y491" t="s">
        <v>46</v>
      </c>
      <c r="Z491" t="s">
        <v>760</v>
      </c>
      <c r="AA491" t="s">
        <v>55</v>
      </c>
      <c r="AB491" t="s">
        <v>46</v>
      </c>
      <c r="AC491" t="s">
        <v>2972</v>
      </c>
      <c r="AE491" t="s">
        <v>55</v>
      </c>
      <c r="AF491" t="s">
        <v>69</v>
      </c>
      <c r="AG491" t="s">
        <v>69</v>
      </c>
      <c r="AH491" s="37" t="s">
        <v>58</v>
      </c>
      <c r="AI491" s="40" t="s">
        <v>94</v>
      </c>
      <c r="AJ491" t="s">
        <v>46</v>
      </c>
      <c r="AK491" t="s">
        <v>46</v>
      </c>
      <c r="AL491" t="s">
        <v>55</v>
      </c>
      <c r="AM491" t="s">
        <v>220</v>
      </c>
      <c r="AN491" t="s">
        <v>3965</v>
      </c>
      <c r="AO491" t="s">
        <v>46</v>
      </c>
      <c r="AP491" t="s">
        <v>67</v>
      </c>
      <c r="AQ491" t="s">
        <v>67</v>
      </c>
      <c r="AR491" t="s">
        <v>67</v>
      </c>
      <c r="AS491" t="s">
        <v>94</v>
      </c>
      <c r="AT491" t="s">
        <v>3992</v>
      </c>
      <c r="AU491" t="s">
        <v>113</v>
      </c>
      <c r="AV491" t="s">
        <v>46</v>
      </c>
      <c r="AW491" t="s">
        <v>55</v>
      </c>
    </row>
    <row r="492" spans="1:49" x14ac:dyDescent="0.35">
      <c r="A492" t="s">
        <v>35</v>
      </c>
      <c r="B492" s="2">
        <v>41352</v>
      </c>
      <c r="C492">
        <v>13</v>
      </c>
      <c r="D492">
        <v>13104</v>
      </c>
      <c r="E492" t="s">
        <v>1203</v>
      </c>
      <c r="F492" t="s">
        <v>37</v>
      </c>
      <c r="G492" t="s">
        <v>2968</v>
      </c>
      <c r="H492">
        <v>55</v>
      </c>
      <c r="I492" t="s">
        <v>46</v>
      </c>
      <c r="J492" s="1" t="s">
        <v>62</v>
      </c>
      <c r="K492" t="s">
        <v>2973</v>
      </c>
      <c r="L492" s="1" t="s">
        <v>55</v>
      </c>
      <c r="M492" s="1" t="s">
        <v>55</v>
      </c>
      <c r="N492" s="1" t="s">
        <v>62</v>
      </c>
      <c r="O492" s="1" t="s">
        <v>62</v>
      </c>
      <c r="Q492" t="s">
        <v>46</v>
      </c>
      <c r="R492" t="s">
        <v>46</v>
      </c>
      <c r="S492" s="1" t="s">
        <v>67</v>
      </c>
      <c r="T492" t="s">
        <v>67</v>
      </c>
      <c r="U492" t="s">
        <v>2974</v>
      </c>
      <c r="V492" t="s">
        <v>48</v>
      </c>
      <c r="W492" t="s">
        <v>67</v>
      </c>
      <c r="X492" s="1" t="s">
        <v>46</v>
      </c>
      <c r="Y492" t="s">
        <v>46</v>
      </c>
      <c r="Z492" s="1" t="s">
        <v>55</v>
      </c>
      <c r="AA492" t="s">
        <v>55</v>
      </c>
      <c r="AB492" t="s">
        <v>46</v>
      </c>
      <c r="AC492" s="1" t="s">
        <v>55</v>
      </c>
      <c r="AE492" t="s">
        <v>55</v>
      </c>
      <c r="AF492" t="s">
        <v>69</v>
      </c>
      <c r="AG492" t="s">
        <v>69</v>
      </c>
      <c r="AH492" s="37" t="s">
        <v>58</v>
      </c>
      <c r="AI492" s="40" t="s">
        <v>94</v>
      </c>
      <c r="AJ492" t="s">
        <v>46</v>
      </c>
      <c r="AK492" t="s">
        <v>46</v>
      </c>
      <c r="AL492" t="s">
        <v>55</v>
      </c>
      <c r="AM492" t="s">
        <v>55</v>
      </c>
      <c r="AN492" t="s">
        <v>67</v>
      </c>
      <c r="AO492" t="s">
        <v>46</v>
      </c>
      <c r="AP492" t="s">
        <v>67</v>
      </c>
      <c r="AQ492" t="s">
        <v>67</v>
      </c>
      <c r="AR492" t="s">
        <v>67</v>
      </c>
      <c r="AS492" t="s">
        <v>67</v>
      </c>
      <c r="AT492" t="s">
        <v>67</v>
      </c>
      <c r="AU492" t="s">
        <v>55</v>
      </c>
      <c r="AV492" t="s">
        <v>46</v>
      </c>
      <c r="AW492" t="s">
        <v>55</v>
      </c>
    </row>
    <row r="493" spans="1:49" x14ac:dyDescent="0.35">
      <c r="A493" t="s">
        <v>35</v>
      </c>
      <c r="B493" s="2">
        <v>40203</v>
      </c>
      <c r="C493">
        <v>9</v>
      </c>
      <c r="D493">
        <v>9101</v>
      </c>
      <c r="E493" t="s">
        <v>426</v>
      </c>
      <c r="F493" t="s">
        <v>60</v>
      </c>
      <c r="G493" t="s">
        <v>2975</v>
      </c>
      <c r="H493">
        <v>33</v>
      </c>
      <c r="I493" t="s">
        <v>46</v>
      </c>
      <c r="J493" t="s">
        <v>62</v>
      </c>
      <c r="K493" t="s">
        <v>665</v>
      </c>
      <c r="L493" t="s">
        <v>55</v>
      </c>
      <c r="M493" t="s">
        <v>2976</v>
      </c>
      <c r="N493" t="s">
        <v>65</v>
      </c>
      <c r="O493" t="s">
        <v>2977</v>
      </c>
      <c r="P493">
        <v>18</v>
      </c>
      <c r="Q493" t="s">
        <v>46</v>
      </c>
      <c r="R493" t="s">
        <v>46</v>
      </c>
      <c r="S493" t="s">
        <v>67</v>
      </c>
      <c r="T493" t="s">
        <v>67</v>
      </c>
      <c r="U493" t="s">
        <v>2978</v>
      </c>
      <c r="V493" t="s">
        <v>48</v>
      </c>
      <c r="W493" t="s">
        <v>67</v>
      </c>
      <c r="X493" t="s">
        <v>137</v>
      </c>
      <c r="Y493" t="s">
        <v>46</v>
      </c>
      <c r="Z493" t="s">
        <v>55</v>
      </c>
      <c r="AA493" t="s">
        <v>55</v>
      </c>
      <c r="AB493" t="s">
        <v>46</v>
      </c>
      <c r="AC493" t="s">
        <v>55</v>
      </c>
      <c r="AD493" t="s">
        <v>55</v>
      </c>
      <c r="AE493" t="s">
        <v>55</v>
      </c>
      <c r="AF493" t="s">
        <v>69</v>
      </c>
      <c r="AG493" t="s">
        <v>69</v>
      </c>
      <c r="AH493" s="37" t="s">
        <v>58</v>
      </c>
      <c r="AI493" s="40" t="s">
        <v>94</v>
      </c>
      <c r="AJ493" t="s">
        <v>46</v>
      </c>
      <c r="AK493" t="s">
        <v>46</v>
      </c>
      <c r="AL493" t="s">
        <v>55</v>
      </c>
      <c r="AM493" t="s">
        <v>2976</v>
      </c>
      <c r="AN493" t="s">
        <v>3964</v>
      </c>
      <c r="AO493" t="s">
        <v>46</v>
      </c>
      <c r="AP493" t="s">
        <v>67</v>
      </c>
      <c r="AQ493" t="s">
        <v>67</v>
      </c>
      <c r="AR493" t="s">
        <v>67</v>
      </c>
      <c r="AS493" t="s">
        <v>67</v>
      </c>
      <c r="AT493" t="s">
        <v>137</v>
      </c>
      <c r="AU493" t="s">
        <v>55</v>
      </c>
      <c r="AV493" t="s">
        <v>46</v>
      </c>
      <c r="AW493" t="s">
        <v>55</v>
      </c>
    </row>
    <row r="494" spans="1:49" x14ac:dyDescent="0.35">
      <c r="A494" t="s">
        <v>35</v>
      </c>
      <c r="B494" s="2">
        <v>41419</v>
      </c>
      <c r="C494">
        <v>9</v>
      </c>
      <c r="D494">
        <v>9102</v>
      </c>
      <c r="E494" t="s">
        <v>1551</v>
      </c>
      <c r="F494" t="s">
        <v>60</v>
      </c>
      <c r="G494" t="s">
        <v>2979</v>
      </c>
      <c r="H494">
        <v>26</v>
      </c>
      <c r="I494" t="s">
        <v>46</v>
      </c>
      <c r="J494" s="1" t="s">
        <v>62</v>
      </c>
      <c r="K494" t="s">
        <v>2980</v>
      </c>
      <c r="L494" s="1" t="s">
        <v>55</v>
      </c>
      <c r="M494" t="s">
        <v>247</v>
      </c>
      <c r="N494" t="s">
        <v>1733</v>
      </c>
      <c r="O494" t="s">
        <v>2981</v>
      </c>
      <c r="P494">
        <v>29</v>
      </c>
      <c r="Q494" t="s">
        <v>46</v>
      </c>
      <c r="R494" t="s">
        <v>46</v>
      </c>
      <c r="S494" s="1" t="s">
        <v>67</v>
      </c>
      <c r="T494" t="s">
        <v>67</v>
      </c>
      <c r="U494" t="s">
        <v>2982</v>
      </c>
      <c r="V494" t="s">
        <v>48</v>
      </c>
      <c r="W494" t="s">
        <v>49</v>
      </c>
      <c r="X494" t="s">
        <v>2983</v>
      </c>
      <c r="Y494" t="s">
        <v>46</v>
      </c>
      <c r="Z494" t="s">
        <v>760</v>
      </c>
      <c r="AA494" t="s">
        <v>55</v>
      </c>
      <c r="AB494" t="s">
        <v>46</v>
      </c>
      <c r="AC494" t="s">
        <v>2984</v>
      </c>
      <c r="AE494" t="s">
        <v>55</v>
      </c>
      <c r="AF494" t="s">
        <v>69</v>
      </c>
      <c r="AG494" t="s">
        <v>69</v>
      </c>
      <c r="AH494" s="37" t="s">
        <v>58</v>
      </c>
      <c r="AI494" s="40" t="s">
        <v>58</v>
      </c>
      <c r="AJ494" t="s">
        <v>46</v>
      </c>
      <c r="AK494" t="s">
        <v>46</v>
      </c>
      <c r="AL494" t="s">
        <v>55</v>
      </c>
      <c r="AM494" t="s">
        <v>247</v>
      </c>
      <c r="AN494" t="s">
        <v>3964</v>
      </c>
      <c r="AO494" t="s">
        <v>46</v>
      </c>
      <c r="AP494" t="s">
        <v>67</v>
      </c>
      <c r="AQ494" t="s">
        <v>67</v>
      </c>
      <c r="AR494" t="s">
        <v>67</v>
      </c>
      <c r="AS494" t="s">
        <v>58</v>
      </c>
      <c r="AT494" t="s">
        <v>3989</v>
      </c>
      <c r="AU494" t="s">
        <v>113</v>
      </c>
      <c r="AV494" t="s">
        <v>46</v>
      </c>
      <c r="AW494" t="s">
        <v>55</v>
      </c>
    </row>
    <row r="495" spans="1:49" x14ac:dyDescent="0.35">
      <c r="A495" t="s">
        <v>35</v>
      </c>
      <c r="B495" s="2">
        <v>44065</v>
      </c>
      <c r="C495">
        <v>7</v>
      </c>
      <c r="D495">
        <v>7401</v>
      </c>
      <c r="E495" t="s">
        <v>2197</v>
      </c>
      <c r="F495" t="s">
        <v>458</v>
      </c>
      <c r="G495" t="s">
        <v>2985</v>
      </c>
      <c r="H495">
        <v>21</v>
      </c>
      <c r="I495" t="s">
        <v>39</v>
      </c>
      <c r="J495" t="s">
        <v>2986</v>
      </c>
      <c r="K495" t="s">
        <v>2987</v>
      </c>
      <c r="L495" t="s">
        <v>49</v>
      </c>
      <c r="M495" t="s">
        <v>2988</v>
      </c>
      <c r="N495" t="s">
        <v>108</v>
      </c>
      <c r="O495" t="s">
        <v>2989</v>
      </c>
      <c r="Q495" t="s">
        <v>789</v>
      </c>
      <c r="R495" t="s">
        <v>2990</v>
      </c>
      <c r="S495" t="s">
        <v>42</v>
      </c>
      <c r="T495" s="1" t="s">
        <v>67</v>
      </c>
      <c r="U495" t="s">
        <v>2991</v>
      </c>
      <c r="X495" t="s">
        <v>50</v>
      </c>
      <c r="Y495" t="s">
        <v>2992</v>
      </c>
      <c r="Z495" t="s">
        <v>2993</v>
      </c>
      <c r="AA495" t="s">
        <v>55</v>
      </c>
      <c r="AB495" t="s">
        <v>113</v>
      </c>
      <c r="AC495" s="1" t="s">
        <v>55</v>
      </c>
      <c r="AD495" s="1" t="s">
        <v>55</v>
      </c>
      <c r="AE495" s="1" t="s">
        <v>55</v>
      </c>
      <c r="AF495" t="s">
        <v>2994</v>
      </c>
      <c r="AG495" t="s">
        <v>2995</v>
      </c>
      <c r="AH495" s="37" t="s">
        <v>58</v>
      </c>
      <c r="AI495" s="40" t="s">
        <v>58</v>
      </c>
      <c r="AJ495" t="s">
        <v>39</v>
      </c>
      <c r="AK495" t="s">
        <v>2986</v>
      </c>
      <c r="AL495" t="s">
        <v>58</v>
      </c>
      <c r="AM495" t="s">
        <v>594</v>
      </c>
      <c r="AN495" t="s">
        <v>3964</v>
      </c>
      <c r="AO495" t="s">
        <v>39</v>
      </c>
      <c r="AP495" t="s">
        <v>3057</v>
      </c>
      <c r="AQ495" t="s">
        <v>94</v>
      </c>
      <c r="AR495" t="s">
        <v>67</v>
      </c>
      <c r="AS495" t="s">
        <v>67</v>
      </c>
      <c r="AT495" t="s">
        <v>50</v>
      </c>
      <c r="AU495" t="s">
        <v>2993</v>
      </c>
      <c r="AV495" t="s">
        <v>113</v>
      </c>
      <c r="AW495" t="s">
        <v>55</v>
      </c>
    </row>
    <row r="496" spans="1:49" x14ac:dyDescent="0.35">
      <c r="A496" t="s">
        <v>35</v>
      </c>
      <c r="B496" s="2">
        <v>42899</v>
      </c>
      <c r="C496">
        <v>13</v>
      </c>
      <c r="D496">
        <v>13401</v>
      </c>
      <c r="E496" t="s">
        <v>690</v>
      </c>
      <c r="F496" t="s">
        <v>37</v>
      </c>
      <c r="G496" t="s">
        <v>3151</v>
      </c>
      <c r="H496">
        <v>30</v>
      </c>
      <c r="I496" t="s">
        <v>39</v>
      </c>
      <c r="J496" t="s">
        <v>3152</v>
      </c>
      <c r="K496" t="s">
        <v>3153</v>
      </c>
      <c r="L496" t="s">
        <v>42</v>
      </c>
      <c r="M496" t="s">
        <v>43</v>
      </c>
      <c r="N496" t="s">
        <v>44</v>
      </c>
      <c r="O496" t="s">
        <v>3154</v>
      </c>
      <c r="P496">
        <v>26</v>
      </c>
      <c r="Q496" t="s">
        <v>39</v>
      </c>
      <c r="R496" t="s">
        <v>3155</v>
      </c>
      <c r="S496" t="s">
        <v>42</v>
      </c>
      <c r="T496" t="s">
        <v>49</v>
      </c>
      <c r="U496" t="s">
        <v>3156</v>
      </c>
      <c r="V496" t="s">
        <v>42</v>
      </c>
      <c r="W496" t="s">
        <v>49</v>
      </c>
      <c r="X496" t="s">
        <v>50</v>
      </c>
      <c r="Y496" t="s">
        <v>891</v>
      </c>
      <c r="Z496" t="s">
        <v>51</v>
      </c>
      <c r="AA496">
        <v>43361</v>
      </c>
      <c r="AB496" t="s">
        <v>52</v>
      </c>
      <c r="AC496" t="s">
        <v>77</v>
      </c>
      <c r="AD496" t="s">
        <v>408</v>
      </c>
      <c r="AE496" t="s">
        <v>55</v>
      </c>
      <c r="AF496" t="s">
        <v>3157</v>
      </c>
      <c r="AG496" t="s">
        <v>3158</v>
      </c>
      <c r="AH496" s="37" t="s">
        <v>58</v>
      </c>
      <c r="AI496" s="40" t="s">
        <v>58</v>
      </c>
      <c r="AJ496" t="s">
        <v>39</v>
      </c>
      <c r="AK496" t="s">
        <v>3936</v>
      </c>
      <c r="AL496" t="s">
        <v>94</v>
      </c>
      <c r="AM496" t="s">
        <v>43</v>
      </c>
      <c r="AN496" t="s">
        <v>3964</v>
      </c>
      <c r="AO496" t="s">
        <v>39</v>
      </c>
      <c r="AP496" t="s">
        <v>4004</v>
      </c>
      <c r="AQ496" t="s">
        <v>94</v>
      </c>
      <c r="AR496" t="s">
        <v>58</v>
      </c>
      <c r="AS496" t="s">
        <v>58</v>
      </c>
      <c r="AT496" t="s">
        <v>50</v>
      </c>
      <c r="AU496" t="s">
        <v>51</v>
      </c>
      <c r="AV496" t="s">
        <v>52</v>
      </c>
      <c r="AW496" t="s">
        <v>4001</v>
      </c>
    </row>
    <row r="497" spans="1:49" x14ac:dyDescent="0.35">
      <c r="A497" t="s">
        <v>35</v>
      </c>
      <c r="B497" s="2">
        <v>42957</v>
      </c>
      <c r="C497">
        <v>13</v>
      </c>
      <c r="D497">
        <v>13101</v>
      </c>
      <c r="E497" t="s">
        <v>1263</v>
      </c>
      <c r="F497" t="s">
        <v>37</v>
      </c>
      <c r="G497" t="s">
        <v>3807</v>
      </c>
      <c r="H497">
        <v>32</v>
      </c>
      <c r="I497" t="s">
        <v>39</v>
      </c>
      <c r="J497" t="s">
        <v>46</v>
      </c>
      <c r="K497" t="s">
        <v>3808</v>
      </c>
      <c r="L497" t="s">
        <v>42</v>
      </c>
      <c r="M497" t="s">
        <v>43</v>
      </c>
      <c r="N497" t="s">
        <v>44</v>
      </c>
      <c r="O497" t="s">
        <v>3809</v>
      </c>
      <c r="P497">
        <v>19</v>
      </c>
      <c r="Q497" t="s">
        <v>39</v>
      </c>
      <c r="R497" t="s">
        <v>46</v>
      </c>
      <c r="S497" t="s">
        <v>42</v>
      </c>
      <c r="T497" t="s">
        <v>42</v>
      </c>
      <c r="U497" t="s">
        <v>48</v>
      </c>
      <c r="V497" t="s">
        <v>42</v>
      </c>
      <c r="W497" t="s">
        <v>49</v>
      </c>
      <c r="X497" t="s">
        <v>50</v>
      </c>
      <c r="Y497" t="s">
        <v>42</v>
      </c>
      <c r="Z497" t="s">
        <v>112</v>
      </c>
      <c r="AA497">
        <v>42957</v>
      </c>
      <c r="AB497" t="s">
        <v>176</v>
      </c>
      <c r="AC497" t="s">
        <v>3610</v>
      </c>
      <c r="AD497" t="s">
        <v>55</v>
      </c>
      <c r="AE497" t="s">
        <v>55</v>
      </c>
      <c r="AF497" t="s">
        <v>3810</v>
      </c>
      <c r="AG497" t="s">
        <v>3811</v>
      </c>
      <c r="AH497" s="37" t="s">
        <v>58</v>
      </c>
      <c r="AI497" s="40" t="s">
        <v>58</v>
      </c>
      <c r="AJ497" t="s">
        <v>39</v>
      </c>
      <c r="AK497" t="s">
        <v>46</v>
      </c>
      <c r="AL497" t="s">
        <v>94</v>
      </c>
      <c r="AM497" t="s">
        <v>43</v>
      </c>
      <c r="AN497" t="s">
        <v>3964</v>
      </c>
      <c r="AO497" t="s">
        <v>39</v>
      </c>
      <c r="AP497" t="s">
        <v>67</v>
      </c>
      <c r="AQ497" t="s">
        <v>94</v>
      </c>
      <c r="AR497" t="s">
        <v>94</v>
      </c>
      <c r="AS497" t="s">
        <v>58</v>
      </c>
      <c r="AT497" t="s">
        <v>50</v>
      </c>
      <c r="AU497" t="s">
        <v>112</v>
      </c>
      <c r="AV497" t="s">
        <v>176</v>
      </c>
      <c r="AW497" t="s">
        <v>55</v>
      </c>
    </row>
    <row r="498" spans="1:49" x14ac:dyDescent="0.35">
      <c r="A498" t="s">
        <v>35</v>
      </c>
      <c r="B498" s="2">
        <v>41959</v>
      </c>
      <c r="C498">
        <v>7</v>
      </c>
      <c r="D498">
        <v>7101</v>
      </c>
      <c r="E498" t="s">
        <v>457</v>
      </c>
      <c r="F498" t="s">
        <v>458</v>
      </c>
      <c r="G498" t="s">
        <v>3010</v>
      </c>
      <c r="H498">
        <v>30</v>
      </c>
      <c r="I498" t="s">
        <v>39</v>
      </c>
      <c r="J498" t="s">
        <v>46</v>
      </c>
      <c r="K498" t="s">
        <v>3011</v>
      </c>
      <c r="L498" t="s">
        <v>42</v>
      </c>
      <c r="M498" t="s">
        <v>3012</v>
      </c>
      <c r="N498" t="s">
        <v>132</v>
      </c>
      <c r="O498" t="s">
        <v>3013</v>
      </c>
      <c r="P498">
        <v>58</v>
      </c>
      <c r="Q498" t="s">
        <v>39</v>
      </c>
      <c r="R498" t="s">
        <v>46</v>
      </c>
      <c r="S498" t="s">
        <v>42</v>
      </c>
      <c r="T498" t="s">
        <v>67</v>
      </c>
      <c r="U498" t="s">
        <v>48</v>
      </c>
      <c r="V498" t="s">
        <v>48</v>
      </c>
      <c r="W498" t="s">
        <v>42</v>
      </c>
      <c r="X498" t="s">
        <v>46</v>
      </c>
      <c r="Y498" t="s">
        <v>46</v>
      </c>
      <c r="Z498" t="s">
        <v>55</v>
      </c>
      <c r="AA498" t="s">
        <v>55</v>
      </c>
      <c r="AB498" t="s">
        <v>46</v>
      </c>
      <c r="AC498" t="s">
        <v>55</v>
      </c>
      <c r="AD498" t="s">
        <v>55</v>
      </c>
      <c r="AE498" t="s">
        <v>55</v>
      </c>
      <c r="AF498" t="s">
        <v>3014</v>
      </c>
      <c r="AG498" t="s">
        <v>3015</v>
      </c>
      <c r="AH498" s="37" t="s">
        <v>58</v>
      </c>
      <c r="AI498" s="40" t="s">
        <v>94</v>
      </c>
      <c r="AJ498" t="s">
        <v>39</v>
      </c>
      <c r="AK498" t="s">
        <v>46</v>
      </c>
      <c r="AL498" t="s">
        <v>94</v>
      </c>
      <c r="AM498" t="s">
        <v>3012</v>
      </c>
      <c r="AN498" t="s">
        <v>3966</v>
      </c>
      <c r="AO498" t="s">
        <v>39</v>
      </c>
      <c r="AP498" t="s">
        <v>67</v>
      </c>
      <c r="AQ498" t="s">
        <v>94</v>
      </c>
      <c r="AR498" t="s">
        <v>67</v>
      </c>
      <c r="AS498" t="s">
        <v>94</v>
      </c>
      <c r="AT498" t="s">
        <v>67</v>
      </c>
      <c r="AU498" t="s">
        <v>55</v>
      </c>
      <c r="AV498" t="s">
        <v>46</v>
      </c>
      <c r="AW498" t="s">
        <v>55</v>
      </c>
    </row>
    <row r="499" spans="1:49" x14ac:dyDescent="0.35">
      <c r="A499" t="s">
        <v>35</v>
      </c>
      <c r="B499" s="2">
        <v>40626</v>
      </c>
      <c r="C499">
        <v>12</v>
      </c>
      <c r="D499">
        <v>12101</v>
      </c>
      <c r="E499" t="s">
        <v>288</v>
      </c>
      <c r="F499" t="s">
        <v>289</v>
      </c>
      <c r="G499" t="s">
        <v>3016</v>
      </c>
      <c r="H499">
        <v>27</v>
      </c>
      <c r="I499" t="s">
        <v>46</v>
      </c>
      <c r="J499" t="s">
        <v>3017</v>
      </c>
      <c r="K499" t="s">
        <v>73</v>
      </c>
      <c r="L499" t="s">
        <v>55</v>
      </c>
      <c r="M499" t="s">
        <v>43</v>
      </c>
      <c r="N499" t="s">
        <v>65</v>
      </c>
      <c r="O499" t="s">
        <v>3018</v>
      </c>
      <c r="P499">
        <v>43</v>
      </c>
      <c r="Q499" t="s">
        <v>46</v>
      </c>
      <c r="R499" t="s">
        <v>46</v>
      </c>
      <c r="T499" t="s">
        <v>67</v>
      </c>
      <c r="U499" t="s">
        <v>3019</v>
      </c>
      <c r="V499" t="s">
        <v>48</v>
      </c>
      <c r="W499" t="s">
        <v>67</v>
      </c>
      <c r="X499" t="s">
        <v>50</v>
      </c>
      <c r="Y499" t="s">
        <v>46</v>
      </c>
      <c r="Z499" t="s">
        <v>55</v>
      </c>
      <c r="AA499" t="s">
        <v>55</v>
      </c>
      <c r="AB499" t="s">
        <v>46</v>
      </c>
      <c r="AC499" t="s">
        <v>55</v>
      </c>
      <c r="AD499" t="s">
        <v>55</v>
      </c>
      <c r="AE499" t="s">
        <v>55</v>
      </c>
      <c r="AF499" t="s">
        <v>69</v>
      </c>
      <c r="AG499" t="s">
        <v>69</v>
      </c>
      <c r="AH499" s="37" t="s">
        <v>58</v>
      </c>
      <c r="AI499" s="40" t="s">
        <v>58</v>
      </c>
      <c r="AJ499" t="s">
        <v>46</v>
      </c>
      <c r="AK499" t="s">
        <v>3932</v>
      </c>
      <c r="AL499" t="s">
        <v>55</v>
      </c>
      <c r="AM499" t="s">
        <v>43</v>
      </c>
      <c r="AN499" t="s">
        <v>3964</v>
      </c>
      <c r="AO499" t="s">
        <v>46</v>
      </c>
      <c r="AP499" t="s">
        <v>67</v>
      </c>
      <c r="AQ499" t="s">
        <v>67</v>
      </c>
      <c r="AR499" t="s">
        <v>67</v>
      </c>
      <c r="AS499" t="s">
        <v>67</v>
      </c>
      <c r="AT499" t="s">
        <v>50</v>
      </c>
      <c r="AU499" t="s">
        <v>55</v>
      </c>
      <c r="AV499" t="s">
        <v>46</v>
      </c>
      <c r="AW499" t="s">
        <v>55</v>
      </c>
    </row>
    <row r="500" spans="1:49" x14ac:dyDescent="0.35">
      <c r="A500" t="s">
        <v>35</v>
      </c>
      <c r="B500" s="2">
        <v>42985</v>
      </c>
      <c r="C500">
        <v>13</v>
      </c>
      <c r="D500">
        <v>13501</v>
      </c>
      <c r="E500" s="5" t="s">
        <v>762</v>
      </c>
      <c r="F500" s="5" t="s">
        <v>37</v>
      </c>
      <c r="G500" t="s">
        <v>1640</v>
      </c>
      <c r="H500">
        <v>23</v>
      </c>
      <c r="I500" t="s">
        <v>39</v>
      </c>
      <c r="J500" t="s">
        <v>46</v>
      </c>
      <c r="K500" t="s">
        <v>1641</v>
      </c>
      <c r="L500" t="s">
        <v>42</v>
      </c>
      <c r="M500" t="s">
        <v>247</v>
      </c>
      <c r="N500" t="s">
        <v>44</v>
      </c>
      <c r="O500" t="s">
        <v>1642</v>
      </c>
      <c r="P500">
        <v>33</v>
      </c>
      <c r="Q500" t="s">
        <v>39</v>
      </c>
      <c r="R500" t="s">
        <v>46</v>
      </c>
      <c r="S500" t="s">
        <v>42</v>
      </c>
      <c r="T500" t="s">
        <v>49</v>
      </c>
      <c r="U500" t="s">
        <v>48</v>
      </c>
      <c r="V500" t="s">
        <v>136</v>
      </c>
      <c r="W500" t="s">
        <v>42</v>
      </c>
      <c r="X500" t="s">
        <v>164</v>
      </c>
      <c r="Y500" t="s">
        <v>42</v>
      </c>
      <c r="Z500" t="s">
        <v>51</v>
      </c>
      <c r="AA500">
        <v>43370</v>
      </c>
      <c r="AB500" t="s">
        <v>52</v>
      </c>
      <c r="AC500" t="s">
        <v>1643</v>
      </c>
      <c r="AD500" t="s">
        <v>54</v>
      </c>
      <c r="AE500" t="s">
        <v>55</v>
      </c>
      <c r="AF500" t="s">
        <v>1644</v>
      </c>
      <c r="AG500" t="s">
        <v>1645</v>
      </c>
      <c r="AH500" s="37" t="s">
        <v>58</v>
      </c>
      <c r="AI500" s="40" t="s">
        <v>58</v>
      </c>
      <c r="AJ500" t="s">
        <v>39</v>
      </c>
      <c r="AK500" t="s">
        <v>46</v>
      </c>
      <c r="AL500" t="s">
        <v>94</v>
      </c>
      <c r="AM500" t="s">
        <v>247</v>
      </c>
      <c r="AN500" t="s">
        <v>3964</v>
      </c>
      <c r="AO500" t="s">
        <v>39</v>
      </c>
      <c r="AP500" t="s">
        <v>67</v>
      </c>
      <c r="AQ500" t="s">
        <v>94</v>
      </c>
      <c r="AR500" t="s">
        <v>58</v>
      </c>
      <c r="AS500" t="s">
        <v>94</v>
      </c>
      <c r="AT500" t="s">
        <v>164</v>
      </c>
      <c r="AU500" t="s">
        <v>51</v>
      </c>
      <c r="AV500" t="s">
        <v>52</v>
      </c>
      <c r="AW500" t="s">
        <v>54</v>
      </c>
    </row>
    <row r="501" spans="1:49" x14ac:dyDescent="0.35">
      <c r="A501" t="s">
        <v>35</v>
      </c>
      <c r="B501" s="2">
        <v>41066</v>
      </c>
      <c r="C501">
        <v>4</v>
      </c>
      <c r="D501">
        <v>4101</v>
      </c>
      <c r="E501" t="s">
        <v>1018</v>
      </c>
      <c r="F501" t="s">
        <v>142</v>
      </c>
      <c r="G501" t="s">
        <v>3023</v>
      </c>
      <c r="H501">
        <v>24</v>
      </c>
      <c r="I501" t="s">
        <v>46</v>
      </c>
      <c r="J501" t="s">
        <v>3024</v>
      </c>
      <c r="K501" t="s">
        <v>593</v>
      </c>
      <c r="L501" t="s">
        <v>55</v>
      </c>
      <c r="M501" s="1" t="s">
        <v>594</v>
      </c>
      <c r="N501" t="s">
        <v>65</v>
      </c>
      <c r="O501" t="s">
        <v>3025</v>
      </c>
      <c r="P501">
        <v>33</v>
      </c>
      <c r="Q501" t="s">
        <v>46</v>
      </c>
      <c r="R501" t="s">
        <v>46</v>
      </c>
      <c r="S501" t="s">
        <v>67</v>
      </c>
      <c r="T501" t="s">
        <v>67</v>
      </c>
      <c r="U501" t="s">
        <v>3026</v>
      </c>
      <c r="V501" t="s">
        <v>48</v>
      </c>
      <c r="W501" t="s">
        <v>58</v>
      </c>
      <c r="X501" t="s">
        <v>89</v>
      </c>
      <c r="Y501" t="s">
        <v>46</v>
      </c>
      <c r="Z501" t="s">
        <v>55</v>
      </c>
      <c r="AA501" t="s">
        <v>55</v>
      </c>
      <c r="AB501" t="s">
        <v>46</v>
      </c>
      <c r="AC501" t="s">
        <v>55</v>
      </c>
      <c r="AD501" t="s">
        <v>55</v>
      </c>
      <c r="AE501" t="s">
        <v>55</v>
      </c>
      <c r="AF501" t="s">
        <v>69</v>
      </c>
      <c r="AG501" t="s">
        <v>69</v>
      </c>
      <c r="AH501" s="37" t="s">
        <v>58</v>
      </c>
      <c r="AI501" s="40" t="s">
        <v>58</v>
      </c>
      <c r="AJ501" t="s">
        <v>46</v>
      </c>
      <c r="AK501" t="s">
        <v>428</v>
      </c>
      <c r="AL501" t="s">
        <v>55</v>
      </c>
      <c r="AM501" t="s">
        <v>594</v>
      </c>
      <c r="AN501" t="s">
        <v>3964</v>
      </c>
      <c r="AO501" t="s">
        <v>46</v>
      </c>
      <c r="AP501" t="s">
        <v>67</v>
      </c>
      <c r="AQ501" t="s">
        <v>67</v>
      </c>
      <c r="AR501" t="s">
        <v>67</v>
      </c>
      <c r="AS501" t="s">
        <v>58</v>
      </c>
      <c r="AT501" t="s">
        <v>89</v>
      </c>
      <c r="AU501" t="s">
        <v>55</v>
      </c>
      <c r="AV501" t="s">
        <v>46</v>
      </c>
      <c r="AW501" t="s">
        <v>55</v>
      </c>
    </row>
    <row r="502" spans="1:49" x14ac:dyDescent="0.35">
      <c r="A502" t="s">
        <v>35</v>
      </c>
      <c r="B502" s="2">
        <v>41667</v>
      </c>
      <c r="C502">
        <v>8</v>
      </c>
      <c r="D502">
        <v>8303</v>
      </c>
      <c r="E502" t="s">
        <v>3027</v>
      </c>
      <c r="F502" s="1" t="s">
        <v>276</v>
      </c>
      <c r="G502" t="s">
        <v>3028</v>
      </c>
      <c r="H502">
        <v>38</v>
      </c>
      <c r="I502" t="s">
        <v>39</v>
      </c>
      <c r="J502" t="s">
        <v>3029</v>
      </c>
      <c r="K502" t="s">
        <v>3030</v>
      </c>
      <c r="L502" t="s">
        <v>42</v>
      </c>
      <c r="M502" t="s">
        <v>43</v>
      </c>
      <c r="N502" t="s">
        <v>44</v>
      </c>
      <c r="O502" t="s">
        <v>3031</v>
      </c>
      <c r="P502">
        <v>35</v>
      </c>
      <c r="Q502" t="s">
        <v>39</v>
      </c>
      <c r="R502" t="s">
        <v>3032</v>
      </c>
      <c r="S502" t="s">
        <v>42</v>
      </c>
      <c r="T502" t="s">
        <v>49</v>
      </c>
      <c r="U502" t="s">
        <v>48</v>
      </c>
      <c r="V502" t="s">
        <v>42</v>
      </c>
      <c r="W502" t="s">
        <v>49</v>
      </c>
      <c r="X502" t="s">
        <v>50</v>
      </c>
      <c r="Y502" t="s">
        <v>42</v>
      </c>
      <c r="Z502" t="s">
        <v>51</v>
      </c>
      <c r="AA502">
        <v>42018</v>
      </c>
      <c r="AB502" t="s">
        <v>52</v>
      </c>
      <c r="AC502" t="s">
        <v>572</v>
      </c>
      <c r="AD502" t="s">
        <v>54</v>
      </c>
      <c r="AE502" t="s">
        <v>55</v>
      </c>
      <c r="AF502" t="s">
        <v>3033</v>
      </c>
      <c r="AG502" t="s">
        <v>3034</v>
      </c>
      <c r="AH502" s="37" t="s">
        <v>58</v>
      </c>
      <c r="AI502" s="40" t="s">
        <v>58</v>
      </c>
      <c r="AJ502" t="s">
        <v>39</v>
      </c>
      <c r="AK502" t="s">
        <v>3940</v>
      </c>
      <c r="AL502" t="s">
        <v>94</v>
      </c>
      <c r="AM502" t="s">
        <v>43</v>
      </c>
      <c r="AN502" t="s">
        <v>3964</v>
      </c>
      <c r="AO502" t="s">
        <v>39</v>
      </c>
      <c r="AP502" t="s">
        <v>4007</v>
      </c>
      <c r="AQ502" t="s">
        <v>94</v>
      </c>
      <c r="AR502" t="s">
        <v>58</v>
      </c>
      <c r="AS502" t="s">
        <v>58</v>
      </c>
      <c r="AT502" t="s">
        <v>50</v>
      </c>
      <c r="AU502" t="s">
        <v>51</v>
      </c>
      <c r="AV502" t="s">
        <v>52</v>
      </c>
      <c r="AW502" t="s">
        <v>54</v>
      </c>
    </row>
    <row r="503" spans="1:49" x14ac:dyDescent="0.35">
      <c r="A503" s="1" t="s">
        <v>843</v>
      </c>
      <c r="B503" s="2">
        <v>44205</v>
      </c>
      <c r="C503" s="9">
        <v>1</v>
      </c>
      <c r="D503" s="9">
        <v>1404</v>
      </c>
      <c r="E503" t="s">
        <v>447</v>
      </c>
      <c r="F503" t="s">
        <v>448</v>
      </c>
      <c r="G503" t="s">
        <v>3035</v>
      </c>
      <c r="H503">
        <v>4</v>
      </c>
      <c r="I503" t="s">
        <v>39</v>
      </c>
      <c r="J503" t="s">
        <v>46</v>
      </c>
      <c r="K503" t="s">
        <v>3036</v>
      </c>
      <c r="L503" t="s">
        <v>55</v>
      </c>
      <c r="M503" t="s">
        <v>55</v>
      </c>
      <c r="N503" t="s">
        <v>2682</v>
      </c>
      <c r="O503" t="s">
        <v>452</v>
      </c>
      <c r="P503">
        <v>34</v>
      </c>
      <c r="Q503" t="s">
        <v>39</v>
      </c>
      <c r="R503" t="s">
        <v>453</v>
      </c>
      <c r="S503" t="s">
        <v>42</v>
      </c>
      <c r="T503" t="s">
        <v>67</v>
      </c>
      <c r="U503" t="s">
        <v>48</v>
      </c>
      <c r="V503" t="s">
        <v>48</v>
      </c>
      <c r="W503" t="s">
        <v>67</v>
      </c>
      <c r="X503" t="s">
        <v>103</v>
      </c>
      <c r="Y503" t="s">
        <v>44</v>
      </c>
      <c r="Z503" t="s">
        <v>113</v>
      </c>
      <c r="AA503" t="s">
        <v>454</v>
      </c>
      <c r="AB503" t="s">
        <v>113</v>
      </c>
      <c r="AC503" t="s">
        <v>55</v>
      </c>
      <c r="AD503" t="s">
        <v>55</v>
      </c>
      <c r="AE503" t="s">
        <v>55</v>
      </c>
      <c r="AF503" t="s">
        <v>455</v>
      </c>
      <c r="AG503" t="s">
        <v>456</v>
      </c>
      <c r="AH503" s="37" t="s">
        <v>58</v>
      </c>
      <c r="AI503" s="40" t="s">
        <v>94</v>
      </c>
      <c r="AJ503" t="s">
        <v>39</v>
      </c>
      <c r="AK503" t="s">
        <v>46</v>
      </c>
      <c r="AL503" t="s">
        <v>55</v>
      </c>
      <c r="AM503" t="s">
        <v>55</v>
      </c>
      <c r="AN503" t="s">
        <v>2682</v>
      </c>
      <c r="AO503" t="s">
        <v>39</v>
      </c>
      <c r="AP503" t="s">
        <v>3967</v>
      </c>
      <c r="AQ503" t="s">
        <v>94</v>
      </c>
      <c r="AR503" t="s">
        <v>67</v>
      </c>
      <c r="AS503" t="s">
        <v>67</v>
      </c>
      <c r="AT503" t="s">
        <v>103</v>
      </c>
      <c r="AU503" t="s">
        <v>113</v>
      </c>
      <c r="AV503" t="s">
        <v>113</v>
      </c>
      <c r="AW503" t="s">
        <v>55</v>
      </c>
    </row>
    <row r="504" spans="1:49" x14ac:dyDescent="0.35">
      <c r="A504" t="s">
        <v>35</v>
      </c>
      <c r="B504" s="2">
        <v>43011</v>
      </c>
      <c r="C504">
        <v>13</v>
      </c>
      <c r="D504">
        <v>13120</v>
      </c>
      <c r="E504" t="s">
        <v>2384</v>
      </c>
      <c r="F504" t="s">
        <v>37</v>
      </c>
      <c r="G504" t="s">
        <v>2777</v>
      </c>
      <c r="H504">
        <v>36</v>
      </c>
      <c r="I504" t="s">
        <v>627</v>
      </c>
      <c r="J504" t="s">
        <v>2778</v>
      </c>
      <c r="K504" t="s">
        <v>2779</v>
      </c>
      <c r="L504" t="s">
        <v>42</v>
      </c>
      <c r="M504" t="s">
        <v>270</v>
      </c>
      <c r="N504" t="s">
        <v>44</v>
      </c>
      <c r="O504" t="s">
        <v>2780</v>
      </c>
      <c r="P504">
        <v>26</v>
      </c>
      <c r="Q504" t="s">
        <v>39</v>
      </c>
      <c r="R504" t="s">
        <v>2781</v>
      </c>
      <c r="S504" t="s">
        <v>49</v>
      </c>
      <c r="T504" t="s">
        <v>42</v>
      </c>
      <c r="U504" t="s">
        <v>2782</v>
      </c>
      <c r="V504" t="s">
        <v>42</v>
      </c>
      <c r="W504" t="s">
        <v>49</v>
      </c>
      <c r="X504" t="s">
        <v>164</v>
      </c>
      <c r="Y504" t="s">
        <v>42</v>
      </c>
      <c r="Z504" t="s">
        <v>90</v>
      </c>
      <c r="AA504">
        <v>43011</v>
      </c>
      <c r="AB504" t="s">
        <v>91</v>
      </c>
      <c r="AC504" t="s">
        <v>55</v>
      </c>
      <c r="AD504" t="s">
        <v>55</v>
      </c>
      <c r="AE504" t="s">
        <v>55</v>
      </c>
      <c r="AF504" t="s">
        <v>2783</v>
      </c>
      <c r="AG504" t="s">
        <v>2784</v>
      </c>
      <c r="AH504" s="37" t="s">
        <v>58</v>
      </c>
      <c r="AI504" s="40" t="s">
        <v>58</v>
      </c>
      <c r="AJ504" t="s">
        <v>627</v>
      </c>
      <c r="AK504" t="s">
        <v>174</v>
      </c>
      <c r="AL504" t="s">
        <v>94</v>
      </c>
      <c r="AM504" t="s">
        <v>710</v>
      </c>
      <c r="AN504" t="s">
        <v>3964</v>
      </c>
      <c r="AO504" t="s">
        <v>39</v>
      </c>
      <c r="AP504" t="s">
        <v>174</v>
      </c>
      <c r="AQ504" t="s">
        <v>58</v>
      </c>
      <c r="AR504" t="s">
        <v>94</v>
      </c>
      <c r="AS504" t="s">
        <v>58</v>
      </c>
      <c r="AT504" t="s">
        <v>164</v>
      </c>
      <c r="AU504" t="s">
        <v>90</v>
      </c>
      <c r="AV504" t="s">
        <v>91</v>
      </c>
      <c r="AW504" t="s">
        <v>55</v>
      </c>
    </row>
    <row r="505" spans="1:49" x14ac:dyDescent="0.35">
      <c r="A505" t="s">
        <v>35</v>
      </c>
      <c r="B505" s="2">
        <v>40346</v>
      </c>
      <c r="C505">
        <v>13</v>
      </c>
      <c r="D505">
        <v>13301</v>
      </c>
      <c r="E505" t="s">
        <v>591</v>
      </c>
      <c r="F505" t="s">
        <v>37</v>
      </c>
      <c r="G505" t="s">
        <v>3040</v>
      </c>
      <c r="H505">
        <v>16</v>
      </c>
      <c r="I505" t="s">
        <v>46</v>
      </c>
      <c r="J505" t="s">
        <v>62</v>
      </c>
      <c r="K505" t="s">
        <v>390</v>
      </c>
      <c r="L505" t="s">
        <v>58</v>
      </c>
      <c r="M505" t="s">
        <v>391</v>
      </c>
      <c r="N505" t="s">
        <v>392</v>
      </c>
      <c r="O505" s="1" t="s">
        <v>3041</v>
      </c>
      <c r="Q505" t="s">
        <v>46</v>
      </c>
      <c r="R505" t="s">
        <v>46</v>
      </c>
      <c r="S505" t="s">
        <v>67</v>
      </c>
      <c r="T505" t="s">
        <v>67</v>
      </c>
      <c r="U505" t="s">
        <v>48</v>
      </c>
      <c r="V505" t="s">
        <v>48</v>
      </c>
      <c r="W505" t="s">
        <v>67</v>
      </c>
      <c r="X505" t="s">
        <v>204</v>
      </c>
      <c r="Y505" t="s">
        <v>46</v>
      </c>
      <c r="Z505" t="s">
        <v>55</v>
      </c>
      <c r="AA505" t="s">
        <v>55</v>
      </c>
      <c r="AB505" t="s">
        <v>46</v>
      </c>
      <c r="AC505" t="s">
        <v>55</v>
      </c>
      <c r="AD505" t="s">
        <v>55</v>
      </c>
      <c r="AE505" t="s">
        <v>55</v>
      </c>
      <c r="AF505" t="s">
        <v>69</v>
      </c>
      <c r="AG505" t="s">
        <v>69</v>
      </c>
      <c r="AH505" s="37" t="s">
        <v>58</v>
      </c>
      <c r="AI505" s="40" t="s">
        <v>94</v>
      </c>
      <c r="AJ505" t="s">
        <v>46</v>
      </c>
      <c r="AK505" t="s">
        <v>46</v>
      </c>
      <c r="AL505" t="s">
        <v>58</v>
      </c>
      <c r="AM505" t="s">
        <v>391</v>
      </c>
      <c r="AN505" t="s">
        <v>3965</v>
      </c>
      <c r="AO505" t="s">
        <v>46</v>
      </c>
      <c r="AP505" t="s">
        <v>67</v>
      </c>
      <c r="AQ505" t="s">
        <v>67</v>
      </c>
      <c r="AR505" t="s">
        <v>67</v>
      </c>
      <c r="AS505" t="s">
        <v>67</v>
      </c>
      <c r="AT505" t="s">
        <v>1245</v>
      </c>
      <c r="AU505" t="s">
        <v>55</v>
      </c>
      <c r="AV505" t="s">
        <v>46</v>
      </c>
      <c r="AW505" t="s">
        <v>55</v>
      </c>
    </row>
    <row r="506" spans="1:49" x14ac:dyDescent="0.35">
      <c r="A506" s="1" t="s">
        <v>35</v>
      </c>
      <c r="B506" s="2">
        <v>44217</v>
      </c>
      <c r="C506">
        <v>13</v>
      </c>
      <c r="D506">
        <v>13116</v>
      </c>
      <c r="E506" t="s">
        <v>844</v>
      </c>
      <c r="F506" t="s">
        <v>37</v>
      </c>
      <c r="G506" t="s">
        <v>3042</v>
      </c>
      <c r="I506" t="s">
        <v>39</v>
      </c>
      <c r="J506" t="s">
        <v>174</v>
      </c>
      <c r="K506" t="s">
        <v>3043</v>
      </c>
      <c r="L506" t="s">
        <v>42</v>
      </c>
      <c r="M506" t="s">
        <v>3044</v>
      </c>
      <c r="N506" t="s">
        <v>2959</v>
      </c>
      <c r="O506" t="s">
        <v>1030</v>
      </c>
      <c r="Q506" t="s">
        <v>46</v>
      </c>
      <c r="R506" t="s">
        <v>46</v>
      </c>
      <c r="S506" t="s">
        <v>42</v>
      </c>
      <c r="T506" t="s">
        <v>67</v>
      </c>
      <c r="U506" t="s">
        <v>48</v>
      </c>
      <c r="V506" t="s">
        <v>48</v>
      </c>
      <c r="W506" t="s">
        <v>42</v>
      </c>
      <c r="X506" t="s">
        <v>89</v>
      </c>
      <c r="Y506" t="s">
        <v>46</v>
      </c>
      <c r="Z506" t="s">
        <v>366</v>
      </c>
      <c r="AA506" t="s">
        <v>55</v>
      </c>
      <c r="AB506" t="s">
        <v>443</v>
      </c>
      <c r="AC506" t="s">
        <v>55</v>
      </c>
      <c r="AD506" t="s">
        <v>55</v>
      </c>
      <c r="AE506" t="s">
        <v>55</v>
      </c>
      <c r="AF506" t="s">
        <v>3045</v>
      </c>
      <c r="AG506" t="s">
        <v>3046</v>
      </c>
      <c r="AH506" s="37" t="s">
        <v>58</v>
      </c>
      <c r="AI506" s="40" t="s">
        <v>94</v>
      </c>
      <c r="AJ506" t="s">
        <v>39</v>
      </c>
      <c r="AK506" t="s">
        <v>174</v>
      </c>
      <c r="AL506" t="s">
        <v>94</v>
      </c>
      <c r="AM506" t="s">
        <v>3044</v>
      </c>
      <c r="AN506" t="s">
        <v>2959</v>
      </c>
      <c r="AO506" t="s">
        <v>46</v>
      </c>
      <c r="AP506" t="s">
        <v>67</v>
      </c>
      <c r="AQ506" t="s">
        <v>94</v>
      </c>
      <c r="AR506" t="s">
        <v>67</v>
      </c>
      <c r="AS506" t="s">
        <v>94</v>
      </c>
      <c r="AT506" t="s">
        <v>89</v>
      </c>
      <c r="AU506" t="s">
        <v>366</v>
      </c>
      <c r="AV506" t="s">
        <v>443</v>
      </c>
      <c r="AW506" t="s">
        <v>55</v>
      </c>
    </row>
    <row r="507" spans="1:49" x14ac:dyDescent="0.35">
      <c r="A507" t="s">
        <v>35</v>
      </c>
      <c r="B507" s="2">
        <v>43038</v>
      </c>
      <c r="C507">
        <v>13</v>
      </c>
      <c r="D507">
        <v>13201</v>
      </c>
      <c r="E507" t="s">
        <v>116</v>
      </c>
      <c r="F507" t="s">
        <v>37</v>
      </c>
      <c r="G507" t="s">
        <v>2818</v>
      </c>
      <c r="H507">
        <v>18</v>
      </c>
      <c r="I507" t="s">
        <v>39</v>
      </c>
      <c r="J507" t="s">
        <v>2819</v>
      </c>
      <c r="K507" t="s">
        <v>2820</v>
      </c>
      <c r="L507" t="s">
        <v>42</v>
      </c>
      <c r="M507" t="s">
        <v>43</v>
      </c>
      <c r="N507" t="s">
        <v>44</v>
      </c>
      <c r="O507" t="s">
        <v>2821</v>
      </c>
      <c r="P507">
        <v>22</v>
      </c>
      <c r="Q507" t="s">
        <v>39</v>
      </c>
      <c r="R507" t="s">
        <v>46</v>
      </c>
      <c r="S507" t="s">
        <v>42</v>
      </c>
      <c r="T507" t="s">
        <v>42</v>
      </c>
      <c r="U507" t="s">
        <v>48</v>
      </c>
      <c r="V507" t="s">
        <v>147</v>
      </c>
      <c r="W507" t="s">
        <v>49</v>
      </c>
      <c r="X507" t="s">
        <v>50</v>
      </c>
      <c r="Y507" t="s">
        <v>42</v>
      </c>
      <c r="Z507" t="s">
        <v>112</v>
      </c>
      <c r="AA507">
        <v>43038</v>
      </c>
      <c r="AB507" t="s">
        <v>176</v>
      </c>
      <c r="AC507" t="s">
        <v>55</v>
      </c>
      <c r="AD507" t="s">
        <v>55</v>
      </c>
      <c r="AE507" t="s">
        <v>55</v>
      </c>
      <c r="AF507" t="s">
        <v>2822</v>
      </c>
      <c r="AG507" t="s">
        <v>2823</v>
      </c>
      <c r="AH507" s="37" t="s">
        <v>58</v>
      </c>
      <c r="AI507" s="40" t="s">
        <v>58</v>
      </c>
      <c r="AJ507" t="s">
        <v>39</v>
      </c>
      <c r="AK507" t="s">
        <v>428</v>
      </c>
      <c r="AL507" t="s">
        <v>94</v>
      </c>
      <c r="AM507" t="s">
        <v>43</v>
      </c>
      <c r="AN507" t="s">
        <v>3964</v>
      </c>
      <c r="AO507" t="s">
        <v>39</v>
      </c>
      <c r="AP507" t="s">
        <v>67</v>
      </c>
      <c r="AQ507" t="s">
        <v>94</v>
      </c>
      <c r="AR507" t="s">
        <v>94</v>
      </c>
      <c r="AS507" t="s">
        <v>58</v>
      </c>
      <c r="AT507" t="s">
        <v>50</v>
      </c>
      <c r="AU507" t="s">
        <v>112</v>
      </c>
      <c r="AV507" t="s">
        <v>176</v>
      </c>
      <c r="AW507" t="s">
        <v>55</v>
      </c>
    </row>
    <row r="508" spans="1:49" x14ac:dyDescent="0.35">
      <c r="A508" t="s">
        <v>35</v>
      </c>
      <c r="B508" s="2">
        <v>43043</v>
      </c>
      <c r="C508">
        <v>13</v>
      </c>
      <c r="D508">
        <v>13101</v>
      </c>
      <c r="E508" t="s">
        <v>1263</v>
      </c>
      <c r="F508" t="s">
        <v>37</v>
      </c>
      <c r="G508" t="s">
        <v>3607</v>
      </c>
      <c r="H508">
        <v>26</v>
      </c>
      <c r="I508" t="s">
        <v>420</v>
      </c>
      <c r="J508" t="s">
        <v>46</v>
      </c>
      <c r="K508" t="s">
        <v>3608</v>
      </c>
      <c r="L508" t="s">
        <v>42</v>
      </c>
      <c r="M508" t="s">
        <v>43</v>
      </c>
      <c r="N508" t="s">
        <v>44</v>
      </c>
      <c r="O508" t="s">
        <v>3609</v>
      </c>
      <c r="P508">
        <v>31</v>
      </c>
      <c r="Q508" t="s">
        <v>420</v>
      </c>
      <c r="R508" t="s">
        <v>46</v>
      </c>
      <c r="S508" t="s">
        <v>42</v>
      </c>
      <c r="T508" t="s">
        <v>42</v>
      </c>
      <c r="U508" t="s">
        <v>48</v>
      </c>
      <c r="V508" t="s">
        <v>42</v>
      </c>
      <c r="W508" t="s">
        <v>49</v>
      </c>
      <c r="X508" t="s">
        <v>50</v>
      </c>
      <c r="Y508" t="s">
        <v>42</v>
      </c>
      <c r="Z508" t="s">
        <v>112</v>
      </c>
      <c r="AA508">
        <v>43044</v>
      </c>
      <c r="AB508" t="s">
        <v>176</v>
      </c>
      <c r="AC508" t="s">
        <v>3610</v>
      </c>
      <c r="AD508" t="s">
        <v>55</v>
      </c>
      <c r="AE508" t="s">
        <v>55</v>
      </c>
      <c r="AF508" t="s">
        <v>3611</v>
      </c>
      <c r="AG508" t="s">
        <v>3612</v>
      </c>
      <c r="AH508" s="37" t="s">
        <v>58</v>
      </c>
      <c r="AI508" s="40" t="s">
        <v>58</v>
      </c>
      <c r="AJ508" t="s">
        <v>420</v>
      </c>
      <c r="AK508" t="s">
        <v>46</v>
      </c>
      <c r="AL508" t="s">
        <v>94</v>
      </c>
      <c r="AM508" t="s">
        <v>43</v>
      </c>
      <c r="AN508" t="s">
        <v>3964</v>
      </c>
      <c r="AO508" t="s">
        <v>420</v>
      </c>
      <c r="AP508" t="s">
        <v>67</v>
      </c>
      <c r="AQ508" t="s">
        <v>94</v>
      </c>
      <c r="AR508" t="s">
        <v>94</v>
      </c>
      <c r="AS508" t="s">
        <v>58</v>
      </c>
      <c r="AT508" t="s">
        <v>50</v>
      </c>
      <c r="AU508" t="s">
        <v>112</v>
      </c>
      <c r="AV508" t="s">
        <v>176</v>
      </c>
      <c r="AW508" t="s">
        <v>55</v>
      </c>
    </row>
    <row r="509" spans="1:49" x14ac:dyDescent="0.35">
      <c r="A509" t="s">
        <v>35</v>
      </c>
      <c r="B509" s="2">
        <v>42075</v>
      </c>
      <c r="C509">
        <v>7</v>
      </c>
      <c r="D509">
        <v>7101</v>
      </c>
      <c r="E509" t="s">
        <v>457</v>
      </c>
      <c r="F509" t="s">
        <v>458</v>
      </c>
      <c r="G509" t="s">
        <v>3060</v>
      </c>
      <c r="H509">
        <v>25</v>
      </c>
      <c r="I509" t="s">
        <v>39</v>
      </c>
      <c r="J509" t="s">
        <v>46</v>
      </c>
      <c r="K509" t="s">
        <v>3061</v>
      </c>
      <c r="L509" t="s">
        <v>42</v>
      </c>
      <c r="M509" t="s">
        <v>247</v>
      </c>
      <c r="N509" t="s">
        <v>44</v>
      </c>
      <c r="O509" t="s">
        <v>3062</v>
      </c>
      <c r="Q509" t="s">
        <v>46</v>
      </c>
      <c r="R509" t="s">
        <v>46</v>
      </c>
      <c r="S509" t="s">
        <v>67</v>
      </c>
      <c r="T509" t="s">
        <v>67</v>
      </c>
      <c r="U509" t="s">
        <v>48</v>
      </c>
      <c r="V509" t="s">
        <v>48</v>
      </c>
      <c r="W509" t="s">
        <v>42</v>
      </c>
      <c r="X509" t="s">
        <v>46</v>
      </c>
      <c r="Y509" t="s">
        <v>46</v>
      </c>
      <c r="Z509" t="s">
        <v>55</v>
      </c>
      <c r="AA509" t="s">
        <v>55</v>
      </c>
      <c r="AB509" t="s">
        <v>46</v>
      </c>
      <c r="AC509" t="s">
        <v>55</v>
      </c>
      <c r="AD509" t="s">
        <v>55</v>
      </c>
      <c r="AE509" t="s">
        <v>55</v>
      </c>
      <c r="AF509" t="s">
        <v>3063</v>
      </c>
      <c r="AG509" t="s">
        <v>3064</v>
      </c>
      <c r="AH509" s="37" t="s">
        <v>58</v>
      </c>
      <c r="AI509" s="40" t="s">
        <v>94</v>
      </c>
      <c r="AJ509" t="s">
        <v>39</v>
      </c>
      <c r="AK509" t="s">
        <v>46</v>
      </c>
      <c r="AL509" t="s">
        <v>94</v>
      </c>
      <c r="AM509" t="s">
        <v>247</v>
      </c>
      <c r="AN509" t="s">
        <v>3964</v>
      </c>
      <c r="AO509" t="s">
        <v>46</v>
      </c>
      <c r="AP509" t="s">
        <v>67</v>
      </c>
      <c r="AQ509" t="s">
        <v>67</v>
      </c>
      <c r="AR509" t="s">
        <v>67</v>
      </c>
      <c r="AS509" t="s">
        <v>94</v>
      </c>
      <c r="AT509" t="s">
        <v>67</v>
      </c>
      <c r="AU509" t="s">
        <v>55</v>
      </c>
      <c r="AV509" t="s">
        <v>46</v>
      </c>
      <c r="AW509" t="s">
        <v>55</v>
      </c>
    </row>
    <row r="510" spans="1:49" x14ac:dyDescent="0.35">
      <c r="A510" t="s">
        <v>35</v>
      </c>
      <c r="B510" s="2">
        <v>43413</v>
      </c>
      <c r="C510">
        <v>9</v>
      </c>
      <c r="D510">
        <v>9203</v>
      </c>
      <c r="E510" t="s">
        <v>3065</v>
      </c>
      <c r="F510" t="s">
        <v>60</v>
      </c>
      <c r="G510" t="s">
        <v>3066</v>
      </c>
      <c r="H510">
        <v>24</v>
      </c>
      <c r="I510" t="s">
        <v>39</v>
      </c>
      <c r="J510" t="s">
        <v>3067</v>
      </c>
      <c r="K510" t="s">
        <v>3068</v>
      </c>
      <c r="L510" t="s">
        <v>42</v>
      </c>
      <c r="M510" t="s">
        <v>1329</v>
      </c>
      <c r="N510" t="s">
        <v>162</v>
      </c>
      <c r="O510" t="s">
        <v>3069</v>
      </c>
      <c r="P510">
        <v>33</v>
      </c>
      <c r="Q510" t="s">
        <v>39</v>
      </c>
      <c r="R510" t="s">
        <v>3070</v>
      </c>
      <c r="S510" t="s">
        <v>42</v>
      </c>
      <c r="T510" t="s">
        <v>49</v>
      </c>
      <c r="U510" t="s">
        <v>48</v>
      </c>
      <c r="V510" t="s">
        <v>48</v>
      </c>
      <c r="W510" t="s">
        <v>42</v>
      </c>
      <c r="X510" t="s">
        <v>137</v>
      </c>
      <c r="Y510" t="s">
        <v>46</v>
      </c>
      <c r="Z510" t="s">
        <v>112</v>
      </c>
      <c r="AA510">
        <v>43683</v>
      </c>
      <c r="AB510" t="s">
        <v>176</v>
      </c>
      <c r="AC510" t="s">
        <v>2005</v>
      </c>
      <c r="AD510" t="s">
        <v>55</v>
      </c>
      <c r="AE510" t="s">
        <v>55</v>
      </c>
      <c r="AF510" t="s">
        <v>3071</v>
      </c>
      <c r="AG510" t="s">
        <v>3072</v>
      </c>
      <c r="AH510" s="37" t="s">
        <v>58</v>
      </c>
      <c r="AI510" s="40" t="s">
        <v>58</v>
      </c>
      <c r="AJ510" t="s">
        <v>39</v>
      </c>
      <c r="AK510" t="s">
        <v>46</v>
      </c>
      <c r="AL510" t="s">
        <v>94</v>
      </c>
      <c r="AM510" t="s">
        <v>1329</v>
      </c>
      <c r="AN510" t="s">
        <v>3965</v>
      </c>
      <c r="AO510" t="s">
        <v>39</v>
      </c>
      <c r="AP510" t="s">
        <v>3967</v>
      </c>
      <c r="AQ510" t="s">
        <v>94</v>
      </c>
      <c r="AR510" t="s">
        <v>58</v>
      </c>
      <c r="AS510" t="s">
        <v>94</v>
      </c>
      <c r="AT510" t="s">
        <v>137</v>
      </c>
      <c r="AU510" t="s">
        <v>112</v>
      </c>
      <c r="AV510" t="s">
        <v>176</v>
      </c>
      <c r="AW510" t="s">
        <v>55</v>
      </c>
    </row>
    <row r="511" spans="1:49" x14ac:dyDescent="0.35">
      <c r="A511" t="s">
        <v>35</v>
      </c>
      <c r="B511" s="2">
        <v>41770</v>
      </c>
      <c r="C511">
        <v>10</v>
      </c>
      <c r="D511">
        <v>10101</v>
      </c>
      <c r="E511" t="s">
        <v>258</v>
      </c>
      <c r="F511" t="s">
        <v>188</v>
      </c>
      <c r="G511" t="s">
        <v>3073</v>
      </c>
      <c r="H511">
        <v>36</v>
      </c>
      <c r="I511" t="s">
        <v>39</v>
      </c>
      <c r="J511" t="s">
        <v>3074</v>
      </c>
      <c r="K511" t="s">
        <v>3075</v>
      </c>
      <c r="L511" t="s">
        <v>49</v>
      </c>
      <c r="M511" t="s">
        <v>270</v>
      </c>
      <c r="N511" t="s">
        <v>44</v>
      </c>
      <c r="O511" t="s">
        <v>3076</v>
      </c>
      <c r="P511">
        <v>28</v>
      </c>
      <c r="Q511" t="s">
        <v>39</v>
      </c>
      <c r="R511" t="s">
        <v>46</v>
      </c>
      <c r="S511" t="s">
        <v>42</v>
      </c>
      <c r="T511" t="s">
        <v>67</v>
      </c>
      <c r="U511" t="s">
        <v>48</v>
      </c>
      <c r="V511" t="s">
        <v>42</v>
      </c>
      <c r="W511" t="s">
        <v>42</v>
      </c>
      <c r="X511" t="s">
        <v>2814</v>
      </c>
      <c r="Y511" t="s">
        <v>46</v>
      </c>
      <c r="Z511" t="s">
        <v>51</v>
      </c>
      <c r="AA511">
        <v>42278</v>
      </c>
      <c r="AB511" t="s">
        <v>52</v>
      </c>
      <c r="AC511" t="s">
        <v>3077</v>
      </c>
      <c r="AD511" t="s">
        <v>166</v>
      </c>
      <c r="AE511" t="s">
        <v>55</v>
      </c>
      <c r="AF511" t="s">
        <v>3078</v>
      </c>
      <c r="AG511" t="s">
        <v>3079</v>
      </c>
      <c r="AH511" s="37" t="s">
        <v>58</v>
      </c>
      <c r="AI511" s="40" t="s">
        <v>94</v>
      </c>
      <c r="AJ511" t="s">
        <v>39</v>
      </c>
      <c r="AK511" t="s">
        <v>4003</v>
      </c>
      <c r="AL511" t="s">
        <v>58</v>
      </c>
      <c r="AM511" t="s">
        <v>710</v>
      </c>
      <c r="AN511" t="s">
        <v>3964</v>
      </c>
      <c r="AO511" t="s">
        <v>39</v>
      </c>
      <c r="AP511" t="s">
        <v>67</v>
      </c>
      <c r="AQ511" t="s">
        <v>94</v>
      </c>
      <c r="AR511" t="s">
        <v>67</v>
      </c>
      <c r="AS511" t="s">
        <v>94</v>
      </c>
      <c r="AT511" t="s">
        <v>2814</v>
      </c>
      <c r="AU511" t="s">
        <v>51</v>
      </c>
      <c r="AV511" t="s">
        <v>52</v>
      </c>
      <c r="AW511" t="s">
        <v>4001</v>
      </c>
    </row>
    <row r="512" spans="1:49" x14ac:dyDescent="0.35">
      <c r="A512" t="s">
        <v>35</v>
      </c>
      <c r="B512" s="2">
        <v>42831</v>
      </c>
      <c r="C512">
        <v>10</v>
      </c>
      <c r="D512">
        <v>10205</v>
      </c>
      <c r="E512" t="s">
        <v>3080</v>
      </c>
      <c r="F512" s="6" t="s">
        <v>188</v>
      </c>
      <c r="G512" t="s">
        <v>3081</v>
      </c>
      <c r="H512">
        <v>43</v>
      </c>
      <c r="I512" t="s">
        <v>39</v>
      </c>
      <c r="J512" t="s">
        <v>3082</v>
      </c>
      <c r="K512" t="s">
        <v>3083</v>
      </c>
      <c r="L512" t="s">
        <v>42</v>
      </c>
      <c r="M512" t="s">
        <v>43</v>
      </c>
      <c r="N512" t="s">
        <v>44</v>
      </c>
      <c r="O512" t="s">
        <v>3084</v>
      </c>
      <c r="P512">
        <v>33</v>
      </c>
      <c r="Q512" t="s">
        <v>39</v>
      </c>
      <c r="R512" t="s">
        <v>3085</v>
      </c>
      <c r="S512" t="s">
        <v>42</v>
      </c>
      <c r="T512" t="s">
        <v>42</v>
      </c>
      <c r="U512" t="s">
        <v>3086</v>
      </c>
      <c r="V512" t="s">
        <v>3087</v>
      </c>
      <c r="W512" t="s">
        <v>49</v>
      </c>
      <c r="X512" t="s">
        <v>50</v>
      </c>
      <c r="Y512" t="s">
        <v>1450</v>
      </c>
      <c r="Z512" t="s">
        <v>51</v>
      </c>
      <c r="AA512">
        <v>43299</v>
      </c>
      <c r="AB512" t="s">
        <v>52</v>
      </c>
      <c r="AC512" t="s">
        <v>1669</v>
      </c>
      <c r="AD512" t="s">
        <v>820</v>
      </c>
      <c r="AE512" t="s">
        <v>55</v>
      </c>
      <c r="AF512" t="s">
        <v>3088</v>
      </c>
      <c r="AG512" t="s">
        <v>3089</v>
      </c>
      <c r="AH512" s="37" t="s">
        <v>58</v>
      </c>
      <c r="AI512" s="40" t="s">
        <v>58</v>
      </c>
      <c r="AJ512" t="s">
        <v>39</v>
      </c>
      <c r="AK512" t="s">
        <v>3952</v>
      </c>
      <c r="AL512" t="s">
        <v>94</v>
      </c>
      <c r="AM512" t="s">
        <v>43</v>
      </c>
      <c r="AN512" t="s">
        <v>3964</v>
      </c>
      <c r="AO512" t="s">
        <v>39</v>
      </c>
      <c r="AP512" t="s">
        <v>3085</v>
      </c>
      <c r="AQ512" t="s">
        <v>94</v>
      </c>
      <c r="AR512" t="s">
        <v>94</v>
      </c>
      <c r="AS512" t="s">
        <v>58</v>
      </c>
      <c r="AT512" t="s">
        <v>50</v>
      </c>
      <c r="AU512" t="s">
        <v>51</v>
      </c>
      <c r="AV512" t="s">
        <v>52</v>
      </c>
      <c r="AW512" t="s">
        <v>820</v>
      </c>
    </row>
    <row r="513" spans="1:49" x14ac:dyDescent="0.35">
      <c r="A513" t="s">
        <v>35</v>
      </c>
      <c r="B513" s="2">
        <v>43049</v>
      </c>
      <c r="C513">
        <v>13</v>
      </c>
      <c r="D513">
        <v>13401</v>
      </c>
      <c r="E513" t="s">
        <v>690</v>
      </c>
      <c r="F513" t="s">
        <v>37</v>
      </c>
      <c r="G513" t="s">
        <v>691</v>
      </c>
      <c r="H513">
        <v>49</v>
      </c>
      <c r="I513" t="s">
        <v>39</v>
      </c>
      <c r="J513" t="s">
        <v>46</v>
      </c>
      <c r="K513" t="s">
        <v>692</v>
      </c>
      <c r="L513" t="s">
        <v>42</v>
      </c>
      <c r="M513" t="s">
        <v>43</v>
      </c>
      <c r="N513" t="s">
        <v>44</v>
      </c>
      <c r="O513" t="s">
        <v>693</v>
      </c>
      <c r="P513">
        <v>39</v>
      </c>
      <c r="Q513" t="s">
        <v>39</v>
      </c>
      <c r="R513" t="s">
        <v>46</v>
      </c>
      <c r="S513" t="s">
        <v>42</v>
      </c>
      <c r="T513" t="s">
        <v>49</v>
      </c>
      <c r="U513" t="s">
        <v>48</v>
      </c>
      <c r="V513" t="s">
        <v>136</v>
      </c>
      <c r="W513" t="s">
        <v>49</v>
      </c>
      <c r="X513" t="s">
        <v>50</v>
      </c>
      <c r="Y513" t="s">
        <v>42</v>
      </c>
      <c r="Z513" t="s">
        <v>51</v>
      </c>
      <c r="AA513">
        <v>43474</v>
      </c>
      <c r="AB513" t="s">
        <v>52</v>
      </c>
      <c r="AC513" t="s">
        <v>694</v>
      </c>
      <c r="AD513" t="s">
        <v>54</v>
      </c>
      <c r="AE513" t="s">
        <v>55</v>
      </c>
      <c r="AF513" t="s">
        <v>695</v>
      </c>
      <c r="AG513" t="s">
        <v>696</v>
      </c>
      <c r="AH513" s="37" t="s">
        <v>58</v>
      </c>
      <c r="AI513" s="40" t="s">
        <v>58</v>
      </c>
      <c r="AJ513" t="s">
        <v>39</v>
      </c>
      <c r="AK513" t="s">
        <v>46</v>
      </c>
      <c r="AL513" t="s">
        <v>94</v>
      </c>
      <c r="AM513" t="s">
        <v>43</v>
      </c>
      <c r="AN513" t="s">
        <v>3964</v>
      </c>
      <c r="AO513" t="s">
        <v>39</v>
      </c>
      <c r="AP513" t="s">
        <v>67</v>
      </c>
      <c r="AQ513" t="s">
        <v>94</v>
      </c>
      <c r="AR513" t="s">
        <v>58</v>
      </c>
      <c r="AS513" t="s">
        <v>58</v>
      </c>
      <c r="AT513" t="s">
        <v>50</v>
      </c>
      <c r="AU513" t="s">
        <v>51</v>
      </c>
      <c r="AV513" t="s">
        <v>52</v>
      </c>
      <c r="AW513" t="s">
        <v>54</v>
      </c>
    </row>
    <row r="514" spans="1:49" x14ac:dyDescent="0.35">
      <c r="A514" t="s">
        <v>35</v>
      </c>
      <c r="B514" s="2">
        <v>40766</v>
      </c>
      <c r="C514">
        <v>7</v>
      </c>
      <c r="D514">
        <v>7401</v>
      </c>
      <c r="E514" t="s">
        <v>2197</v>
      </c>
      <c r="F514" t="s">
        <v>458</v>
      </c>
      <c r="G514" t="s">
        <v>3094</v>
      </c>
      <c r="H514">
        <v>41</v>
      </c>
      <c r="I514" t="s">
        <v>46</v>
      </c>
      <c r="J514" t="s">
        <v>1910</v>
      </c>
      <c r="K514" t="s">
        <v>63</v>
      </c>
      <c r="L514" t="s">
        <v>55</v>
      </c>
      <c r="M514" s="1" t="s">
        <v>99</v>
      </c>
      <c r="N514" t="s">
        <v>65</v>
      </c>
      <c r="O514" t="s">
        <v>3095</v>
      </c>
      <c r="P514">
        <v>38</v>
      </c>
      <c r="Q514" t="s">
        <v>46</v>
      </c>
      <c r="R514" t="s">
        <v>46</v>
      </c>
      <c r="S514" t="s">
        <v>58</v>
      </c>
      <c r="T514" t="s">
        <v>67</v>
      </c>
      <c r="U514" t="s">
        <v>3096</v>
      </c>
      <c r="V514" t="s">
        <v>48</v>
      </c>
      <c r="W514" t="s">
        <v>67</v>
      </c>
      <c r="X514" t="s">
        <v>50</v>
      </c>
      <c r="Y514" t="s">
        <v>46</v>
      </c>
      <c r="Z514" t="s">
        <v>55</v>
      </c>
      <c r="AA514" t="s">
        <v>55</v>
      </c>
      <c r="AB514" t="s">
        <v>46</v>
      </c>
      <c r="AC514" t="s">
        <v>55</v>
      </c>
      <c r="AD514" t="s">
        <v>55</v>
      </c>
      <c r="AE514" t="s">
        <v>55</v>
      </c>
      <c r="AF514" t="s">
        <v>69</v>
      </c>
      <c r="AG514" t="s">
        <v>69</v>
      </c>
      <c r="AH514" s="37" t="s">
        <v>58</v>
      </c>
      <c r="AI514" s="40" t="s">
        <v>58</v>
      </c>
      <c r="AJ514" t="s">
        <v>46</v>
      </c>
      <c r="AK514" t="s">
        <v>3922</v>
      </c>
      <c r="AL514" t="s">
        <v>55</v>
      </c>
      <c r="AM514" t="s">
        <v>4103</v>
      </c>
      <c r="AN514" t="s">
        <v>3964</v>
      </c>
      <c r="AO514" t="s">
        <v>46</v>
      </c>
      <c r="AP514" t="s">
        <v>67</v>
      </c>
      <c r="AQ514" t="s">
        <v>58</v>
      </c>
      <c r="AR514" t="s">
        <v>67</v>
      </c>
      <c r="AS514" t="s">
        <v>67</v>
      </c>
      <c r="AT514" t="s">
        <v>50</v>
      </c>
      <c r="AU514" t="s">
        <v>55</v>
      </c>
      <c r="AV514" t="s">
        <v>46</v>
      </c>
      <c r="AW514" t="s">
        <v>55</v>
      </c>
    </row>
    <row r="515" spans="1:49" x14ac:dyDescent="0.35">
      <c r="A515" t="s">
        <v>35</v>
      </c>
      <c r="B515" s="2">
        <v>43065</v>
      </c>
      <c r="C515">
        <v>13</v>
      </c>
      <c r="D515">
        <v>13116</v>
      </c>
      <c r="E515" t="s">
        <v>844</v>
      </c>
      <c r="F515" t="s">
        <v>37</v>
      </c>
      <c r="G515" t="s">
        <v>2026</v>
      </c>
      <c r="H515">
        <v>26</v>
      </c>
      <c r="I515" t="s">
        <v>39</v>
      </c>
      <c r="J515" t="s">
        <v>46</v>
      </c>
      <c r="K515" t="s">
        <v>2027</v>
      </c>
      <c r="L515" t="s">
        <v>42</v>
      </c>
      <c r="M515" t="s">
        <v>43</v>
      </c>
      <c r="N515" t="s">
        <v>44</v>
      </c>
      <c r="O515" t="s">
        <v>2028</v>
      </c>
      <c r="P515">
        <v>34</v>
      </c>
      <c r="Q515" t="s">
        <v>39</v>
      </c>
      <c r="R515" t="s">
        <v>46</v>
      </c>
      <c r="S515" t="s">
        <v>42</v>
      </c>
      <c r="T515" t="s">
        <v>42</v>
      </c>
      <c r="U515" t="s">
        <v>2029</v>
      </c>
      <c r="V515" t="s">
        <v>136</v>
      </c>
      <c r="W515" t="s">
        <v>49</v>
      </c>
      <c r="X515" t="s">
        <v>50</v>
      </c>
      <c r="Y515" t="s">
        <v>42</v>
      </c>
      <c r="Z515" t="s">
        <v>112</v>
      </c>
      <c r="AA515" t="s">
        <v>55</v>
      </c>
      <c r="AB515" t="s">
        <v>113</v>
      </c>
      <c r="AC515" t="s">
        <v>55</v>
      </c>
      <c r="AD515" t="s">
        <v>55</v>
      </c>
      <c r="AE515" t="s">
        <v>55</v>
      </c>
      <c r="AF515" t="s">
        <v>2030</v>
      </c>
      <c r="AG515" t="s">
        <v>2031</v>
      </c>
      <c r="AH515" s="37" t="s">
        <v>58</v>
      </c>
      <c r="AI515" s="40" t="s">
        <v>58</v>
      </c>
      <c r="AJ515" t="s">
        <v>39</v>
      </c>
      <c r="AK515" t="s">
        <v>46</v>
      </c>
      <c r="AL515" t="s">
        <v>94</v>
      </c>
      <c r="AM515" t="s">
        <v>43</v>
      </c>
      <c r="AN515" t="s">
        <v>3964</v>
      </c>
      <c r="AO515" t="s">
        <v>39</v>
      </c>
      <c r="AP515" t="s">
        <v>67</v>
      </c>
      <c r="AQ515" t="s">
        <v>94</v>
      </c>
      <c r="AR515" t="s">
        <v>94</v>
      </c>
      <c r="AS515" t="s">
        <v>58</v>
      </c>
      <c r="AT515" t="s">
        <v>50</v>
      </c>
      <c r="AU515" t="s">
        <v>112</v>
      </c>
      <c r="AV515" t="s">
        <v>113</v>
      </c>
      <c r="AW515" t="s">
        <v>55</v>
      </c>
    </row>
    <row r="516" spans="1:49" x14ac:dyDescent="0.35">
      <c r="A516" t="s">
        <v>35</v>
      </c>
      <c r="B516" s="2">
        <v>42227</v>
      </c>
      <c r="C516">
        <v>9</v>
      </c>
      <c r="D516">
        <v>9120</v>
      </c>
      <c r="E516" t="s">
        <v>1312</v>
      </c>
      <c r="F516" t="s">
        <v>60</v>
      </c>
      <c r="G516" t="s">
        <v>3103</v>
      </c>
      <c r="H516">
        <v>58</v>
      </c>
      <c r="I516" t="s">
        <v>39</v>
      </c>
      <c r="J516" t="s">
        <v>40</v>
      </c>
      <c r="K516" t="s">
        <v>3104</v>
      </c>
      <c r="L516" t="s">
        <v>42</v>
      </c>
      <c r="M516" t="s">
        <v>43</v>
      </c>
      <c r="N516" t="s">
        <v>44</v>
      </c>
      <c r="O516" t="s">
        <v>3105</v>
      </c>
      <c r="P516">
        <v>65</v>
      </c>
      <c r="Q516" t="s">
        <v>39</v>
      </c>
      <c r="R516" t="s">
        <v>46</v>
      </c>
      <c r="S516" t="s">
        <v>42</v>
      </c>
      <c r="T516" t="s">
        <v>49</v>
      </c>
      <c r="U516" t="s">
        <v>3106</v>
      </c>
      <c r="V516" t="s">
        <v>42</v>
      </c>
      <c r="W516" t="s">
        <v>49</v>
      </c>
      <c r="X516" t="s">
        <v>50</v>
      </c>
      <c r="Y516" t="s">
        <v>42</v>
      </c>
      <c r="Z516" t="s">
        <v>90</v>
      </c>
      <c r="AA516">
        <v>42506</v>
      </c>
      <c r="AB516" t="s">
        <v>443</v>
      </c>
      <c r="AC516" t="s">
        <v>3107</v>
      </c>
      <c r="AD516" t="s">
        <v>1706</v>
      </c>
      <c r="AE516" t="s">
        <v>55</v>
      </c>
      <c r="AF516" t="s">
        <v>3108</v>
      </c>
      <c r="AG516" t="s">
        <v>3109</v>
      </c>
      <c r="AH516" s="37" t="s">
        <v>58</v>
      </c>
      <c r="AI516" s="40" t="s">
        <v>58</v>
      </c>
      <c r="AJ516" t="s">
        <v>39</v>
      </c>
      <c r="AK516" t="s">
        <v>3922</v>
      </c>
      <c r="AL516" t="s">
        <v>94</v>
      </c>
      <c r="AM516" t="s">
        <v>43</v>
      </c>
      <c r="AN516" t="s">
        <v>3964</v>
      </c>
      <c r="AO516" t="s">
        <v>39</v>
      </c>
      <c r="AP516" t="s">
        <v>67</v>
      </c>
      <c r="AQ516" t="s">
        <v>94</v>
      </c>
      <c r="AR516" t="s">
        <v>58</v>
      </c>
      <c r="AS516" t="s">
        <v>58</v>
      </c>
      <c r="AT516" t="s">
        <v>50</v>
      </c>
      <c r="AU516" t="s">
        <v>90</v>
      </c>
      <c r="AV516" t="s">
        <v>443</v>
      </c>
      <c r="AW516" t="s">
        <v>1706</v>
      </c>
    </row>
    <row r="517" spans="1:49" x14ac:dyDescent="0.35">
      <c r="A517" t="s">
        <v>35</v>
      </c>
      <c r="B517" s="2">
        <v>43446</v>
      </c>
      <c r="C517">
        <v>14</v>
      </c>
      <c r="D517">
        <v>14108</v>
      </c>
      <c r="E517" t="s">
        <v>1521</v>
      </c>
      <c r="F517" t="s">
        <v>613</v>
      </c>
      <c r="G517" t="s">
        <v>3110</v>
      </c>
      <c r="H517">
        <v>44</v>
      </c>
      <c r="I517" t="s">
        <v>39</v>
      </c>
      <c r="J517" t="s">
        <v>3111</v>
      </c>
      <c r="K517" t="s">
        <v>3112</v>
      </c>
      <c r="L517" t="s">
        <v>42</v>
      </c>
      <c r="M517" t="s">
        <v>74</v>
      </c>
      <c r="N517" t="s">
        <v>44</v>
      </c>
      <c r="O517" t="s">
        <v>3113</v>
      </c>
      <c r="P517">
        <v>53</v>
      </c>
      <c r="Q517" t="s">
        <v>39</v>
      </c>
      <c r="R517" t="s">
        <v>3114</v>
      </c>
      <c r="S517" t="s">
        <v>49</v>
      </c>
      <c r="T517" t="s">
        <v>42</v>
      </c>
      <c r="U517" t="s">
        <v>48</v>
      </c>
      <c r="V517" t="s">
        <v>48</v>
      </c>
      <c r="W517" t="s">
        <v>49</v>
      </c>
      <c r="X517" t="s">
        <v>50</v>
      </c>
      <c r="Y517" t="s">
        <v>46</v>
      </c>
      <c r="Z517" t="s">
        <v>90</v>
      </c>
      <c r="AA517">
        <v>43446</v>
      </c>
      <c r="AB517" t="s">
        <v>91</v>
      </c>
      <c r="AC517" t="s">
        <v>55</v>
      </c>
      <c r="AD517" t="s">
        <v>55</v>
      </c>
      <c r="AE517" t="s">
        <v>55</v>
      </c>
      <c r="AF517" t="s">
        <v>3115</v>
      </c>
      <c r="AG517" t="s">
        <v>3116</v>
      </c>
      <c r="AH517" s="37" t="s">
        <v>58</v>
      </c>
      <c r="AI517" s="40" t="s">
        <v>58</v>
      </c>
      <c r="AJ517" t="s">
        <v>39</v>
      </c>
      <c r="AK517" t="s">
        <v>174</v>
      </c>
      <c r="AL517" t="s">
        <v>94</v>
      </c>
      <c r="AM517" t="s">
        <v>74</v>
      </c>
      <c r="AN517" t="s">
        <v>3964</v>
      </c>
      <c r="AO517" t="s">
        <v>39</v>
      </c>
      <c r="AP517" t="s">
        <v>174</v>
      </c>
      <c r="AQ517" t="s">
        <v>58</v>
      </c>
      <c r="AR517" t="s">
        <v>94</v>
      </c>
      <c r="AS517" t="s">
        <v>58</v>
      </c>
      <c r="AT517" t="s">
        <v>50</v>
      </c>
      <c r="AU517" t="s">
        <v>90</v>
      </c>
      <c r="AV517" t="s">
        <v>91</v>
      </c>
      <c r="AW517" t="s">
        <v>55</v>
      </c>
    </row>
    <row r="518" spans="1:49" x14ac:dyDescent="0.35">
      <c r="A518" t="s">
        <v>35</v>
      </c>
      <c r="B518" s="2">
        <v>41063</v>
      </c>
      <c r="C518">
        <v>13</v>
      </c>
      <c r="D518">
        <v>13110</v>
      </c>
      <c r="E518" s="5" t="s">
        <v>169</v>
      </c>
      <c r="F518" s="5" t="s">
        <v>37</v>
      </c>
      <c r="G518" t="s">
        <v>3117</v>
      </c>
      <c r="H518">
        <v>37</v>
      </c>
      <c r="I518" t="s">
        <v>46</v>
      </c>
      <c r="J518" t="s">
        <v>62</v>
      </c>
      <c r="K518" s="1" t="s">
        <v>63</v>
      </c>
      <c r="L518" t="s">
        <v>55</v>
      </c>
      <c r="M518" t="s">
        <v>347</v>
      </c>
      <c r="N518" t="s">
        <v>392</v>
      </c>
      <c r="O518" t="s">
        <v>3118</v>
      </c>
      <c r="P518">
        <v>32</v>
      </c>
      <c r="Q518" t="s">
        <v>46</v>
      </c>
      <c r="R518" t="s">
        <v>3119</v>
      </c>
      <c r="S518" t="s">
        <v>67</v>
      </c>
      <c r="T518" t="s">
        <v>67</v>
      </c>
      <c r="U518" t="s">
        <v>48</v>
      </c>
      <c r="V518" t="s">
        <v>48</v>
      </c>
      <c r="W518" t="s">
        <v>94</v>
      </c>
      <c r="X518" t="s">
        <v>103</v>
      </c>
      <c r="Y518" t="s">
        <v>46</v>
      </c>
      <c r="Z518" t="s">
        <v>55</v>
      </c>
      <c r="AA518" t="s">
        <v>55</v>
      </c>
      <c r="AB518" t="s">
        <v>46</v>
      </c>
      <c r="AC518" t="s">
        <v>55</v>
      </c>
      <c r="AD518" t="s">
        <v>55</v>
      </c>
      <c r="AE518" t="s">
        <v>55</v>
      </c>
      <c r="AF518" t="s">
        <v>69</v>
      </c>
      <c r="AG518" t="s">
        <v>69</v>
      </c>
      <c r="AH518" s="37" t="s">
        <v>58</v>
      </c>
      <c r="AI518" s="40" t="s">
        <v>94</v>
      </c>
      <c r="AJ518" t="s">
        <v>46</v>
      </c>
      <c r="AK518" t="s">
        <v>46</v>
      </c>
      <c r="AL518" t="s">
        <v>55</v>
      </c>
      <c r="AM518" t="s">
        <v>347</v>
      </c>
      <c r="AN518" t="s">
        <v>3965</v>
      </c>
      <c r="AO518" t="s">
        <v>46</v>
      </c>
      <c r="AP518" t="s">
        <v>67</v>
      </c>
      <c r="AQ518" t="s">
        <v>67</v>
      </c>
      <c r="AR518" t="s">
        <v>67</v>
      </c>
      <c r="AS518" t="s">
        <v>94</v>
      </c>
      <c r="AT518" t="s">
        <v>103</v>
      </c>
      <c r="AU518" t="s">
        <v>55</v>
      </c>
      <c r="AV518" t="s">
        <v>46</v>
      </c>
      <c r="AW518" t="s">
        <v>55</v>
      </c>
    </row>
    <row r="519" spans="1:49" x14ac:dyDescent="0.35">
      <c r="A519" t="s">
        <v>35</v>
      </c>
      <c r="B519" s="2">
        <v>43065</v>
      </c>
      <c r="C519">
        <v>13</v>
      </c>
      <c r="D519">
        <v>13118</v>
      </c>
      <c r="E519" s="5" t="s">
        <v>1454</v>
      </c>
      <c r="F519" s="5" t="s">
        <v>37</v>
      </c>
      <c r="G519" t="s">
        <v>3738</v>
      </c>
      <c r="H519">
        <v>49</v>
      </c>
      <c r="I519" t="s">
        <v>39</v>
      </c>
      <c r="J519" t="s">
        <v>1157</v>
      </c>
      <c r="K519" t="s">
        <v>3739</v>
      </c>
      <c r="L519" t="s">
        <v>42</v>
      </c>
      <c r="M519" t="s">
        <v>43</v>
      </c>
      <c r="N519" t="s">
        <v>44</v>
      </c>
      <c r="O519" t="s">
        <v>3740</v>
      </c>
      <c r="P519">
        <v>47</v>
      </c>
      <c r="Q519" t="s">
        <v>39</v>
      </c>
      <c r="R519" t="s">
        <v>46</v>
      </c>
      <c r="S519" t="s">
        <v>42</v>
      </c>
      <c r="T519" t="s">
        <v>42</v>
      </c>
      <c r="U519" t="s">
        <v>48</v>
      </c>
      <c r="V519" t="s">
        <v>136</v>
      </c>
      <c r="W519" t="s">
        <v>49</v>
      </c>
      <c r="X519" t="s">
        <v>50</v>
      </c>
      <c r="Y519" t="s">
        <v>42</v>
      </c>
      <c r="Z519" t="s">
        <v>112</v>
      </c>
      <c r="AA519" t="s">
        <v>55</v>
      </c>
      <c r="AB519" t="s">
        <v>443</v>
      </c>
      <c r="AC519" t="s">
        <v>177</v>
      </c>
      <c r="AD519" t="s">
        <v>55</v>
      </c>
      <c r="AE519" t="s">
        <v>55</v>
      </c>
      <c r="AF519" t="s">
        <v>3741</v>
      </c>
      <c r="AG519" t="s">
        <v>3742</v>
      </c>
      <c r="AH519" s="37" t="s">
        <v>58</v>
      </c>
      <c r="AI519" s="40" t="s">
        <v>58</v>
      </c>
      <c r="AJ519" t="s">
        <v>39</v>
      </c>
      <c r="AK519" t="s">
        <v>174</v>
      </c>
      <c r="AL519" t="s">
        <v>94</v>
      </c>
      <c r="AM519" t="s">
        <v>43</v>
      </c>
      <c r="AN519" t="s">
        <v>3964</v>
      </c>
      <c r="AO519" t="s">
        <v>39</v>
      </c>
      <c r="AP519" t="s">
        <v>67</v>
      </c>
      <c r="AQ519" t="s">
        <v>94</v>
      </c>
      <c r="AR519" t="s">
        <v>94</v>
      </c>
      <c r="AS519" t="s">
        <v>58</v>
      </c>
      <c r="AT519" t="s">
        <v>50</v>
      </c>
      <c r="AU519" t="s">
        <v>112</v>
      </c>
      <c r="AV519" t="s">
        <v>443</v>
      </c>
      <c r="AW519" t="s">
        <v>55</v>
      </c>
    </row>
    <row r="520" spans="1:49" x14ac:dyDescent="0.35">
      <c r="A520" t="s">
        <v>35</v>
      </c>
      <c r="B520" s="2">
        <v>43103</v>
      </c>
      <c r="C520">
        <v>13</v>
      </c>
      <c r="D520">
        <v>13110</v>
      </c>
      <c r="E520" s="5" t="s">
        <v>169</v>
      </c>
      <c r="F520" s="5" t="s">
        <v>37</v>
      </c>
      <c r="G520" t="s">
        <v>508</v>
      </c>
      <c r="H520">
        <v>24</v>
      </c>
      <c r="I520" t="s">
        <v>39</v>
      </c>
      <c r="J520" t="s">
        <v>46</v>
      </c>
      <c r="K520" t="s">
        <v>509</v>
      </c>
      <c r="L520" t="s">
        <v>42</v>
      </c>
      <c r="M520" t="s">
        <v>43</v>
      </c>
      <c r="N520" t="s">
        <v>44</v>
      </c>
      <c r="O520" t="s">
        <v>510</v>
      </c>
      <c r="P520">
        <v>27</v>
      </c>
      <c r="Q520" t="s">
        <v>39</v>
      </c>
      <c r="R520" t="s">
        <v>46</v>
      </c>
      <c r="S520" t="s">
        <v>49</v>
      </c>
      <c r="T520" t="s">
        <v>49</v>
      </c>
      <c r="U520" t="s">
        <v>511</v>
      </c>
      <c r="V520" t="s">
        <v>136</v>
      </c>
      <c r="W520" t="s">
        <v>49</v>
      </c>
      <c r="X520" t="s">
        <v>50</v>
      </c>
      <c r="Y520" t="s">
        <v>46</v>
      </c>
      <c r="Z520" t="s">
        <v>90</v>
      </c>
      <c r="AA520">
        <v>43103</v>
      </c>
      <c r="AB520" t="s">
        <v>91</v>
      </c>
      <c r="AC520" t="s">
        <v>55</v>
      </c>
      <c r="AD520" t="s">
        <v>55</v>
      </c>
      <c r="AE520" t="s">
        <v>55</v>
      </c>
      <c r="AF520" t="s">
        <v>512</v>
      </c>
      <c r="AG520" t="s">
        <v>513</v>
      </c>
      <c r="AH520" s="37" t="s">
        <v>58</v>
      </c>
      <c r="AI520" s="40" t="s">
        <v>58</v>
      </c>
      <c r="AJ520" t="s">
        <v>39</v>
      </c>
      <c r="AK520" t="s">
        <v>46</v>
      </c>
      <c r="AL520" t="s">
        <v>94</v>
      </c>
      <c r="AM520" t="s">
        <v>43</v>
      </c>
      <c r="AN520" t="s">
        <v>3964</v>
      </c>
      <c r="AO520" t="s">
        <v>39</v>
      </c>
      <c r="AP520" t="s">
        <v>67</v>
      </c>
      <c r="AQ520" t="s">
        <v>58</v>
      </c>
      <c r="AR520" t="s">
        <v>58</v>
      </c>
      <c r="AS520" t="s">
        <v>58</v>
      </c>
      <c r="AT520" t="s">
        <v>50</v>
      </c>
      <c r="AU520" t="s">
        <v>90</v>
      </c>
      <c r="AV520" t="s">
        <v>91</v>
      </c>
      <c r="AW520" t="s">
        <v>55</v>
      </c>
    </row>
    <row r="521" spans="1:49" x14ac:dyDescent="0.35">
      <c r="A521" t="s">
        <v>35</v>
      </c>
      <c r="B521" s="2">
        <v>41342</v>
      </c>
      <c r="C521">
        <v>11</v>
      </c>
      <c r="D521">
        <v>11401</v>
      </c>
      <c r="E521" t="s">
        <v>3133</v>
      </c>
      <c r="F521" t="s">
        <v>731</v>
      </c>
      <c r="G521" t="s">
        <v>3134</v>
      </c>
      <c r="H521">
        <v>26</v>
      </c>
      <c r="I521" t="s">
        <v>46</v>
      </c>
      <c r="J521" s="1" t="s">
        <v>62</v>
      </c>
      <c r="K521" t="s">
        <v>490</v>
      </c>
      <c r="L521" s="1" t="s">
        <v>55</v>
      </c>
      <c r="M521" t="s">
        <v>64</v>
      </c>
      <c r="N521" t="s">
        <v>301</v>
      </c>
      <c r="O521" t="s">
        <v>3135</v>
      </c>
      <c r="P521">
        <v>57</v>
      </c>
      <c r="Q521" t="s">
        <v>46</v>
      </c>
      <c r="R521" t="s">
        <v>46</v>
      </c>
      <c r="S521" s="1" t="s">
        <v>67</v>
      </c>
      <c r="T521" t="s">
        <v>67</v>
      </c>
      <c r="U521" t="s">
        <v>3136</v>
      </c>
      <c r="V521" t="s">
        <v>48</v>
      </c>
      <c r="W521" t="s">
        <v>49</v>
      </c>
      <c r="X521" t="s">
        <v>50</v>
      </c>
      <c r="Y521" t="s">
        <v>46</v>
      </c>
      <c r="Z521" t="s">
        <v>760</v>
      </c>
      <c r="AA521" t="s">
        <v>55</v>
      </c>
      <c r="AB521" t="s">
        <v>46</v>
      </c>
      <c r="AC521" t="s">
        <v>3137</v>
      </c>
      <c r="AE521" t="s">
        <v>55</v>
      </c>
      <c r="AF521" s="1" t="s">
        <v>69</v>
      </c>
      <c r="AG521" t="s">
        <v>69</v>
      </c>
      <c r="AH521" s="37" t="s">
        <v>58</v>
      </c>
      <c r="AI521" s="40" t="s">
        <v>58</v>
      </c>
      <c r="AJ521" t="s">
        <v>46</v>
      </c>
      <c r="AK521" t="s">
        <v>46</v>
      </c>
      <c r="AL521" t="s">
        <v>55</v>
      </c>
      <c r="AM521" t="s">
        <v>43</v>
      </c>
      <c r="AN521" t="s">
        <v>3964</v>
      </c>
      <c r="AO521" t="s">
        <v>46</v>
      </c>
      <c r="AP521" t="s">
        <v>67</v>
      </c>
      <c r="AQ521" t="s">
        <v>67</v>
      </c>
      <c r="AR521" t="s">
        <v>67</v>
      </c>
      <c r="AS521" t="s">
        <v>58</v>
      </c>
      <c r="AT521" t="s">
        <v>50</v>
      </c>
      <c r="AU521" t="s">
        <v>113</v>
      </c>
      <c r="AV521" t="s">
        <v>46</v>
      </c>
      <c r="AW521" t="s">
        <v>55</v>
      </c>
    </row>
    <row r="522" spans="1:49" x14ac:dyDescent="0.35">
      <c r="A522" t="s">
        <v>35</v>
      </c>
      <c r="B522" s="2">
        <v>42166</v>
      </c>
      <c r="C522">
        <v>5</v>
      </c>
      <c r="D522">
        <v>5101</v>
      </c>
      <c r="E522" t="s">
        <v>151</v>
      </c>
      <c r="F522" t="s">
        <v>151</v>
      </c>
      <c r="G522" t="s">
        <v>3138</v>
      </c>
      <c r="H522">
        <v>29</v>
      </c>
      <c r="I522" t="s">
        <v>46</v>
      </c>
      <c r="J522" t="s">
        <v>46</v>
      </c>
      <c r="K522" t="s">
        <v>3139</v>
      </c>
      <c r="L522" t="s">
        <v>55</v>
      </c>
      <c r="M522" t="s">
        <v>247</v>
      </c>
      <c r="N522" t="s">
        <v>44</v>
      </c>
      <c r="O522" t="s">
        <v>3140</v>
      </c>
      <c r="Q522" t="s">
        <v>46</v>
      </c>
      <c r="R522" t="s">
        <v>46</v>
      </c>
      <c r="S522" t="s">
        <v>67</v>
      </c>
      <c r="T522" t="s">
        <v>67</v>
      </c>
      <c r="U522" t="s">
        <v>48</v>
      </c>
      <c r="V522" t="s">
        <v>48</v>
      </c>
      <c r="W522" t="s">
        <v>42</v>
      </c>
      <c r="X522" t="s">
        <v>767</v>
      </c>
      <c r="Y522" t="s">
        <v>46</v>
      </c>
      <c r="Z522" t="s">
        <v>55</v>
      </c>
      <c r="AA522" t="s">
        <v>55</v>
      </c>
      <c r="AB522" t="s">
        <v>46</v>
      </c>
      <c r="AC522" t="s">
        <v>55</v>
      </c>
      <c r="AD522" t="s">
        <v>55</v>
      </c>
      <c r="AE522" t="s">
        <v>55</v>
      </c>
      <c r="AF522" t="s">
        <v>3141</v>
      </c>
      <c r="AG522" t="s">
        <v>3142</v>
      </c>
      <c r="AH522" s="37" t="s">
        <v>58</v>
      </c>
      <c r="AI522" s="40" t="s">
        <v>94</v>
      </c>
      <c r="AJ522" t="s">
        <v>46</v>
      </c>
      <c r="AK522" t="s">
        <v>46</v>
      </c>
      <c r="AL522" t="s">
        <v>55</v>
      </c>
      <c r="AM522" t="s">
        <v>247</v>
      </c>
      <c r="AN522" t="s">
        <v>3964</v>
      </c>
      <c r="AO522" t="s">
        <v>46</v>
      </c>
      <c r="AP522" t="s">
        <v>67</v>
      </c>
      <c r="AQ522" t="s">
        <v>67</v>
      </c>
      <c r="AR522" t="s">
        <v>67</v>
      </c>
      <c r="AS522" t="s">
        <v>94</v>
      </c>
      <c r="AT522" t="s">
        <v>767</v>
      </c>
      <c r="AU522" t="s">
        <v>55</v>
      </c>
      <c r="AV522" t="s">
        <v>46</v>
      </c>
      <c r="AW522" t="s">
        <v>55</v>
      </c>
    </row>
    <row r="523" spans="1:49" x14ac:dyDescent="0.35">
      <c r="A523" t="s">
        <v>35</v>
      </c>
      <c r="B523" s="2">
        <v>43110</v>
      </c>
      <c r="C523">
        <v>13</v>
      </c>
      <c r="D523">
        <v>13112</v>
      </c>
      <c r="E523" t="s">
        <v>128</v>
      </c>
      <c r="F523" t="s">
        <v>37</v>
      </c>
      <c r="G523" t="s">
        <v>2100</v>
      </c>
      <c r="I523" t="s">
        <v>39</v>
      </c>
      <c r="J523" t="s">
        <v>2101</v>
      </c>
      <c r="K523" t="s">
        <v>2102</v>
      </c>
      <c r="L523" t="s">
        <v>42</v>
      </c>
      <c r="M523" t="s">
        <v>247</v>
      </c>
      <c r="N523" t="s">
        <v>44</v>
      </c>
      <c r="O523" t="s">
        <v>2103</v>
      </c>
      <c r="P523">
        <v>60</v>
      </c>
      <c r="Q523" t="s">
        <v>39</v>
      </c>
      <c r="R523" t="s">
        <v>2046</v>
      </c>
      <c r="S523" t="s">
        <v>49</v>
      </c>
      <c r="T523" t="s">
        <v>49</v>
      </c>
      <c r="U523" t="s">
        <v>910</v>
      </c>
      <c r="V523" t="s">
        <v>48</v>
      </c>
      <c r="W523" t="s">
        <v>42</v>
      </c>
      <c r="X523" t="s">
        <v>164</v>
      </c>
      <c r="Y523" t="s">
        <v>46</v>
      </c>
      <c r="Z523" t="s">
        <v>90</v>
      </c>
      <c r="AA523">
        <v>43110</v>
      </c>
      <c r="AB523" t="s">
        <v>91</v>
      </c>
      <c r="AC523" t="s">
        <v>55</v>
      </c>
      <c r="AD523" t="s">
        <v>55</v>
      </c>
      <c r="AE523" t="s">
        <v>55</v>
      </c>
      <c r="AF523" t="s">
        <v>2104</v>
      </c>
      <c r="AG523" t="s">
        <v>2105</v>
      </c>
      <c r="AH523" s="37" t="s">
        <v>58</v>
      </c>
      <c r="AI523" s="40" t="s">
        <v>58</v>
      </c>
      <c r="AJ523" t="s">
        <v>39</v>
      </c>
      <c r="AK523" t="s">
        <v>3944</v>
      </c>
      <c r="AL523" t="s">
        <v>94</v>
      </c>
      <c r="AM523" t="s">
        <v>247</v>
      </c>
      <c r="AN523" t="s">
        <v>3964</v>
      </c>
      <c r="AO523" t="s">
        <v>39</v>
      </c>
      <c r="AP523" t="s">
        <v>2046</v>
      </c>
      <c r="AQ523" t="s">
        <v>58</v>
      </c>
      <c r="AR523" t="s">
        <v>58</v>
      </c>
      <c r="AS523" t="s">
        <v>94</v>
      </c>
      <c r="AT523" t="s">
        <v>164</v>
      </c>
      <c r="AU523" t="s">
        <v>90</v>
      </c>
      <c r="AV523" t="s">
        <v>91</v>
      </c>
      <c r="AW523" t="s">
        <v>55</v>
      </c>
    </row>
    <row r="524" spans="1:49" x14ac:dyDescent="0.35">
      <c r="A524" t="s">
        <v>35</v>
      </c>
      <c r="B524" s="2">
        <v>43247</v>
      </c>
      <c r="C524">
        <v>13</v>
      </c>
      <c r="D524">
        <v>13120</v>
      </c>
      <c r="E524" t="s">
        <v>2384</v>
      </c>
      <c r="F524" t="s">
        <v>37</v>
      </c>
      <c r="G524" t="s">
        <v>2385</v>
      </c>
      <c r="H524">
        <v>33</v>
      </c>
      <c r="I524" t="s">
        <v>39</v>
      </c>
      <c r="J524" t="s">
        <v>46</v>
      </c>
      <c r="K524" t="s">
        <v>2386</v>
      </c>
      <c r="L524" t="s">
        <v>42</v>
      </c>
      <c r="M524" t="s">
        <v>4103</v>
      </c>
      <c r="N524" t="s">
        <v>44</v>
      </c>
      <c r="O524" t="s">
        <v>2387</v>
      </c>
      <c r="P524">
        <v>53</v>
      </c>
      <c r="Q524" t="s">
        <v>39</v>
      </c>
      <c r="R524" t="s">
        <v>46</v>
      </c>
      <c r="S524" t="s">
        <v>49</v>
      </c>
      <c r="T524" t="s">
        <v>42</v>
      </c>
      <c r="U524" t="s">
        <v>2388</v>
      </c>
      <c r="V524" t="s">
        <v>147</v>
      </c>
      <c r="W524" t="s">
        <v>49</v>
      </c>
      <c r="X524" t="s">
        <v>50</v>
      </c>
      <c r="Y524" t="s">
        <v>46</v>
      </c>
      <c r="Z524" t="s">
        <v>90</v>
      </c>
      <c r="AA524">
        <v>43245</v>
      </c>
      <c r="AB524" t="s">
        <v>91</v>
      </c>
      <c r="AC524" t="s">
        <v>55</v>
      </c>
      <c r="AD524" t="s">
        <v>55</v>
      </c>
      <c r="AE524" t="s">
        <v>55</v>
      </c>
      <c r="AF524" t="s">
        <v>2389</v>
      </c>
      <c r="AG524" t="s">
        <v>2390</v>
      </c>
      <c r="AH524" s="37" t="s">
        <v>58</v>
      </c>
      <c r="AI524" s="40" t="s">
        <v>58</v>
      </c>
      <c r="AJ524" t="s">
        <v>39</v>
      </c>
      <c r="AK524" t="s">
        <v>46</v>
      </c>
      <c r="AL524" t="s">
        <v>94</v>
      </c>
      <c r="AM524" t="s">
        <v>4103</v>
      </c>
      <c r="AN524" t="s">
        <v>3964</v>
      </c>
      <c r="AO524" t="s">
        <v>39</v>
      </c>
      <c r="AP524" t="s">
        <v>67</v>
      </c>
      <c r="AQ524" t="s">
        <v>58</v>
      </c>
      <c r="AR524" t="s">
        <v>94</v>
      </c>
      <c r="AS524" t="s">
        <v>58</v>
      </c>
      <c r="AT524" t="s">
        <v>50</v>
      </c>
      <c r="AU524" t="s">
        <v>90</v>
      </c>
      <c r="AV524" t="s">
        <v>91</v>
      </c>
      <c r="AW524" t="s">
        <v>55</v>
      </c>
    </row>
    <row r="525" spans="1:49" x14ac:dyDescent="0.35">
      <c r="A525" t="s">
        <v>35</v>
      </c>
      <c r="B525" s="2">
        <v>43249</v>
      </c>
      <c r="C525">
        <v>13</v>
      </c>
      <c r="D525">
        <v>13131</v>
      </c>
      <c r="E525" t="s">
        <v>2000</v>
      </c>
      <c r="F525" t="s">
        <v>37</v>
      </c>
      <c r="G525" t="s">
        <v>2731</v>
      </c>
      <c r="H525">
        <v>29</v>
      </c>
      <c r="I525" t="s">
        <v>854</v>
      </c>
      <c r="J525" t="s">
        <v>46</v>
      </c>
      <c r="K525" t="s">
        <v>2732</v>
      </c>
      <c r="L525" t="s">
        <v>42</v>
      </c>
      <c r="M525" t="s">
        <v>74</v>
      </c>
      <c r="N525" t="s">
        <v>44</v>
      </c>
      <c r="O525" t="s">
        <v>2733</v>
      </c>
      <c r="P525">
        <v>32</v>
      </c>
      <c r="Q525" t="s">
        <v>854</v>
      </c>
      <c r="R525" t="s">
        <v>46</v>
      </c>
      <c r="S525" t="s">
        <v>42</v>
      </c>
      <c r="T525" t="s">
        <v>42</v>
      </c>
      <c r="U525" t="s">
        <v>2734</v>
      </c>
      <c r="V525" t="s">
        <v>136</v>
      </c>
      <c r="W525" t="s">
        <v>49</v>
      </c>
      <c r="X525" t="s">
        <v>50</v>
      </c>
      <c r="Y525" t="s">
        <v>46</v>
      </c>
      <c r="Z525" t="s">
        <v>112</v>
      </c>
      <c r="AA525">
        <v>43249</v>
      </c>
      <c r="AB525" t="s">
        <v>309</v>
      </c>
      <c r="AC525" t="s">
        <v>55</v>
      </c>
      <c r="AD525" t="s">
        <v>55</v>
      </c>
      <c r="AE525" t="s">
        <v>55</v>
      </c>
      <c r="AF525" t="s">
        <v>2735</v>
      </c>
      <c r="AG525" t="s">
        <v>2736</v>
      </c>
      <c r="AH525" s="37" t="s">
        <v>58</v>
      </c>
      <c r="AI525" s="40" t="s">
        <v>58</v>
      </c>
      <c r="AJ525" t="s">
        <v>854</v>
      </c>
      <c r="AK525" t="s">
        <v>46</v>
      </c>
      <c r="AL525" t="s">
        <v>94</v>
      </c>
      <c r="AM525" t="s">
        <v>74</v>
      </c>
      <c r="AN525" t="s">
        <v>3964</v>
      </c>
      <c r="AO525" t="s">
        <v>854</v>
      </c>
      <c r="AP525" t="s">
        <v>67</v>
      </c>
      <c r="AQ525" t="s">
        <v>94</v>
      </c>
      <c r="AR525" t="s">
        <v>94</v>
      </c>
      <c r="AS525" t="s">
        <v>58</v>
      </c>
      <c r="AT525" t="s">
        <v>50</v>
      </c>
      <c r="AU525" t="s">
        <v>112</v>
      </c>
      <c r="AV525" t="s">
        <v>309</v>
      </c>
      <c r="AW525" t="s">
        <v>55</v>
      </c>
    </row>
    <row r="526" spans="1:49" x14ac:dyDescent="0.35">
      <c r="A526" t="s">
        <v>35</v>
      </c>
      <c r="B526" s="2">
        <v>41190</v>
      </c>
      <c r="C526">
        <v>2</v>
      </c>
      <c r="D526">
        <v>2101</v>
      </c>
      <c r="E526" t="s">
        <v>198</v>
      </c>
      <c r="F526" s="6" t="s">
        <v>198</v>
      </c>
      <c r="G526" t="s">
        <v>3165</v>
      </c>
      <c r="H526">
        <v>20</v>
      </c>
      <c r="I526" t="s">
        <v>46</v>
      </c>
      <c r="J526" t="s">
        <v>3166</v>
      </c>
      <c r="K526" t="s">
        <v>300</v>
      </c>
      <c r="L526" t="s">
        <v>55</v>
      </c>
      <c r="M526" t="s">
        <v>43</v>
      </c>
      <c r="N526" t="s">
        <v>65</v>
      </c>
      <c r="O526" t="s">
        <v>3167</v>
      </c>
      <c r="P526">
        <v>27</v>
      </c>
      <c r="Q526" t="s">
        <v>46</v>
      </c>
      <c r="R526" t="s">
        <v>3168</v>
      </c>
      <c r="S526" t="s">
        <v>67</v>
      </c>
      <c r="T526" t="s">
        <v>67</v>
      </c>
      <c r="U526" t="s">
        <v>48</v>
      </c>
      <c r="V526" t="s">
        <v>48</v>
      </c>
      <c r="W526" t="s">
        <v>67</v>
      </c>
      <c r="X526" t="s">
        <v>50</v>
      </c>
      <c r="Y526" t="s">
        <v>46</v>
      </c>
      <c r="Z526" t="s">
        <v>55</v>
      </c>
      <c r="AA526" t="s">
        <v>55</v>
      </c>
      <c r="AB526" t="s">
        <v>46</v>
      </c>
      <c r="AC526" t="s">
        <v>55</v>
      </c>
      <c r="AD526" t="s">
        <v>55</v>
      </c>
      <c r="AE526" t="s">
        <v>55</v>
      </c>
      <c r="AF526" t="s">
        <v>69</v>
      </c>
      <c r="AG526" t="s">
        <v>69</v>
      </c>
      <c r="AH526" s="37" t="s">
        <v>58</v>
      </c>
      <c r="AI526" s="40" t="s">
        <v>58</v>
      </c>
      <c r="AJ526" t="s">
        <v>46</v>
      </c>
      <c r="AK526" t="s">
        <v>428</v>
      </c>
      <c r="AL526" t="s">
        <v>55</v>
      </c>
      <c r="AM526" t="s">
        <v>43</v>
      </c>
      <c r="AN526" t="s">
        <v>3964</v>
      </c>
      <c r="AO526" t="s">
        <v>46</v>
      </c>
      <c r="AP526" t="s">
        <v>3057</v>
      </c>
      <c r="AQ526" t="s">
        <v>67</v>
      </c>
      <c r="AR526" t="s">
        <v>67</v>
      </c>
      <c r="AS526" t="s">
        <v>67</v>
      </c>
      <c r="AT526" t="s">
        <v>50</v>
      </c>
      <c r="AU526" t="s">
        <v>55</v>
      </c>
      <c r="AV526" t="s">
        <v>46</v>
      </c>
      <c r="AW526" t="s">
        <v>55</v>
      </c>
    </row>
    <row r="527" spans="1:49" x14ac:dyDescent="0.35">
      <c r="A527" t="s">
        <v>35</v>
      </c>
      <c r="B527" s="2">
        <v>41187</v>
      </c>
      <c r="C527">
        <v>8</v>
      </c>
      <c r="D527">
        <v>8110</v>
      </c>
      <c r="E527" t="s">
        <v>2152</v>
      </c>
      <c r="F527" s="1" t="s">
        <v>276</v>
      </c>
      <c r="G527" t="s">
        <v>3169</v>
      </c>
      <c r="H527">
        <v>30</v>
      </c>
      <c r="I527" t="s">
        <v>46</v>
      </c>
      <c r="J527" t="s">
        <v>62</v>
      </c>
      <c r="K527" s="1" t="s">
        <v>63</v>
      </c>
      <c r="L527" t="s">
        <v>58</v>
      </c>
      <c r="M527" s="1" t="s">
        <v>161</v>
      </c>
      <c r="N527" t="s">
        <v>392</v>
      </c>
      <c r="O527" s="1"/>
      <c r="Q527" t="s">
        <v>46</v>
      </c>
      <c r="R527" t="s">
        <v>46</v>
      </c>
      <c r="S527" t="s">
        <v>67</v>
      </c>
      <c r="T527" t="s">
        <v>67</v>
      </c>
      <c r="U527" t="s">
        <v>48</v>
      </c>
      <c r="V527" t="s">
        <v>48</v>
      </c>
      <c r="W527" t="s">
        <v>67</v>
      </c>
      <c r="X527" t="s">
        <v>1245</v>
      </c>
      <c r="Y527" t="s">
        <v>46</v>
      </c>
      <c r="Z527" t="s">
        <v>55</v>
      </c>
      <c r="AA527" t="s">
        <v>55</v>
      </c>
      <c r="AB527" t="s">
        <v>46</v>
      </c>
      <c r="AC527" t="s">
        <v>55</v>
      </c>
      <c r="AD527" t="s">
        <v>55</v>
      </c>
      <c r="AE527" t="s">
        <v>55</v>
      </c>
      <c r="AF527" t="s">
        <v>69</v>
      </c>
      <c r="AG527" t="s">
        <v>69</v>
      </c>
      <c r="AH527" s="37" t="s">
        <v>58</v>
      </c>
      <c r="AI527" s="40" t="s">
        <v>94</v>
      </c>
      <c r="AJ527" t="s">
        <v>46</v>
      </c>
      <c r="AK527" t="s">
        <v>46</v>
      </c>
      <c r="AL527" t="s">
        <v>58</v>
      </c>
      <c r="AM527" t="s">
        <v>161</v>
      </c>
      <c r="AN527" t="s">
        <v>3965</v>
      </c>
      <c r="AO527" t="s">
        <v>46</v>
      </c>
      <c r="AP527" t="s">
        <v>67</v>
      </c>
      <c r="AQ527" t="s">
        <v>67</v>
      </c>
      <c r="AR527" t="s">
        <v>67</v>
      </c>
      <c r="AS527" t="s">
        <v>67</v>
      </c>
      <c r="AT527" t="s">
        <v>1245</v>
      </c>
      <c r="AU527" t="s">
        <v>55</v>
      </c>
      <c r="AV527" t="s">
        <v>46</v>
      </c>
      <c r="AW527" t="s">
        <v>55</v>
      </c>
    </row>
    <row r="528" spans="1:49" x14ac:dyDescent="0.35">
      <c r="A528" t="s">
        <v>35</v>
      </c>
      <c r="B528" s="2">
        <v>42308</v>
      </c>
      <c r="C528">
        <v>12</v>
      </c>
      <c r="D528">
        <v>12401</v>
      </c>
      <c r="E528" t="s">
        <v>3170</v>
      </c>
      <c r="F528" t="s">
        <v>289</v>
      </c>
      <c r="G528" t="s">
        <v>3171</v>
      </c>
      <c r="H528">
        <v>21</v>
      </c>
      <c r="I528" t="s">
        <v>39</v>
      </c>
      <c r="J528" t="s">
        <v>3172</v>
      </c>
      <c r="K528" t="s">
        <v>3173</v>
      </c>
      <c r="L528" t="s">
        <v>42</v>
      </c>
      <c r="M528" t="s">
        <v>161</v>
      </c>
      <c r="N528" t="s">
        <v>162</v>
      </c>
      <c r="O528" t="s">
        <v>3174</v>
      </c>
      <c r="Q528" t="s">
        <v>46</v>
      </c>
      <c r="R528" t="s">
        <v>46</v>
      </c>
      <c r="S528" t="s">
        <v>42</v>
      </c>
      <c r="T528" t="s">
        <v>49</v>
      </c>
      <c r="U528" t="s">
        <v>48</v>
      </c>
      <c r="V528" t="s">
        <v>48</v>
      </c>
      <c r="W528" t="s">
        <v>42</v>
      </c>
      <c r="X528" t="s">
        <v>46</v>
      </c>
      <c r="Y528" t="s">
        <v>46</v>
      </c>
      <c r="Z528" t="s">
        <v>55</v>
      </c>
      <c r="AA528" t="s">
        <v>55</v>
      </c>
      <c r="AB528" t="s">
        <v>46</v>
      </c>
      <c r="AC528" t="s">
        <v>55</v>
      </c>
      <c r="AD528" t="s">
        <v>55</v>
      </c>
      <c r="AE528" t="s">
        <v>55</v>
      </c>
      <c r="AF528" t="s">
        <v>3175</v>
      </c>
      <c r="AG528" t="s">
        <v>3176</v>
      </c>
      <c r="AH528" s="37" t="s">
        <v>58</v>
      </c>
      <c r="AI528" s="40" t="s">
        <v>94</v>
      </c>
      <c r="AJ528" t="s">
        <v>39</v>
      </c>
      <c r="AK528" t="s">
        <v>1041</v>
      </c>
      <c r="AL528" t="s">
        <v>94</v>
      </c>
      <c r="AM528" t="s">
        <v>161</v>
      </c>
      <c r="AN528" t="s">
        <v>3965</v>
      </c>
      <c r="AO528" t="s">
        <v>46</v>
      </c>
      <c r="AP528" t="s">
        <v>67</v>
      </c>
      <c r="AQ528" t="s">
        <v>94</v>
      </c>
      <c r="AR528" t="s">
        <v>58</v>
      </c>
      <c r="AS528" t="s">
        <v>94</v>
      </c>
      <c r="AT528" t="s">
        <v>67</v>
      </c>
      <c r="AU528" t="s">
        <v>55</v>
      </c>
      <c r="AV528" t="s">
        <v>46</v>
      </c>
      <c r="AW528" t="s">
        <v>55</v>
      </c>
    </row>
    <row r="529" spans="1:49" x14ac:dyDescent="0.35">
      <c r="A529" t="s">
        <v>35</v>
      </c>
      <c r="B529" s="2">
        <v>42825</v>
      </c>
      <c r="C529">
        <v>5</v>
      </c>
      <c r="D529">
        <v>5802</v>
      </c>
      <c r="E529" t="s">
        <v>2955</v>
      </c>
      <c r="F529" t="s">
        <v>151</v>
      </c>
      <c r="G529" t="s">
        <v>3177</v>
      </c>
      <c r="H529">
        <v>58</v>
      </c>
      <c r="I529" t="s">
        <v>39</v>
      </c>
      <c r="J529" t="s">
        <v>3178</v>
      </c>
      <c r="K529" t="s">
        <v>3179</v>
      </c>
      <c r="L529" t="s">
        <v>42</v>
      </c>
      <c r="M529" t="s">
        <v>270</v>
      </c>
      <c r="N529" t="s">
        <v>44</v>
      </c>
      <c r="O529" t="s">
        <v>3180</v>
      </c>
      <c r="P529">
        <v>60</v>
      </c>
      <c r="Q529" t="s">
        <v>39</v>
      </c>
      <c r="R529" t="s">
        <v>46</v>
      </c>
      <c r="S529" t="s">
        <v>49</v>
      </c>
      <c r="T529" t="s">
        <v>42</v>
      </c>
      <c r="U529" t="s">
        <v>3181</v>
      </c>
      <c r="V529" t="s">
        <v>42</v>
      </c>
      <c r="W529" t="s">
        <v>49</v>
      </c>
      <c r="X529" t="s">
        <v>50</v>
      </c>
      <c r="Y529" t="s">
        <v>42</v>
      </c>
      <c r="Z529" t="s">
        <v>90</v>
      </c>
      <c r="AA529">
        <v>42825</v>
      </c>
      <c r="AB529" t="s">
        <v>91</v>
      </c>
      <c r="AC529" t="s">
        <v>55</v>
      </c>
      <c r="AD529" t="s">
        <v>55</v>
      </c>
      <c r="AE529" t="s">
        <v>55</v>
      </c>
      <c r="AF529" t="s">
        <v>3182</v>
      </c>
      <c r="AG529" t="s">
        <v>3183</v>
      </c>
      <c r="AH529" s="37" t="s">
        <v>58</v>
      </c>
      <c r="AI529" s="40" t="s">
        <v>58</v>
      </c>
      <c r="AJ529" t="s">
        <v>39</v>
      </c>
      <c r="AK529" t="s">
        <v>174</v>
      </c>
      <c r="AL529" t="s">
        <v>94</v>
      </c>
      <c r="AM529" t="s">
        <v>710</v>
      </c>
      <c r="AN529" t="s">
        <v>3964</v>
      </c>
      <c r="AO529" t="s">
        <v>39</v>
      </c>
      <c r="AP529" t="s">
        <v>67</v>
      </c>
      <c r="AQ529" t="s">
        <v>58</v>
      </c>
      <c r="AR529" t="s">
        <v>94</v>
      </c>
      <c r="AS529" t="s">
        <v>58</v>
      </c>
      <c r="AT529" t="s">
        <v>50</v>
      </c>
      <c r="AU529" t="s">
        <v>90</v>
      </c>
      <c r="AV529" t="s">
        <v>91</v>
      </c>
      <c r="AW529" t="s">
        <v>55</v>
      </c>
    </row>
    <row r="530" spans="1:49" x14ac:dyDescent="0.35">
      <c r="A530" t="s">
        <v>35</v>
      </c>
      <c r="B530" s="2">
        <v>42014</v>
      </c>
      <c r="C530">
        <v>9</v>
      </c>
      <c r="D530">
        <v>9103</v>
      </c>
      <c r="E530" t="s">
        <v>1162</v>
      </c>
      <c r="F530" s="1" t="s">
        <v>60</v>
      </c>
      <c r="G530" t="s">
        <v>3184</v>
      </c>
      <c r="H530">
        <v>33</v>
      </c>
      <c r="I530" t="s">
        <v>39</v>
      </c>
      <c r="J530" t="s">
        <v>72</v>
      </c>
      <c r="K530" t="s">
        <v>3185</v>
      </c>
      <c r="L530" t="s">
        <v>42</v>
      </c>
      <c r="M530" t="s">
        <v>4103</v>
      </c>
      <c r="N530" t="s">
        <v>44</v>
      </c>
      <c r="O530" t="s">
        <v>3186</v>
      </c>
      <c r="P530">
        <v>53</v>
      </c>
      <c r="Q530" t="s">
        <v>39</v>
      </c>
      <c r="R530" t="s">
        <v>1088</v>
      </c>
      <c r="S530" t="s">
        <v>49</v>
      </c>
      <c r="T530" t="s">
        <v>42</v>
      </c>
      <c r="U530" t="s">
        <v>3187</v>
      </c>
      <c r="V530" t="s">
        <v>3087</v>
      </c>
      <c r="W530" t="s">
        <v>49</v>
      </c>
      <c r="X530" t="s">
        <v>50</v>
      </c>
      <c r="Y530" t="s">
        <v>42</v>
      </c>
      <c r="Z530" t="s">
        <v>90</v>
      </c>
      <c r="AA530">
        <v>42014</v>
      </c>
      <c r="AB530" t="s">
        <v>91</v>
      </c>
      <c r="AC530" t="s">
        <v>55</v>
      </c>
      <c r="AD530" t="s">
        <v>55</v>
      </c>
      <c r="AE530" t="s">
        <v>55</v>
      </c>
      <c r="AF530" t="s">
        <v>3188</v>
      </c>
      <c r="AG530" t="s">
        <v>3189</v>
      </c>
      <c r="AH530" s="37" t="s">
        <v>58</v>
      </c>
      <c r="AI530" s="40" t="s">
        <v>58</v>
      </c>
      <c r="AJ530" t="s">
        <v>39</v>
      </c>
      <c r="AK530" t="s">
        <v>3949</v>
      </c>
      <c r="AL530" t="s">
        <v>94</v>
      </c>
      <c r="AM530" t="s">
        <v>4103</v>
      </c>
      <c r="AN530" t="s">
        <v>3964</v>
      </c>
      <c r="AO530" t="s">
        <v>39</v>
      </c>
      <c r="AP530" t="s">
        <v>1088</v>
      </c>
      <c r="AQ530" t="s">
        <v>58</v>
      </c>
      <c r="AR530" t="s">
        <v>94</v>
      </c>
      <c r="AS530" t="s">
        <v>58</v>
      </c>
      <c r="AT530" t="s">
        <v>50</v>
      </c>
      <c r="AU530" t="s">
        <v>90</v>
      </c>
      <c r="AV530" t="s">
        <v>91</v>
      </c>
      <c r="AW530" t="s">
        <v>55</v>
      </c>
    </row>
    <row r="531" spans="1:49" x14ac:dyDescent="0.35">
      <c r="A531" t="s">
        <v>35</v>
      </c>
      <c r="B531" s="2">
        <v>41385</v>
      </c>
      <c r="C531">
        <v>13</v>
      </c>
      <c r="D531">
        <v>13106</v>
      </c>
      <c r="E531" t="s">
        <v>1599</v>
      </c>
      <c r="F531" t="s">
        <v>37</v>
      </c>
      <c r="G531" t="s">
        <v>3190</v>
      </c>
      <c r="H531">
        <v>43</v>
      </c>
      <c r="I531" t="s">
        <v>46</v>
      </c>
      <c r="J531" s="1" t="s">
        <v>62</v>
      </c>
      <c r="K531" t="s">
        <v>325</v>
      </c>
      <c r="L531" s="1" t="s">
        <v>55</v>
      </c>
      <c r="M531" t="s">
        <v>1266</v>
      </c>
      <c r="N531" t="s">
        <v>1014</v>
      </c>
      <c r="O531" t="s">
        <v>3191</v>
      </c>
      <c r="P531">
        <v>27</v>
      </c>
      <c r="Q531" t="s">
        <v>46</v>
      </c>
      <c r="R531" t="s">
        <v>46</v>
      </c>
      <c r="S531" t="s">
        <v>42</v>
      </c>
      <c r="T531" t="s">
        <v>67</v>
      </c>
      <c r="U531" t="s">
        <v>3192</v>
      </c>
      <c r="V531" t="s">
        <v>48</v>
      </c>
      <c r="W531" t="s">
        <v>42</v>
      </c>
      <c r="X531" t="s">
        <v>89</v>
      </c>
      <c r="Y531" t="s">
        <v>46</v>
      </c>
      <c r="Z531" t="s">
        <v>113</v>
      </c>
      <c r="AA531" t="s">
        <v>55</v>
      </c>
      <c r="AB531" t="s">
        <v>46</v>
      </c>
      <c r="AC531" s="1" t="s">
        <v>55</v>
      </c>
      <c r="AE531" t="s">
        <v>55</v>
      </c>
      <c r="AF531" t="s">
        <v>69</v>
      </c>
      <c r="AG531" t="s">
        <v>69</v>
      </c>
      <c r="AH531" s="37" t="s">
        <v>58</v>
      </c>
      <c r="AI531" s="40" t="s">
        <v>94</v>
      </c>
      <c r="AJ531" t="s">
        <v>46</v>
      </c>
      <c r="AK531" t="s">
        <v>46</v>
      </c>
      <c r="AL531" t="s">
        <v>55</v>
      </c>
      <c r="AM531" t="s">
        <v>1266</v>
      </c>
      <c r="AN531" t="s">
        <v>3965</v>
      </c>
      <c r="AO531" t="s">
        <v>46</v>
      </c>
      <c r="AP531" t="s">
        <v>67</v>
      </c>
      <c r="AQ531" t="s">
        <v>94</v>
      </c>
      <c r="AR531" t="s">
        <v>67</v>
      </c>
      <c r="AS531" t="s">
        <v>94</v>
      </c>
      <c r="AT531" t="s">
        <v>89</v>
      </c>
      <c r="AU531" t="s">
        <v>113</v>
      </c>
      <c r="AV531" t="s">
        <v>46</v>
      </c>
      <c r="AW531" t="s">
        <v>55</v>
      </c>
    </row>
    <row r="532" spans="1:49" x14ac:dyDescent="0.35">
      <c r="A532" t="s">
        <v>35</v>
      </c>
      <c r="B532" s="2">
        <v>42486</v>
      </c>
      <c r="C532">
        <v>10</v>
      </c>
      <c r="D532">
        <v>10102</v>
      </c>
      <c r="E532" s="5" t="s">
        <v>2074</v>
      </c>
      <c r="F532" s="5" t="s">
        <v>188</v>
      </c>
      <c r="G532" t="s">
        <v>3193</v>
      </c>
      <c r="H532">
        <v>12</v>
      </c>
      <c r="I532" t="s">
        <v>39</v>
      </c>
      <c r="J532" t="s">
        <v>869</v>
      </c>
      <c r="K532" t="s">
        <v>3194</v>
      </c>
      <c r="L532" t="s">
        <v>42</v>
      </c>
      <c r="M532" t="s">
        <v>161</v>
      </c>
      <c r="N532" t="s">
        <v>162</v>
      </c>
      <c r="O532" t="s">
        <v>3195</v>
      </c>
      <c r="P532">
        <v>58</v>
      </c>
      <c r="Q532" t="s">
        <v>39</v>
      </c>
      <c r="R532" t="s">
        <v>46</v>
      </c>
      <c r="S532" t="s">
        <v>42</v>
      </c>
      <c r="T532" t="s">
        <v>42</v>
      </c>
      <c r="U532" t="s">
        <v>48</v>
      </c>
      <c r="V532" t="s">
        <v>42</v>
      </c>
      <c r="W532" t="s">
        <v>42</v>
      </c>
      <c r="X532" t="s">
        <v>137</v>
      </c>
      <c r="Y532" t="s">
        <v>42</v>
      </c>
      <c r="Z532" t="s">
        <v>51</v>
      </c>
      <c r="AA532">
        <v>43034</v>
      </c>
      <c r="AB532" t="s">
        <v>52</v>
      </c>
      <c r="AC532" t="s">
        <v>499</v>
      </c>
      <c r="AD532" t="s">
        <v>166</v>
      </c>
      <c r="AE532" t="s">
        <v>55</v>
      </c>
      <c r="AF532" t="s">
        <v>3196</v>
      </c>
      <c r="AG532" t="s">
        <v>3197</v>
      </c>
      <c r="AH532" s="37" t="s">
        <v>58</v>
      </c>
      <c r="AI532" s="40" t="s">
        <v>94</v>
      </c>
      <c r="AJ532" t="s">
        <v>39</v>
      </c>
      <c r="AK532" t="s">
        <v>428</v>
      </c>
      <c r="AL532" t="s">
        <v>94</v>
      </c>
      <c r="AM532" t="s">
        <v>161</v>
      </c>
      <c r="AN532" t="s">
        <v>3965</v>
      </c>
      <c r="AO532" t="s">
        <v>39</v>
      </c>
      <c r="AP532" t="s">
        <v>67</v>
      </c>
      <c r="AQ532" t="s">
        <v>94</v>
      </c>
      <c r="AR532" t="s">
        <v>94</v>
      </c>
      <c r="AS532" t="s">
        <v>94</v>
      </c>
      <c r="AT532" t="s">
        <v>137</v>
      </c>
      <c r="AU532" t="s">
        <v>51</v>
      </c>
      <c r="AV532" t="s">
        <v>52</v>
      </c>
      <c r="AW532" t="s">
        <v>4001</v>
      </c>
    </row>
    <row r="533" spans="1:49" x14ac:dyDescent="0.35">
      <c r="A533" t="s">
        <v>35</v>
      </c>
      <c r="B533" s="2">
        <v>43012</v>
      </c>
      <c r="C533">
        <v>14</v>
      </c>
      <c r="D533">
        <v>14106</v>
      </c>
      <c r="E533" t="s">
        <v>1026</v>
      </c>
      <c r="F533" t="s">
        <v>613</v>
      </c>
      <c r="G533" t="s">
        <v>3198</v>
      </c>
      <c r="H533">
        <v>32</v>
      </c>
      <c r="I533" t="s">
        <v>39</v>
      </c>
      <c r="J533" t="s">
        <v>46</v>
      </c>
      <c r="K533" t="s">
        <v>3199</v>
      </c>
      <c r="L533" t="s">
        <v>42</v>
      </c>
      <c r="M533" t="s">
        <v>270</v>
      </c>
      <c r="N533" t="s">
        <v>44</v>
      </c>
      <c r="O533" t="s">
        <v>3200</v>
      </c>
      <c r="P533">
        <v>40</v>
      </c>
      <c r="Q533" t="s">
        <v>39</v>
      </c>
      <c r="R533" t="s">
        <v>46</v>
      </c>
      <c r="S533" t="s">
        <v>42</v>
      </c>
      <c r="T533" t="s">
        <v>49</v>
      </c>
      <c r="U533" t="s">
        <v>3201</v>
      </c>
      <c r="V533" t="s">
        <v>48</v>
      </c>
      <c r="W533" t="s">
        <v>42</v>
      </c>
      <c r="X533" t="s">
        <v>164</v>
      </c>
      <c r="Y533" t="s">
        <v>46</v>
      </c>
      <c r="Z533" t="s">
        <v>51</v>
      </c>
      <c r="AA533">
        <v>43703</v>
      </c>
      <c r="AB533" t="s">
        <v>52</v>
      </c>
      <c r="AC533" t="s">
        <v>641</v>
      </c>
      <c r="AD533" t="s">
        <v>1670</v>
      </c>
      <c r="AE533" t="s">
        <v>55</v>
      </c>
      <c r="AF533" t="s">
        <v>3202</v>
      </c>
      <c r="AG533" t="s">
        <v>3203</v>
      </c>
      <c r="AH533" s="37" t="s">
        <v>58</v>
      </c>
      <c r="AI533" s="40" t="s">
        <v>94</v>
      </c>
      <c r="AJ533" t="s">
        <v>39</v>
      </c>
      <c r="AK533" t="s">
        <v>46</v>
      </c>
      <c r="AL533" t="s">
        <v>94</v>
      </c>
      <c r="AM533" t="s">
        <v>710</v>
      </c>
      <c r="AN533" t="s">
        <v>3964</v>
      </c>
      <c r="AO533" t="s">
        <v>39</v>
      </c>
      <c r="AP533" t="s">
        <v>67</v>
      </c>
      <c r="AQ533" t="s">
        <v>94</v>
      </c>
      <c r="AR533" t="s">
        <v>58</v>
      </c>
      <c r="AS533" t="s">
        <v>94</v>
      </c>
      <c r="AT533" t="s">
        <v>164</v>
      </c>
      <c r="AU533" t="s">
        <v>51</v>
      </c>
      <c r="AV533" t="s">
        <v>52</v>
      </c>
      <c r="AW533" t="s">
        <v>1670</v>
      </c>
    </row>
    <row r="534" spans="1:49" x14ac:dyDescent="0.35">
      <c r="A534" t="s">
        <v>35</v>
      </c>
      <c r="B534" s="2">
        <v>42677</v>
      </c>
      <c r="C534">
        <v>9</v>
      </c>
      <c r="D534">
        <v>9119</v>
      </c>
      <c r="E534" t="s">
        <v>3204</v>
      </c>
      <c r="F534" t="s">
        <v>60</v>
      </c>
      <c r="G534" t="s">
        <v>3205</v>
      </c>
      <c r="H534">
        <v>95</v>
      </c>
      <c r="I534" t="s">
        <v>39</v>
      </c>
      <c r="J534" t="s">
        <v>46</v>
      </c>
      <c r="K534" t="s">
        <v>3206</v>
      </c>
      <c r="L534" t="s">
        <v>42</v>
      </c>
      <c r="M534" t="s">
        <v>191</v>
      </c>
      <c r="N534" t="s">
        <v>132</v>
      </c>
      <c r="O534" t="s">
        <v>3207</v>
      </c>
      <c r="P534">
        <v>69</v>
      </c>
      <c r="Q534" t="s">
        <v>39</v>
      </c>
      <c r="R534" t="s">
        <v>46</v>
      </c>
      <c r="S534" t="s">
        <v>49</v>
      </c>
      <c r="T534" t="s">
        <v>42</v>
      </c>
      <c r="U534" t="s">
        <v>48</v>
      </c>
      <c r="V534" t="s">
        <v>42</v>
      </c>
      <c r="W534" t="s">
        <v>42</v>
      </c>
      <c r="X534" t="s">
        <v>103</v>
      </c>
      <c r="Y534" t="s">
        <v>42</v>
      </c>
      <c r="Z534" t="s">
        <v>90</v>
      </c>
      <c r="AA534">
        <v>42677</v>
      </c>
      <c r="AB534" t="s">
        <v>91</v>
      </c>
      <c r="AC534" t="s">
        <v>55</v>
      </c>
      <c r="AD534" t="s">
        <v>55</v>
      </c>
      <c r="AE534" t="s">
        <v>55</v>
      </c>
      <c r="AF534" t="s">
        <v>3208</v>
      </c>
      <c r="AG534" t="s">
        <v>3209</v>
      </c>
      <c r="AH534" s="37" t="s">
        <v>58</v>
      </c>
      <c r="AI534" s="40" t="s">
        <v>94</v>
      </c>
      <c r="AJ534" t="s">
        <v>39</v>
      </c>
      <c r="AK534" t="s">
        <v>46</v>
      </c>
      <c r="AL534" t="s">
        <v>94</v>
      </c>
      <c r="AM534" t="s">
        <v>191</v>
      </c>
      <c r="AN534" t="s">
        <v>3966</v>
      </c>
      <c r="AO534" t="s">
        <v>39</v>
      </c>
      <c r="AP534" t="s">
        <v>67</v>
      </c>
      <c r="AQ534" t="s">
        <v>58</v>
      </c>
      <c r="AR534" t="s">
        <v>94</v>
      </c>
      <c r="AS534" t="s">
        <v>94</v>
      </c>
      <c r="AT534" t="s">
        <v>103</v>
      </c>
      <c r="AU534" t="s">
        <v>90</v>
      </c>
      <c r="AV534" t="s">
        <v>91</v>
      </c>
      <c r="AW534" t="s">
        <v>55</v>
      </c>
    </row>
    <row r="535" spans="1:49" x14ac:dyDescent="0.35">
      <c r="A535" t="s">
        <v>35</v>
      </c>
      <c r="B535" s="2">
        <v>43449</v>
      </c>
      <c r="C535">
        <v>7</v>
      </c>
      <c r="D535">
        <v>7304</v>
      </c>
      <c r="E535" t="s">
        <v>1443</v>
      </c>
      <c r="F535" t="s">
        <v>458</v>
      </c>
      <c r="G535" t="s">
        <v>3210</v>
      </c>
      <c r="H535">
        <v>35</v>
      </c>
      <c r="I535" t="s">
        <v>39</v>
      </c>
      <c r="J535" t="s">
        <v>46</v>
      </c>
      <c r="K535" t="s">
        <v>3211</v>
      </c>
      <c r="L535" t="s">
        <v>42</v>
      </c>
      <c r="M535" t="s">
        <v>74</v>
      </c>
      <c r="N535" t="s">
        <v>44</v>
      </c>
      <c r="O535" t="s">
        <v>3212</v>
      </c>
      <c r="P535">
        <v>38</v>
      </c>
      <c r="Q535" t="s">
        <v>39</v>
      </c>
      <c r="R535" t="s">
        <v>46</v>
      </c>
      <c r="S535" t="s">
        <v>42</v>
      </c>
      <c r="T535" t="s">
        <v>42</v>
      </c>
      <c r="U535" t="s">
        <v>3213</v>
      </c>
      <c r="V535" t="s">
        <v>320</v>
      </c>
      <c r="W535" t="s">
        <v>49</v>
      </c>
      <c r="X535" t="s">
        <v>50</v>
      </c>
      <c r="Y535" t="s">
        <v>1570</v>
      </c>
      <c r="Z535" t="s">
        <v>51</v>
      </c>
      <c r="AA535">
        <v>43743</v>
      </c>
      <c r="AB535" t="s">
        <v>52</v>
      </c>
      <c r="AC535" t="s">
        <v>1451</v>
      </c>
      <c r="AD535" t="s">
        <v>820</v>
      </c>
      <c r="AE535" t="s">
        <v>55</v>
      </c>
      <c r="AF535" t="s">
        <v>3214</v>
      </c>
      <c r="AG535" t="s">
        <v>3215</v>
      </c>
      <c r="AH535" s="37" t="s">
        <v>58</v>
      </c>
      <c r="AI535" s="40" t="s">
        <v>58</v>
      </c>
      <c r="AJ535" t="s">
        <v>39</v>
      </c>
      <c r="AK535" t="s">
        <v>46</v>
      </c>
      <c r="AL535" t="s">
        <v>94</v>
      </c>
      <c r="AM535" t="s">
        <v>74</v>
      </c>
      <c r="AN535" t="s">
        <v>3964</v>
      </c>
      <c r="AO535" t="s">
        <v>39</v>
      </c>
      <c r="AP535" t="s">
        <v>67</v>
      </c>
      <c r="AQ535" t="s">
        <v>94</v>
      </c>
      <c r="AR535" t="s">
        <v>94</v>
      </c>
      <c r="AS535" t="s">
        <v>58</v>
      </c>
      <c r="AT535" t="s">
        <v>50</v>
      </c>
      <c r="AU535" t="s">
        <v>51</v>
      </c>
      <c r="AV535" t="s">
        <v>52</v>
      </c>
      <c r="AW535" t="s">
        <v>820</v>
      </c>
    </row>
    <row r="536" spans="1:49" x14ac:dyDescent="0.35">
      <c r="A536" t="s">
        <v>35</v>
      </c>
      <c r="B536" s="2">
        <v>41755</v>
      </c>
      <c r="C536">
        <v>5</v>
      </c>
      <c r="D536">
        <v>5101</v>
      </c>
      <c r="E536" t="s">
        <v>151</v>
      </c>
      <c r="F536" t="s">
        <v>151</v>
      </c>
      <c r="G536" t="s">
        <v>3216</v>
      </c>
      <c r="H536">
        <v>12</v>
      </c>
      <c r="I536" t="s">
        <v>39</v>
      </c>
      <c r="J536" t="s">
        <v>869</v>
      </c>
      <c r="K536" t="s">
        <v>817</v>
      </c>
      <c r="L536" t="s">
        <v>42</v>
      </c>
      <c r="M536" t="s">
        <v>161</v>
      </c>
      <c r="N536" t="s">
        <v>162</v>
      </c>
      <c r="O536" t="s">
        <v>818</v>
      </c>
      <c r="P536">
        <v>34</v>
      </c>
      <c r="Q536" t="s">
        <v>39</v>
      </c>
      <c r="R536" t="s">
        <v>816</v>
      </c>
      <c r="S536" t="s">
        <v>42</v>
      </c>
      <c r="T536" t="s">
        <v>42</v>
      </c>
      <c r="U536" t="s">
        <v>48</v>
      </c>
      <c r="V536" t="s">
        <v>42</v>
      </c>
      <c r="W536" t="s">
        <v>42</v>
      </c>
      <c r="X536" t="s">
        <v>164</v>
      </c>
      <c r="Y536" t="s">
        <v>819</v>
      </c>
      <c r="Z536" t="s">
        <v>51</v>
      </c>
      <c r="AA536">
        <v>42034</v>
      </c>
      <c r="AB536" t="s">
        <v>52</v>
      </c>
      <c r="AC536" t="s">
        <v>582</v>
      </c>
      <c r="AD536" t="s">
        <v>820</v>
      </c>
      <c r="AE536" t="s">
        <v>55</v>
      </c>
      <c r="AF536" t="s">
        <v>821</v>
      </c>
      <c r="AG536" t="s">
        <v>822</v>
      </c>
      <c r="AH536" s="37" t="s">
        <v>58</v>
      </c>
      <c r="AI536" s="40" t="s">
        <v>94</v>
      </c>
      <c r="AJ536" t="s">
        <v>39</v>
      </c>
      <c r="AK536" t="s">
        <v>428</v>
      </c>
      <c r="AL536" t="s">
        <v>94</v>
      </c>
      <c r="AM536" t="s">
        <v>161</v>
      </c>
      <c r="AN536" t="s">
        <v>3965</v>
      </c>
      <c r="AO536" t="s">
        <v>39</v>
      </c>
      <c r="AP536" t="s">
        <v>174</v>
      </c>
      <c r="AQ536" t="s">
        <v>94</v>
      </c>
      <c r="AR536" t="s">
        <v>94</v>
      </c>
      <c r="AS536" t="s">
        <v>94</v>
      </c>
      <c r="AT536" t="s">
        <v>164</v>
      </c>
      <c r="AU536" t="s">
        <v>51</v>
      </c>
      <c r="AV536" t="s">
        <v>52</v>
      </c>
      <c r="AW536" t="s">
        <v>820</v>
      </c>
    </row>
    <row r="537" spans="1:49" x14ac:dyDescent="0.35">
      <c r="A537" t="s">
        <v>35</v>
      </c>
      <c r="B537" s="2">
        <v>40774</v>
      </c>
      <c r="C537">
        <v>3</v>
      </c>
      <c r="D537">
        <v>3302</v>
      </c>
      <c r="E537" t="s">
        <v>3217</v>
      </c>
      <c r="F537" t="s">
        <v>704</v>
      </c>
      <c r="G537" t="s">
        <v>3218</v>
      </c>
      <c r="H537">
        <v>11</v>
      </c>
      <c r="I537" t="s">
        <v>46</v>
      </c>
      <c r="J537" t="s">
        <v>62</v>
      </c>
      <c r="K537" t="s">
        <v>63</v>
      </c>
      <c r="L537" t="s">
        <v>58</v>
      </c>
      <c r="M537" t="s">
        <v>2144</v>
      </c>
      <c r="N537" t="s">
        <v>392</v>
      </c>
      <c r="O537" t="s">
        <v>3219</v>
      </c>
      <c r="P537">
        <v>32</v>
      </c>
      <c r="Q537" t="s">
        <v>46</v>
      </c>
      <c r="R537" t="s">
        <v>46</v>
      </c>
      <c r="T537" t="s">
        <v>67</v>
      </c>
      <c r="U537" t="s">
        <v>48</v>
      </c>
      <c r="V537" t="s">
        <v>48</v>
      </c>
      <c r="W537" t="s">
        <v>67</v>
      </c>
      <c r="X537" t="s">
        <v>3220</v>
      </c>
      <c r="Y537" t="s">
        <v>46</v>
      </c>
      <c r="Z537" t="s">
        <v>55</v>
      </c>
      <c r="AA537" t="s">
        <v>55</v>
      </c>
      <c r="AB537" t="s">
        <v>46</v>
      </c>
      <c r="AC537" t="s">
        <v>55</v>
      </c>
      <c r="AD537" t="s">
        <v>55</v>
      </c>
      <c r="AE537" t="s">
        <v>55</v>
      </c>
      <c r="AF537" t="s">
        <v>69</v>
      </c>
      <c r="AG537" t="s">
        <v>69</v>
      </c>
      <c r="AH537" s="37" t="s">
        <v>58</v>
      </c>
      <c r="AI537" s="40" t="s">
        <v>94</v>
      </c>
      <c r="AJ537" t="s">
        <v>46</v>
      </c>
      <c r="AK537" t="s">
        <v>46</v>
      </c>
      <c r="AL537" t="s">
        <v>58</v>
      </c>
      <c r="AM537" t="s">
        <v>2144</v>
      </c>
      <c r="AN537" t="s">
        <v>3965</v>
      </c>
      <c r="AO537" t="s">
        <v>46</v>
      </c>
      <c r="AP537" t="s">
        <v>67</v>
      </c>
      <c r="AQ537" t="s">
        <v>67</v>
      </c>
      <c r="AR537" t="s">
        <v>67</v>
      </c>
      <c r="AS537" t="s">
        <v>67</v>
      </c>
      <c r="AT537" t="s">
        <v>3991</v>
      </c>
      <c r="AU537" t="s">
        <v>55</v>
      </c>
      <c r="AV537" t="s">
        <v>46</v>
      </c>
      <c r="AW537" t="s">
        <v>55</v>
      </c>
    </row>
    <row r="538" spans="1:49" x14ac:dyDescent="0.35">
      <c r="A538" s="1" t="s">
        <v>35</v>
      </c>
      <c r="B538" s="2">
        <v>43261</v>
      </c>
      <c r="C538">
        <v>13</v>
      </c>
      <c r="D538">
        <v>13124</v>
      </c>
      <c r="E538" t="s">
        <v>81</v>
      </c>
      <c r="F538" t="s">
        <v>37</v>
      </c>
      <c r="G538" t="s">
        <v>2933</v>
      </c>
      <c r="H538">
        <v>35</v>
      </c>
      <c r="I538" t="s">
        <v>39</v>
      </c>
      <c r="J538" t="s">
        <v>2934</v>
      </c>
      <c r="K538" t="s">
        <v>2935</v>
      </c>
      <c r="L538" t="s">
        <v>42</v>
      </c>
      <c r="M538" t="s">
        <v>247</v>
      </c>
      <c r="N538" t="s">
        <v>44</v>
      </c>
      <c r="O538" t="s">
        <v>2936</v>
      </c>
      <c r="P538">
        <v>40</v>
      </c>
      <c r="Q538" t="s">
        <v>39</v>
      </c>
      <c r="R538" s="1" t="s">
        <v>46</v>
      </c>
      <c r="S538" t="s">
        <v>42</v>
      </c>
      <c r="T538" t="s">
        <v>87</v>
      </c>
      <c r="U538" t="s">
        <v>2937</v>
      </c>
      <c r="V538" s="1" t="s">
        <v>48</v>
      </c>
      <c r="W538" t="s">
        <v>42</v>
      </c>
      <c r="X538" t="s">
        <v>137</v>
      </c>
      <c r="Y538" s="1" t="s">
        <v>46</v>
      </c>
      <c r="Z538" t="s">
        <v>112</v>
      </c>
      <c r="AA538">
        <v>43261</v>
      </c>
      <c r="AB538" t="s">
        <v>176</v>
      </c>
      <c r="AC538" t="s">
        <v>2938</v>
      </c>
      <c r="AE538" s="1" t="s">
        <v>55</v>
      </c>
      <c r="AF538" t="s">
        <v>2939</v>
      </c>
      <c r="AG538" t="s">
        <v>2940</v>
      </c>
      <c r="AH538" s="37" t="s">
        <v>58</v>
      </c>
      <c r="AI538" s="40" t="s">
        <v>58</v>
      </c>
      <c r="AJ538" t="s">
        <v>39</v>
      </c>
      <c r="AK538" t="s">
        <v>1041</v>
      </c>
      <c r="AL538" t="s">
        <v>94</v>
      </c>
      <c r="AM538" t="s">
        <v>247</v>
      </c>
      <c r="AN538" t="s">
        <v>3964</v>
      </c>
      <c r="AO538" t="s">
        <v>39</v>
      </c>
      <c r="AP538" t="s">
        <v>67</v>
      </c>
      <c r="AQ538" t="s">
        <v>94</v>
      </c>
      <c r="AR538" t="s">
        <v>58</v>
      </c>
      <c r="AS538" t="s">
        <v>94</v>
      </c>
      <c r="AT538" t="s">
        <v>137</v>
      </c>
      <c r="AU538" t="s">
        <v>112</v>
      </c>
      <c r="AV538" t="s">
        <v>176</v>
      </c>
      <c r="AW538" t="s">
        <v>55</v>
      </c>
    </row>
    <row r="539" spans="1:49" x14ac:dyDescent="0.35">
      <c r="A539" t="s">
        <v>35</v>
      </c>
      <c r="B539" s="2">
        <v>43262</v>
      </c>
      <c r="C539">
        <v>13</v>
      </c>
      <c r="D539">
        <v>13119</v>
      </c>
      <c r="E539" t="s">
        <v>514</v>
      </c>
      <c r="F539" t="s">
        <v>37</v>
      </c>
      <c r="G539" t="s">
        <v>1419</v>
      </c>
      <c r="H539">
        <v>17</v>
      </c>
      <c r="I539" t="s">
        <v>39</v>
      </c>
      <c r="J539" t="s">
        <v>159</v>
      </c>
      <c r="K539" t="s">
        <v>1420</v>
      </c>
      <c r="L539" t="s">
        <v>49</v>
      </c>
      <c r="M539" t="s">
        <v>270</v>
      </c>
      <c r="N539" t="s">
        <v>44</v>
      </c>
      <c r="O539" t="s">
        <v>726</v>
      </c>
      <c r="P539">
        <v>18</v>
      </c>
      <c r="Q539" t="s">
        <v>39</v>
      </c>
      <c r="R539" t="s">
        <v>46</v>
      </c>
      <c r="S539" t="s">
        <v>42</v>
      </c>
      <c r="T539" t="s">
        <v>49</v>
      </c>
      <c r="U539" t="s">
        <v>1421</v>
      </c>
      <c r="V539" t="s">
        <v>136</v>
      </c>
      <c r="W539" t="s">
        <v>67</v>
      </c>
      <c r="X539" t="s">
        <v>204</v>
      </c>
      <c r="Y539" t="s">
        <v>46</v>
      </c>
      <c r="Z539" t="s">
        <v>112</v>
      </c>
      <c r="AA539">
        <v>43266</v>
      </c>
      <c r="AB539" t="s">
        <v>176</v>
      </c>
      <c r="AC539" t="s">
        <v>727</v>
      </c>
      <c r="AD539" t="s">
        <v>55</v>
      </c>
      <c r="AE539" t="s">
        <v>55</v>
      </c>
      <c r="AF539" t="s">
        <v>1422</v>
      </c>
      <c r="AG539" t="s">
        <v>1423</v>
      </c>
      <c r="AH539" s="37" t="s">
        <v>58</v>
      </c>
      <c r="AI539" s="40" t="s">
        <v>58</v>
      </c>
      <c r="AJ539" t="s">
        <v>39</v>
      </c>
      <c r="AK539" t="s">
        <v>428</v>
      </c>
      <c r="AL539" t="s">
        <v>58</v>
      </c>
      <c r="AM539" t="s">
        <v>710</v>
      </c>
      <c r="AN539" t="s">
        <v>3964</v>
      </c>
      <c r="AO539" t="s">
        <v>39</v>
      </c>
      <c r="AP539" t="s">
        <v>67</v>
      </c>
      <c r="AQ539" t="s">
        <v>94</v>
      </c>
      <c r="AR539" t="s">
        <v>58</v>
      </c>
      <c r="AS539" t="s">
        <v>67</v>
      </c>
      <c r="AT539" t="s">
        <v>1245</v>
      </c>
      <c r="AU539" t="s">
        <v>112</v>
      </c>
      <c r="AV539" t="s">
        <v>176</v>
      </c>
      <c r="AW539" t="s">
        <v>55</v>
      </c>
    </row>
    <row r="540" spans="1:49" x14ac:dyDescent="0.35">
      <c r="A540" t="s">
        <v>35</v>
      </c>
      <c r="B540" s="2">
        <v>40431</v>
      </c>
      <c r="C540">
        <v>2</v>
      </c>
      <c r="D540">
        <v>2104</v>
      </c>
      <c r="E540" s="5" t="s">
        <v>1978</v>
      </c>
      <c r="F540" s="5" t="s">
        <v>198</v>
      </c>
      <c r="G540" s="5" t="s">
        <v>3232</v>
      </c>
      <c r="H540">
        <v>58</v>
      </c>
      <c r="I540" t="s">
        <v>46</v>
      </c>
      <c r="J540" t="s">
        <v>62</v>
      </c>
      <c r="K540" t="s">
        <v>63</v>
      </c>
      <c r="L540" t="s">
        <v>55</v>
      </c>
      <c r="M540" t="s">
        <v>286</v>
      </c>
      <c r="N540" t="s">
        <v>65</v>
      </c>
      <c r="O540" t="s">
        <v>3233</v>
      </c>
      <c r="P540">
        <v>49</v>
      </c>
      <c r="Q540" t="s">
        <v>46</v>
      </c>
      <c r="R540" t="s">
        <v>46</v>
      </c>
      <c r="S540" t="s">
        <v>58</v>
      </c>
      <c r="T540" t="s">
        <v>67</v>
      </c>
      <c r="U540" t="s">
        <v>48</v>
      </c>
      <c r="V540" t="s">
        <v>48</v>
      </c>
      <c r="W540" t="s">
        <v>67</v>
      </c>
      <c r="X540" t="s">
        <v>103</v>
      </c>
      <c r="Y540" t="s">
        <v>46</v>
      </c>
      <c r="Z540" t="s">
        <v>55</v>
      </c>
      <c r="AA540" t="s">
        <v>55</v>
      </c>
      <c r="AB540" t="s">
        <v>46</v>
      </c>
      <c r="AC540" t="s">
        <v>55</v>
      </c>
      <c r="AD540" t="s">
        <v>55</v>
      </c>
      <c r="AE540" t="s">
        <v>55</v>
      </c>
      <c r="AF540" t="s">
        <v>69</v>
      </c>
      <c r="AG540" t="s">
        <v>69</v>
      </c>
      <c r="AH540" s="37" t="s">
        <v>58</v>
      </c>
      <c r="AI540" s="40" t="s">
        <v>58</v>
      </c>
      <c r="AJ540" t="s">
        <v>46</v>
      </c>
      <c r="AK540" t="s">
        <v>46</v>
      </c>
      <c r="AL540" t="s">
        <v>55</v>
      </c>
      <c r="AM540" t="s">
        <v>74</v>
      </c>
      <c r="AN540" t="s">
        <v>3964</v>
      </c>
      <c r="AO540" t="s">
        <v>46</v>
      </c>
      <c r="AP540" t="s">
        <v>67</v>
      </c>
      <c r="AQ540" t="s">
        <v>58</v>
      </c>
      <c r="AR540" t="s">
        <v>67</v>
      </c>
      <c r="AS540" t="s">
        <v>67</v>
      </c>
      <c r="AT540" t="s">
        <v>103</v>
      </c>
      <c r="AU540" t="s">
        <v>55</v>
      </c>
      <c r="AV540" t="s">
        <v>46</v>
      </c>
      <c r="AW540" t="s">
        <v>55</v>
      </c>
    </row>
    <row r="541" spans="1:49" x14ac:dyDescent="0.35">
      <c r="A541" t="s">
        <v>35</v>
      </c>
      <c r="B541" s="2">
        <v>43272</v>
      </c>
      <c r="C541">
        <v>13</v>
      </c>
      <c r="D541">
        <v>13128</v>
      </c>
      <c r="E541" s="5" t="s">
        <v>736</v>
      </c>
      <c r="F541" s="5" t="s">
        <v>37</v>
      </c>
      <c r="G541" t="s">
        <v>3097</v>
      </c>
      <c r="H541">
        <v>39</v>
      </c>
      <c r="I541" t="s">
        <v>39</v>
      </c>
      <c r="J541" t="s">
        <v>46</v>
      </c>
      <c r="K541" t="s">
        <v>3098</v>
      </c>
      <c r="L541" t="s">
        <v>42</v>
      </c>
      <c r="M541" t="s">
        <v>279</v>
      </c>
      <c r="N541" t="s">
        <v>44</v>
      </c>
      <c r="O541" t="s">
        <v>3099</v>
      </c>
      <c r="P541">
        <v>38</v>
      </c>
      <c r="Q541" t="s">
        <v>39</v>
      </c>
      <c r="R541" t="s">
        <v>46</v>
      </c>
      <c r="S541" t="s">
        <v>42</v>
      </c>
      <c r="T541" t="s">
        <v>49</v>
      </c>
      <c r="U541" t="s">
        <v>3100</v>
      </c>
      <c r="V541" t="s">
        <v>320</v>
      </c>
      <c r="W541" t="s">
        <v>49</v>
      </c>
      <c r="X541" t="s">
        <v>50</v>
      </c>
      <c r="Y541" t="s">
        <v>46</v>
      </c>
      <c r="Z541" t="s">
        <v>112</v>
      </c>
      <c r="AA541">
        <v>43272</v>
      </c>
      <c r="AB541" t="s">
        <v>176</v>
      </c>
      <c r="AC541" t="s">
        <v>1323</v>
      </c>
      <c r="AD541" t="s">
        <v>55</v>
      </c>
      <c r="AE541" t="s">
        <v>55</v>
      </c>
      <c r="AF541" t="s">
        <v>3101</v>
      </c>
      <c r="AG541" t="s">
        <v>3102</v>
      </c>
      <c r="AH541" s="37" t="s">
        <v>58</v>
      </c>
      <c r="AI541" s="40" t="s">
        <v>58</v>
      </c>
      <c r="AJ541" t="s">
        <v>39</v>
      </c>
      <c r="AK541" t="s">
        <v>46</v>
      </c>
      <c r="AL541" t="s">
        <v>94</v>
      </c>
      <c r="AM541" t="s">
        <v>527</v>
      </c>
      <c r="AN541" t="s">
        <v>3964</v>
      </c>
      <c r="AO541" t="s">
        <v>39</v>
      </c>
      <c r="AP541" t="s">
        <v>67</v>
      </c>
      <c r="AQ541" t="s">
        <v>94</v>
      </c>
      <c r="AR541" t="s">
        <v>58</v>
      </c>
      <c r="AS541" t="s">
        <v>58</v>
      </c>
      <c r="AT541" t="s">
        <v>50</v>
      </c>
      <c r="AU541" t="s">
        <v>112</v>
      </c>
      <c r="AV541" t="s">
        <v>176</v>
      </c>
      <c r="AW541" t="s">
        <v>55</v>
      </c>
    </row>
    <row r="542" spans="1:49" x14ac:dyDescent="0.35">
      <c r="A542" t="s">
        <v>35</v>
      </c>
      <c r="B542" s="2">
        <v>43302</v>
      </c>
      <c r="C542">
        <v>13</v>
      </c>
      <c r="D542">
        <v>13104</v>
      </c>
      <c r="E542" t="s">
        <v>1203</v>
      </c>
      <c r="F542" t="s">
        <v>37</v>
      </c>
      <c r="G542" t="s">
        <v>1204</v>
      </c>
      <c r="H542">
        <v>88</v>
      </c>
      <c r="I542" t="s">
        <v>39</v>
      </c>
      <c r="J542" t="s">
        <v>46</v>
      </c>
      <c r="K542" t="s">
        <v>1205</v>
      </c>
      <c r="L542" t="s">
        <v>42</v>
      </c>
      <c r="M542" t="s">
        <v>74</v>
      </c>
      <c r="N542" t="s">
        <v>44</v>
      </c>
      <c r="O542" t="s">
        <v>1206</v>
      </c>
      <c r="P542">
        <v>84</v>
      </c>
      <c r="Q542" t="s">
        <v>39</v>
      </c>
      <c r="R542" t="s">
        <v>46</v>
      </c>
      <c r="S542" t="s">
        <v>49</v>
      </c>
      <c r="T542" t="s">
        <v>42</v>
      </c>
      <c r="U542" t="s">
        <v>1207</v>
      </c>
      <c r="V542" t="s">
        <v>48</v>
      </c>
      <c r="W542" t="s">
        <v>49</v>
      </c>
      <c r="X542" t="s">
        <v>50</v>
      </c>
      <c r="Y542" t="s">
        <v>46</v>
      </c>
      <c r="Z542" t="s">
        <v>90</v>
      </c>
      <c r="AA542">
        <v>43302</v>
      </c>
      <c r="AB542" t="s">
        <v>91</v>
      </c>
      <c r="AC542" t="s">
        <v>55</v>
      </c>
      <c r="AD542" t="s">
        <v>55</v>
      </c>
      <c r="AE542" t="s">
        <v>55</v>
      </c>
      <c r="AF542" t="s">
        <v>1208</v>
      </c>
      <c r="AG542" t="s">
        <v>69</v>
      </c>
      <c r="AH542" s="37" t="s">
        <v>58</v>
      </c>
      <c r="AI542" s="40" t="s">
        <v>58</v>
      </c>
      <c r="AJ542" t="s">
        <v>39</v>
      </c>
      <c r="AK542" t="s">
        <v>46</v>
      </c>
      <c r="AL542" t="s">
        <v>94</v>
      </c>
      <c r="AM542" t="s">
        <v>74</v>
      </c>
      <c r="AN542" t="s">
        <v>3964</v>
      </c>
      <c r="AO542" t="s">
        <v>39</v>
      </c>
      <c r="AP542" t="s">
        <v>67</v>
      </c>
      <c r="AQ542" t="s">
        <v>58</v>
      </c>
      <c r="AR542" t="s">
        <v>94</v>
      </c>
      <c r="AS542" t="s">
        <v>58</v>
      </c>
      <c r="AT542" t="s">
        <v>50</v>
      </c>
      <c r="AU542" t="s">
        <v>90</v>
      </c>
      <c r="AV542" t="s">
        <v>91</v>
      </c>
      <c r="AW542" t="s">
        <v>55</v>
      </c>
    </row>
    <row r="543" spans="1:49" x14ac:dyDescent="0.35">
      <c r="A543" t="s">
        <v>35</v>
      </c>
      <c r="B543" s="2">
        <v>42984</v>
      </c>
      <c r="C543">
        <v>6</v>
      </c>
      <c r="D543">
        <v>6301</v>
      </c>
      <c r="E543" t="s">
        <v>3244</v>
      </c>
      <c r="F543" t="s">
        <v>105</v>
      </c>
      <c r="G543" t="s">
        <v>3245</v>
      </c>
      <c r="H543">
        <v>36</v>
      </c>
      <c r="I543" t="s">
        <v>39</v>
      </c>
      <c r="J543" t="s">
        <v>46</v>
      </c>
      <c r="K543" t="s">
        <v>3246</v>
      </c>
      <c r="L543" t="s">
        <v>42</v>
      </c>
      <c r="M543" t="s">
        <v>247</v>
      </c>
      <c r="N543" t="s">
        <v>44</v>
      </c>
      <c r="O543" t="s">
        <v>1554</v>
      </c>
      <c r="P543">
        <v>58</v>
      </c>
      <c r="Q543" t="s">
        <v>46</v>
      </c>
      <c r="R543" t="s">
        <v>46</v>
      </c>
      <c r="S543" t="s">
        <v>42</v>
      </c>
      <c r="T543" t="s">
        <v>42</v>
      </c>
      <c r="U543" t="s">
        <v>48</v>
      </c>
      <c r="V543" t="s">
        <v>42</v>
      </c>
      <c r="W543" t="s">
        <v>42</v>
      </c>
      <c r="X543" t="s">
        <v>164</v>
      </c>
      <c r="Y543" t="s">
        <v>42</v>
      </c>
      <c r="Z543" t="s">
        <v>55</v>
      </c>
      <c r="AA543" t="s">
        <v>55</v>
      </c>
      <c r="AB543" t="s">
        <v>46</v>
      </c>
      <c r="AC543" t="s">
        <v>55</v>
      </c>
      <c r="AD543" t="s">
        <v>55</v>
      </c>
      <c r="AE543" t="s">
        <v>55</v>
      </c>
      <c r="AF543" t="s">
        <v>3247</v>
      </c>
      <c r="AG543" t="s">
        <v>3248</v>
      </c>
      <c r="AH543" s="37" t="s">
        <v>58</v>
      </c>
      <c r="AI543" s="40" t="s">
        <v>94</v>
      </c>
      <c r="AJ543" t="s">
        <v>39</v>
      </c>
      <c r="AK543" t="s">
        <v>46</v>
      </c>
      <c r="AL543" t="s">
        <v>94</v>
      </c>
      <c r="AM543" t="s">
        <v>247</v>
      </c>
      <c r="AN543" t="s">
        <v>3964</v>
      </c>
      <c r="AO543" t="s">
        <v>46</v>
      </c>
      <c r="AP543" t="s">
        <v>67</v>
      </c>
      <c r="AQ543" t="s">
        <v>94</v>
      </c>
      <c r="AR543" t="s">
        <v>94</v>
      </c>
      <c r="AS543" t="s">
        <v>94</v>
      </c>
      <c r="AT543" t="s">
        <v>164</v>
      </c>
      <c r="AU543" t="s">
        <v>55</v>
      </c>
      <c r="AV543" t="s">
        <v>46</v>
      </c>
      <c r="AW543" t="s">
        <v>55</v>
      </c>
    </row>
    <row r="544" spans="1:49" x14ac:dyDescent="0.35">
      <c r="A544" t="s">
        <v>35</v>
      </c>
      <c r="B544" s="2">
        <v>43479</v>
      </c>
      <c r="C544">
        <v>10</v>
      </c>
      <c r="D544">
        <v>10301</v>
      </c>
      <c r="E544" s="5" t="s">
        <v>1185</v>
      </c>
      <c r="F544" s="5" t="s">
        <v>188</v>
      </c>
      <c r="G544" t="s">
        <v>3249</v>
      </c>
      <c r="H544">
        <v>38</v>
      </c>
      <c r="I544" t="s">
        <v>39</v>
      </c>
      <c r="J544" t="s">
        <v>46</v>
      </c>
      <c r="K544" t="s">
        <v>3250</v>
      </c>
      <c r="L544" t="s">
        <v>55</v>
      </c>
      <c r="M544" t="s">
        <v>74</v>
      </c>
      <c r="N544" t="s">
        <v>44</v>
      </c>
      <c r="O544" t="s">
        <v>3251</v>
      </c>
      <c r="P544">
        <v>51</v>
      </c>
      <c r="Q544" t="s">
        <v>39</v>
      </c>
      <c r="R544" t="s">
        <v>46</v>
      </c>
      <c r="S544" t="s">
        <v>42</v>
      </c>
      <c r="T544" t="s">
        <v>67</v>
      </c>
      <c r="U544" t="s">
        <v>48</v>
      </c>
      <c r="V544" t="s">
        <v>48</v>
      </c>
      <c r="W544" t="s">
        <v>49</v>
      </c>
      <c r="X544" t="s">
        <v>50</v>
      </c>
      <c r="Y544" t="s">
        <v>46</v>
      </c>
      <c r="Z544" t="s">
        <v>112</v>
      </c>
      <c r="AA544" t="s">
        <v>55</v>
      </c>
      <c r="AB544" t="s">
        <v>857</v>
      </c>
      <c r="AC544" t="s">
        <v>55</v>
      </c>
      <c r="AD544" t="s">
        <v>55</v>
      </c>
      <c r="AE544" t="s">
        <v>55</v>
      </c>
      <c r="AF544" t="s">
        <v>3252</v>
      </c>
      <c r="AG544" t="s">
        <v>3253</v>
      </c>
      <c r="AH544" s="37" t="s">
        <v>58</v>
      </c>
      <c r="AI544" s="40" t="s">
        <v>58</v>
      </c>
      <c r="AJ544" t="s">
        <v>39</v>
      </c>
      <c r="AK544" t="s">
        <v>46</v>
      </c>
      <c r="AL544" t="s">
        <v>55</v>
      </c>
      <c r="AM544" t="s">
        <v>74</v>
      </c>
      <c r="AN544" t="s">
        <v>3964</v>
      </c>
      <c r="AO544" t="s">
        <v>39</v>
      </c>
      <c r="AP544" t="s">
        <v>67</v>
      </c>
      <c r="AQ544" t="s">
        <v>94</v>
      </c>
      <c r="AR544" t="s">
        <v>67</v>
      </c>
      <c r="AS544" t="s">
        <v>58</v>
      </c>
      <c r="AT544" t="s">
        <v>50</v>
      </c>
      <c r="AU544" t="s">
        <v>112</v>
      </c>
      <c r="AV544" t="s">
        <v>3997</v>
      </c>
      <c r="AW544" t="s">
        <v>55</v>
      </c>
    </row>
    <row r="545" spans="1:49" x14ac:dyDescent="0.35">
      <c r="A545" t="s">
        <v>35</v>
      </c>
      <c r="B545" s="2">
        <v>43216</v>
      </c>
      <c r="C545">
        <v>4</v>
      </c>
      <c r="D545">
        <v>4102</v>
      </c>
      <c r="E545" s="5" t="s">
        <v>142</v>
      </c>
      <c r="F545" s="5" t="s">
        <v>142</v>
      </c>
      <c r="G545" t="s">
        <v>3254</v>
      </c>
      <c r="H545">
        <v>59</v>
      </c>
      <c r="I545" t="s">
        <v>39</v>
      </c>
      <c r="J545" t="s">
        <v>3255</v>
      </c>
      <c r="K545" t="s">
        <v>3256</v>
      </c>
      <c r="L545" t="s">
        <v>42</v>
      </c>
      <c r="M545" t="s">
        <v>4103</v>
      </c>
      <c r="N545" t="s">
        <v>44</v>
      </c>
      <c r="O545" t="s">
        <v>3257</v>
      </c>
      <c r="P545">
        <v>67</v>
      </c>
      <c r="Q545" t="s">
        <v>39</v>
      </c>
      <c r="R545" t="s">
        <v>3258</v>
      </c>
      <c r="S545" t="s">
        <v>49</v>
      </c>
      <c r="T545" t="s">
        <v>49</v>
      </c>
      <c r="U545" t="s">
        <v>3259</v>
      </c>
      <c r="V545" t="s">
        <v>320</v>
      </c>
      <c r="W545" t="s">
        <v>49</v>
      </c>
      <c r="X545" t="s">
        <v>50</v>
      </c>
      <c r="Y545" t="s">
        <v>46</v>
      </c>
      <c r="Z545" t="s">
        <v>90</v>
      </c>
      <c r="AA545">
        <v>43696</v>
      </c>
      <c r="AB545" t="s">
        <v>91</v>
      </c>
      <c r="AC545" t="s">
        <v>55</v>
      </c>
      <c r="AD545" t="s">
        <v>55</v>
      </c>
      <c r="AE545" t="s">
        <v>55</v>
      </c>
      <c r="AF545" t="s">
        <v>3260</v>
      </c>
      <c r="AG545" t="s">
        <v>3261</v>
      </c>
      <c r="AH545" s="37" t="s">
        <v>58</v>
      </c>
      <c r="AI545" s="40" t="s">
        <v>58</v>
      </c>
      <c r="AJ545" t="s">
        <v>39</v>
      </c>
      <c r="AK545" t="s">
        <v>174</v>
      </c>
      <c r="AL545" t="s">
        <v>94</v>
      </c>
      <c r="AM545" t="s">
        <v>4103</v>
      </c>
      <c r="AN545" t="s">
        <v>3964</v>
      </c>
      <c r="AO545" t="s">
        <v>39</v>
      </c>
      <c r="AP545" t="s">
        <v>4016</v>
      </c>
      <c r="AQ545" t="s">
        <v>58</v>
      </c>
      <c r="AR545" t="s">
        <v>58</v>
      </c>
      <c r="AS545" t="s">
        <v>58</v>
      </c>
      <c r="AT545" t="s">
        <v>50</v>
      </c>
      <c r="AU545" t="s">
        <v>90</v>
      </c>
      <c r="AV545" t="s">
        <v>91</v>
      </c>
      <c r="AW545" t="s">
        <v>55</v>
      </c>
    </row>
    <row r="546" spans="1:49" x14ac:dyDescent="0.35">
      <c r="A546" s="1" t="s">
        <v>35</v>
      </c>
      <c r="B546" s="2">
        <v>44317</v>
      </c>
      <c r="C546">
        <v>7</v>
      </c>
      <c r="D546">
        <v>7101</v>
      </c>
      <c r="E546" s="1" t="s">
        <v>457</v>
      </c>
      <c r="F546" s="1" t="s">
        <v>458</v>
      </c>
      <c r="G546" t="s">
        <v>3262</v>
      </c>
      <c r="H546" s="9">
        <v>73</v>
      </c>
      <c r="I546" t="s">
        <v>39</v>
      </c>
      <c r="J546" s="1" t="s">
        <v>46</v>
      </c>
      <c r="K546" t="s">
        <v>3263</v>
      </c>
      <c r="L546" t="s">
        <v>49</v>
      </c>
      <c r="M546" t="s">
        <v>364</v>
      </c>
      <c r="N546" t="s">
        <v>162</v>
      </c>
      <c r="O546" t="s">
        <v>3264</v>
      </c>
      <c r="P546" s="9"/>
      <c r="Q546" s="1" t="s">
        <v>46</v>
      </c>
      <c r="R546" s="1" t="s">
        <v>46</v>
      </c>
      <c r="S546" t="s">
        <v>42</v>
      </c>
      <c r="T546" s="1" t="s">
        <v>67</v>
      </c>
      <c r="U546" s="1" t="s">
        <v>48</v>
      </c>
      <c r="V546" s="1" t="s">
        <v>48</v>
      </c>
      <c r="W546" t="s">
        <v>42</v>
      </c>
      <c r="X546" t="s">
        <v>162</v>
      </c>
      <c r="Y546" t="s">
        <v>649</v>
      </c>
      <c r="Z546" t="s">
        <v>112</v>
      </c>
      <c r="AA546" s="2">
        <v>44322</v>
      </c>
      <c r="AB546" t="s">
        <v>309</v>
      </c>
      <c r="AC546" s="1" t="s">
        <v>55</v>
      </c>
      <c r="AD546" s="1" t="s">
        <v>55</v>
      </c>
      <c r="AE546" s="1" t="s">
        <v>55</v>
      </c>
      <c r="AF546" t="s">
        <v>3265</v>
      </c>
      <c r="AG546" t="s">
        <v>3266</v>
      </c>
      <c r="AH546" s="37" t="s">
        <v>58</v>
      </c>
      <c r="AI546" s="40" t="s">
        <v>58</v>
      </c>
      <c r="AJ546" t="s">
        <v>39</v>
      </c>
      <c r="AK546" t="s">
        <v>46</v>
      </c>
      <c r="AL546" t="s">
        <v>58</v>
      </c>
      <c r="AM546" t="s">
        <v>364</v>
      </c>
      <c r="AN546" t="s">
        <v>3965</v>
      </c>
      <c r="AO546" t="s">
        <v>46</v>
      </c>
      <c r="AP546" t="s">
        <v>67</v>
      </c>
      <c r="AQ546" t="s">
        <v>94</v>
      </c>
      <c r="AR546" t="s">
        <v>67</v>
      </c>
      <c r="AS546" t="s">
        <v>94</v>
      </c>
      <c r="AT546" t="s">
        <v>3965</v>
      </c>
      <c r="AU546" t="s">
        <v>112</v>
      </c>
      <c r="AV546" t="s">
        <v>309</v>
      </c>
      <c r="AW546" t="s">
        <v>55</v>
      </c>
    </row>
    <row r="547" spans="1:49" x14ac:dyDescent="0.35">
      <c r="A547" t="s">
        <v>35</v>
      </c>
      <c r="B547" s="2">
        <v>41695</v>
      </c>
      <c r="C547">
        <v>5</v>
      </c>
      <c r="D547">
        <v>5703</v>
      </c>
      <c r="E547" t="s">
        <v>2605</v>
      </c>
      <c r="F547" t="s">
        <v>151</v>
      </c>
      <c r="G547" t="s">
        <v>3267</v>
      </c>
      <c r="H547">
        <v>54</v>
      </c>
      <c r="I547" t="s">
        <v>39</v>
      </c>
      <c r="J547" t="s">
        <v>968</v>
      </c>
      <c r="K547" t="s">
        <v>3268</v>
      </c>
      <c r="L547" t="s">
        <v>42</v>
      </c>
      <c r="M547" t="s">
        <v>43</v>
      </c>
      <c r="N547" t="s">
        <v>44</v>
      </c>
      <c r="O547" t="s">
        <v>3269</v>
      </c>
      <c r="P547">
        <v>54</v>
      </c>
      <c r="Q547" t="s">
        <v>39</v>
      </c>
      <c r="R547" t="s">
        <v>1157</v>
      </c>
      <c r="S547" t="s">
        <v>42</v>
      </c>
      <c r="T547" t="s">
        <v>49</v>
      </c>
      <c r="U547" t="s">
        <v>48</v>
      </c>
      <c r="V547" t="s">
        <v>42</v>
      </c>
      <c r="W547" t="s">
        <v>49</v>
      </c>
      <c r="X547" t="s">
        <v>50</v>
      </c>
      <c r="Y547" t="s">
        <v>42</v>
      </c>
      <c r="Z547" t="s">
        <v>51</v>
      </c>
      <c r="AA547">
        <v>42466</v>
      </c>
      <c r="AB547" t="s">
        <v>52</v>
      </c>
      <c r="AC547" t="s">
        <v>3270</v>
      </c>
      <c r="AD547" t="s">
        <v>408</v>
      </c>
      <c r="AE547" t="s">
        <v>55</v>
      </c>
      <c r="AF547" t="s">
        <v>3271</v>
      </c>
      <c r="AG547" t="s">
        <v>3272</v>
      </c>
      <c r="AH547" s="37" t="s">
        <v>58</v>
      </c>
      <c r="AI547" s="40" t="s">
        <v>58</v>
      </c>
      <c r="AJ547" t="s">
        <v>39</v>
      </c>
      <c r="AK547" t="s">
        <v>3937</v>
      </c>
      <c r="AL547" t="s">
        <v>94</v>
      </c>
      <c r="AM547" t="s">
        <v>43</v>
      </c>
      <c r="AN547" t="s">
        <v>3964</v>
      </c>
      <c r="AO547" t="s">
        <v>39</v>
      </c>
      <c r="AP547" t="s">
        <v>174</v>
      </c>
      <c r="AQ547" t="s">
        <v>94</v>
      </c>
      <c r="AR547" t="s">
        <v>58</v>
      </c>
      <c r="AS547" t="s">
        <v>58</v>
      </c>
      <c r="AT547" t="s">
        <v>50</v>
      </c>
      <c r="AU547" t="s">
        <v>51</v>
      </c>
      <c r="AV547" t="s">
        <v>52</v>
      </c>
      <c r="AW547" t="s">
        <v>4001</v>
      </c>
    </row>
    <row r="548" spans="1:49" x14ac:dyDescent="0.35">
      <c r="A548" t="s">
        <v>35</v>
      </c>
      <c r="B548" s="2">
        <v>41369</v>
      </c>
      <c r="C548">
        <v>10</v>
      </c>
      <c r="D548">
        <v>10403</v>
      </c>
      <c r="E548" t="s">
        <v>1120</v>
      </c>
      <c r="F548" t="s">
        <v>188</v>
      </c>
      <c r="G548" t="s">
        <v>3273</v>
      </c>
      <c r="H548">
        <v>42</v>
      </c>
      <c r="I548" t="s">
        <v>46</v>
      </c>
      <c r="J548" s="1" t="s">
        <v>62</v>
      </c>
      <c r="K548" t="s">
        <v>3274</v>
      </c>
      <c r="L548" s="1" t="s">
        <v>55</v>
      </c>
      <c r="M548" t="s">
        <v>286</v>
      </c>
      <c r="N548" t="s">
        <v>301</v>
      </c>
      <c r="O548" t="s">
        <v>3275</v>
      </c>
      <c r="P548">
        <v>45</v>
      </c>
      <c r="Q548" t="s">
        <v>46</v>
      </c>
      <c r="R548" t="s">
        <v>46</v>
      </c>
      <c r="S548" t="s">
        <v>87</v>
      </c>
      <c r="T548" t="s">
        <v>67</v>
      </c>
      <c r="U548" s="1" t="s">
        <v>48</v>
      </c>
      <c r="V548" t="s">
        <v>48</v>
      </c>
      <c r="W548" t="s">
        <v>67</v>
      </c>
      <c r="X548" s="1" t="s">
        <v>46</v>
      </c>
      <c r="Y548" t="s">
        <v>46</v>
      </c>
      <c r="Z548" s="1" t="s">
        <v>55</v>
      </c>
      <c r="AA548" t="s">
        <v>55</v>
      </c>
      <c r="AB548" t="s">
        <v>46</v>
      </c>
      <c r="AC548" s="1" t="s">
        <v>55</v>
      </c>
      <c r="AE548" t="s">
        <v>55</v>
      </c>
      <c r="AF548" t="s">
        <v>69</v>
      </c>
      <c r="AG548" t="s">
        <v>69</v>
      </c>
      <c r="AH548" s="37" t="s">
        <v>58</v>
      </c>
      <c r="AI548" s="40" t="s">
        <v>58</v>
      </c>
      <c r="AJ548" t="s">
        <v>46</v>
      </c>
      <c r="AK548" t="s">
        <v>46</v>
      </c>
      <c r="AL548" t="s">
        <v>55</v>
      </c>
      <c r="AM548" t="s">
        <v>74</v>
      </c>
      <c r="AN548" t="s">
        <v>3964</v>
      </c>
      <c r="AO548" t="s">
        <v>46</v>
      </c>
      <c r="AP548" t="s">
        <v>67</v>
      </c>
      <c r="AQ548" t="s">
        <v>58</v>
      </c>
      <c r="AR548" t="s">
        <v>67</v>
      </c>
      <c r="AS548" t="s">
        <v>67</v>
      </c>
      <c r="AT548" t="s">
        <v>67</v>
      </c>
      <c r="AU548" t="s">
        <v>55</v>
      </c>
      <c r="AV548" t="s">
        <v>46</v>
      </c>
      <c r="AW548" t="s">
        <v>55</v>
      </c>
    </row>
    <row r="549" spans="1:49" x14ac:dyDescent="0.35">
      <c r="A549" t="s">
        <v>35</v>
      </c>
      <c r="B549" s="2">
        <v>42238</v>
      </c>
      <c r="C549">
        <v>5</v>
      </c>
      <c r="D549">
        <v>5301</v>
      </c>
      <c r="E549" t="s">
        <v>227</v>
      </c>
      <c r="F549" t="s">
        <v>151</v>
      </c>
      <c r="G549" t="s">
        <v>3276</v>
      </c>
      <c r="H549">
        <v>36</v>
      </c>
      <c r="I549" t="s">
        <v>39</v>
      </c>
      <c r="J549" t="s">
        <v>46</v>
      </c>
      <c r="K549" t="s">
        <v>3277</v>
      </c>
      <c r="L549" t="s">
        <v>42</v>
      </c>
      <c r="M549" t="s">
        <v>43</v>
      </c>
      <c r="N549" t="s">
        <v>44</v>
      </c>
      <c r="O549" t="s">
        <v>3278</v>
      </c>
      <c r="P549">
        <v>56</v>
      </c>
      <c r="Q549" t="s">
        <v>39</v>
      </c>
      <c r="R549" t="s">
        <v>46</v>
      </c>
      <c r="S549" t="s">
        <v>42</v>
      </c>
      <c r="T549" t="s">
        <v>42</v>
      </c>
      <c r="U549" t="s">
        <v>48</v>
      </c>
      <c r="V549" t="s">
        <v>1915</v>
      </c>
      <c r="W549" t="s">
        <v>49</v>
      </c>
      <c r="X549" t="s">
        <v>164</v>
      </c>
      <c r="Y549" t="s">
        <v>42</v>
      </c>
      <c r="Z549" t="s">
        <v>51</v>
      </c>
      <c r="AA549">
        <v>43115</v>
      </c>
      <c r="AB549" t="s">
        <v>52</v>
      </c>
      <c r="AC549" t="s">
        <v>233</v>
      </c>
      <c r="AD549" t="s">
        <v>54</v>
      </c>
      <c r="AE549" t="s">
        <v>55</v>
      </c>
      <c r="AF549" t="s">
        <v>69</v>
      </c>
      <c r="AG549" t="s">
        <v>69</v>
      </c>
      <c r="AH549" s="37" t="s">
        <v>58</v>
      </c>
      <c r="AI549" s="40" t="s">
        <v>58</v>
      </c>
      <c r="AJ549" t="s">
        <v>39</v>
      </c>
      <c r="AK549" t="s">
        <v>46</v>
      </c>
      <c r="AL549" t="s">
        <v>94</v>
      </c>
      <c r="AM549" t="s">
        <v>43</v>
      </c>
      <c r="AN549" t="s">
        <v>3964</v>
      </c>
      <c r="AO549" t="s">
        <v>39</v>
      </c>
      <c r="AP549" t="s">
        <v>67</v>
      </c>
      <c r="AQ549" t="s">
        <v>94</v>
      </c>
      <c r="AR549" t="s">
        <v>94</v>
      </c>
      <c r="AS549" t="s">
        <v>58</v>
      </c>
      <c r="AT549" t="s">
        <v>164</v>
      </c>
      <c r="AU549" t="s">
        <v>51</v>
      </c>
      <c r="AV549" t="s">
        <v>52</v>
      </c>
      <c r="AW549" t="s">
        <v>54</v>
      </c>
    </row>
    <row r="550" spans="1:49" x14ac:dyDescent="0.35">
      <c r="A550" t="s">
        <v>35</v>
      </c>
      <c r="B550" s="2">
        <v>43310</v>
      </c>
      <c r="C550">
        <v>13</v>
      </c>
      <c r="D550">
        <v>13109</v>
      </c>
      <c r="E550" t="s">
        <v>418</v>
      </c>
      <c r="F550" t="s">
        <v>37</v>
      </c>
      <c r="G550" t="s">
        <v>419</v>
      </c>
      <c r="H550">
        <v>33</v>
      </c>
      <c r="I550" t="s">
        <v>420</v>
      </c>
      <c r="J550" t="s">
        <v>46</v>
      </c>
      <c r="K550" t="s">
        <v>421</v>
      </c>
      <c r="L550" t="s">
        <v>42</v>
      </c>
      <c r="M550" t="s">
        <v>43</v>
      </c>
      <c r="N550" t="s">
        <v>44</v>
      </c>
      <c r="O550" t="s">
        <v>422</v>
      </c>
      <c r="Q550" t="s">
        <v>420</v>
      </c>
      <c r="R550" t="s">
        <v>46</v>
      </c>
      <c r="S550" t="s">
        <v>42</v>
      </c>
      <c r="T550" t="s">
        <v>42</v>
      </c>
      <c r="U550" t="s">
        <v>423</v>
      </c>
      <c r="V550" t="s">
        <v>136</v>
      </c>
      <c r="W550" t="s">
        <v>49</v>
      </c>
      <c r="X550" t="s">
        <v>50</v>
      </c>
      <c r="Y550" t="s">
        <v>46</v>
      </c>
      <c r="Z550" t="s">
        <v>112</v>
      </c>
      <c r="AA550">
        <v>43318</v>
      </c>
      <c r="AB550" t="s">
        <v>176</v>
      </c>
      <c r="AC550" t="s">
        <v>55</v>
      </c>
      <c r="AD550" t="s">
        <v>55</v>
      </c>
      <c r="AE550" t="s">
        <v>55</v>
      </c>
      <c r="AF550" t="s">
        <v>424</v>
      </c>
      <c r="AG550" t="s">
        <v>425</v>
      </c>
      <c r="AH550" s="37" t="s">
        <v>58</v>
      </c>
      <c r="AI550" s="40" t="s">
        <v>58</v>
      </c>
      <c r="AJ550" t="s">
        <v>420</v>
      </c>
      <c r="AK550" t="s">
        <v>46</v>
      </c>
      <c r="AL550" t="s">
        <v>94</v>
      </c>
      <c r="AM550" t="s">
        <v>43</v>
      </c>
      <c r="AN550" t="s">
        <v>3964</v>
      </c>
      <c r="AO550" t="s">
        <v>420</v>
      </c>
      <c r="AP550" t="s">
        <v>67</v>
      </c>
      <c r="AQ550" t="s">
        <v>94</v>
      </c>
      <c r="AR550" t="s">
        <v>94</v>
      </c>
      <c r="AS550" t="s">
        <v>58</v>
      </c>
      <c r="AT550" t="s">
        <v>50</v>
      </c>
      <c r="AU550" t="s">
        <v>112</v>
      </c>
      <c r="AV550" t="s">
        <v>176</v>
      </c>
      <c r="AW550" t="s">
        <v>55</v>
      </c>
    </row>
    <row r="551" spans="1:49" x14ac:dyDescent="0.35">
      <c r="A551" s="1" t="s">
        <v>35</v>
      </c>
      <c r="B551" s="2">
        <v>44307</v>
      </c>
      <c r="C551">
        <v>5</v>
      </c>
      <c r="D551">
        <v>5101</v>
      </c>
      <c r="E551" s="1" t="s">
        <v>151</v>
      </c>
      <c r="F551" s="1" t="s">
        <v>151</v>
      </c>
      <c r="G551" t="s">
        <v>3287</v>
      </c>
      <c r="H551" s="9">
        <v>44</v>
      </c>
      <c r="I551" t="s">
        <v>39</v>
      </c>
      <c r="J551" s="1" t="s">
        <v>46</v>
      </c>
      <c r="K551" t="s">
        <v>3288</v>
      </c>
      <c r="L551" t="s">
        <v>49</v>
      </c>
      <c r="M551" t="s">
        <v>3289</v>
      </c>
      <c r="N551" t="s">
        <v>44</v>
      </c>
      <c r="O551" t="s">
        <v>3290</v>
      </c>
      <c r="P551" s="9">
        <v>22</v>
      </c>
      <c r="Q551" t="s">
        <v>789</v>
      </c>
      <c r="R551" s="1" t="s">
        <v>46</v>
      </c>
      <c r="S551" t="s">
        <v>42</v>
      </c>
      <c r="T551" s="1" t="s">
        <v>67</v>
      </c>
      <c r="U551" s="1" t="s">
        <v>48</v>
      </c>
      <c r="V551" s="1" t="s">
        <v>48</v>
      </c>
      <c r="W551" s="1" t="s">
        <v>67</v>
      </c>
      <c r="X551" s="1" t="s">
        <v>46</v>
      </c>
      <c r="Y551" s="1" t="s">
        <v>46</v>
      </c>
      <c r="Z551" t="s">
        <v>112</v>
      </c>
      <c r="AA551" s="2">
        <v>44317</v>
      </c>
      <c r="AB551" t="s">
        <v>309</v>
      </c>
      <c r="AC551" s="1" t="s">
        <v>55</v>
      </c>
      <c r="AD551" s="1" t="s">
        <v>55</v>
      </c>
      <c r="AE551" s="1" t="s">
        <v>55</v>
      </c>
      <c r="AF551" t="s">
        <v>3291</v>
      </c>
      <c r="AG551" t="s">
        <v>3292</v>
      </c>
      <c r="AH551" s="37" t="s">
        <v>58</v>
      </c>
      <c r="AI551" s="40" t="s">
        <v>58</v>
      </c>
      <c r="AJ551" t="s">
        <v>39</v>
      </c>
      <c r="AK551" t="s">
        <v>46</v>
      </c>
      <c r="AL551" t="s">
        <v>58</v>
      </c>
      <c r="AM551" t="s">
        <v>594</v>
      </c>
      <c r="AN551" t="s">
        <v>3964</v>
      </c>
      <c r="AO551" t="s">
        <v>39</v>
      </c>
      <c r="AP551" t="s">
        <v>67</v>
      </c>
      <c r="AQ551" t="s">
        <v>94</v>
      </c>
      <c r="AR551" t="s">
        <v>67</v>
      </c>
      <c r="AS551" t="s">
        <v>67</v>
      </c>
      <c r="AT551" t="s">
        <v>67</v>
      </c>
      <c r="AU551" t="s">
        <v>112</v>
      </c>
      <c r="AV551" t="s">
        <v>309</v>
      </c>
      <c r="AW551" t="s">
        <v>55</v>
      </c>
    </row>
    <row r="552" spans="1:49" x14ac:dyDescent="0.35">
      <c r="A552" t="s">
        <v>35</v>
      </c>
      <c r="B552" s="2">
        <v>40934</v>
      </c>
      <c r="C552">
        <v>7</v>
      </c>
      <c r="D552">
        <v>7303</v>
      </c>
      <c r="E552" t="s">
        <v>2661</v>
      </c>
      <c r="F552" t="s">
        <v>458</v>
      </c>
      <c r="G552" t="s">
        <v>3293</v>
      </c>
      <c r="H552">
        <v>30</v>
      </c>
      <c r="I552" t="s">
        <v>46</v>
      </c>
      <c r="J552" t="s">
        <v>62</v>
      </c>
      <c r="K552" s="1" t="s">
        <v>300</v>
      </c>
      <c r="L552" t="s">
        <v>55</v>
      </c>
      <c r="M552" t="s">
        <v>286</v>
      </c>
      <c r="N552" t="s">
        <v>65</v>
      </c>
      <c r="O552" t="s">
        <v>2663</v>
      </c>
      <c r="P552">
        <v>44</v>
      </c>
      <c r="Q552" t="s">
        <v>46</v>
      </c>
      <c r="R552" t="s">
        <v>329</v>
      </c>
      <c r="S552" t="s">
        <v>58</v>
      </c>
      <c r="T552" t="s">
        <v>67</v>
      </c>
      <c r="U552" t="s">
        <v>48</v>
      </c>
      <c r="V552" t="s">
        <v>48</v>
      </c>
      <c r="W552" t="s">
        <v>58</v>
      </c>
      <c r="X552" t="s">
        <v>50</v>
      </c>
      <c r="Y552" t="s">
        <v>46</v>
      </c>
      <c r="Z552" t="s">
        <v>55</v>
      </c>
      <c r="AA552" t="s">
        <v>55</v>
      </c>
      <c r="AB552" t="s">
        <v>46</v>
      </c>
      <c r="AC552" t="s">
        <v>55</v>
      </c>
      <c r="AD552" t="s">
        <v>55</v>
      </c>
      <c r="AE552" t="s">
        <v>55</v>
      </c>
      <c r="AF552" t="s">
        <v>69</v>
      </c>
      <c r="AG552" t="s">
        <v>69</v>
      </c>
      <c r="AH552" s="37" t="s">
        <v>58</v>
      </c>
      <c r="AI552" s="40" t="s">
        <v>58</v>
      </c>
      <c r="AJ552" t="s">
        <v>46</v>
      </c>
      <c r="AK552" t="s">
        <v>46</v>
      </c>
      <c r="AL552" t="s">
        <v>55</v>
      </c>
      <c r="AM552" t="s">
        <v>74</v>
      </c>
      <c r="AN552" t="s">
        <v>3964</v>
      </c>
      <c r="AO552" t="s">
        <v>46</v>
      </c>
      <c r="AP552" t="s">
        <v>3946</v>
      </c>
      <c r="AQ552" t="s">
        <v>58</v>
      </c>
      <c r="AR552" t="s">
        <v>67</v>
      </c>
      <c r="AS552" t="s">
        <v>58</v>
      </c>
      <c r="AT552" t="s">
        <v>50</v>
      </c>
      <c r="AU552" t="s">
        <v>55</v>
      </c>
      <c r="AV552" t="s">
        <v>46</v>
      </c>
      <c r="AW552" t="s">
        <v>55</v>
      </c>
    </row>
    <row r="553" spans="1:49" x14ac:dyDescent="0.35">
      <c r="A553" t="s">
        <v>35</v>
      </c>
      <c r="B553" s="2">
        <v>40826</v>
      </c>
      <c r="C553">
        <v>10</v>
      </c>
      <c r="D553">
        <v>10303</v>
      </c>
      <c r="E553" t="s">
        <v>867</v>
      </c>
      <c r="F553" t="s">
        <v>188</v>
      </c>
      <c r="G553" t="s">
        <v>3294</v>
      </c>
      <c r="H553">
        <v>43</v>
      </c>
      <c r="I553" t="s">
        <v>46</v>
      </c>
      <c r="J553" t="s">
        <v>62</v>
      </c>
      <c r="K553" t="s">
        <v>2440</v>
      </c>
      <c r="L553" t="s">
        <v>55</v>
      </c>
      <c r="M553" t="s">
        <v>286</v>
      </c>
      <c r="N553" t="s">
        <v>65</v>
      </c>
      <c r="O553" t="s">
        <v>3295</v>
      </c>
      <c r="P553">
        <v>48</v>
      </c>
      <c r="Q553" t="s">
        <v>46</v>
      </c>
      <c r="R553" t="s">
        <v>46</v>
      </c>
      <c r="S553" t="s">
        <v>58</v>
      </c>
      <c r="T553" t="s">
        <v>67</v>
      </c>
      <c r="U553" t="s">
        <v>48</v>
      </c>
      <c r="V553" t="s">
        <v>48</v>
      </c>
      <c r="W553" t="s">
        <v>67</v>
      </c>
      <c r="X553" t="s">
        <v>50</v>
      </c>
      <c r="Y553" t="s">
        <v>46</v>
      </c>
      <c r="Z553" t="s">
        <v>55</v>
      </c>
      <c r="AA553" t="s">
        <v>55</v>
      </c>
      <c r="AB553" t="s">
        <v>46</v>
      </c>
      <c r="AC553" t="s">
        <v>55</v>
      </c>
      <c r="AD553" t="s">
        <v>55</v>
      </c>
      <c r="AE553" t="s">
        <v>55</v>
      </c>
      <c r="AF553" t="s">
        <v>69</v>
      </c>
      <c r="AG553" t="s">
        <v>69</v>
      </c>
      <c r="AH553" s="37" t="s">
        <v>58</v>
      </c>
      <c r="AI553" s="40" t="s">
        <v>58</v>
      </c>
      <c r="AJ553" t="s">
        <v>46</v>
      </c>
      <c r="AK553" t="s">
        <v>46</v>
      </c>
      <c r="AL553" t="s">
        <v>55</v>
      </c>
      <c r="AM553" t="s">
        <v>74</v>
      </c>
      <c r="AN553" t="s">
        <v>3964</v>
      </c>
      <c r="AO553" t="s">
        <v>46</v>
      </c>
      <c r="AP553" t="s">
        <v>67</v>
      </c>
      <c r="AQ553" t="s">
        <v>58</v>
      </c>
      <c r="AR553" t="s">
        <v>67</v>
      </c>
      <c r="AS553" t="s">
        <v>67</v>
      </c>
      <c r="AT553" t="s">
        <v>50</v>
      </c>
      <c r="AU553" t="s">
        <v>55</v>
      </c>
      <c r="AV553" t="s">
        <v>46</v>
      </c>
      <c r="AW553" t="s">
        <v>55</v>
      </c>
    </row>
    <row r="554" spans="1:49" x14ac:dyDescent="0.35">
      <c r="A554" t="s">
        <v>35</v>
      </c>
      <c r="B554" s="2">
        <v>40241</v>
      </c>
      <c r="C554">
        <v>8</v>
      </c>
      <c r="D554">
        <v>8105</v>
      </c>
      <c r="E554" s="5" t="s">
        <v>2524</v>
      </c>
      <c r="F554" s="1" t="s">
        <v>276</v>
      </c>
      <c r="G554" t="s">
        <v>3296</v>
      </c>
      <c r="H554">
        <v>48</v>
      </c>
      <c r="I554" t="s">
        <v>46</v>
      </c>
      <c r="J554" t="s">
        <v>62</v>
      </c>
      <c r="K554" t="s">
        <v>665</v>
      </c>
      <c r="L554" t="s">
        <v>55</v>
      </c>
      <c r="M554" t="s">
        <v>64</v>
      </c>
      <c r="N554" t="s">
        <v>65</v>
      </c>
      <c r="O554" t="s">
        <v>3297</v>
      </c>
      <c r="P554">
        <v>35</v>
      </c>
      <c r="Q554" t="s">
        <v>46</v>
      </c>
      <c r="R554" t="s">
        <v>46</v>
      </c>
      <c r="S554" t="s">
        <v>67</v>
      </c>
      <c r="T554" t="s">
        <v>67</v>
      </c>
      <c r="U554" t="s">
        <v>48</v>
      </c>
      <c r="V554" t="s">
        <v>48</v>
      </c>
      <c r="W554" t="s">
        <v>67</v>
      </c>
      <c r="X554" t="s">
        <v>89</v>
      </c>
      <c r="Y554" t="s">
        <v>46</v>
      </c>
      <c r="Z554" t="s">
        <v>55</v>
      </c>
      <c r="AA554" t="s">
        <v>55</v>
      </c>
      <c r="AB554" t="s">
        <v>46</v>
      </c>
      <c r="AC554" t="s">
        <v>55</v>
      </c>
      <c r="AD554" t="s">
        <v>55</v>
      </c>
      <c r="AE554" t="s">
        <v>55</v>
      </c>
      <c r="AF554" t="s">
        <v>69</v>
      </c>
      <c r="AG554" t="s">
        <v>69</v>
      </c>
      <c r="AH554" s="37" t="s">
        <v>58</v>
      </c>
      <c r="AI554" s="40" t="s">
        <v>58</v>
      </c>
      <c r="AJ554" t="s">
        <v>46</v>
      </c>
      <c r="AK554" t="s">
        <v>46</v>
      </c>
      <c r="AL554" t="s">
        <v>55</v>
      </c>
      <c r="AM554" t="s">
        <v>43</v>
      </c>
      <c r="AN554" t="s">
        <v>3964</v>
      </c>
      <c r="AO554" t="s">
        <v>46</v>
      </c>
      <c r="AP554" t="s">
        <v>67</v>
      </c>
      <c r="AQ554" t="s">
        <v>67</v>
      </c>
      <c r="AR554" t="s">
        <v>67</v>
      </c>
      <c r="AS554" t="s">
        <v>67</v>
      </c>
      <c r="AT554" t="s">
        <v>89</v>
      </c>
      <c r="AU554" t="s">
        <v>55</v>
      </c>
      <c r="AV554" t="s">
        <v>46</v>
      </c>
      <c r="AW554" t="s">
        <v>55</v>
      </c>
    </row>
    <row r="555" spans="1:49" x14ac:dyDescent="0.35">
      <c r="A555" t="s">
        <v>35</v>
      </c>
      <c r="B555" s="2">
        <v>41100</v>
      </c>
      <c r="C555">
        <v>9</v>
      </c>
      <c r="D555">
        <v>9112</v>
      </c>
      <c r="E555" t="s">
        <v>536</v>
      </c>
      <c r="F555" t="s">
        <v>60</v>
      </c>
      <c r="G555" t="s">
        <v>3298</v>
      </c>
      <c r="H555">
        <v>51</v>
      </c>
      <c r="I555" t="s">
        <v>46</v>
      </c>
      <c r="J555" t="s">
        <v>62</v>
      </c>
      <c r="K555" s="1" t="s">
        <v>73</v>
      </c>
      <c r="L555" t="s">
        <v>55</v>
      </c>
      <c r="M555" t="s">
        <v>286</v>
      </c>
      <c r="N555" t="s">
        <v>65</v>
      </c>
      <c r="O555" t="s">
        <v>3299</v>
      </c>
      <c r="P555">
        <v>54</v>
      </c>
      <c r="Q555" t="s">
        <v>46</v>
      </c>
      <c r="R555" t="s">
        <v>46</v>
      </c>
      <c r="S555" t="s">
        <v>67</v>
      </c>
      <c r="T555" t="s">
        <v>67</v>
      </c>
      <c r="U555" t="s">
        <v>3300</v>
      </c>
      <c r="V555" t="s">
        <v>48</v>
      </c>
      <c r="W555" t="s">
        <v>58</v>
      </c>
      <c r="X555" t="s">
        <v>50</v>
      </c>
      <c r="Y555" t="s">
        <v>46</v>
      </c>
      <c r="Z555" t="s">
        <v>55</v>
      </c>
      <c r="AA555" t="s">
        <v>55</v>
      </c>
      <c r="AB555" t="s">
        <v>46</v>
      </c>
      <c r="AC555" t="s">
        <v>55</v>
      </c>
      <c r="AD555" t="s">
        <v>3301</v>
      </c>
      <c r="AE555" t="s">
        <v>55</v>
      </c>
      <c r="AF555" t="s">
        <v>69</v>
      </c>
      <c r="AG555" t="s">
        <v>69</v>
      </c>
      <c r="AH555" s="37" t="s">
        <v>58</v>
      </c>
      <c r="AI555" s="40" t="s">
        <v>58</v>
      </c>
      <c r="AJ555" t="s">
        <v>46</v>
      </c>
      <c r="AK555" t="s">
        <v>46</v>
      </c>
      <c r="AL555" t="s">
        <v>55</v>
      </c>
      <c r="AM555" t="s">
        <v>74</v>
      </c>
      <c r="AN555" t="s">
        <v>3964</v>
      </c>
      <c r="AO555" t="s">
        <v>46</v>
      </c>
      <c r="AP555" t="s">
        <v>67</v>
      </c>
      <c r="AQ555" t="s">
        <v>67</v>
      </c>
      <c r="AR555" t="s">
        <v>67</v>
      </c>
      <c r="AS555" t="s">
        <v>58</v>
      </c>
      <c r="AT555" t="s">
        <v>50</v>
      </c>
      <c r="AU555" t="s">
        <v>55</v>
      </c>
      <c r="AV555" t="s">
        <v>46</v>
      </c>
      <c r="AW555" t="s">
        <v>139</v>
      </c>
    </row>
    <row r="556" spans="1:49" x14ac:dyDescent="0.35">
      <c r="A556" t="s">
        <v>35</v>
      </c>
      <c r="B556" s="2">
        <v>43368</v>
      </c>
      <c r="C556">
        <v>13</v>
      </c>
      <c r="D556">
        <v>13105</v>
      </c>
      <c r="E556" t="s">
        <v>157</v>
      </c>
      <c r="F556" t="s">
        <v>37</v>
      </c>
      <c r="G556" t="s">
        <v>3226</v>
      </c>
      <c r="H556">
        <v>58</v>
      </c>
      <c r="I556" t="s">
        <v>39</v>
      </c>
      <c r="J556" t="s">
        <v>40</v>
      </c>
      <c r="K556" t="s">
        <v>3227</v>
      </c>
      <c r="L556" t="s">
        <v>42</v>
      </c>
      <c r="M556" t="s">
        <v>43</v>
      </c>
      <c r="N556" t="s">
        <v>44</v>
      </c>
      <c r="O556" t="s">
        <v>3228</v>
      </c>
      <c r="P556">
        <v>59</v>
      </c>
      <c r="Q556" t="s">
        <v>39</v>
      </c>
      <c r="R556" t="s">
        <v>46</v>
      </c>
      <c r="S556" t="s">
        <v>42</v>
      </c>
      <c r="T556" t="s">
        <v>49</v>
      </c>
      <c r="U556" t="s">
        <v>3229</v>
      </c>
      <c r="V556" t="s">
        <v>147</v>
      </c>
      <c r="W556" t="s">
        <v>49</v>
      </c>
      <c r="X556" t="s">
        <v>50</v>
      </c>
      <c r="Y556" t="s">
        <v>46</v>
      </c>
      <c r="Z556" t="s">
        <v>112</v>
      </c>
      <c r="AA556">
        <v>43368</v>
      </c>
      <c r="AB556" t="s">
        <v>176</v>
      </c>
      <c r="AC556" t="s">
        <v>55</v>
      </c>
      <c r="AD556" t="s">
        <v>55</v>
      </c>
      <c r="AE556" t="s">
        <v>55</v>
      </c>
      <c r="AF556" t="s">
        <v>3230</v>
      </c>
      <c r="AG556" t="s">
        <v>3231</v>
      </c>
      <c r="AH556" s="37" t="s">
        <v>58</v>
      </c>
      <c r="AI556" s="40" t="s">
        <v>58</v>
      </c>
      <c r="AJ556" t="s">
        <v>39</v>
      </c>
      <c r="AK556" t="s">
        <v>3922</v>
      </c>
      <c r="AL556" t="s">
        <v>94</v>
      </c>
      <c r="AM556" t="s">
        <v>43</v>
      </c>
      <c r="AN556" t="s">
        <v>3964</v>
      </c>
      <c r="AO556" t="s">
        <v>39</v>
      </c>
      <c r="AP556" t="s">
        <v>67</v>
      </c>
      <c r="AQ556" t="s">
        <v>94</v>
      </c>
      <c r="AR556" t="s">
        <v>58</v>
      </c>
      <c r="AS556" t="s">
        <v>58</v>
      </c>
      <c r="AT556" t="s">
        <v>50</v>
      </c>
      <c r="AU556" t="s">
        <v>112</v>
      </c>
      <c r="AV556" t="s">
        <v>176</v>
      </c>
      <c r="AW556" t="s">
        <v>55</v>
      </c>
    </row>
    <row r="557" spans="1:49" x14ac:dyDescent="0.35">
      <c r="A557" t="s">
        <v>35</v>
      </c>
      <c r="B557" s="2">
        <v>43431</v>
      </c>
      <c r="C557">
        <v>13</v>
      </c>
      <c r="D557">
        <v>13301</v>
      </c>
      <c r="E557" t="s">
        <v>591</v>
      </c>
      <c r="F557" t="s">
        <v>37</v>
      </c>
      <c r="G557" t="s">
        <v>801</v>
      </c>
      <c r="H557">
        <v>28</v>
      </c>
      <c r="I557" t="s">
        <v>39</v>
      </c>
      <c r="J557" t="s">
        <v>40</v>
      </c>
      <c r="K557" t="s">
        <v>802</v>
      </c>
      <c r="L557" t="s">
        <v>42</v>
      </c>
      <c r="M557" t="s">
        <v>43</v>
      </c>
      <c r="N557" t="s">
        <v>44</v>
      </c>
      <c r="O557" t="s">
        <v>803</v>
      </c>
      <c r="Q557" t="s">
        <v>39</v>
      </c>
      <c r="R557" t="s">
        <v>46</v>
      </c>
      <c r="S557" t="s">
        <v>42</v>
      </c>
      <c r="T557" t="s">
        <v>49</v>
      </c>
      <c r="U557" t="s">
        <v>48</v>
      </c>
      <c r="V557" t="s">
        <v>48</v>
      </c>
      <c r="W557" t="s">
        <v>49</v>
      </c>
      <c r="X557" t="s">
        <v>50</v>
      </c>
      <c r="Y557" t="s">
        <v>804</v>
      </c>
      <c r="Z557" t="s">
        <v>112</v>
      </c>
      <c r="AA557">
        <v>43432</v>
      </c>
      <c r="AB557" t="s">
        <v>176</v>
      </c>
      <c r="AC557" t="s">
        <v>805</v>
      </c>
      <c r="AD557" t="s">
        <v>55</v>
      </c>
      <c r="AE557" t="s">
        <v>55</v>
      </c>
      <c r="AF557" t="s">
        <v>806</v>
      </c>
      <c r="AG557" t="s">
        <v>69</v>
      </c>
      <c r="AH557" s="37" t="s">
        <v>58</v>
      </c>
      <c r="AI557" s="40" t="s">
        <v>58</v>
      </c>
      <c r="AJ557" t="s">
        <v>39</v>
      </c>
      <c r="AK557" t="s">
        <v>3922</v>
      </c>
      <c r="AL557" t="s">
        <v>94</v>
      </c>
      <c r="AM557" t="s">
        <v>43</v>
      </c>
      <c r="AN557" t="s">
        <v>3964</v>
      </c>
      <c r="AO557" t="s">
        <v>39</v>
      </c>
      <c r="AP557" t="s">
        <v>67</v>
      </c>
      <c r="AQ557" t="s">
        <v>94</v>
      </c>
      <c r="AR557" t="s">
        <v>58</v>
      </c>
      <c r="AS557" t="s">
        <v>58</v>
      </c>
      <c r="AT557" t="s">
        <v>50</v>
      </c>
      <c r="AU557" t="s">
        <v>112</v>
      </c>
      <c r="AV557" t="s">
        <v>176</v>
      </c>
      <c r="AW557" t="s">
        <v>55</v>
      </c>
    </row>
    <row r="558" spans="1:49" x14ac:dyDescent="0.35">
      <c r="A558" t="s">
        <v>35</v>
      </c>
      <c r="B558" s="2">
        <v>43438</v>
      </c>
      <c r="C558">
        <v>13</v>
      </c>
      <c r="D558">
        <v>13107</v>
      </c>
      <c r="E558" t="s">
        <v>3002</v>
      </c>
      <c r="F558" t="s">
        <v>37</v>
      </c>
      <c r="G558" t="s">
        <v>3003</v>
      </c>
      <c r="H558">
        <v>61</v>
      </c>
      <c r="I558" t="s">
        <v>39</v>
      </c>
      <c r="J558" t="s">
        <v>46</v>
      </c>
      <c r="K558" t="s">
        <v>3004</v>
      </c>
      <c r="L558" t="s">
        <v>42</v>
      </c>
      <c r="M558" t="s">
        <v>43</v>
      </c>
      <c r="N558" t="s">
        <v>44</v>
      </c>
      <c r="O558" t="s">
        <v>3005</v>
      </c>
      <c r="P558">
        <v>66</v>
      </c>
      <c r="Q558" t="s">
        <v>39</v>
      </c>
      <c r="R558" t="s">
        <v>3006</v>
      </c>
      <c r="S558" t="s">
        <v>49</v>
      </c>
      <c r="T558" t="s">
        <v>42</v>
      </c>
      <c r="U558" t="s">
        <v>3007</v>
      </c>
      <c r="V558" t="s">
        <v>136</v>
      </c>
      <c r="W558" t="s">
        <v>49</v>
      </c>
      <c r="X558" t="s">
        <v>50</v>
      </c>
      <c r="Y558" t="s">
        <v>46</v>
      </c>
      <c r="Z558" t="s">
        <v>90</v>
      </c>
      <c r="AA558">
        <v>43438</v>
      </c>
      <c r="AB558" t="s">
        <v>91</v>
      </c>
      <c r="AC558" t="s">
        <v>55</v>
      </c>
      <c r="AD558" t="s">
        <v>55</v>
      </c>
      <c r="AE558" t="s">
        <v>55</v>
      </c>
      <c r="AF558" t="s">
        <v>3008</v>
      </c>
      <c r="AG558" t="s">
        <v>3009</v>
      </c>
      <c r="AH558" s="37" t="s">
        <v>58</v>
      </c>
      <c r="AI558" s="40" t="s">
        <v>58</v>
      </c>
      <c r="AJ558" t="s">
        <v>39</v>
      </c>
      <c r="AK558" t="s">
        <v>46</v>
      </c>
      <c r="AL558" t="s">
        <v>94</v>
      </c>
      <c r="AM558" t="s">
        <v>43</v>
      </c>
      <c r="AN558" t="s">
        <v>3964</v>
      </c>
      <c r="AO558" t="s">
        <v>39</v>
      </c>
      <c r="AP558" t="s">
        <v>3057</v>
      </c>
      <c r="AQ558" t="s">
        <v>58</v>
      </c>
      <c r="AR558" t="s">
        <v>94</v>
      </c>
      <c r="AS558" t="s">
        <v>58</v>
      </c>
      <c r="AT558" t="s">
        <v>50</v>
      </c>
      <c r="AU558" t="s">
        <v>90</v>
      </c>
      <c r="AV558" t="s">
        <v>91</v>
      </c>
      <c r="AW558" t="s">
        <v>55</v>
      </c>
    </row>
    <row r="559" spans="1:49" x14ac:dyDescent="0.35">
      <c r="A559" t="s">
        <v>35</v>
      </c>
      <c r="B559" s="2">
        <v>42891</v>
      </c>
      <c r="C559">
        <v>9</v>
      </c>
      <c r="D559">
        <v>9112</v>
      </c>
      <c r="E559" t="s">
        <v>536</v>
      </c>
      <c r="F559" t="s">
        <v>60</v>
      </c>
      <c r="G559" t="s">
        <v>3317</v>
      </c>
      <c r="H559">
        <v>36</v>
      </c>
      <c r="I559" t="s">
        <v>39</v>
      </c>
      <c r="J559" t="s">
        <v>46</v>
      </c>
      <c r="K559" t="s">
        <v>3318</v>
      </c>
      <c r="L559" t="s">
        <v>42</v>
      </c>
      <c r="M559" t="s">
        <v>279</v>
      </c>
      <c r="N559" t="s">
        <v>44</v>
      </c>
      <c r="O559" t="s">
        <v>540</v>
      </c>
      <c r="P559">
        <v>33</v>
      </c>
      <c r="Q559" t="s">
        <v>39</v>
      </c>
      <c r="R559" t="s">
        <v>541</v>
      </c>
      <c r="S559" t="s">
        <v>42</v>
      </c>
      <c r="T559" t="s">
        <v>42</v>
      </c>
      <c r="U559" t="s">
        <v>3319</v>
      </c>
      <c r="V559" t="s">
        <v>320</v>
      </c>
      <c r="W559" t="s">
        <v>49</v>
      </c>
      <c r="X559" t="s">
        <v>50</v>
      </c>
      <c r="Y559" t="s">
        <v>3320</v>
      </c>
      <c r="Z559" t="s">
        <v>51</v>
      </c>
      <c r="AA559">
        <v>43281</v>
      </c>
      <c r="AB559" t="s">
        <v>52</v>
      </c>
      <c r="AC559" t="s">
        <v>544</v>
      </c>
      <c r="AD559" t="s">
        <v>166</v>
      </c>
      <c r="AE559" t="s">
        <v>55</v>
      </c>
      <c r="AF559" t="s">
        <v>3321</v>
      </c>
      <c r="AG559" t="s">
        <v>3322</v>
      </c>
      <c r="AH559" s="37" t="s">
        <v>58</v>
      </c>
      <c r="AI559" s="40" t="s">
        <v>58</v>
      </c>
      <c r="AJ559" t="s">
        <v>39</v>
      </c>
      <c r="AK559" t="s">
        <v>46</v>
      </c>
      <c r="AL559" t="s">
        <v>94</v>
      </c>
      <c r="AM559" t="s">
        <v>527</v>
      </c>
      <c r="AN559" t="s">
        <v>3964</v>
      </c>
      <c r="AO559" t="s">
        <v>39</v>
      </c>
      <c r="AP559" t="s">
        <v>3976</v>
      </c>
      <c r="AQ559" t="s">
        <v>94</v>
      </c>
      <c r="AR559" t="s">
        <v>94</v>
      </c>
      <c r="AS559" t="s">
        <v>58</v>
      </c>
      <c r="AT559" t="s">
        <v>50</v>
      </c>
      <c r="AU559" t="s">
        <v>51</v>
      </c>
      <c r="AV559" t="s">
        <v>52</v>
      </c>
      <c r="AW559" t="s">
        <v>4001</v>
      </c>
    </row>
    <row r="560" spans="1:49" x14ac:dyDescent="0.35">
      <c r="A560" t="s">
        <v>35</v>
      </c>
      <c r="B560" s="2">
        <v>43454</v>
      </c>
      <c r="C560">
        <v>13</v>
      </c>
      <c r="D560">
        <v>13402</v>
      </c>
      <c r="E560" t="s">
        <v>619</v>
      </c>
      <c r="F560" t="s">
        <v>37</v>
      </c>
      <c r="G560" t="s">
        <v>2598</v>
      </c>
      <c r="H560">
        <v>51</v>
      </c>
      <c r="I560" t="s">
        <v>39</v>
      </c>
      <c r="J560" t="s">
        <v>1300</v>
      </c>
      <c r="K560" t="s">
        <v>2599</v>
      </c>
      <c r="L560" t="s">
        <v>42</v>
      </c>
      <c r="M560" t="s">
        <v>4103</v>
      </c>
      <c r="N560" t="s">
        <v>44</v>
      </c>
      <c r="O560" t="s">
        <v>2600</v>
      </c>
      <c r="P560">
        <v>54</v>
      </c>
      <c r="Q560" t="s">
        <v>39</v>
      </c>
      <c r="R560" t="s">
        <v>2601</v>
      </c>
      <c r="S560" t="s">
        <v>49</v>
      </c>
      <c r="T560" t="s">
        <v>42</v>
      </c>
      <c r="U560" t="s">
        <v>2602</v>
      </c>
      <c r="V560" t="s">
        <v>48</v>
      </c>
      <c r="W560" t="s">
        <v>49</v>
      </c>
      <c r="X560" t="s">
        <v>50</v>
      </c>
      <c r="Y560" t="s">
        <v>46</v>
      </c>
      <c r="Z560" t="s">
        <v>90</v>
      </c>
      <c r="AA560">
        <v>43454</v>
      </c>
      <c r="AB560" t="s">
        <v>91</v>
      </c>
      <c r="AC560" t="s">
        <v>55</v>
      </c>
      <c r="AD560" t="s">
        <v>55</v>
      </c>
      <c r="AE560" t="s">
        <v>55</v>
      </c>
      <c r="AF560" t="s">
        <v>2603</v>
      </c>
      <c r="AG560" t="s">
        <v>2604</v>
      </c>
      <c r="AH560" s="37" t="s">
        <v>58</v>
      </c>
      <c r="AI560" s="40" t="s">
        <v>58</v>
      </c>
      <c r="AJ560" t="s">
        <v>39</v>
      </c>
      <c r="AK560" t="s">
        <v>1300</v>
      </c>
      <c r="AL560" t="s">
        <v>94</v>
      </c>
      <c r="AM560" t="s">
        <v>4103</v>
      </c>
      <c r="AN560" t="s">
        <v>3964</v>
      </c>
      <c r="AO560" t="s">
        <v>39</v>
      </c>
      <c r="AP560" t="s">
        <v>2601</v>
      </c>
      <c r="AQ560" t="s">
        <v>58</v>
      </c>
      <c r="AR560" t="s">
        <v>94</v>
      </c>
      <c r="AS560" t="s">
        <v>58</v>
      </c>
      <c r="AT560" t="s">
        <v>50</v>
      </c>
      <c r="AU560" t="s">
        <v>90</v>
      </c>
      <c r="AV560" t="s">
        <v>91</v>
      </c>
      <c r="AW560" t="s">
        <v>55</v>
      </c>
    </row>
    <row r="561" spans="1:49" x14ac:dyDescent="0.35">
      <c r="A561" s="1" t="s">
        <v>843</v>
      </c>
      <c r="B561" s="2">
        <v>44333</v>
      </c>
      <c r="C561">
        <v>13</v>
      </c>
      <c r="D561">
        <v>13105</v>
      </c>
      <c r="E561" t="s">
        <v>157</v>
      </c>
      <c r="F561" t="s">
        <v>37</v>
      </c>
      <c r="G561" t="s">
        <v>3326</v>
      </c>
      <c r="H561" s="9">
        <v>18</v>
      </c>
      <c r="I561" t="s">
        <v>39</v>
      </c>
      <c r="J561" t="s">
        <v>606</v>
      </c>
      <c r="K561" t="s">
        <v>3327</v>
      </c>
      <c r="L561" t="s">
        <v>42</v>
      </c>
      <c r="M561" t="s">
        <v>787</v>
      </c>
      <c r="N561" t="s">
        <v>2682</v>
      </c>
      <c r="O561" t="s">
        <v>788</v>
      </c>
      <c r="P561" s="9">
        <v>29</v>
      </c>
      <c r="Q561" t="s">
        <v>789</v>
      </c>
      <c r="R561" s="1" t="s">
        <v>46</v>
      </c>
      <c r="S561" t="s">
        <v>42</v>
      </c>
      <c r="T561" s="1" t="s">
        <v>67</v>
      </c>
      <c r="U561" s="1" t="s">
        <v>48</v>
      </c>
      <c r="V561" s="1" t="s">
        <v>48</v>
      </c>
      <c r="W561" s="1" t="s">
        <v>67</v>
      </c>
      <c r="X561" t="s">
        <v>89</v>
      </c>
      <c r="Y561" t="s">
        <v>649</v>
      </c>
      <c r="Z561" t="s">
        <v>112</v>
      </c>
      <c r="AA561" s="2">
        <v>44336</v>
      </c>
      <c r="AB561" t="s">
        <v>588</v>
      </c>
      <c r="AC561" s="1" t="s">
        <v>55</v>
      </c>
      <c r="AD561" s="1" t="s">
        <v>55</v>
      </c>
      <c r="AE561" s="1" t="s">
        <v>55</v>
      </c>
      <c r="AF561" t="s">
        <v>790</v>
      </c>
      <c r="AG561" t="s">
        <v>791</v>
      </c>
      <c r="AH561" s="37" t="s">
        <v>58</v>
      </c>
      <c r="AI561" s="40" t="s">
        <v>94</v>
      </c>
      <c r="AJ561" t="s">
        <v>39</v>
      </c>
      <c r="AK561" t="s">
        <v>428</v>
      </c>
      <c r="AL561" t="s">
        <v>94</v>
      </c>
      <c r="AM561" t="s">
        <v>787</v>
      </c>
      <c r="AN561" t="s">
        <v>2682</v>
      </c>
      <c r="AO561" t="s">
        <v>39</v>
      </c>
      <c r="AP561" t="s">
        <v>67</v>
      </c>
      <c r="AQ561" t="s">
        <v>94</v>
      </c>
      <c r="AR561" t="s">
        <v>67</v>
      </c>
      <c r="AS561" t="s">
        <v>67</v>
      </c>
      <c r="AT561" t="s">
        <v>89</v>
      </c>
      <c r="AU561" t="s">
        <v>112</v>
      </c>
      <c r="AV561" t="s">
        <v>588</v>
      </c>
      <c r="AW561" t="s">
        <v>55</v>
      </c>
    </row>
    <row r="562" spans="1:49" x14ac:dyDescent="0.35">
      <c r="A562" t="s">
        <v>35</v>
      </c>
      <c r="B562" s="2">
        <v>41575</v>
      </c>
      <c r="C562">
        <v>12</v>
      </c>
      <c r="D562">
        <v>12101</v>
      </c>
      <c r="E562" t="s">
        <v>288</v>
      </c>
      <c r="F562" t="s">
        <v>289</v>
      </c>
      <c r="G562" t="s">
        <v>3328</v>
      </c>
      <c r="H562">
        <v>33</v>
      </c>
      <c r="I562" t="s">
        <v>46</v>
      </c>
      <c r="J562" t="s">
        <v>98</v>
      </c>
      <c r="K562" t="s">
        <v>593</v>
      </c>
      <c r="L562" s="1" t="s">
        <v>55</v>
      </c>
      <c r="M562" t="s">
        <v>286</v>
      </c>
      <c r="N562" t="s">
        <v>301</v>
      </c>
      <c r="O562" t="s">
        <v>3329</v>
      </c>
      <c r="P562">
        <v>30</v>
      </c>
      <c r="Q562" t="s">
        <v>46</v>
      </c>
      <c r="R562" t="s">
        <v>832</v>
      </c>
      <c r="S562" s="1" t="s">
        <v>67</v>
      </c>
      <c r="T562" t="s">
        <v>67</v>
      </c>
      <c r="U562" t="s">
        <v>3330</v>
      </c>
      <c r="V562" t="s">
        <v>48</v>
      </c>
      <c r="W562" t="s">
        <v>49</v>
      </c>
      <c r="X562" s="1" t="s">
        <v>46</v>
      </c>
      <c r="Y562" t="s">
        <v>46</v>
      </c>
      <c r="Z562" t="s">
        <v>760</v>
      </c>
      <c r="AA562" t="s">
        <v>55</v>
      </c>
      <c r="AB562" t="s">
        <v>46</v>
      </c>
      <c r="AC562" s="1" t="s">
        <v>55</v>
      </c>
      <c r="AE562" t="s">
        <v>55</v>
      </c>
      <c r="AF562" t="s">
        <v>69</v>
      </c>
      <c r="AG562" t="s">
        <v>69</v>
      </c>
      <c r="AH562" s="37" t="s">
        <v>58</v>
      </c>
      <c r="AI562" s="40" t="s">
        <v>58</v>
      </c>
      <c r="AJ562" t="s">
        <v>46</v>
      </c>
      <c r="AK562" t="s">
        <v>98</v>
      </c>
      <c r="AL562" t="s">
        <v>55</v>
      </c>
      <c r="AM562" t="s">
        <v>74</v>
      </c>
      <c r="AN562" t="s">
        <v>3964</v>
      </c>
      <c r="AO562" t="s">
        <v>46</v>
      </c>
      <c r="AP562" t="s">
        <v>3979</v>
      </c>
      <c r="AQ562" t="s">
        <v>67</v>
      </c>
      <c r="AR562" t="s">
        <v>67</v>
      </c>
      <c r="AS562" t="s">
        <v>58</v>
      </c>
      <c r="AT562" t="s">
        <v>67</v>
      </c>
      <c r="AU562" t="s">
        <v>113</v>
      </c>
      <c r="AV562" t="s">
        <v>46</v>
      </c>
      <c r="AW562" t="s">
        <v>55</v>
      </c>
    </row>
    <row r="563" spans="1:49" x14ac:dyDescent="0.35">
      <c r="A563" t="s">
        <v>35</v>
      </c>
      <c r="B563" s="2">
        <v>42771</v>
      </c>
      <c r="C563">
        <v>11</v>
      </c>
      <c r="D563">
        <v>11101</v>
      </c>
      <c r="E563" t="s">
        <v>730</v>
      </c>
      <c r="F563" t="s">
        <v>731</v>
      </c>
      <c r="G563" t="s">
        <v>3331</v>
      </c>
      <c r="H563">
        <v>35</v>
      </c>
      <c r="I563" t="s">
        <v>39</v>
      </c>
      <c r="J563" t="s">
        <v>637</v>
      </c>
      <c r="K563" t="s">
        <v>3332</v>
      </c>
      <c r="L563" t="s">
        <v>42</v>
      </c>
      <c r="M563" t="s">
        <v>43</v>
      </c>
      <c r="N563" t="s">
        <v>44</v>
      </c>
      <c r="O563" t="s">
        <v>3333</v>
      </c>
      <c r="P563">
        <v>43</v>
      </c>
      <c r="Q563" t="s">
        <v>39</v>
      </c>
      <c r="R563" t="s">
        <v>1340</v>
      </c>
      <c r="S563" t="s">
        <v>42</v>
      </c>
      <c r="T563" t="s">
        <v>49</v>
      </c>
      <c r="U563" t="s">
        <v>3334</v>
      </c>
      <c r="V563" t="s">
        <v>1915</v>
      </c>
      <c r="W563" t="s">
        <v>49</v>
      </c>
      <c r="X563" t="s">
        <v>50</v>
      </c>
      <c r="Y563" t="s">
        <v>42</v>
      </c>
      <c r="Z563" t="s">
        <v>51</v>
      </c>
      <c r="AA563">
        <v>43129</v>
      </c>
      <c r="AB563" t="s">
        <v>52</v>
      </c>
      <c r="AC563" t="s">
        <v>1352</v>
      </c>
      <c r="AD563" t="s">
        <v>1540</v>
      </c>
      <c r="AE563" t="s">
        <v>55</v>
      </c>
      <c r="AF563" t="s">
        <v>3335</v>
      </c>
      <c r="AG563" t="s">
        <v>3336</v>
      </c>
      <c r="AH563" s="37" t="s">
        <v>58</v>
      </c>
      <c r="AI563" s="40" t="s">
        <v>58</v>
      </c>
      <c r="AJ563" t="s">
        <v>39</v>
      </c>
      <c r="AK563" t="s">
        <v>3932</v>
      </c>
      <c r="AL563" t="s">
        <v>94</v>
      </c>
      <c r="AM563" t="s">
        <v>43</v>
      </c>
      <c r="AN563" t="s">
        <v>3964</v>
      </c>
      <c r="AO563" t="s">
        <v>39</v>
      </c>
      <c r="AP563" t="s">
        <v>1340</v>
      </c>
      <c r="AQ563" t="s">
        <v>94</v>
      </c>
      <c r="AR563" t="s">
        <v>58</v>
      </c>
      <c r="AS563" t="s">
        <v>58</v>
      </c>
      <c r="AT563" t="s">
        <v>50</v>
      </c>
      <c r="AU563" t="s">
        <v>51</v>
      </c>
      <c r="AV563" t="s">
        <v>52</v>
      </c>
      <c r="AW563" t="s">
        <v>1540</v>
      </c>
    </row>
    <row r="564" spans="1:49" x14ac:dyDescent="0.35">
      <c r="A564" t="s">
        <v>35</v>
      </c>
      <c r="B564" s="2">
        <v>40569</v>
      </c>
      <c r="C564">
        <v>9</v>
      </c>
      <c r="D564">
        <v>9112</v>
      </c>
      <c r="E564" s="6" t="s">
        <v>536</v>
      </c>
      <c r="F564" t="s">
        <v>60</v>
      </c>
      <c r="G564" t="s">
        <v>3337</v>
      </c>
      <c r="H564">
        <v>52</v>
      </c>
      <c r="I564" t="s">
        <v>46</v>
      </c>
      <c r="J564" t="s">
        <v>62</v>
      </c>
      <c r="K564" t="s">
        <v>3338</v>
      </c>
      <c r="L564" t="s">
        <v>55</v>
      </c>
      <c r="M564" t="s">
        <v>1266</v>
      </c>
      <c r="N564" t="s">
        <v>392</v>
      </c>
      <c r="O564" t="s">
        <v>3339</v>
      </c>
      <c r="P564">
        <v>48</v>
      </c>
      <c r="Q564" t="s">
        <v>46</v>
      </c>
      <c r="R564" t="s">
        <v>46</v>
      </c>
      <c r="T564" t="s">
        <v>67</v>
      </c>
      <c r="U564" t="s">
        <v>3340</v>
      </c>
      <c r="V564" t="s">
        <v>48</v>
      </c>
      <c r="W564" t="s">
        <v>67</v>
      </c>
      <c r="Y564" t="s">
        <v>46</v>
      </c>
      <c r="Z564" t="s">
        <v>55</v>
      </c>
      <c r="AA564" t="s">
        <v>55</v>
      </c>
      <c r="AB564" t="s">
        <v>46</v>
      </c>
      <c r="AC564" t="s">
        <v>55</v>
      </c>
      <c r="AD564" t="s">
        <v>55</v>
      </c>
      <c r="AE564" t="s">
        <v>55</v>
      </c>
      <c r="AF564" t="s">
        <v>69</v>
      </c>
      <c r="AG564" t="s">
        <v>69</v>
      </c>
      <c r="AH564" s="37" t="s">
        <v>58</v>
      </c>
      <c r="AI564" s="40" t="s">
        <v>94</v>
      </c>
      <c r="AJ564" t="s">
        <v>46</v>
      </c>
      <c r="AK564" t="s">
        <v>46</v>
      </c>
      <c r="AL564" t="s">
        <v>55</v>
      </c>
      <c r="AM564" t="s">
        <v>1266</v>
      </c>
      <c r="AN564" t="s">
        <v>3965</v>
      </c>
      <c r="AO564" t="s">
        <v>46</v>
      </c>
      <c r="AP564" t="s">
        <v>67</v>
      </c>
      <c r="AQ564" t="s">
        <v>67</v>
      </c>
      <c r="AR564" t="s">
        <v>67</v>
      </c>
      <c r="AS564" t="s">
        <v>67</v>
      </c>
      <c r="AT564" t="s">
        <v>46</v>
      </c>
      <c r="AU564" t="s">
        <v>55</v>
      </c>
      <c r="AV564" t="s">
        <v>46</v>
      </c>
      <c r="AW564" t="s">
        <v>55</v>
      </c>
    </row>
    <row r="565" spans="1:49" x14ac:dyDescent="0.35">
      <c r="A565" t="s">
        <v>35</v>
      </c>
      <c r="B565" s="2">
        <v>43532</v>
      </c>
      <c r="C565">
        <v>13</v>
      </c>
      <c r="D565">
        <v>13127</v>
      </c>
      <c r="E565" t="s">
        <v>939</v>
      </c>
      <c r="F565" t="s">
        <v>37</v>
      </c>
      <c r="G565" t="s">
        <v>2913</v>
      </c>
      <c r="H565">
        <v>46</v>
      </c>
      <c r="I565" t="s">
        <v>39</v>
      </c>
      <c r="J565" t="s">
        <v>46</v>
      </c>
      <c r="K565" t="s">
        <v>2914</v>
      </c>
      <c r="L565" t="s">
        <v>55</v>
      </c>
      <c r="M565" t="s">
        <v>74</v>
      </c>
      <c r="N565" t="s">
        <v>44</v>
      </c>
      <c r="O565" t="s">
        <v>2915</v>
      </c>
      <c r="P565">
        <v>40</v>
      </c>
      <c r="Q565" t="s">
        <v>39</v>
      </c>
      <c r="R565" t="s">
        <v>46</v>
      </c>
      <c r="S565" t="s">
        <v>49</v>
      </c>
      <c r="T565" t="s">
        <v>67</v>
      </c>
      <c r="U565" t="s">
        <v>2649</v>
      </c>
      <c r="V565" t="s">
        <v>48</v>
      </c>
      <c r="W565" t="s">
        <v>49</v>
      </c>
      <c r="X565" t="s">
        <v>50</v>
      </c>
      <c r="Y565" t="s">
        <v>46</v>
      </c>
      <c r="Z565" t="s">
        <v>90</v>
      </c>
      <c r="AA565" t="s">
        <v>55</v>
      </c>
      <c r="AB565" t="s">
        <v>91</v>
      </c>
      <c r="AC565" t="s">
        <v>55</v>
      </c>
      <c r="AD565" t="s">
        <v>55</v>
      </c>
      <c r="AE565" t="s">
        <v>55</v>
      </c>
      <c r="AF565" t="s">
        <v>2916</v>
      </c>
      <c r="AG565" t="s">
        <v>2917</v>
      </c>
      <c r="AH565" s="37" t="s">
        <v>58</v>
      </c>
      <c r="AI565" s="40" t="s">
        <v>58</v>
      </c>
      <c r="AJ565" t="s">
        <v>39</v>
      </c>
      <c r="AK565" t="s">
        <v>46</v>
      </c>
      <c r="AL565" t="s">
        <v>55</v>
      </c>
      <c r="AM565" t="s">
        <v>74</v>
      </c>
      <c r="AN565" t="s">
        <v>3964</v>
      </c>
      <c r="AO565" t="s">
        <v>39</v>
      </c>
      <c r="AP565" t="s">
        <v>67</v>
      </c>
      <c r="AQ565" t="s">
        <v>58</v>
      </c>
      <c r="AR565" t="s">
        <v>67</v>
      </c>
      <c r="AS565" t="s">
        <v>58</v>
      </c>
      <c r="AT565" t="s">
        <v>50</v>
      </c>
      <c r="AU565" t="s">
        <v>90</v>
      </c>
      <c r="AV565" t="s">
        <v>91</v>
      </c>
      <c r="AW565" t="s">
        <v>55</v>
      </c>
    </row>
    <row r="566" spans="1:49" x14ac:dyDescent="0.35">
      <c r="A566" t="s">
        <v>35</v>
      </c>
      <c r="B566" s="2">
        <v>43946</v>
      </c>
      <c r="C566" s="12">
        <v>15</v>
      </c>
      <c r="D566" s="12">
        <v>15101</v>
      </c>
      <c r="E566" t="s">
        <v>95</v>
      </c>
      <c r="F566" t="s">
        <v>96</v>
      </c>
      <c r="G566" t="s">
        <v>3347</v>
      </c>
      <c r="H566" s="12">
        <v>19</v>
      </c>
      <c r="I566" t="s">
        <v>399</v>
      </c>
      <c r="J566" t="s">
        <v>46</v>
      </c>
      <c r="K566" t="s">
        <v>3348</v>
      </c>
      <c r="L566" t="s">
        <v>55</v>
      </c>
      <c r="M566" t="s">
        <v>74</v>
      </c>
      <c r="N566" t="s">
        <v>108</v>
      </c>
      <c r="O566" t="s">
        <v>3349</v>
      </c>
      <c r="P566" s="12">
        <v>21</v>
      </c>
      <c r="Q566" t="s">
        <v>399</v>
      </c>
      <c r="R566" t="s">
        <v>46</v>
      </c>
      <c r="S566" t="s">
        <v>42</v>
      </c>
      <c r="T566" t="s">
        <v>67</v>
      </c>
      <c r="U566" t="s">
        <v>48</v>
      </c>
      <c r="V566" t="s">
        <v>48</v>
      </c>
      <c r="W566" t="s">
        <v>49</v>
      </c>
      <c r="X566" t="s">
        <v>44</v>
      </c>
      <c r="Y566" t="s">
        <v>46</v>
      </c>
      <c r="Z566" t="s">
        <v>112</v>
      </c>
      <c r="AA566" s="14">
        <v>43946</v>
      </c>
      <c r="AB566" t="s">
        <v>309</v>
      </c>
      <c r="AC566" t="s">
        <v>55</v>
      </c>
      <c r="AD566" t="s">
        <v>55</v>
      </c>
      <c r="AE566" t="s">
        <v>55</v>
      </c>
      <c r="AF566" t="s">
        <v>3350</v>
      </c>
      <c r="AG566" t="s">
        <v>3351</v>
      </c>
      <c r="AH566" s="37" t="s">
        <v>58</v>
      </c>
      <c r="AI566" s="40" t="s">
        <v>58</v>
      </c>
      <c r="AJ566" t="s">
        <v>399</v>
      </c>
      <c r="AK566" t="s">
        <v>46</v>
      </c>
      <c r="AL566" t="s">
        <v>55</v>
      </c>
      <c r="AM566" t="s">
        <v>74</v>
      </c>
      <c r="AN566" t="s">
        <v>3964</v>
      </c>
      <c r="AO566" t="s">
        <v>399</v>
      </c>
      <c r="AP566" t="s">
        <v>67</v>
      </c>
      <c r="AQ566" t="s">
        <v>94</v>
      </c>
      <c r="AR566" t="s">
        <v>67</v>
      </c>
      <c r="AS566" t="s">
        <v>58</v>
      </c>
      <c r="AT566" t="s">
        <v>3964</v>
      </c>
      <c r="AU566" t="s">
        <v>112</v>
      </c>
      <c r="AV566" t="s">
        <v>309</v>
      </c>
      <c r="AW566" t="s">
        <v>55</v>
      </c>
    </row>
    <row r="567" spans="1:49" x14ac:dyDescent="0.35">
      <c r="A567" t="s">
        <v>35</v>
      </c>
      <c r="B567" s="2">
        <v>43985</v>
      </c>
      <c r="C567" s="12">
        <v>7</v>
      </c>
      <c r="D567" s="12">
        <v>7102</v>
      </c>
      <c r="E567" t="s">
        <v>2686</v>
      </c>
      <c r="F567" t="s">
        <v>458</v>
      </c>
      <c r="G567" t="s">
        <v>3352</v>
      </c>
      <c r="H567" s="12">
        <v>25</v>
      </c>
      <c r="I567" t="s">
        <v>39</v>
      </c>
      <c r="J567" t="s">
        <v>46</v>
      </c>
      <c r="K567" t="s">
        <v>3353</v>
      </c>
      <c r="L567" t="s">
        <v>55</v>
      </c>
      <c r="M567" t="s">
        <v>270</v>
      </c>
      <c r="N567" t="s">
        <v>108</v>
      </c>
      <c r="O567" t="s">
        <v>3354</v>
      </c>
      <c r="P567" s="12">
        <v>45</v>
      </c>
      <c r="Q567" t="s">
        <v>39</v>
      </c>
      <c r="R567" t="s">
        <v>46</v>
      </c>
      <c r="S567" t="s">
        <v>42</v>
      </c>
      <c r="T567" t="s">
        <v>67</v>
      </c>
      <c r="U567" t="s">
        <v>3355</v>
      </c>
      <c r="V567" t="s">
        <v>48</v>
      </c>
      <c r="W567" t="s">
        <v>49</v>
      </c>
      <c r="X567" t="s">
        <v>44</v>
      </c>
      <c r="Y567" t="s">
        <v>46</v>
      </c>
      <c r="Z567" t="s">
        <v>112</v>
      </c>
      <c r="AA567" s="14">
        <v>43985</v>
      </c>
      <c r="AB567" t="s">
        <v>309</v>
      </c>
      <c r="AC567" t="s">
        <v>55</v>
      </c>
      <c r="AD567" t="s">
        <v>55</v>
      </c>
      <c r="AE567" t="s">
        <v>55</v>
      </c>
      <c r="AF567" t="s">
        <v>3356</v>
      </c>
      <c r="AG567" t="s">
        <v>3357</v>
      </c>
      <c r="AH567" s="37" t="s">
        <v>58</v>
      </c>
      <c r="AI567" s="40" t="s">
        <v>58</v>
      </c>
      <c r="AJ567" t="s">
        <v>39</v>
      </c>
      <c r="AK567" t="s">
        <v>46</v>
      </c>
      <c r="AL567" t="s">
        <v>55</v>
      </c>
      <c r="AM567" t="s">
        <v>710</v>
      </c>
      <c r="AN567" t="s">
        <v>3964</v>
      </c>
      <c r="AO567" t="s">
        <v>39</v>
      </c>
      <c r="AP567" t="s">
        <v>67</v>
      </c>
      <c r="AQ567" t="s">
        <v>94</v>
      </c>
      <c r="AR567" t="s">
        <v>67</v>
      </c>
      <c r="AS567" t="s">
        <v>58</v>
      </c>
      <c r="AT567" t="s">
        <v>3964</v>
      </c>
      <c r="AU567" t="s">
        <v>112</v>
      </c>
      <c r="AV567" t="s">
        <v>309</v>
      </c>
      <c r="AW567" t="s">
        <v>55</v>
      </c>
    </row>
    <row r="568" spans="1:49" x14ac:dyDescent="0.35">
      <c r="A568" t="s">
        <v>35</v>
      </c>
      <c r="B568" s="2">
        <v>43473</v>
      </c>
      <c r="C568">
        <v>5</v>
      </c>
      <c r="D568">
        <v>5604</v>
      </c>
      <c r="E568" t="s">
        <v>2013</v>
      </c>
      <c r="F568" t="s">
        <v>151</v>
      </c>
      <c r="G568" t="s">
        <v>3358</v>
      </c>
      <c r="H568">
        <v>26</v>
      </c>
      <c r="I568" t="s">
        <v>854</v>
      </c>
      <c r="J568" t="s">
        <v>3359</v>
      </c>
      <c r="K568" t="s">
        <v>3360</v>
      </c>
      <c r="L568" t="s">
        <v>55</v>
      </c>
      <c r="M568" t="s">
        <v>270</v>
      </c>
      <c r="N568" t="s">
        <v>44</v>
      </c>
      <c r="O568" t="s">
        <v>3361</v>
      </c>
      <c r="P568">
        <v>29</v>
      </c>
      <c r="Q568" t="s">
        <v>854</v>
      </c>
      <c r="R568" t="s">
        <v>46</v>
      </c>
      <c r="S568" t="s">
        <v>110</v>
      </c>
      <c r="T568" t="s">
        <v>67</v>
      </c>
      <c r="U568" t="s">
        <v>3362</v>
      </c>
      <c r="V568" t="s">
        <v>48</v>
      </c>
      <c r="W568" t="s">
        <v>49</v>
      </c>
      <c r="X568" t="s">
        <v>50</v>
      </c>
      <c r="Y568" t="s">
        <v>46</v>
      </c>
      <c r="Z568" t="s">
        <v>112</v>
      </c>
      <c r="AA568" t="s">
        <v>55</v>
      </c>
      <c r="AB568" t="s">
        <v>113</v>
      </c>
      <c r="AC568" t="s">
        <v>55</v>
      </c>
      <c r="AD568" t="s">
        <v>55</v>
      </c>
      <c r="AE568" t="s">
        <v>55</v>
      </c>
      <c r="AF568" t="s">
        <v>3363</v>
      </c>
      <c r="AG568" t="s">
        <v>3364</v>
      </c>
      <c r="AH568" s="37" t="s">
        <v>58</v>
      </c>
      <c r="AI568" s="40" t="s">
        <v>58</v>
      </c>
      <c r="AJ568" t="s">
        <v>854</v>
      </c>
      <c r="AK568" t="s">
        <v>3359</v>
      </c>
      <c r="AL568" t="s">
        <v>55</v>
      </c>
      <c r="AM568" t="s">
        <v>710</v>
      </c>
      <c r="AN568" t="s">
        <v>3964</v>
      </c>
      <c r="AO568" t="s">
        <v>854</v>
      </c>
      <c r="AP568" t="s">
        <v>67</v>
      </c>
      <c r="AQ568" t="s">
        <v>110</v>
      </c>
      <c r="AR568" t="s">
        <v>67</v>
      </c>
      <c r="AS568" t="s">
        <v>58</v>
      </c>
      <c r="AT568" t="s">
        <v>50</v>
      </c>
      <c r="AU568" t="s">
        <v>112</v>
      </c>
      <c r="AV568" t="s">
        <v>113</v>
      </c>
      <c r="AW568" t="s">
        <v>55</v>
      </c>
    </row>
    <row r="569" spans="1:49" x14ac:dyDescent="0.35">
      <c r="A569" t="s">
        <v>35</v>
      </c>
      <c r="B569" s="2">
        <v>44155</v>
      </c>
      <c r="C569">
        <v>5</v>
      </c>
      <c r="D569">
        <v>5701</v>
      </c>
      <c r="E569" t="s">
        <v>150</v>
      </c>
      <c r="F569" t="s">
        <v>151</v>
      </c>
      <c r="G569" t="s">
        <v>3365</v>
      </c>
      <c r="H569">
        <v>45</v>
      </c>
      <c r="I569" t="s">
        <v>39</v>
      </c>
      <c r="J569" t="s">
        <v>2620</v>
      </c>
      <c r="K569" t="s">
        <v>3366</v>
      </c>
      <c r="L569" t="s">
        <v>55</v>
      </c>
      <c r="M569" t="s">
        <v>279</v>
      </c>
      <c r="N569" t="s">
        <v>108</v>
      </c>
      <c r="O569" t="s">
        <v>357</v>
      </c>
      <c r="Q569" t="s">
        <v>46</v>
      </c>
      <c r="R569" t="s">
        <v>46</v>
      </c>
      <c r="S569" t="s">
        <v>42</v>
      </c>
      <c r="T569" t="s">
        <v>42</v>
      </c>
      <c r="U569" t="s">
        <v>48</v>
      </c>
      <c r="V569" t="s">
        <v>3367</v>
      </c>
      <c r="W569" t="s">
        <v>67</v>
      </c>
      <c r="X569" t="s">
        <v>44</v>
      </c>
      <c r="Y569" t="s">
        <v>46</v>
      </c>
      <c r="Z569" t="s">
        <v>3368</v>
      </c>
      <c r="AA569" t="s">
        <v>55</v>
      </c>
      <c r="AB569" t="s">
        <v>443</v>
      </c>
      <c r="AC569" t="s">
        <v>55</v>
      </c>
      <c r="AD569" t="s">
        <v>55</v>
      </c>
      <c r="AE569" t="s">
        <v>55</v>
      </c>
      <c r="AF569" t="s">
        <v>3369</v>
      </c>
      <c r="AG569" t="s">
        <v>3370</v>
      </c>
      <c r="AH569" s="37" t="s">
        <v>58</v>
      </c>
      <c r="AI569" s="40" t="s">
        <v>94</v>
      </c>
      <c r="AJ569" t="s">
        <v>39</v>
      </c>
      <c r="AK569" t="s">
        <v>2620</v>
      </c>
      <c r="AL569" t="s">
        <v>55</v>
      </c>
      <c r="AM569" t="s">
        <v>527</v>
      </c>
      <c r="AN569" t="s">
        <v>3964</v>
      </c>
      <c r="AO569" t="s">
        <v>46</v>
      </c>
      <c r="AP569" t="s">
        <v>67</v>
      </c>
      <c r="AQ569" t="s">
        <v>94</v>
      </c>
      <c r="AR569" t="s">
        <v>94</v>
      </c>
      <c r="AS569" t="s">
        <v>67</v>
      </c>
      <c r="AT569" t="s">
        <v>3964</v>
      </c>
      <c r="AU569" t="s">
        <v>3368</v>
      </c>
      <c r="AV569" t="s">
        <v>443</v>
      </c>
      <c r="AW569" t="s">
        <v>55</v>
      </c>
    </row>
    <row r="570" spans="1:49" x14ac:dyDescent="0.35">
      <c r="A570" t="s">
        <v>35</v>
      </c>
      <c r="B570" s="2">
        <v>43599</v>
      </c>
      <c r="C570">
        <v>14</v>
      </c>
      <c r="D570">
        <v>14106</v>
      </c>
      <c r="E570" s="6" t="s">
        <v>1026</v>
      </c>
      <c r="F570" s="6" t="s">
        <v>613</v>
      </c>
      <c r="G570" t="s">
        <v>3371</v>
      </c>
      <c r="H570">
        <v>48</v>
      </c>
      <c r="I570" t="s">
        <v>39</v>
      </c>
      <c r="J570" t="s">
        <v>46</v>
      </c>
      <c r="K570" t="s">
        <v>3372</v>
      </c>
      <c r="L570" t="s">
        <v>55</v>
      </c>
      <c r="M570" t="s">
        <v>1362</v>
      </c>
      <c r="N570" t="s">
        <v>132</v>
      </c>
      <c r="O570" t="s">
        <v>1030</v>
      </c>
      <c r="P570">
        <v>27</v>
      </c>
      <c r="Q570" t="s">
        <v>39</v>
      </c>
      <c r="R570" t="s">
        <v>46</v>
      </c>
      <c r="S570" t="s">
        <v>42</v>
      </c>
      <c r="T570" t="s">
        <v>67</v>
      </c>
      <c r="U570" t="s">
        <v>1031</v>
      </c>
      <c r="V570" t="s">
        <v>48</v>
      </c>
      <c r="W570" t="s">
        <v>42</v>
      </c>
      <c r="X570" t="s">
        <v>89</v>
      </c>
      <c r="Y570" t="s">
        <v>46</v>
      </c>
      <c r="Z570" t="s">
        <v>112</v>
      </c>
      <c r="AA570" t="s">
        <v>55</v>
      </c>
      <c r="AB570" t="s">
        <v>588</v>
      </c>
      <c r="AC570" t="s">
        <v>55</v>
      </c>
      <c r="AD570" t="s">
        <v>55</v>
      </c>
      <c r="AE570" t="s">
        <v>55</v>
      </c>
      <c r="AF570" t="s">
        <v>3373</v>
      </c>
      <c r="AG570" t="s">
        <v>69</v>
      </c>
      <c r="AH570" s="37" t="s">
        <v>58</v>
      </c>
      <c r="AI570" s="40" t="s">
        <v>94</v>
      </c>
      <c r="AJ570" t="s">
        <v>39</v>
      </c>
      <c r="AK570" t="s">
        <v>46</v>
      </c>
      <c r="AL570" t="s">
        <v>55</v>
      </c>
      <c r="AM570" t="s">
        <v>4024</v>
      </c>
      <c r="AN570" t="s">
        <v>3966</v>
      </c>
      <c r="AO570" t="s">
        <v>39</v>
      </c>
      <c r="AP570" t="s">
        <v>67</v>
      </c>
      <c r="AQ570" t="s">
        <v>94</v>
      </c>
      <c r="AR570" t="s">
        <v>67</v>
      </c>
      <c r="AS570" t="s">
        <v>94</v>
      </c>
      <c r="AT570" t="s">
        <v>89</v>
      </c>
      <c r="AU570" t="s">
        <v>112</v>
      </c>
      <c r="AV570" t="s">
        <v>588</v>
      </c>
      <c r="AW570" t="s">
        <v>55</v>
      </c>
    </row>
    <row r="571" spans="1:49" x14ac:dyDescent="0.35">
      <c r="A571" t="s">
        <v>35</v>
      </c>
      <c r="B571" s="2">
        <v>41957</v>
      </c>
      <c r="C571">
        <v>14</v>
      </c>
      <c r="D571">
        <v>14101</v>
      </c>
      <c r="E571" t="s">
        <v>634</v>
      </c>
      <c r="F571" t="s">
        <v>613</v>
      </c>
      <c r="G571" t="s">
        <v>3374</v>
      </c>
      <c r="H571">
        <v>40</v>
      </c>
      <c r="I571" t="s">
        <v>39</v>
      </c>
      <c r="J571" t="s">
        <v>238</v>
      </c>
      <c r="K571" t="s">
        <v>3375</v>
      </c>
      <c r="L571" t="s">
        <v>42</v>
      </c>
      <c r="M571" t="s">
        <v>247</v>
      </c>
      <c r="N571" t="s">
        <v>44</v>
      </c>
      <c r="O571" t="s">
        <v>3376</v>
      </c>
      <c r="P571">
        <v>50</v>
      </c>
      <c r="Q571" t="s">
        <v>39</v>
      </c>
      <c r="R571" t="s">
        <v>3377</v>
      </c>
      <c r="S571" t="s">
        <v>49</v>
      </c>
      <c r="T571" t="s">
        <v>42</v>
      </c>
      <c r="U571" t="s">
        <v>48</v>
      </c>
      <c r="V571" t="s">
        <v>42</v>
      </c>
      <c r="W571" t="s">
        <v>49</v>
      </c>
      <c r="X571" t="s">
        <v>50</v>
      </c>
      <c r="Y571" t="s">
        <v>42</v>
      </c>
      <c r="Z571" t="s">
        <v>90</v>
      </c>
      <c r="AA571">
        <v>41957</v>
      </c>
      <c r="AB571" t="s">
        <v>91</v>
      </c>
      <c r="AC571" t="s">
        <v>55</v>
      </c>
      <c r="AD571" t="s">
        <v>55</v>
      </c>
      <c r="AE571" t="s">
        <v>55</v>
      </c>
      <c r="AF571" t="s">
        <v>3378</v>
      </c>
      <c r="AG571" t="s">
        <v>3379</v>
      </c>
      <c r="AH571" s="37" t="s">
        <v>58</v>
      </c>
      <c r="AI571" s="40" t="s">
        <v>58</v>
      </c>
      <c r="AJ571" t="s">
        <v>39</v>
      </c>
      <c r="AK571" t="s">
        <v>2160</v>
      </c>
      <c r="AL571" t="s">
        <v>94</v>
      </c>
      <c r="AM571" t="s">
        <v>247</v>
      </c>
      <c r="AN571" t="s">
        <v>3964</v>
      </c>
      <c r="AO571" t="s">
        <v>39</v>
      </c>
      <c r="AP571" t="s">
        <v>3979</v>
      </c>
      <c r="AQ571" t="s">
        <v>58</v>
      </c>
      <c r="AR571" t="s">
        <v>94</v>
      </c>
      <c r="AS571" t="s">
        <v>58</v>
      </c>
      <c r="AT571" t="s">
        <v>50</v>
      </c>
      <c r="AU571" t="s">
        <v>90</v>
      </c>
      <c r="AV571" t="s">
        <v>91</v>
      </c>
      <c r="AW571" t="s">
        <v>55</v>
      </c>
    </row>
    <row r="572" spans="1:49" x14ac:dyDescent="0.35">
      <c r="A572" t="s">
        <v>35</v>
      </c>
      <c r="B572" s="2">
        <v>41659</v>
      </c>
      <c r="C572">
        <v>8</v>
      </c>
      <c r="D572">
        <v>8110</v>
      </c>
      <c r="E572" t="s">
        <v>2152</v>
      </c>
      <c r="F572" s="1" t="s">
        <v>276</v>
      </c>
      <c r="G572" t="s">
        <v>3380</v>
      </c>
      <c r="H572">
        <v>42</v>
      </c>
      <c r="I572" t="s">
        <v>39</v>
      </c>
      <c r="J572" t="s">
        <v>40</v>
      </c>
      <c r="K572" t="s">
        <v>3381</v>
      </c>
      <c r="L572" t="s">
        <v>42</v>
      </c>
      <c r="M572" t="s">
        <v>74</v>
      </c>
      <c r="N572" t="s">
        <v>44</v>
      </c>
      <c r="O572" t="s">
        <v>3382</v>
      </c>
      <c r="P572">
        <v>41</v>
      </c>
      <c r="Q572" t="s">
        <v>39</v>
      </c>
      <c r="R572" t="s">
        <v>1388</v>
      </c>
      <c r="S572" t="s">
        <v>42</v>
      </c>
      <c r="T572" t="s">
        <v>42</v>
      </c>
      <c r="U572" t="s">
        <v>3383</v>
      </c>
      <c r="V572" t="s">
        <v>320</v>
      </c>
      <c r="W572" t="s">
        <v>49</v>
      </c>
      <c r="X572" t="s">
        <v>50</v>
      </c>
      <c r="Y572" t="s">
        <v>42</v>
      </c>
      <c r="Z572" t="s">
        <v>51</v>
      </c>
      <c r="AA572">
        <v>42261</v>
      </c>
      <c r="AB572" t="s">
        <v>52</v>
      </c>
      <c r="AC572" t="s">
        <v>2092</v>
      </c>
      <c r="AD572" t="s">
        <v>1670</v>
      </c>
      <c r="AE572" t="s">
        <v>55</v>
      </c>
      <c r="AF572" t="s">
        <v>3384</v>
      </c>
      <c r="AG572" t="s">
        <v>3385</v>
      </c>
      <c r="AH572" s="37" t="s">
        <v>58</v>
      </c>
      <c r="AI572" s="40" t="s">
        <v>58</v>
      </c>
      <c r="AJ572" t="s">
        <v>39</v>
      </c>
      <c r="AK572" t="s">
        <v>3922</v>
      </c>
      <c r="AL572" t="s">
        <v>94</v>
      </c>
      <c r="AM572" t="s">
        <v>74</v>
      </c>
      <c r="AN572" t="s">
        <v>3964</v>
      </c>
      <c r="AO572" t="s">
        <v>39</v>
      </c>
      <c r="AP572" t="s">
        <v>3976</v>
      </c>
      <c r="AQ572" t="s">
        <v>94</v>
      </c>
      <c r="AR572" t="s">
        <v>94</v>
      </c>
      <c r="AS572" t="s">
        <v>58</v>
      </c>
      <c r="AT572" t="s">
        <v>50</v>
      </c>
      <c r="AU572" t="s">
        <v>51</v>
      </c>
      <c r="AV572" t="s">
        <v>52</v>
      </c>
      <c r="AW572" t="s">
        <v>1670</v>
      </c>
    </row>
    <row r="573" spans="1:49" x14ac:dyDescent="0.35">
      <c r="A573" t="s">
        <v>35</v>
      </c>
      <c r="B573" s="2">
        <v>43467</v>
      </c>
      <c r="C573">
        <v>6</v>
      </c>
      <c r="D573">
        <v>6101</v>
      </c>
      <c r="E573" s="5" t="s">
        <v>714</v>
      </c>
      <c r="F573" s="5" t="s">
        <v>105</v>
      </c>
      <c r="G573" t="s">
        <v>3386</v>
      </c>
      <c r="H573">
        <v>49</v>
      </c>
      <c r="I573" t="s">
        <v>39</v>
      </c>
      <c r="J573" t="s">
        <v>46</v>
      </c>
      <c r="K573" t="s">
        <v>3387</v>
      </c>
      <c r="L573" t="s">
        <v>55</v>
      </c>
      <c r="M573" t="s">
        <v>74</v>
      </c>
      <c r="N573" t="s">
        <v>44</v>
      </c>
      <c r="O573" t="s">
        <v>3388</v>
      </c>
      <c r="P573">
        <v>53</v>
      </c>
      <c r="Q573" t="s">
        <v>39</v>
      </c>
      <c r="R573" t="s">
        <v>46</v>
      </c>
      <c r="S573" t="s">
        <v>42</v>
      </c>
      <c r="T573" t="s">
        <v>49</v>
      </c>
      <c r="U573" t="s">
        <v>2649</v>
      </c>
      <c r="V573" t="s">
        <v>48</v>
      </c>
      <c r="W573" t="s">
        <v>49</v>
      </c>
      <c r="X573" t="s">
        <v>50</v>
      </c>
      <c r="Y573" t="s">
        <v>46</v>
      </c>
      <c r="Z573" t="s">
        <v>112</v>
      </c>
      <c r="AA573" t="s">
        <v>55</v>
      </c>
      <c r="AB573" t="s">
        <v>857</v>
      </c>
      <c r="AC573" t="s">
        <v>55</v>
      </c>
      <c r="AD573" t="s">
        <v>55</v>
      </c>
      <c r="AE573" t="s">
        <v>55</v>
      </c>
      <c r="AF573" t="s">
        <v>3389</v>
      </c>
      <c r="AG573" t="s">
        <v>3390</v>
      </c>
      <c r="AH573" s="37" t="s">
        <v>58</v>
      </c>
      <c r="AI573" s="40" t="s">
        <v>58</v>
      </c>
      <c r="AJ573" t="s">
        <v>39</v>
      </c>
      <c r="AK573" t="s">
        <v>46</v>
      </c>
      <c r="AL573" t="s">
        <v>55</v>
      </c>
      <c r="AM573" t="s">
        <v>74</v>
      </c>
      <c r="AN573" t="s">
        <v>3964</v>
      </c>
      <c r="AO573" t="s">
        <v>39</v>
      </c>
      <c r="AP573" t="s">
        <v>67</v>
      </c>
      <c r="AQ573" t="s">
        <v>94</v>
      </c>
      <c r="AR573" t="s">
        <v>58</v>
      </c>
      <c r="AS573" t="s">
        <v>58</v>
      </c>
      <c r="AT573" t="s">
        <v>50</v>
      </c>
      <c r="AU573" t="s">
        <v>112</v>
      </c>
      <c r="AV573" t="s">
        <v>3997</v>
      </c>
      <c r="AW573" t="s">
        <v>55</v>
      </c>
    </row>
    <row r="574" spans="1:49" x14ac:dyDescent="0.35">
      <c r="A574" t="s">
        <v>35</v>
      </c>
      <c r="B574" s="2">
        <v>42575</v>
      </c>
      <c r="C574">
        <v>2</v>
      </c>
      <c r="D574">
        <v>2101</v>
      </c>
      <c r="E574" t="s">
        <v>198</v>
      </c>
      <c r="F574" s="6" t="s">
        <v>198</v>
      </c>
      <c r="G574" t="s">
        <v>3391</v>
      </c>
      <c r="H574">
        <v>15</v>
      </c>
      <c r="I574" t="s">
        <v>636</v>
      </c>
      <c r="J574" t="s">
        <v>159</v>
      </c>
      <c r="K574" t="s">
        <v>3392</v>
      </c>
      <c r="L574" t="s">
        <v>42</v>
      </c>
      <c r="M574" t="s">
        <v>220</v>
      </c>
      <c r="N574" t="s">
        <v>132</v>
      </c>
      <c r="O574" t="s">
        <v>3393</v>
      </c>
      <c r="P574">
        <v>54</v>
      </c>
      <c r="Q574" t="s">
        <v>3394</v>
      </c>
      <c r="R574" t="s">
        <v>46</v>
      </c>
      <c r="S574" t="s">
        <v>49</v>
      </c>
      <c r="T574" t="s">
        <v>49</v>
      </c>
      <c r="U574" t="s">
        <v>3395</v>
      </c>
      <c r="V574" t="s">
        <v>320</v>
      </c>
      <c r="W574" t="s">
        <v>42</v>
      </c>
      <c r="X574" t="s">
        <v>164</v>
      </c>
      <c r="Y574" t="s">
        <v>3396</v>
      </c>
      <c r="Z574" t="s">
        <v>90</v>
      </c>
      <c r="AA574">
        <v>42577</v>
      </c>
      <c r="AB574" t="s">
        <v>91</v>
      </c>
      <c r="AC574" t="s">
        <v>55</v>
      </c>
      <c r="AD574" t="s">
        <v>55</v>
      </c>
      <c r="AE574" t="s">
        <v>55</v>
      </c>
      <c r="AF574" t="s">
        <v>3397</v>
      </c>
      <c r="AG574" t="s">
        <v>3398</v>
      </c>
      <c r="AH574" s="37" t="s">
        <v>58</v>
      </c>
      <c r="AI574" s="40" t="s">
        <v>94</v>
      </c>
      <c r="AJ574" t="s">
        <v>636</v>
      </c>
      <c r="AK574" t="s">
        <v>428</v>
      </c>
      <c r="AL574" t="s">
        <v>94</v>
      </c>
      <c r="AM574" t="s">
        <v>220</v>
      </c>
      <c r="AN574" t="s">
        <v>3966</v>
      </c>
      <c r="AO574" t="s">
        <v>636</v>
      </c>
      <c r="AP574" t="s">
        <v>67</v>
      </c>
      <c r="AQ574" t="s">
        <v>58</v>
      </c>
      <c r="AR574" t="s">
        <v>58</v>
      </c>
      <c r="AS574" t="s">
        <v>94</v>
      </c>
      <c r="AT574" t="s">
        <v>164</v>
      </c>
      <c r="AU574" t="s">
        <v>90</v>
      </c>
      <c r="AV574" t="s">
        <v>91</v>
      </c>
      <c r="AW574" t="s">
        <v>55</v>
      </c>
    </row>
    <row r="575" spans="1:49" x14ac:dyDescent="0.35">
      <c r="A575" t="s">
        <v>35</v>
      </c>
      <c r="B575" s="2">
        <v>43895</v>
      </c>
      <c r="C575" s="9">
        <v>5</v>
      </c>
      <c r="D575" s="9">
        <v>5301</v>
      </c>
      <c r="E575" t="s">
        <v>227</v>
      </c>
      <c r="F575" t="s">
        <v>151</v>
      </c>
      <c r="G575" t="s">
        <v>3399</v>
      </c>
      <c r="H575" s="9">
        <v>39</v>
      </c>
      <c r="I575" t="s">
        <v>39</v>
      </c>
      <c r="J575" t="s">
        <v>259</v>
      </c>
      <c r="K575" t="s">
        <v>3400</v>
      </c>
      <c r="L575" t="s">
        <v>49</v>
      </c>
      <c r="M575" t="s">
        <v>43</v>
      </c>
      <c r="N575" t="s">
        <v>108</v>
      </c>
      <c r="O575" t="s">
        <v>3401</v>
      </c>
      <c r="P575" s="9">
        <v>42</v>
      </c>
      <c r="Q575" t="s">
        <v>39</v>
      </c>
      <c r="R575" t="s">
        <v>259</v>
      </c>
      <c r="S575" t="s">
        <v>42</v>
      </c>
      <c r="T575" t="s">
        <v>42</v>
      </c>
      <c r="U575" t="s">
        <v>48</v>
      </c>
      <c r="V575" t="s">
        <v>48</v>
      </c>
      <c r="W575" t="s">
        <v>49</v>
      </c>
      <c r="X575" t="s">
        <v>649</v>
      </c>
      <c r="Y575" t="s">
        <v>46</v>
      </c>
      <c r="Z575" t="s">
        <v>112</v>
      </c>
      <c r="AA575" s="9" t="s">
        <v>55</v>
      </c>
      <c r="AB575" t="s">
        <v>309</v>
      </c>
      <c r="AC575" t="s">
        <v>55</v>
      </c>
      <c r="AD575" t="s">
        <v>55</v>
      </c>
      <c r="AE575" t="s">
        <v>55</v>
      </c>
      <c r="AF575" t="s">
        <v>3402</v>
      </c>
      <c r="AG575" t="s">
        <v>3403</v>
      </c>
      <c r="AH575" s="37" t="s">
        <v>58</v>
      </c>
      <c r="AI575" s="40" t="s">
        <v>58</v>
      </c>
      <c r="AJ575" t="s">
        <v>39</v>
      </c>
      <c r="AK575" t="s">
        <v>3925</v>
      </c>
      <c r="AL575" t="s">
        <v>58</v>
      </c>
      <c r="AM575" t="s">
        <v>43</v>
      </c>
      <c r="AN575" t="s">
        <v>3964</v>
      </c>
      <c r="AO575" t="s">
        <v>39</v>
      </c>
      <c r="AP575" t="s">
        <v>3925</v>
      </c>
      <c r="AQ575" t="s">
        <v>94</v>
      </c>
      <c r="AR575" t="s">
        <v>94</v>
      </c>
      <c r="AS575" t="s">
        <v>58</v>
      </c>
      <c r="AT575" t="s">
        <v>3986</v>
      </c>
      <c r="AU575" t="s">
        <v>112</v>
      </c>
      <c r="AV575" t="s">
        <v>309</v>
      </c>
      <c r="AW575" t="s">
        <v>55</v>
      </c>
    </row>
    <row r="576" spans="1:49" x14ac:dyDescent="0.35">
      <c r="A576" t="s">
        <v>35</v>
      </c>
      <c r="B576" s="2">
        <v>41490</v>
      </c>
      <c r="C576">
        <v>13</v>
      </c>
      <c r="D576">
        <v>13119</v>
      </c>
      <c r="E576" t="s">
        <v>514</v>
      </c>
      <c r="F576" t="s">
        <v>37</v>
      </c>
      <c r="G576" t="s">
        <v>3404</v>
      </c>
      <c r="H576">
        <v>15</v>
      </c>
      <c r="I576" t="s">
        <v>46</v>
      </c>
      <c r="J576" s="1" t="s">
        <v>62</v>
      </c>
      <c r="K576" t="s">
        <v>3405</v>
      </c>
      <c r="L576" t="s">
        <v>87</v>
      </c>
      <c r="M576" t="s">
        <v>3406</v>
      </c>
      <c r="N576" t="s">
        <v>1054</v>
      </c>
      <c r="O576" t="s">
        <v>3407</v>
      </c>
      <c r="P576">
        <v>35</v>
      </c>
      <c r="Q576" t="s">
        <v>46</v>
      </c>
      <c r="R576" t="s">
        <v>46</v>
      </c>
      <c r="S576" s="1" t="s">
        <v>67</v>
      </c>
      <c r="T576" t="s">
        <v>67</v>
      </c>
      <c r="U576" t="s">
        <v>2840</v>
      </c>
      <c r="V576" t="s">
        <v>48</v>
      </c>
      <c r="W576" t="s">
        <v>67</v>
      </c>
      <c r="X576" t="s">
        <v>103</v>
      </c>
      <c r="Y576" t="s">
        <v>46</v>
      </c>
      <c r="Z576" t="s">
        <v>760</v>
      </c>
      <c r="AA576" t="s">
        <v>55</v>
      </c>
      <c r="AB576" t="s">
        <v>46</v>
      </c>
      <c r="AC576" s="1" t="s">
        <v>55</v>
      </c>
      <c r="AE576" t="s">
        <v>55</v>
      </c>
      <c r="AF576" t="s">
        <v>69</v>
      </c>
      <c r="AG576" t="s">
        <v>69</v>
      </c>
      <c r="AH576" s="37" t="s">
        <v>58</v>
      </c>
      <c r="AI576" s="40" t="s">
        <v>94</v>
      </c>
      <c r="AJ576" t="s">
        <v>46</v>
      </c>
      <c r="AK576" t="s">
        <v>46</v>
      </c>
      <c r="AL576" t="s">
        <v>58</v>
      </c>
      <c r="AM576" t="s">
        <v>220</v>
      </c>
      <c r="AN576" t="s">
        <v>3965</v>
      </c>
      <c r="AO576" t="s">
        <v>46</v>
      </c>
      <c r="AP576" t="s">
        <v>67</v>
      </c>
      <c r="AQ576" t="s">
        <v>67</v>
      </c>
      <c r="AR576" t="s">
        <v>67</v>
      </c>
      <c r="AS576" t="s">
        <v>67</v>
      </c>
      <c r="AT576" t="s">
        <v>103</v>
      </c>
      <c r="AU576" t="s">
        <v>113</v>
      </c>
      <c r="AV576" t="s">
        <v>46</v>
      </c>
      <c r="AW576" t="s">
        <v>55</v>
      </c>
    </row>
    <row r="577" spans="1:49" x14ac:dyDescent="0.35">
      <c r="A577" t="s">
        <v>35</v>
      </c>
      <c r="B577" s="2">
        <v>42109</v>
      </c>
      <c r="C577">
        <v>2</v>
      </c>
      <c r="D577">
        <v>2101</v>
      </c>
      <c r="E577" t="s">
        <v>198</v>
      </c>
      <c r="F577" s="6" t="s">
        <v>198</v>
      </c>
      <c r="G577" t="s">
        <v>3408</v>
      </c>
      <c r="H577">
        <v>31</v>
      </c>
      <c r="I577" t="s">
        <v>636</v>
      </c>
      <c r="J577" t="s">
        <v>46</v>
      </c>
      <c r="K577" t="s">
        <v>3409</v>
      </c>
      <c r="L577" t="s">
        <v>42</v>
      </c>
      <c r="M577" t="s">
        <v>43</v>
      </c>
      <c r="N577" t="s">
        <v>44</v>
      </c>
      <c r="O577" t="s">
        <v>3410</v>
      </c>
      <c r="P577">
        <v>44</v>
      </c>
      <c r="Q577" t="s">
        <v>39</v>
      </c>
      <c r="R577" t="s">
        <v>46</v>
      </c>
      <c r="S577" t="s">
        <v>49</v>
      </c>
      <c r="T577" t="s">
        <v>42</v>
      </c>
      <c r="U577" t="s">
        <v>48</v>
      </c>
      <c r="V577" t="s">
        <v>42</v>
      </c>
      <c r="W577" t="s">
        <v>49</v>
      </c>
      <c r="X577" t="s">
        <v>50</v>
      </c>
      <c r="Y577" t="s">
        <v>42</v>
      </c>
      <c r="Z577" t="s">
        <v>90</v>
      </c>
      <c r="AA577">
        <v>42109</v>
      </c>
      <c r="AB577" t="s">
        <v>91</v>
      </c>
      <c r="AC577" t="s">
        <v>55</v>
      </c>
      <c r="AD577" t="s">
        <v>55</v>
      </c>
      <c r="AE577" t="s">
        <v>55</v>
      </c>
      <c r="AF577" t="s">
        <v>3411</v>
      </c>
      <c r="AG577" t="s">
        <v>3412</v>
      </c>
      <c r="AH577" s="37" t="s">
        <v>58</v>
      </c>
      <c r="AI577" s="40" t="s">
        <v>58</v>
      </c>
      <c r="AJ577" t="s">
        <v>636</v>
      </c>
      <c r="AK577" t="s">
        <v>46</v>
      </c>
      <c r="AL577" t="s">
        <v>94</v>
      </c>
      <c r="AM577" t="s">
        <v>43</v>
      </c>
      <c r="AN577" t="s">
        <v>3964</v>
      </c>
      <c r="AO577" t="s">
        <v>39</v>
      </c>
      <c r="AP577" t="s">
        <v>67</v>
      </c>
      <c r="AQ577" t="s">
        <v>58</v>
      </c>
      <c r="AR577" t="s">
        <v>94</v>
      </c>
      <c r="AS577" t="s">
        <v>58</v>
      </c>
      <c r="AT577" t="s">
        <v>50</v>
      </c>
      <c r="AU577" t="s">
        <v>90</v>
      </c>
      <c r="AV577" t="s">
        <v>91</v>
      </c>
      <c r="AW577" t="s">
        <v>55</v>
      </c>
    </row>
    <row r="578" spans="1:49" x14ac:dyDescent="0.35">
      <c r="A578" t="s">
        <v>35</v>
      </c>
      <c r="B578" s="2">
        <v>43324</v>
      </c>
      <c r="C578">
        <v>9</v>
      </c>
      <c r="D578">
        <v>9111</v>
      </c>
      <c r="E578" t="s">
        <v>59</v>
      </c>
      <c r="F578" t="s">
        <v>60</v>
      </c>
      <c r="G578" t="s">
        <v>3413</v>
      </c>
      <c r="H578">
        <v>25</v>
      </c>
      <c r="I578" t="s">
        <v>39</v>
      </c>
      <c r="J578" t="s">
        <v>3414</v>
      </c>
      <c r="K578" t="s">
        <v>3415</v>
      </c>
      <c r="L578" t="s">
        <v>42</v>
      </c>
      <c r="M578" t="s">
        <v>247</v>
      </c>
      <c r="N578" t="s">
        <v>44</v>
      </c>
      <c r="O578" t="s">
        <v>3416</v>
      </c>
      <c r="P578">
        <v>28</v>
      </c>
      <c r="Q578" t="s">
        <v>39</v>
      </c>
      <c r="R578" t="s">
        <v>46</v>
      </c>
      <c r="S578" t="s">
        <v>49</v>
      </c>
      <c r="T578" t="s">
        <v>42</v>
      </c>
      <c r="U578" t="s">
        <v>3417</v>
      </c>
      <c r="V578" t="s">
        <v>48</v>
      </c>
      <c r="W578" t="s">
        <v>49</v>
      </c>
      <c r="X578" t="s">
        <v>50</v>
      </c>
      <c r="Y578" t="s">
        <v>103</v>
      </c>
      <c r="Z578" t="s">
        <v>90</v>
      </c>
      <c r="AA578">
        <v>43324</v>
      </c>
      <c r="AB578" t="s">
        <v>91</v>
      </c>
      <c r="AC578" t="s">
        <v>55</v>
      </c>
      <c r="AD578" t="s">
        <v>55</v>
      </c>
      <c r="AE578" t="s">
        <v>55</v>
      </c>
      <c r="AF578" t="s">
        <v>3418</v>
      </c>
      <c r="AG578" t="s">
        <v>3419</v>
      </c>
      <c r="AH578" s="37" t="s">
        <v>58</v>
      </c>
      <c r="AI578" s="40" t="s">
        <v>58</v>
      </c>
      <c r="AJ578" t="s">
        <v>39</v>
      </c>
      <c r="AK578" t="s">
        <v>3414</v>
      </c>
      <c r="AL578" t="s">
        <v>94</v>
      </c>
      <c r="AM578" t="s">
        <v>247</v>
      </c>
      <c r="AN578" t="s">
        <v>3964</v>
      </c>
      <c r="AO578" t="s">
        <v>39</v>
      </c>
      <c r="AP578" t="s">
        <v>67</v>
      </c>
      <c r="AQ578" t="s">
        <v>58</v>
      </c>
      <c r="AR578" t="s">
        <v>94</v>
      </c>
      <c r="AS578" t="s">
        <v>58</v>
      </c>
      <c r="AT578" t="s">
        <v>50</v>
      </c>
      <c r="AU578" t="s">
        <v>90</v>
      </c>
      <c r="AV578" t="s">
        <v>91</v>
      </c>
      <c r="AW578" t="s">
        <v>55</v>
      </c>
    </row>
    <row r="579" spans="1:49" x14ac:dyDescent="0.35">
      <c r="A579" t="s">
        <v>35</v>
      </c>
      <c r="B579" s="2">
        <v>44096</v>
      </c>
      <c r="C579">
        <v>7</v>
      </c>
      <c r="D579">
        <v>7301</v>
      </c>
      <c r="E579" t="s">
        <v>877</v>
      </c>
      <c r="F579" t="s">
        <v>458</v>
      </c>
      <c r="G579" t="s">
        <v>3420</v>
      </c>
      <c r="H579">
        <v>26</v>
      </c>
      <c r="I579" t="s">
        <v>39</v>
      </c>
      <c r="J579" t="s">
        <v>46</v>
      </c>
      <c r="K579" t="s">
        <v>3421</v>
      </c>
      <c r="L579" t="s">
        <v>49</v>
      </c>
      <c r="M579" t="s">
        <v>161</v>
      </c>
      <c r="N579" t="s">
        <v>1014</v>
      </c>
      <c r="O579" t="s">
        <v>3422</v>
      </c>
      <c r="P579">
        <v>24</v>
      </c>
      <c r="Q579" t="s">
        <v>39</v>
      </c>
      <c r="R579" t="s">
        <v>46</v>
      </c>
      <c r="S579" t="s">
        <v>42</v>
      </c>
      <c r="T579" t="s">
        <v>67</v>
      </c>
      <c r="U579" t="s">
        <v>48</v>
      </c>
      <c r="V579" t="s">
        <v>48</v>
      </c>
      <c r="W579" t="s">
        <v>67</v>
      </c>
      <c r="X579" t="s">
        <v>1245</v>
      </c>
      <c r="Y579" t="s">
        <v>46</v>
      </c>
      <c r="Z579" t="s">
        <v>113</v>
      </c>
      <c r="AA579" t="s">
        <v>55</v>
      </c>
      <c r="AB579" t="s">
        <v>46</v>
      </c>
      <c r="AC579" t="s">
        <v>55</v>
      </c>
      <c r="AD579" t="s">
        <v>55</v>
      </c>
      <c r="AE579" t="s">
        <v>55</v>
      </c>
      <c r="AF579" t="s">
        <v>3423</v>
      </c>
      <c r="AG579" t="s">
        <v>3424</v>
      </c>
      <c r="AH579" s="37" t="s">
        <v>58</v>
      </c>
      <c r="AI579" s="40" t="s">
        <v>94</v>
      </c>
      <c r="AJ579" t="s">
        <v>39</v>
      </c>
      <c r="AK579" t="s">
        <v>46</v>
      </c>
      <c r="AL579" t="s">
        <v>58</v>
      </c>
      <c r="AM579" t="s">
        <v>161</v>
      </c>
      <c r="AN579" t="s">
        <v>3965</v>
      </c>
      <c r="AO579" t="s">
        <v>39</v>
      </c>
      <c r="AP579" t="s">
        <v>67</v>
      </c>
      <c r="AQ579" t="s">
        <v>94</v>
      </c>
      <c r="AR579" t="s">
        <v>67</v>
      </c>
      <c r="AS579" t="s">
        <v>67</v>
      </c>
      <c r="AT579" t="s">
        <v>1245</v>
      </c>
      <c r="AU579" t="s">
        <v>113</v>
      </c>
      <c r="AV579" t="s">
        <v>46</v>
      </c>
      <c r="AW579" t="s">
        <v>55</v>
      </c>
    </row>
    <row r="580" spans="1:49" x14ac:dyDescent="0.35">
      <c r="A580" t="s">
        <v>35</v>
      </c>
      <c r="B580" s="2">
        <v>43508</v>
      </c>
      <c r="C580">
        <v>10</v>
      </c>
      <c r="D580">
        <v>10306</v>
      </c>
      <c r="E580" t="s">
        <v>2539</v>
      </c>
      <c r="F580" t="s">
        <v>188</v>
      </c>
      <c r="G580" t="s">
        <v>3425</v>
      </c>
      <c r="H580">
        <v>19</v>
      </c>
      <c r="I580" t="s">
        <v>39</v>
      </c>
      <c r="J580" t="s">
        <v>46</v>
      </c>
      <c r="K580" t="s">
        <v>3426</v>
      </c>
      <c r="L580" t="s">
        <v>55</v>
      </c>
      <c r="M580" t="s">
        <v>43</v>
      </c>
      <c r="N580" t="s">
        <v>44</v>
      </c>
      <c r="O580" t="s">
        <v>3427</v>
      </c>
      <c r="P580">
        <v>22</v>
      </c>
      <c r="Q580" t="s">
        <v>39</v>
      </c>
      <c r="R580" t="s">
        <v>46</v>
      </c>
      <c r="S580" t="s">
        <v>42</v>
      </c>
      <c r="T580" t="s">
        <v>67</v>
      </c>
      <c r="U580" t="s">
        <v>48</v>
      </c>
      <c r="V580" t="s">
        <v>48</v>
      </c>
      <c r="W580" t="s">
        <v>49</v>
      </c>
      <c r="X580" t="s">
        <v>50</v>
      </c>
      <c r="Y580" t="s">
        <v>46</v>
      </c>
      <c r="Z580" t="s">
        <v>112</v>
      </c>
      <c r="AA580" t="s">
        <v>55</v>
      </c>
      <c r="AB580" t="s">
        <v>113</v>
      </c>
      <c r="AC580" t="s">
        <v>55</v>
      </c>
      <c r="AD580" t="s">
        <v>55</v>
      </c>
      <c r="AE580" t="s">
        <v>55</v>
      </c>
      <c r="AF580" t="s">
        <v>3428</v>
      </c>
      <c r="AG580" t="s">
        <v>3429</v>
      </c>
      <c r="AH580" s="37" t="s">
        <v>58</v>
      </c>
      <c r="AI580" s="40" t="s">
        <v>58</v>
      </c>
      <c r="AJ580" t="s">
        <v>39</v>
      </c>
      <c r="AK580" t="s">
        <v>46</v>
      </c>
      <c r="AL580" t="s">
        <v>55</v>
      </c>
      <c r="AM580" t="s">
        <v>43</v>
      </c>
      <c r="AN580" t="s">
        <v>3964</v>
      </c>
      <c r="AO580" t="s">
        <v>39</v>
      </c>
      <c r="AP580" t="s">
        <v>67</v>
      </c>
      <c r="AQ580" t="s">
        <v>94</v>
      </c>
      <c r="AR580" t="s">
        <v>67</v>
      </c>
      <c r="AS580" t="s">
        <v>58</v>
      </c>
      <c r="AT580" t="s">
        <v>50</v>
      </c>
      <c r="AU580" t="s">
        <v>112</v>
      </c>
      <c r="AV580" t="s">
        <v>113</v>
      </c>
      <c r="AW580" t="s">
        <v>55</v>
      </c>
    </row>
    <row r="581" spans="1:49" x14ac:dyDescent="0.35">
      <c r="A581" t="s">
        <v>35</v>
      </c>
      <c r="B581" s="2">
        <v>43572</v>
      </c>
      <c r="C581">
        <v>13</v>
      </c>
      <c r="D581">
        <v>13103</v>
      </c>
      <c r="E581" t="s">
        <v>951</v>
      </c>
      <c r="F581" t="s">
        <v>37</v>
      </c>
      <c r="G581" t="s">
        <v>3773</v>
      </c>
      <c r="H581">
        <v>46</v>
      </c>
      <c r="I581" t="s">
        <v>39</v>
      </c>
      <c r="J581" t="s">
        <v>46</v>
      </c>
      <c r="K581" t="s">
        <v>3774</v>
      </c>
      <c r="L581" t="s">
        <v>55</v>
      </c>
      <c r="M581" t="s">
        <v>43</v>
      </c>
      <c r="N581" t="s">
        <v>44</v>
      </c>
      <c r="O581" t="s">
        <v>3775</v>
      </c>
      <c r="P581">
        <v>35</v>
      </c>
      <c r="Q581" t="s">
        <v>39</v>
      </c>
      <c r="R581" t="s">
        <v>46</v>
      </c>
      <c r="S581" t="s">
        <v>42</v>
      </c>
      <c r="T581" t="s">
        <v>67</v>
      </c>
      <c r="U581" t="s">
        <v>3776</v>
      </c>
      <c r="V581" t="s">
        <v>42</v>
      </c>
      <c r="W581" t="s">
        <v>49</v>
      </c>
      <c r="X581" t="s">
        <v>50</v>
      </c>
      <c r="Y581" t="s">
        <v>46</v>
      </c>
      <c r="Z581" t="s">
        <v>112</v>
      </c>
      <c r="AA581" t="s">
        <v>55</v>
      </c>
      <c r="AB581" t="s">
        <v>113</v>
      </c>
      <c r="AC581" t="s">
        <v>55</v>
      </c>
      <c r="AD581" t="s">
        <v>55</v>
      </c>
      <c r="AE581" t="s">
        <v>55</v>
      </c>
      <c r="AF581" t="s">
        <v>3777</v>
      </c>
      <c r="AG581" t="s">
        <v>3778</v>
      </c>
      <c r="AH581" s="37" t="s">
        <v>58</v>
      </c>
      <c r="AI581" s="40" t="s">
        <v>58</v>
      </c>
      <c r="AJ581" t="s">
        <v>39</v>
      </c>
      <c r="AK581" t="s">
        <v>46</v>
      </c>
      <c r="AL581" t="s">
        <v>55</v>
      </c>
      <c r="AM581" t="s">
        <v>43</v>
      </c>
      <c r="AN581" t="s">
        <v>3964</v>
      </c>
      <c r="AO581" t="s">
        <v>39</v>
      </c>
      <c r="AP581" t="s">
        <v>67</v>
      </c>
      <c r="AQ581" t="s">
        <v>94</v>
      </c>
      <c r="AR581" t="s">
        <v>67</v>
      </c>
      <c r="AS581" t="s">
        <v>58</v>
      </c>
      <c r="AT581" t="s">
        <v>50</v>
      </c>
      <c r="AU581" t="s">
        <v>112</v>
      </c>
      <c r="AV581" t="s">
        <v>113</v>
      </c>
      <c r="AW581" t="s">
        <v>55</v>
      </c>
    </row>
    <row r="582" spans="1:49" x14ac:dyDescent="0.35">
      <c r="A582" t="s">
        <v>35</v>
      </c>
      <c r="B582" s="2">
        <v>43492</v>
      </c>
      <c r="C582">
        <v>13</v>
      </c>
      <c r="D582">
        <v>13127</v>
      </c>
      <c r="E582" t="s">
        <v>939</v>
      </c>
      <c r="F582" t="s">
        <v>37</v>
      </c>
      <c r="G582" t="s">
        <v>3436</v>
      </c>
      <c r="H582">
        <v>25</v>
      </c>
      <c r="I582" t="s">
        <v>39</v>
      </c>
      <c r="J582" t="s">
        <v>3437</v>
      </c>
      <c r="K582" t="s">
        <v>3438</v>
      </c>
      <c r="L582" t="s">
        <v>55</v>
      </c>
      <c r="M582" t="s">
        <v>43</v>
      </c>
      <c r="N582" t="s">
        <v>44</v>
      </c>
      <c r="O582" t="s">
        <v>3439</v>
      </c>
      <c r="Q582" t="s">
        <v>39</v>
      </c>
      <c r="R582" t="s">
        <v>46</v>
      </c>
      <c r="S582" t="s">
        <v>42</v>
      </c>
      <c r="T582" t="s">
        <v>67</v>
      </c>
      <c r="U582" t="s">
        <v>48</v>
      </c>
      <c r="V582" t="s">
        <v>48</v>
      </c>
      <c r="W582" t="s">
        <v>49</v>
      </c>
      <c r="X582" t="s">
        <v>50</v>
      </c>
      <c r="Y582" t="s">
        <v>46</v>
      </c>
      <c r="Z582" t="s">
        <v>112</v>
      </c>
      <c r="AA582" t="s">
        <v>55</v>
      </c>
      <c r="AB582" t="s">
        <v>3440</v>
      </c>
      <c r="AC582" t="s">
        <v>55</v>
      </c>
      <c r="AD582" t="s">
        <v>55</v>
      </c>
      <c r="AE582" t="s">
        <v>55</v>
      </c>
      <c r="AF582" t="s">
        <v>3441</v>
      </c>
      <c r="AG582" t="s">
        <v>3442</v>
      </c>
      <c r="AH582" s="37" t="s">
        <v>58</v>
      </c>
      <c r="AI582" s="40" t="s">
        <v>94</v>
      </c>
      <c r="AJ582" t="s">
        <v>39</v>
      </c>
      <c r="AK582" t="s">
        <v>3437</v>
      </c>
      <c r="AL582" t="s">
        <v>55</v>
      </c>
      <c r="AM582" t="s">
        <v>43</v>
      </c>
      <c r="AN582" t="s">
        <v>3964</v>
      </c>
      <c r="AO582" t="s">
        <v>39</v>
      </c>
      <c r="AP582" t="s">
        <v>67</v>
      </c>
      <c r="AQ582" t="s">
        <v>94</v>
      </c>
      <c r="AR582" t="s">
        <v>67</v>
      </c>
      <c r="AS582" t="s">
        <v>58</v>
      </c>
      <c r="AT582" t="s">
        <v>50</v>
      </c>
      <c r="AU582" t="s">
        <v>112</v>
      </c>
      <c r="AV582" t="s">
        <v>3998</v>
      </c>
      <c r="AW582" t="s">
        <v>55</v>
      </c>
    </row>
    <row r="583" spans="1:49" x14ac:dyDescent="0.35">
      <c r="A583" t="s">
        <v>35</v>
      </c>
      <c r="B583" s="2">
        <v>41785</v>
      </c>
      <c r="C583">
        <v>8</v>
      </c>
      <c r="D583">
        <v>8110</v>
      </c>
      <c r="E583" t="s">
        <v>2152</v>
      </c>
      <c r="F583" s="1" t="s">
        <v>276</v>
      </c>
      <c r="G583" t="s">
        <v>3443</v>
      </c>
      <c r="H583">
        <v>31</v>
      </c>
      <c r="I583" t="s">
        <v>39</v>
      </c>
      <c r="J583" t="s">
        <v>46</v>
      </c>
      <c r="K583" t="s">
        <v>3444</v>
      </c>
      <c r="L583" t="s">
        <v>42</v>
      </c>
      <c r="M583" t="s">
        <v>270</v>
      </c>
      <c r="N583" t="s">
        <v>44</v>
      </c>
      <c r="O583" t="s">
        <v>3445</v>
      </c>
      <c r="P583">
        <v>50</v>
      </c>
      <c r="Q583" t="s">
        <v>39</v>
      </c>
      <c r="R583" t="s">
        <v>3446</v>
      </c>
      <c r="S583" t="s">
        <v>42</v>
      </c>
      <c r="T583" t="s">
        <v>42</v>
      </c>
      <c r="U583" t="s">
        <v>48</v>
      </c>
      <c r="V583" t="s">
        <v>42</v>
      </c>
      <c r="W583" t="s">
        <v>49</v>
      </c>
      <c r="X583" t="s">
        <v>50</v>
      </c>
      <c r="Y583" t="s">
        <v>42</v>
      </c>
      <c r="Z583" t="s">
        <v>90</v>
      </c>
      <c r="AA583">
        <v>41797</v>
      </c>
      <c r="AB583" t="s">
        <v>91</v>
      </c>
      <c r="AC583" t="s">
        <v>55</v>
      </c>
      <c r="AD583" t="s">
        <v>55</v>
      </c>
      <c r="AE583" t="s">
        <v>55</v>
      </c>
      <c r="AF583" t="s">
        <v>3447</v>
      </c>
      <c r="AG583" t="s">
        <v>3448</v>
      </c>
      <c r="AH583" s="37" t="s">
        <v>58</v>
      </c>
      <c r="AI583" s="40" t="s">
        <v>58</v>
      </c>
      <c r="AJ583" t="s">
        <v>39</v>
      </c>
      <c r="AK583" t="s">
        <v>46</v>
      </c>
      <c r="AL583" t="s">
        <v>94</v>
      </c>
      <c r="AM583" t="s">
        <v>710</v>
      </c>
      <c r="AN583" t="s">
        <v>3964</v>
      </c>
      <c r="AO583" t="s">
        <v>39</v>
      </c>
      <c r="AP583" t="s">
        <v>3979</v>
      </c>
      <c r="AQ583" t="s">
        <v>94</v>
      </c>
      <c r="AR583" t="s">
        <v>94</v>
      </c>
      <c r="AS583" t="s">
        <v>58</v>
      </c>
      <c r="AT583" t="s">
        <v>50</v>
      </c>
      <c r="AU583" t="s">
        <v>90</v>
      </c>
      <c r="AV583" t="s">
        <v>91</v>
      </c>
      <c r="AW583" t="s">
        <v>55</v>
      </c>
    </row>
    <row r="584" spans="1:49" x14ac:dyDescent="0.35">
      <c r="A584" t="s">
        <v>35</v>
      </c>
      <c r="B584" s="2">
        <v>43623</v>
      </c>
      <c r="C584">
        <v>13</v>
      </c>
      <c r="D584">
        <v>13129</v>
      </c>
      <c r="E584" s="6" t="s">
        <v>1507</v>
      </c>
      <c r="F584" s="6" t="s">
        <v>37</v>
      </c>
      <c r="G584" t="s">
        <v>3128</v>
      </c>
      <c r="H584">
        <v>59</v>
      </c>
      <c r="I584" t="s">
        <v>39</v>
      </c>
      <c r="J584" t="s">
        <v>46</v>
      </c>
      <c r="K584" t="s">
        <v>3129</v>
      </c>
      <c r="L584" t="s">
        <v>55</v>
      </c>
      <c r="M584" t="s">
        <v>74</v>
      </c>
      <c r="N584" t="s">
        <v>44</v>
      </c>
      <c r="O584" t="s">
        <v>3130</v>
      </c>
      <c r="P584">
        <v>61</v>
      </c>
      <c r="Q584" t="s">
        <v>39</v>
      </c>
      <c r="R584" t="s">
        <v>46</v>
      </c>
      <c r="S584" t="s">
        <v>49</v>
      </c>
      <c r="T584" t="s">
        <v>67</v>
      </c>
      <c r="U584" t="s">
        <v>48</v>
      </c>
      <c r="V584" t="s">
        <v>48</v>
      </c>
      <c r="W584" t="s">
        <v>49</v>
      </c>
      <c r="X584" t="s">
        <v>50</v>
      </c>
      <c r="Y584" t="s">
        <v>46</v>
      </c>
      <c r="Z584" t="s">
        <v>90</v>
      </c>
      <c r="AA584" t="s">
        <v>55</v>
      </c>
      <c r="AB584" t="s">
        <v>91</v>
      </c>
      <c r="AC584" t="s">
        <v>55</v>
      </c>
      <c r="AD584" t="s">
        <v>55</v>
      </c>
      <c r="AE584" t="s">
        <v>55</v>
      </c>
      <c r="AF584" t="s">
        <v>3131</v>
      </c>
      <c r="AG584" t="s">
        <v>3132</v>
      </c>
      <c r="AH584" s="37" t="s">
        <v>58</v>
      </c>
      <c r="AI584" s="40" t="s">
        <v>58</v>
      </c>
      <c r="AJ584" t="s">
        <v>39</v>
      </c>
      <c r="AK584" t="s">
        <v>46</v>
      </c>
      <c r="AL584" t="s">
        <v>55</v>
      </c>
      <c r="AM584" t="s">
        <v>74</v>
      </c>
      <c r="AN584" t="s">
        <v>3964</v>
      </c>
      <c r="AO584" t="s">
        <v>39</v>
      </c>
      <c r="AP584" t="s">
        <v>67</v>
      </c>
      <c r="AQ584" t="s">
        <v>58</v>
      </c>
      <c r="AR584" t="s">
        <v>67</v>
      </c>
      <c r="AS584" t="s">
        <v>58</v>
      </c>
      <c r="AT584" t="s">
        <v>50</v>
      </c>
      <c r="AU584" t="s">
        <v>90</v>
      </c>
      <c r="AV584" t="s">
        <v>91</v>
      </c>
      <c r="AW584" t="s">
        <v>55</v>
      </c>
    </row>
    <row r="585" spans="1:49" x14ac:dyDescent="0.35">
      <c r="A585" t="s">
        <v>35</v>
      </c>
      <c r="B585" s="2">
        <v>43632</v>
      </c>
      <c r="C585">
        <v>13</v>
      </c>
      <c r="D585">
        <v>13126</v>
      </c>
      <c r="E585" t="s">
        <v>395</v>
      </c>
      <c r="F585" t="s">
        <v>37</v>
      </c>
      <c r="G585" t="s">
        <v>1424</v>
      </c>
      <c r="H585">
        <v>26</v>
      </c>
      <c r="I585" t="s">
        <v>39</v>
      </c>
      <c r="J585" t="s">
        <v>46</v>
      </c>
      <c r="K585" t="s">
        <v>1425</v>
      </c>
      <c r="L585" t="s">
        <v>55</v>
      </c>
      <c r="M585" t="s">
        <v>270</v>
      </c>
      <c r="N585" t="s">
        <v>44</v>
      </c>
      <c r="O585" t="s">
        <v>1426</v>
      </c>
      <c r="P585">
        <v>26</v>
      </c>
      <c r="Q585" t="s">
        <v>39</v>
      </c>
      <c r="R585" t="s">
        <v>46</v>
      </c>
      <c r="S585" t="s">
        <v>49</v>
      </c>
      <c r="T585" t="s">
        <v>67</v>
      </c>
      <c r="U585" t="s">
        <v>48</v>
      </c>
      <c r="V585" t="s">
        <v>48</v>
      </c>
      <c r="W585" t="s">
        <v>49</v>
      </c>
      <c r="X585" t="s">
        <v>50</v>
      </c>
      <c r="Y585" t="s">
        <v>46</v>
      </c>
      <c r="Z585" t="s">
        <v>90</v>
      </c>
      <c r="AA585" t="s">
        <v>55</v>
      </c>
      <c r="AB585" t="s">
        <v>91</v>
      </c>
      <c r="AC585" t="s">
        <v>55</v>
      </c>
      <c r="AD585" t="s">
        <v>55</v>
      </c>
      <c r="AE585" t="s">
        <v>55</v>
      </c>
      <c r="AF585" t="s">
        <v>1427</v>
      </c>
      <c r="AG585" t="s">
        <v>1428</v>
      </c>
      <c r="AH585" s="37" t="s">
        <v>58</v>
      </c>
      <c r="AI585" s="40" t="s">
        <v>58</v>
      </c>
      <c r="AJ585" t="s">
        <v>39</v>
      </c>
      <c r="AK585" t="s">
        <v>46</v>
      </c>
      <c r="AL585" t="s">
        <v>55</v>
      </c>
      <c r="AM585" t="s">
        <v>710</v>
      </c>
      <c r="AN585" t="s">
        <v>3964</v>
      </c>
      <c r="AO585" t="s">
        <v>39</v>
      </c>
      <c r="AP585" t="s">
        <v>67</v>
      </c>
      <c r="AQ585" t="s">
        <v>58</v>
      </c>
      <c r="AR585" t="s">
        <v>67</v>
      </c>
      <c r="AS585" t="s">
        <v>58</v>
      </c>
      <c r="AT585" t="s">
        <v>50</v>
      </c>
      <c r="AU585" t="s">
        <v>90</v>
      </c>
      <c r="AV585" t="s">
        <v>91</v>
      </c>
      <c r="AW585" t="s">
        <v>55</v>
      </c>
    </row>
    <row r="586" spans="1:49" x14ac:dyDescent="0.35">
      <c r="A586" t="s">
        <v>35</v>
      </c>
      <c r="B586" s="2">
        <v>43116</v>
      </c>
      <c r="C586">
        <v>9</v>
      </c>
      <c r="D586">
        <v>9101</v>
      </c>
      <c r="E586" t="s">
        <v>426</v>
      </c>
      <c r="F586" t="s">
        <v>60</v>
      </c>
      <c r="G586" t="s">
        <v>3464</v>
      </c>
      <c r="I586" t="s">
        <v>39</v>
      </c>
      <c r="J586" t="s">
        <v>40</v>
      </c>
      <c r="K586" t="s">
        <v>3465</v>
      </c>
      <c r="L586" t="s">
        <v>42</v>
      </c>
      <c r="M586" t="s">
        <v>74</v>
      </c>
      <c r="N586" t="s">
        <v>44</v>
      </c>
      <c r="O586" t="s">
        <v>3466</v>
      </c>
      <c r="P586">
        <v>53</v>
      </c>
      <c r="Q586" t="s">
        <v>39</v>
      </c>
      <c r="R586" t="s">
        <v>3467</v>
      </c>
      <c r="S586" t="s">
        <v>42</v>
      </c>
      <c r="T586" t="s">
        <v>49</v>
      </c>
      <c r="U586" t="s">
        <v>3468</v>
      </c>
      <c r="V586" t="s">
        <v>136</v>
      </c>
      <c r="W586" t="s">
        <v>49</v>
      </c>
      <c r="X586" t="s">
        <v>50</v>
      </c>
      <c r="Y586" t="s">
        <v>46</v>
      </c>
      <c r="Z586" t="s">
        <v>51</v>
      </c>
      <c r="AA586">
        <v>43553</v>
      </c>
      <c r="AB586" t="s">
        <v>52</v>
      </c>
      <c r="AC586" t="s">
        <v>1090</v>
      </c>
      <c r="AD586" t="s">
        <v>408</v>
      </c>
      <c r="AE586" t="s">
        <v>55</v>
      </c>
      <c r="AF586" t="s">
        <v>3469</v>
      </c>
      <c r="AG586" t="s">
        <v>3470</v>
      </c>
      <c r="AH586" s="37" t="s">
        <v>58</v>
      </c>
      <c r="AI586" s="40" t="s">
        <v>58</v>
      </c>
      <c r="AJ586" t="s">
        <v>39</v>
      </c>
      <c r="AK586" t="s">
        <v>3922</v>
      </c>
      <c r="AL586" t="s">
        <v>94</v>
      </c>
      <c r="AM586" t="s">
        <v>74</v>
      </c>
      <c r="AN586" t="s">
        <v>3964</v>
      </c>
      <c r="AO586" t="s">
        <v>39</v>
      </c>
      <c r="AP586" t="s">
        <v>2129</v>
      </c>
      <c r="AQ586" t="s">
        <v>94</v>
      </c>
      <c r="AR586" t="s">
        <v>58</v>
      </c>
      <c r="AS586" t="s">
        <v>58</v>
      </c>
      <c r="AT586" t="s">
        <v>50</v>
      </c>
      <c r="AU586" t="s">
        <v>51</v>
      </c>
      <c r="AV586" t="s">
        <v>52</v>
      </c>
      <c r="AW586" t="s">
        <v>4001</v>
      </c>
    </row>
    <row r="587" spans="1:49" x14ac:dyDescent="0.35">
      <c r="A587" t="s">
        <v>35</v>
      </c>
      <c r="B587" s="2">
        <v>43689</v>
      </c>
      <c r="C587">
        <v>13</v>
      </c>
      <c r="D587">
        <v>13110</v>
      </c>
      <c r="E587" s="5" t="s">
        <v>169</v>
      </c>
      <c r="F587" s="5" t="s">
        <v>37</v>
      </c>
      <c r="G587" t="s">
        <v>1293</v>
      </c>
      <c r="H587">
        <v>25</v>
      </c>
      <c r="I587" t="s">
        <v>1294</v>
      </c>
      <c r="J587" t="s">
        <v>46</v>
      </c>
      <c r="K587" t="s">
        <v>1295</v>
      </c>
      <c r="L587" t="s">
        <v>781</v>
      </c>
      <c r="M587" t="s">
        <v>279</v>
      </c>
      <c r="N587" t="s">
        <v>44</v>
      </c>
      <c r="O587" t="s">
        <v>1296</v>
      </c>
      <c r="P587">
        <v>33</v>
      </c>
      <c r="Q587" t="s">
        <v>420</v>
      </c>
      <c r="R587" t="s">
        <v>46</v>
      </c>
      <c r="S587" t="s">
        <v>110</v>
      </c>
      <c r="T587" t="s">
        <v>67</v>
      </c>
      <c r="U587" t="s">
        <v>48</v>
      </c>
      <c r="V587" t="s">
        <v>48</v>
      </c>
      <c r="W587" t="s">
        <v>49</v>
      </c>
      <c r="X587" t="s">
        <v>50</v>
      </c>
      <c r="Y587" t="s">
        <v>46</v>
      </c>
      <c r="Z587" t="s">
        <v>112</v>
      </c>
      <c r="AA587" t="s">
        <v>55</v>
      </c>
      <c r="AB587" t="s">
        <v>113</v>
      </c>
      <c r="AC587" t="s">
        <v>55</v>
      </c>
      <c r="AD587" t="s">
        <v>55</v>
      </c>
      <c r="AE587" t="s">
        <v>55</v>
      </c>
      <c r="AF587" t="s">
        <v>1297</v>
      </c>
      <c r="AG587" t="s">
        <v>1298</v>
      </c>
      <c r="AH587" s="37" t="s">
        <v>58</v>
      </c>
      <c r="AI587" s="40" t="s">
        <v>58</v>
      </c>
      <c r="AJ587" t="s">
        <v>399</v>
      </c>
      <c r="AK587" t="s">
        <v>46</v>
      </c>
      <c r="AL587" t="s">
        <v>1182</v>
      </c>
      <c r="AM587" t="s">
        <v>527</v>
      </c>
      <c r="AN587" t="s">
        <v>3964</v>
      </c>
      <c r="AO587" t="s">
        <v>420</v>
      </c>
      <c r="AP587" t="s">
        <v>67</v>
      </c>
      <c r="AQ587" t="s">
        <v>110</v>
      </c>
      <c r="AR587" t="s">
        <v>67</v>
      </c>
      <c r="AS587" t="s">
        <v>58</v>
      </c>
      <c r="AT587" t="s">
        <v>50</v>
      </c>
      <c r="AU587" t="s">
        <v>112</v>
      </c>
      <c r="AV587" t="s">
        <v>113</v>
      </c>
      <c r="AW587" t="s">
        <v>55</v>
      </c>
    </row>
    <row r="588" spans="1:49" x14ac:dyDescent="0.35">
      <c r="A588" t="s">
        <v>35</v>
      </c>
      <c r="B588" s="2">
        <v>41621</v>
      </c>
      <c r="C588">
        <v>13</v>
      </c>
      <c r="D588">
        <v>13132</v>
      </c>
      <c r="E588" s="6" t="s">
        <v>3478</v>
      </c>
      <c r="F588" t="s">
        <v>37</v>
      </c>
      <c r="G588" s="1" t="s">
        <v>62</v>
      </c>
      <c r="H588">
        <v>51</v>
      </c>
      <c r="I588" t="s">
        <v>46</v>
      </c>
      <c r="J588" s="1" t="s">
        <v>62</v>
      </c>
      <c r="K588" s="1" t="s">
        <v>62</v>
      </c>
      <c r="L588" s="1" t="s">
        <v>55</v>
      </c>
      <c r="M588" t="s">
        <v>286</v>
      </c>
      <c r="N588" s="1" t="s">
        <v>62</v>
      </c>
      <c r="O588" s="1" t="s">
        <v>62</v>
      </c>
      <c r="Q588" t="s">
        <v>46</v>
      </c>
      <c r="R588" t="s">
        <v>46</v>
      </c>
      <c r="S588" s="1" t="s">
        <v>67</v>
      </c>
      <c r="T588" t="s">
        <v>67</v>
      </c>
      <c r="U588" t="s">
        <v>3479</v>
      </c>
      <c r="V588" t="s">
        <v>48</v>
      </c>
      <c r="W588" t="s">
        <v>67</v>
      </c>
      <c r="X588" s="1" t="s">
        <v>46</v>
      </c>
      <c r="Y588" t="s">
        <v>46</v>
      </c>
      <c r="Z588" s="1" t="s">
        <v>55</v>
      </c>
      <c r="AA588" t="s">
        <v>55</v>
      </c>
      <c r="AB588" t="s">
        <v>46</v>
      </c>
      <c r="AC588" s="1" t="s">
        <v>55</v>
      </c>
      <c r="AE588" t="s">
        <v>55</v>
      </c>
      <c r="AF588" t="s">
        <v>69</v>
      </c>
      <c r="AG588" t="s">
        <v>69</v>
      </c>
      <c r="AH588" s="37" t="s">
        <v>58</v>
      </c>
      <c r="AI588" s="40" t="s">
        <v>94</v>
      </c>
      <c r="AJ588" t="s">
        <v>46</v>
      </c>
      <c r="AK588" t="s">
        <v>46</v>
      </c>
      <c r="AL588" t="s">
        <v>55</v>
      </c>
      <c r="AM588" t="s">
        <v>74</v>
      </c>
      <c r="AN588" t="s">
        <v>67</v>
      </c>
      <c r="AO588" t="s">
        <v>46</v>
      </c>
      <c r="AP588" t="s">
        <v>67</v>
      </c>
      <c r="AQ588" t="s">
        <v>67</v>
      </c>
      <c r="AR588" t="s">
        <v>67</v>
      </c>
      <c r="AS588" t="s">
        <v>67</v>
      </c>
      <c r="AT588" t="s">
        <v>67</v>
      </c>
      <c r="AU588" t="s">
        <v>55</v>
      </c>
      <c r="AV588" t="s">
        <v>46</v>
      </c>
      <c r="AW588" t="s">
        <v>55</v>
      </c>
    </row>
    <row r="589" spans="1:49" x14ac:dyDescent="0.35">
      <c r="A589" t="s">
        <v>35</v>
      </c>
      <c r="B589" s="2">
        <v>40902</v>
      </c>
      <c r="C589">
        <v>13</v>
      </c>
      <c r="D589">
        <v>13402</v>
      </c>
      <c r="E589" t="s">
        <v>619</v>
      </c>
      <c r="F589" t="s">
        <v>37</v>
      </c>
      <c r="G589" t="s">
        <v>3480</v>
      </c>
      <c r="H589">
        <v>19</v>
      </c>
      <c r="I589" t="s">
        <v>46</v>
      </c>
      <c r="J589" t="s">
        <v>62</v>
      </c>
      <c r="K589" t="s">
        <v>63</v>
      </c>
      <c r="L589" t="s">
        <v>55</v>
      </c>
      <c r="M589" t="s">
        <v>161</v>
      </c>
      <c r="N589" t="s">
        <v>392</v>
      </c>
      <c r="O589" t="s">
        <v>3481</v>
      </c>
      <c r="P589">
        <v>20</v>
      </c>
      <c r="Q589" t="s">
        <v>46</v>
      </c>
      <c r="R589" t="s">
        <v>3482</v>
      </c>
      <c r="T589" t="s">
        <v>67</v>
      </c>
      <c r="U589" t="s">
        <v>3483</v>
      </c>
      <c r="V589" t="s">
        <v>48</v>
      </c>
      <c r="W589" t="s">
        <v>67</v>
      </c>
      <c r="Y589" t="s">
        <v>46</v>
      </c>
      <c r="Z589" t="s">
        <v>55</v>
      </c>
      <c r="AA589" t="s">
        <v>55</v>
      </c>
      <c r="AB589" t="s">
        <v>46</v>
      </c>
      <c r="AC589" t="s">
        <v>55</v>
      </c>
      <c r="AD589" t="s">
        <v>55</v>
      </c>
      <c r="AE589" t="s">
        <v>55</v>
      </c>
      <c r="AF589" t="s">
        <v>69</v>
      </c>
      <c r="AG589" t="s">
        <v>69</v>
      </c>
      <c r="AH589" s="37" t="s">
        <v>58</v>
      </c>
      <c r="AI589" s="40" t="s">
        <v>94</v>
      </c>
      <c r="AJ589" t="s">
        <v>46</v>
      </c>
      <c r="AK589" t="s">
        <v>46</v>
      </c>
      <c r="AL589" t="s">
        <v>55</v>
      </c>
      <c r="AM589" t="s">
        <v>161</v>
      </c>
      <c r="AN589" t="s">
        <v>3965</v>
      </c>
      <c r="AO589" t="s">
        <v>46</v>
      </c>
      <c r="AP589" t="s">
        <v>3974</v>
      </c>
      <c r="AQ589" t="s">
        <v>67</v>
      </c>
      <c r="AR589" t="s">
        <v>67</v>
      </c>
      <c r="AS589" t="s">
        <v>67</v>
      </c>
      <c r="AT589" t="s">
        <v>46</v>
      </c>
      <c r="AU589" t="s">
        <v>55</v>
      </c>
      <c r="AV589" t="s">
        <v>46</v>
      </c>
      <c r="AW589" t="s">
        <v>55</v>
      </c>
    </row>
    <row r="590" spans="1:49" x14ac:dyDescent="0.35">
      <c r="A590" t="s">
        <v>35</v>
      </c>
      <c r="B590" s="2">
        <v>41108</v>
      </c>
      <c r="C590">
        <v>9</v>
      </c>
      <c r="D590">
        <v>9101</v>
      </c>
      <c r="E590" t="s">
        <v>426</v>
      </c>
      <c r="F590" t="s">
        <v>60</v>
      </c>
      <c r="G590" t="s">
        <v>3484</v>
      </c>
      <c r="H590">
        <v>31</v>
      </c>
      <c r="I590" t="s">
        <v>46</v>
      </c>
      <c r="J590" t="s">
        <v>62</v>
      </c>
      <c r="K590" s="1" t="s">
        <v>593</v>
      </c>
      <c r="L590" t="s">
        <v>55</v>
      </c>
      <c r="M590" t="s">
        <v>286</v>
      </c>
      <c r="N590" t="s">
        <v>65</v>
      </c>
      <c r="O590" t="s">
        <v>3485</v>
      </c>
      <c r="P590">
        <v>37</v>
      </c>
      <c r="Q590" t="s">
        <v>46</v>
      </c>
      <c r="R590" t="s">
        <v>46</v>
      </c>
      <c r="S590" t="s">
        <v>58</v>
      </c>
      <c r="T590" t="s">
        <v>67</v>
      </c>
      <c r="U590" t="s">
        <v>48</v>
      </c>
      <c r="V590" t="s">
        <v>48</v>
      </c>
      <c r="W590" t="s">
        <v>58</v>
      </c>
      <c r="X590" t="s">
        <v>50</v>
      </c>
      <c r="Y590" t="s">
        <v>46</v>
      </c>
      <c r="Z590" t="s">
        <v>55</v>
      </c>
      <c r="AA590" t="s">
        <v>55</v>
      </c>
      <c r="AB590" t="s">
        <v>46</v>
      </c>
      <c r="AC590" t="s">
        <v>55</v>
      </c>
      <c r="AD590" t="s">
        <v>55</v>
      </c>
      <c r="AE590" t="s">
        <v>55</v>
      </c>
      <c r="AF590" t="s">
        <v>69</v>
      </c>
      <c r="AG590" t="s">
        <v>69</v>
      </c>
      <c r="AH590" s="37" t="s">
        <v>58</v>
      </c>
      <c r="AI590" s="40" t="s">
        <v>58</v>
      </c>
      <c r="AJ590" t="s">
        <v>46</v>
      </c>
      <c r="AK590" t="s">
        <v>46</v>
      </c>
      <c r="AL590" t="s">
        <v>55</v>
      </c>
      <c r="AM590" t="s">
        <v>74</v>
      </c>
      <c r="AN590" t="s">
        <v>3964</v>
      </c>
      <c r="AO590" t="s">
        <v>46</v>
      </c>
      <c r="AP590" t="s">
        <v>67</v>
      </c>
      <c r="AQ590" t="s">
        <v>58</v>
      </c>
      <c r="AR590" t="s">
        <v>67</v>
      </c>
      <c r="AS590" t="s">
        <v>58</v>
      </c>
      <c r="AT590" t="s">
        <v>50</v>
      </c>
      <c r="AU590" t="s">
        <v>55</v>
      </c>
      <c r="AV590" t="s">
        <v>46</v>
      </c>
      <c r="AW590" t="s">
        <v>55</v>
      </c>
    </row>
    <row r="591" spans="1:49" x14ac:dyDescent="0.35">
      <c r="A591" t="s">
        <v>35</v>
      </c>
      <c r="B591" s="2">
        <v>44017</v>
      </c>
      <c r="C591" s="12">
        <v>6</v>
      </c>
      <c r="D591" s="12">
        <v>6105</v>
      </c>
      <c r="E591" t="s">
        <v>755</v>
      </c>
      <c r="F591" t="s">
        <v>105</v>
      </c>
      <c r="G591" t="s">
        <v>3486</v>
      </c>
      <c r="H591" s="12">
        <v>29</v>
      </c>
      <c r="I591" t="s">
        <v>39</v>
      </c>
      <c r="J591" t="s">
        <v>46</v>
      </c>
      <c r="K591" t="s">
        <v>3487</v>
      </c>
      <c r="L591" t="s">
        <v>55</v>
      </c>
      <c r="M591" t="s">
        <v>1029</v>
      </c>
      <c r="N591" t="s">
        <v>192</v>
      </c>
      <c r="O591" t="s">
        <v>3488</v>
      </c>
      <c r="P591" s="12">
        <v>41</v>
      </c>
      <c r="Q591" t="s">
        <v>46</v>
      </c>
      <c r="R591" t="s">
        <v>46</v>
      </c>
      <c r="S591" t="s">
        <v>42</v>
      </c>
      <c r="T591" t="s">
        <v>67</v>
      </c>
      <c r="U591" t="s">
        <v>3489</v>
      </c>
      <c r="V591" t="s">
        <v>48</v>
      </c>
      <c r="W591" t="s">
        <v>49</v>
      </c>
      <c r="X591" t="s">
        <v>50</v>
      </c>
      <c r="Y591" t="s">
        <v>557</v>
      </c>
      <c r="Z591" t="s">
        <v>112</v>
      </c>
      <c r="AA591" s="12" t="s">
        <v>55</v>
      </c>
      <c r="AB591" t="s">
        <v>176</v>
      </c>
      <c r="AC591" t="s">
        <v>55</v>
      </c>
      <c r="AD591" t="s">
        <v>55</v>
      </c>
      <c r="AE591" t="s">
        <v>55</v>
      </c>
      <c r="AF591" t="s">
        <v>3490</v>
      </c>
      <c r="AG591" t="s">
        <v>3491</v>
      </c>
      <c r="AH591" s="37" t="s">
        <v>58</v>
      </c>
      <c r="AI591" s="40" t="s">
        <v>58</v>
      </c>
      <c r="AJ591" t="s">
        <v>39</v>
      </c>
      <c r="AK591" t="s">
        <v>46</v>
      </c>
      <c r="AL591" t="s">
        <v>55</v>
      </c>
      <c r="AM591" t="s">
        <v>3959</v>
      </c>
      <c r="AN591" t="s">
        <v>192</v>
      </c>
      <c r="AO591" t="s">
        <v>46</v>
      </c>
      <c r="AP591" t="s">
        <v>67</v>
      </c>
      <c r="AQ591" t="s">
        <v>94</v>
      </c>
      <c r="AR591" t="s">
        <v>67</v>
      </c>
      <c r="AS591" t="s">
        <v>58</v>
      </c>
      <c r="AT591" t="s">
        <v>50</v>
      </c>
      <c r="AU591" t="s">
        <v>112</v>
      </c>
      <c r="AV591" t="s">
        <v>176</v>
      </c>
      <c r="AW591" t="s">
        <v>55</v>
      </c>
    </row>
    <row r="592" spans="1:49" x14ac:dyDescent="0.35">
      <c r="A592" t="s">
        <v>35</v>
      </c>
      <c r="B592" s="2">
        <v>42272</v>
      </c>
      <c r="C592">
        <v>10</v>
      </c>
      <c r="D592">
        <v>10101</v>
      </c>
      <c r="E592" t="s">
        <v>258</v>
      </c>
      <c r="F592" t="s">
        <v>188</v>
      </c>
      <c r="G592" t="s">
        <v>3492</v>
      </c>
      <c r="H592">
        <v>50</v>
      </c>
      <c r="I592" t="s">
        <v>39</v>
      </c>
      <c r="J592" t="s">
        <v>3493</v>
      </c>
      <c r="K592" t="s">
        <v>3494</v>
      </c>
      <c r="L592" t="s">
        <v>42</v>
      </c>
      <c r="M592" t="s">
        <v>74</v>
      </c>
      <c r="N592" t="s">
        <v>44</v>
      </c>
      <c r="O592" t="s">
        <v>3495</v>
      </c>
      <c r="P592">
        <v>63</v>
      </c>
      <c r="Q592" t="s">
        <v>39</v>
      </c>
      <c r="R592" t="s">
        <v>3496</v>
      </c>
      <c r="S592" t="s">
        <v>42</v>
      </c>
      <c r="T592" t="s">
        <v>49</v>
      </c>
      <c r="U592" t="s">
        <v>48</v>
      </c>
      <c r="V592" t="s">
        <v>42</v>
      </c>
      <c r="W592" t="s">
        <v>49</v>
      </c>
      <c r="X592" t="s">
        <v>50</v>
      </c>
      <c r="Y592" t="s">
        <v>42</v>
      </c>
      <c r="Z592" t="s">
        <v>51</v>
      </c>
      <c r="AA592">
        <v>42766</v>
      </c>
      <c r="AB592" t="s">
        <v>52</v>
      </c>
      <c r="AC592" t="s">
        <v>499</v>
      </c>
      <c r="AD592" t="s">
        <v>892</v>
      </c>
      <c r="AE592" t="s">
        <v>55</v>
      </c>
      <c r="AF592" t="s">
        <v>3497</v>
      </c>
      <c r="AG592" t="s">
        <v>3498</v>
      </c>
      <c r="AH592" s="37" t="s">
        <v>58</v>
      </c>
      <c r="AI592" s="40" t="s">
        <v>58</v>
      </c>
      <c r="AJ592" t="s">
        <v>39</v>
      </c>
      <c r="AK592" t="s">
        <v>3921</v>
      </c>
      <c r="AL592" t="s">
        <v>94</v>
      </c>
      <c r="AM592" t="s">
        <v>74</v>
      </c>
      <c r="AN592" t="s">
        <v>3964</v>
      </c>
      <c r="AO592" t="s">
        <v>39</v>
      </c>
      <c r="AP592" t="s">
        <v>4014</v>
      </c>
      <c r="AQ592" t="s">
        <v>94</v>
      </c>
      <c r="AR592" t="s">
        <v>58</v>
      </c>
      <c r="AS592" t="s">
        <v>58</v>
      </c>
      <c r="AT592" t="s">
        <v>50</v>
      </c>
      <c r="AU592" t="s">
        <v>51</v>
      </c>
      <c r="AV592" t="s">
        <v>52</v>
      </c>
      <c r="AW592" t="s">
        <v>892</v>
      </c>
    </row>
    <row r="593" spans="1:49" x14ac:dyDescent="0.35">
      <c r="A593" t="s">
        <v>35</v>
      </c>
      <c r="B593" s="2">
        <v>43225</v>
      </c>
      <c r="C593">
        <v>10</v>
      </c>
      <c r="D593">
        <v>10105</v>
      </c>
      <c r="E593" t="s">
        <v>3499</v>
      </c>
      <c r="F593" t="s">
        <v>188</v>
      </c>
      <c r="G593" t="s">
        <v>3500</v>
      </c>
      <c r="H593">
        <v>65</v>
      </c>
      <c r="I593" t="s">
        <v>39</v>
      </c>
      <c r="J593" t="s">
        <v>46</v>
      </c>
      <c r="K593" t="s">
        <v>3501</v>
      </c>
      <c r="L593" t="s">
        <v>42</v>
      </c>
      <c r="M593" t="s">
        <v>270</v>
      </c>
      <c r="N593" t="s">
        <v>44</v>
      </c>
      <c r="O593" t="s">
        <v>3502</v>
      </c>
      <c r="P593">
        <v>67</v>
      </c>
      <c r="Q593" t="s">
        <v>39</v>
      </c>
      <c r="R593" t="s">
        <v>3503</v>
      </c>
      <c r="S593" t="s">
        <v>49</v>
      </c>
      <c r="T593" t="s">
        <v>42</v>
      </c>
      <c r="U593" t="s">
        <v>3504</v>
      </c>
      <c r="V593" t="s">
        <v>48</v>
      </c>
      <c r="W593" t="s">
        <v>42</v>
      </c>
      <c r="X593" t="s">
        <v>164</v>
      </c>
      <c r="Y593" t="s">
        <v>46</v>
      </c>
      <c r="Z593" t="s">
        <v>112</v>
      </c>
      <c r="AA593">
        <v>43195</v>
      </c>
      <c r="AB593" t="s">
        <v>91</v>
      </c>
      <c r="AC593" t="s">
        <v>351</v>
      </c>
      <c r="AD593" t="s">
        <v>55</v>
      </c>
      <c r="AE593" t="s">
        <v>55</v>
      </c>
      <c r="AF593" t="s">
        <v>3505</v>
      </c>
      <c r="AG593" t="s">
        <v>3506</v>
      </c>
      <c r="AH593" s="37" t="s">
        <v>58</v>
      </c>
      <c r="AI593" s="40" t="s">
        <v>94</v>
      </c>
      <c r="AJ593" t="s">
        <v>39</v>
      </c>
      <c r="AK593" t="s">
        <v>46</v>
      </c>
      <c r="AL593" t="s">
        <v>94</v>
      </c>
      <c r="AM593" t="s">
        <v>710</v>
      </c>
      <c r="AN593" t="s">
        <v>3964</v>
      </c>
      <c r="AO593" t="s">
        <v>39</v>
      </c>
      <c r="AP593" t="s">
        <v>3967</v>
      </c>
      <c r="AQ593" t="s">
        <v>58</v>
      </c>
      <c r="AR593" t="s">
        <v>94</v>
      </c>
      <c r="AS593" t="s">
        <v>94</v>
      </c>
      <c r="AT593" t="s">
        <v>164</v>
      </c>
      <c r="AU593" t="s">
        <v>112</v>
      </c>
      <c r="AV593" t="s">
        <v>91</v>
      </c>
      <c r="AW593" t="s">
        <v>55</v>
      </c>
    </row>
    <row r="594" spans="1:49" x14ac:dyDescent="0.35">
      <c r="A594" t="s">
        <v>35</v>
      </c>
      <c r="B594" s="2">
        <v>43694</v>
      </c>
      <c r="C594">
        <v>13</v>
      </c>
      <c r="D594">
        <v>13118</v>
      </c>
      <c r="E594" s="5" t="s">
        <v>1454</v>
      </c>
      <c r="F594" s="5" t="s">
        <v>37</v>
      </c>
      <c r="G594" t="s">
        <v>1963</v>
      </c>
      <c r="H594">
        <v>25</v>
      </c>
      <c r="I594" t="s">
        <v>627</v>
      </c>
      <c r="J594" t="s">
        <v>46</v>
      </c>
      <c r="K594" t="s">
        <v>1964</v>
      </c>
      <c r="L594" t="s">
        <v>55</v>
      </c>
      <c r="M594" t="s">
        <v>74</v>
      </c>
      <c r="N594" t="s">
        <v>44</v>
      </c>
      <c r="O594" t="s">
        <v>1965</v>
      </c>
      <c r="P594">
        <v>30</v>
      </c>
      <c r="Q594" t="s">
        <v>1114</v>
      </c>
      <c r="R594" t="s">
        <v>46</v>
      </c>
      <c r="S594" t="s">
        <v>42</v>
      </c>
      <c r="T594" t="s">
        <v>67</v>
      </c>
      <c r="U594" t="s">
        <v>1966</v>
      </c>
      <c r="V594" t="s">
        <v>48</v>
      </c>
      <c r="W594" t="s">
        <v>49</v>
      </c>
      <c r="X594" t="s">
        <v>50</v>
      </c>
      <c r="Y594" t="s">
        <v>46</v>
      </c>
      <c r="Z594" t="s">
        <v>112</v>
      </c>
      <c r="AA594" t="s">
        <v>55</v>
      </c>
      <c r="AB594" t="s">
        <v>113</v>
      </c>
      <c r="AC594" t="s">
        <v>55</v>
      </c>
      <c r="AD594" t="s">
        <v>55</v>
      </c>
      <c r="AE594" t="s">
        <v>55</v>
      </c>
      <c r="AF594" t="s">
        <v>1967</v>
      </c>
      <c r="AG594" t="s">
        <v>1968</v>
      </c>
      <c r="AH594" s="37" t="s">
        <v>58</v>
      </c>
      <c r="AI594" s="40" t="s">
        <v>58</v>
      </c>
      <c r="AJ594" t="s">
        <v>627</v>
      </c>
      <c r="AK594" t="s">
        <v>46</v>
      </c>
      <c r="AL594" t="s">
        <v>55</v>
      </c>
      <c r="AM594" t="s">
        <v>74</v>
      </c>
      <c r="AN594" t="s">
        <v>3964</v>
      </c>
      <c r="AO594" t="s">
        <v>1114</v>
      </c>
      <c r="AP594" t="s">
        <v>67</v>
      </c>
      <c r="AQ594" t="s">
        <v>94</v>
      </c>
      <c r="AR594" t="s">
        <v>67</v>
      </c>
      <c r="AS594" t="s">
        <v>58</v>
      </c>
      <c r="AT594" t="s">
        <v>50</v>
      </c>
      <c r="AU594" t="s">
        <v>112</v>
      </c>
      <c r="AV594" t="s">
        <v>113</v>
      </c>
      <c r="AW594" t="s">
        <v>55</v>
      </c>
    </row>
    <row r="595" spans="1:49" x14ac:dyDescent="0.35">
      <c r="A595" t="s">
        <v>35</v>
      </c>
      <c r="B595" s="2">
        <v>40353</v>
      </c>
      <c r="C595">
        <v>6</v>
      </c>
      <c r="D595">
        <v>6101</v>
      </c>
      <c r="E595" s="5" t="s">
        <v>714</v>
      </c>
      <c r="F595" s="5" t="s">
        <v>105</v>
      </c>
      <c r="G595" t="s">
        <v>3510</v>
      </c>
      <c r="H595">
        <v>59</v>
      </c>
      <c r="I595" t="s">
        <v>46</v>
      </c>
      <c r="J595" t="s">
        <v>62</v>
      </c>
      <c r="K595" t="s">
        <v>2665</v>
      </c>
      <c r="L595" t="s">
        <v>55</v>
      </c>
      <c r="M595" t="s">
        <v>1238</v>
      </c>
      <c r="N595" t="s">
        <v>392</v>
      </c>
      <c r="O595" t="s">
        <v>3511</v>
      </c>
      <c r="P595">
        <v>35</v>
      </c>
      <c r="Q595" t="s">
        <v>46</v>
      </c>
      <c r="R595" t="s">
        <v>46</v>
      </c>
      <c r="S595" t="s">
        <v>67</v>
      </c>
      <c r="T595" t="s">
        <v>67</v>
      </c>
      <c r="U595" t="s">
        <v>3512</v>
      </c>
      <c r="V595" t="s">
        <v>48</v>
      </c>
      <c r="W595" t="s">
        <v>67</v>
      </c>
      <c r="X595" t="s">
        <v>103</v>
      </c>
      <c r="Y595" t="s">
        <v>46</v>
      </c>
      <c r="Z595" t="s">
        <v>55</v>
      </c>
      <c r="AA595" t="s">
        <v>55</v>
      </c>
      <c r="AB595" t="s">
        <v>46</v>
      </c>
      <c r="AC595" t="s">
        <v>55</v>
      </c>
      <c r="AD595" t="s">
        <v>55</v>
      </c>
      <c r="AE595" t="s">
        <v>55</v>
      </c>
      <c r="AF595" t="s">
        <v>69</v>
      </c>
      <c r="AG595" t="s">
        <v>69</v>
      </c>
      <c r="AH595" s="37" t="s">
        <v>58</v>
      </c>
      <c r="AI595" s="40" t="s">
        <v>94</v>
      </c>
      <c r="AJ595" t="s">
        <v>46</v>
      </c>
      <c r="AK595" t="s">
        <v>46</v>
      </c>
      <c r="AL595" t="s">
        <v>55</v>
      </c>
      <c r="AM595" t="s">
        <v>191</v>
      </c>
      <c r="AN595" t="s">
        <v>3965</v>
      </c>
      <c r="AO595" t="s">
        <v>46</v>
      </c>
      <c r="AP595" t="s">
        <v>67</v>
      </c>
      <c r="AQ595" t="s">
        <v>67</v>
      </c>
      <c r="AR595" t="s">
        <v>67</v>
      </c>
      <c r="AS595" t="s">
        <v>67</v>
      </c>
      <c r="AT595" t="s">
        <v>103</v>
      </c>
      <c r="AU595" t="s">
        <v>55</v>
      </c>
      <c r="AV595" t="s">
        <v>46</v>
      </c>
      <c r="AW595" t="s">
        <v>55</v>
      </c>
    </row>
    <row r="596" spans="1:49" x14ac:dyDescent="0.35">
      <c r="A596" t="s">
        <v>35</v>
      </c>
      <c r="B596" s="2">
        <v>41637</v>
      </c>
      <c r="C596">
        <v>7</v>
      </c>
      <c r="D596">
        <v>7408</v>
      </c>
      <c r="E596" t="s">
        <v>3513</v>
      </c>
      <c r="F596" t="s">
        <v>458</v>
      </c>
      <c r="G596" s="42" t="s">
        <v>3514</v>
      </c>
      <c r="H596">
        <v>35</v>
      </c>
      <c r="I596" t="s">
        <v>46</v>
      </c>
      <c r="J596" s="1" t="s">
        <v>62</v>
      </c>
      <c r="K596" t="s">
        <v>490</v>
      </c>
      <c r="L596" s="1" t="s">
        <v>55</v>
      </c>
      <c r="M596" t="s">
        <v>43</v>
      </c>
      <c r="N596" t="s">
        <v>301</v>
      </c>
      <c r="O596" t="s">
        <v>3515</v>
      </c>
      <c r="P596">
        <v>53</v>
      </c>
      <c r="Q596" t="s">
        <v>46</v>
      </c>
      <c r="R596" t="s">
        <v>46</v>
      </c>
      <c r="S596" s="1" t="s">
        <v>67</v>
      </c>
      <c r="T596" t="s">
        <v>67</v>
      </c>
      <c r="U596" t="s">
        <v>3516</v>
      </c>
      <c r="V596" t="s">
        <v>48</v>
      </c>
      <c r="W596" t="s">
        <v>67</v>
      </c>
      <c r="X596" s="1" t="s">
        <v>46</v>
      </c>
      <c r="Y596" t="s">
        <v>46</v>
      </c>
      <c r="Z596" t="s">
        <v>760</v>
      </c>
      <c r="AA596" t="s">
        <v>55</v>
      </c>
      <c r="AB596" t="s">
        <v>46</v>
      </c>
      <c r="AC596" s="1" t="s">
        <v>55</v>
      </c>
      <c r="AE596" t="s">
        <v>55</v>
      </c>
      <c r="AF596" t="s">
        <v>69</v>
      </c>
      <c r="AG596" t="s">
        <v>69</v>
      </c>
      <c r="AH596" s="37" t="s">
        <v>58</v>
      </c>
      <c r="AI596" s="40" t="s">
        <v>58</v>
      </c>
      <c r="AJ596" t="s">
        <v>46</v>
      </c>
      <c r="AK596" t="s">
        <v>46</v>
      </c>
      <c r="AL596" t="s">
        <v>55</v>
      </c>
      <c r="AM596" t="s">
        <v>43</v>
      </c>
      <c r="AN596" t="s">
        <v>3964</v>
      </c>
      <c r="AO596" t="s">
        <v>46</v>
      </c>
      <c r="AP596" t="s">
        <v>67</v>
      </c>
      <c r="AQ596" t="s">
        <v>67</v>
      </c>
      <c r="AR596" t="s">
        <v>67</v>
      </c>
      <c r="AS596" t="s">
        <v>67</v>
      </c>
      <c r="AT596" t="s">
        <v>67</v>
      </c>
      <c r="AU596" t="s">
        <v>113</v>
      </c>
      <c r="AV596" t="s">
        <v>46</v>
      </c>
      <c r="AW596" t="s">
        <v>55</v>
      </c>
    </row>
    <row r="597" spans="1:49" x14ac:dyDescent="0.35">
      <c r="A597" t="s">
        <v>35</v>
      </c>
      <c r="B597" s="2">
        <v>42750</v>
      </c>
      <c r="C597">
        <v>10</v>
      </c>
      <c r="D597">
        <v>10101</v>
      </c>
      <c r="E597" t="s">
        <v>258</v>
      </c>
      <c r="F597" t="s">
        <v>188</v>
      </c>
      <c r="G597" t="s">
        <v>3517</v>
      </c>
      <c r="H597">
        <v>69</v>
      </c>
      <c r="I597" t="s">
        <v>39</v>
      </c>
      <c r="J597" t="s">
        <v>46</v>
      </c>
      <c r="K597" t="s">
        <v>3518</v>
      </c>
      <c r="L597" t="s">
        <v>42</v>
      </c>
      <c r="M597" t="s">
        <v>191</v>
      </c>
      <c r="N597" t="s">
        <v>132</v>
      </c>
      <c r="O597" t="s">
        <v>3519</v>
      </c>
      <c r="P597">
        <v>44</v>
      </c>
      <c r="Q597" t="s">
        <v>39</v>
      </c>
      <c r="R597" t="s">
        <v>1072</v>
      </c>
      <c r="S597" t="s">
        <v>42</v>
      </c>
      <c r="T597" t="s">
        <v>42</v>
      </c>
      <c r="U597" t="s">
        <v>3520</v>
      </c>
      <c r="V597" t="s">
        <v>1915</v>
      </c>
      <c r="W597" t="s">
        <v>42</v>
      </c>
      <c r="X597" t="s">
        <v>103</v>
      </c>
      <c r="Y597" t="s">
        <v>42</v>
      </c>
      <c r="Z597" t="s">
        <v>51</v>
      </c>
      <c r="AA597">
        <v>43445</v>
      </c>
      <c r="AB597" t="s">
        <v>52</v>
      </c>
      <c r="AC597" t="s">
        <v>499</v>
      </c>
      <c r="AD597" t="s">
        <v>820</v>
      </c>
      <c r="AE597" t="s">
        <v>55</v>
      </c>
      <c r="AF597" t="s">
        <v>3521</v>
      </c>
      <c r="AG597" t="s">
        <v>3522</v>
      </c>
      <c r="AH597" s="37" t="s">
        <v>58</v>
      </c>
      <c r="AI597" s="40" t="s">
        <v>94</v>
      </c>
      <c r="AJ597" t="s">
        <v>39</v>
      </c>
      <c r="AK597" t="s">
        <v>46</v>
      </c>
      <c r="AL597" t="s">
        <v>94</v>
      </c>
      <c r="AM597" t="s">
        <v>191</v>
      </c>
      <c r="AN597" t="s">
        <v>3966</v>
      </c>
      <c r="AO597" t="s">
        <v>39</v>
      </c>
      <c r="AP597" t="s">
        <v>3976</v>
      </c>
      <c r="AQ597" t="s">
        <v>94</v>
      </c>
      <c r="AR597" t="s">
        <v>94</v>
      </c>
      <c r="AS597" t="s">
        <v>94</v>
      </c>
      <c r="AT597" t="s">
        <v>103</v>
      </c>
      <c r="AU597" t="s">
        <v>51</v>
      </c>
      <c r="AV597" t="s">
        <v>52</v>
      </c>
      <c r="AW597" t="s">
        <v>820</v>
      </c>
    </row>
    <row r="598" spans="1:49" x14ac:dyDescent="0.35">
      <c r="A598" t="s">
        <v>35</v>
      </c>
      <c r="B598" s="2">
        <v>40466</v>
      </c>
      <c r="C598">
        <v>12</v>
      </c>
      <c r="D598">
        <v>12101</v>
      </c>
      <c r="E598" t="s">
        <v>288</v>
      </c>
      <c r="F598" t="s">
        <v>289</v>
      </c>
      <c r="G598" s="5" t="s">
        <v>3523</v>
      </c>
      <c r="H598">
        <v>33</v>
      </c>
      <c r="I598" t="s">
        <v>1114</v>
      </c>
      <c r="J598" t="s">
        <v>3524</v>
      </c>
      <c r="K598" t="s">
        <v>73</v>
      </c>
      <c r="L598" t="s">
        <v>55</v>
      </c>
      <c r="M598" t="s">
        <v>391</v>
      </c>
      <c r="N598" t="s">
        <v>65</v>
      </c>
      <c r="O598" t="s">
        <v>3525</v>
      </c>
      <c r="Q598" t="s">
        <v>46</v>
      </c>
      <c r="R598" t="s">
        <v>46</v>
      </c>
      <c r="S598" t="s">
        <v>67</v>
      </c>
      <c r="T598" t="s">
        <v>67</v>
      </c>
      <c r="U598" t="s">
        <v>3526</v>
      </c>
      <c r="V598" t="s">
        <v>48</v>
      </c>
      <c r="W598" t="s">
        <v>67</v>
      </c>
      <c r="X598" t="s">
        <v>46</v>
      </c>
      <c r="Y598" t="s">
        <v>46</v>
      </c>
      <c r="Z598" t="s">
        <v>55</v>
      </c>
      <c r="AA598" t="s">
        <v>55</v>
      </c>
      <c r="AB598" t="s">
        <v>46</v>
      </c>
      <c r="AC598" t="s">
        <v>55</v>
      </c>
      <c r="AD598" t="s">
        <v>55</v>
      </c>
      <c r="AE598" t="s">
        <v>55</v>
      </c>
      <c r="AF598" t="s">
        <v>69</v>
      </c>
      <c r="AG598" t="s">
        <v>69</v>
      </c>
      <c r="AH598" s="37" t="s">
        <v>58</v>
      </c>
      <c r="AI598" s="40" t="s">
        <v>94</v>
      </c>
      <c r="AJ598" t="s">
        <v>1114</v>
      </c>
      <c r="AK598" t="s">
        <v>2160</v>
      </c>
      <c r="AL598" t="s">
        <v>55</v>
      </c>
      <c r="AM598" t="s">
        <v>391</v>
      </c>
      <c r="AN598" t="s">
        <v>3964</v>
      </c>
      <c r="AO598" t="s">
        <v>46</v>
      </c>
      <c r="AP598" t="s">
        <v>67</v>
      </c>
      <c r="AQ598" t="s">
        <v>67</v>
      </c>
      <c r="AR598" t="s">
        <v>67</v>
      </c>
      <c r="AS598" t="s">
        <v>67</v>
      </c>
      <c r="AT598" t="s">
        <v>67</v>
      </c>
      <c r="AU598" t="s">
        <v>55</v>
      </c>
      <c r="AV598" t="s">
        <v>46</v>
      </c>
      <c r="AW598" t="s">
        <v>55</v>
      </c>
    </row>
    <row r="599" spans="1:49" x14ac:dyDescent="0.35">
      <c r="A599" t="s">
        <v>35</v>
      </c>
      <c r="B599" s="2">
        <v>43125</v>
      </c>
      <c r="C599">
        <v>10</v>
      </c>
      <c r="D599">
        <v>10101</v>
      </c>
      <c r="E599" t="s">
        <v>258</v>
      </c>
      <c r="F599" t="s">
        <v>188</v>
      </c>
      <c r="G599" t="s">
        <v>3527</v>
      </c>
      <c r="H599">
        <v>1</v>
      </c>
      <c r="I599" t="s">
        <v>39</v>
      </c>
      <c r="J599" t="s">
        <v>46</v>
      </c>
      <c r="K599" t="s">
        <v>3528</v>
      </c>
      <c r="L599" t="s">
        <v>49</v>
      </c>
      <c r="M599" t="s">
        <v>125</v>
      </c>
      <c r="N599" t="s">
        <v>132</v>
      </c>
      <c r="O599" t="s">
        <v>3529</v>
      </c>
      <c r="P599">
        <v>26</v>
      </c>
      <c r="Q599" t="s">
        <v>39</v>
      </c>
      <c r="R599" t="s">
        <v>46</v>
      </c>
      <c r="S599" t="s">
        <v>42</v>
      </c>
      <c r="T599" t="s">
        <v>42</v>
      </c>
      <c r="U599" t="s">
        <v>48</v>
      </c>
      <c r="V599" t="s">
        <v>147</v>
      </c>
      <c r="W599" t="s">
        <v>42</v>
      </c>
      <c r="X599" t="s">
        <v>103</v>
      </c>
      <c r="Y599" t="s">
        <v>3530</v>
      </c>
      <c r="Z599" t="s">
        <v>51</v>
      </c>
      <c r="AA599">
        <v>43764</v>
      </c>
      <c r="AB599" t="s">
        <v>52</v>
      </c>
      <c r="AC599" t="s">
        <v>499</v>
      </c>
      <c r="AD599" t="s">
        <v>166</v>
      </c>
      <c r="AE599" t="s">
        <v>55</v>
      </c>
      <c r="AF599" t="s">
        <v>3531</v>
      </c>
      <c r="AG599" t="s">
        <v>3532</v>
      </c>
      <c r="AH599" s="37" t="s">
        <v>58</v>
      </c>
      <c r="AI599" s="40" t="s">
        <v>94</v>
      </c>
      <c r="AJ599" t="s">
        <v>39</v>
      </c>
      <c r="AK599" t="s">
        <v>46</v>
      </c>
      <c r="AL599" t="s">
        <v>58</v>
      </c>
      <c r="AM599" t="s">
        <v>125</v>
      </c>
      <c r="AN599" t="s">
        <v>3966</v>
      </c>
      <c r="AO599" t="s">
        <v>39</v>
      </c>
      <c r="AP599" t="s">
        <v>67</v>
      </c>
      <c r="AQ599" t="s">
        <v>94</v>
      </c>
      <c r="AR599" t="s">
        <v>94</v>
      </c>
      <c r="AS599" t="s">
        <v>94</v>
      </c>
      <c r="AT599" t="s">
        <v>103</v>
      </c>
      <c r="AU599" t="s">
        <v>51</v>
      </c>
      <c r="AV599" t="s">
        <v>52</v>
      </c>
      <c r="AW599" t="s">
        <v>4001</v>
      </c>
    </row>
    <row r="600" spans="1:49" x14ac:dyDescent="0.35">
      <c r="A600" t="s">
        <v>35</v>
      </c>
      <c r="B600" s="2">
        <v>43262</v>
      </c>
      <c r="C600">
        <v>8</v>
      </c>
      <c r="D600">
        <v>8101</v>
      </c>
      <c r="E600" t="s">
        <v>434</v>
      </c>
      <c r="F600" s="1" t="s">
        <v>276</v>
      </c>
      <c r="G600" t="s">
        <v>3533</v>
      </c>
      <c r="H600">
        <v>29</v>
      </c>
      <c r="I600" t="s">
        <v>39</v>
      </c>
      <c r="J600" t="s">
        <v>3534</v>
      </c>
      <c r="K600" t="s">
        <v>3535</v>
      </c>
      <c r="L600" t="s">
        <v>42</v>
      </c>
      <c r="M600" t="s">
        <v>4103</v>
      </c>
      <c r="N600" t="s">
        <v>44</v>
      </c>
      <c r="O600" t="s">
        <v>3536</v>
      </c>
      <c r="P600">
        <v>68</v>
      </c>
      <c r="Q600" t="s">
        <v>39</v>
      </c>
      <c r="R600" t="s">
        <v>46</v>
      </c>
      <c r="S600" t="s">
        <v>49</v>
      </c>
      <c r="T600" t="s">
        <v>42</v>
      </c>
      <c r="U600" t="s">
        <v>3537</v>
      </c>
      <c r="V600" t="s">
        <v>320</v>
      </c>
      <c r="W600" t="s">
        <v>49</v>
      </c>
      <c r="X600" t="s">
        <v>50</v>
      </c>
      <c r="Y600" t="s">
        <v>46</v>
      </c>
      <c r="Z600" t="s">
        <v>90</v>
      </c>
      <c r="AA600">
        <v>43262</v>
      </c>
      <c r="AB600" t="s">
        <v>91</v>
      </c>
      <c r="AC600" t="s">
        <v>55</v>
      </c>
      <c r="AD600" t="s">
        <v>55</v>
      </c>
      <c r="AE600" t="s">
        <v>55</v>
      </c>
      <c r="AF600" t="s">
        <v>3538</v>
      </c>
      <c r="AG600" t="s">
        <v>3539</v>
      </c>
      <c r="AH600" s="37" t="s">
        <v>58</v>
      </c>
      <c r="AI600" s="40" t="s">
        <v>58</v>
      </c>
      <c r="AJ600" t="s">
        <v>39</v>
      </c>
      <c r="AK600" t="s">
        <v>3534</v>
      </c>
      <c r="AL600" t="s">
        <v>94</v>
      </c>
      <c r="AM600" t="s">
        <v>4103</v>
      </c>
      <c r="AN600" t="s">
        <v>3964</v>
      </c>
      <c r="AO600" t="s">
        <v>39</v>
      </c>
      <c r="AP600" t="s">
        <v>67</v>
      </c>
      <c r="AQ600" t="s">
        <v>58</v>
      </c>
      <c r="AR600" t="s">
        <v>94</v>
      </c>
      <c r="AS600" t="s">
        <v>58</v>
      </c>
      <c r="AT600" t="s">
        <v>50</v>
      </c>
      <c r="AU600" t="s">
        <v>90</v>
      </c>
      <c r="AV600" t="s">
        <v>91</v>
      </c>
      <c r="AW600" t="s">
        <v>55</v>
      </c>
    </row>
    <row r="601" spans="1:49" x14ac:dyDescent="0.35">
      <c r="A601" s="1" t="s">
        <v>35</v>
      </c>
      <c r="B601" s="2">
        <v>44244</v>
      </c>
      <c r="C601">
        <v>8</v>
      </c>
      <c r="D601">
        <v>8102</v>
      </c>
      <c r="E601" t="s">
        <v>644</v>
      </c>
      <c r="F601" s="1" t="s">
        <v>276</v>
      </c>
      <c r="G601" t="s">
        <v>3540</v>
      </c>
      <c r="H601">
        <v>19</v>
      </c>
      <c r="I601" t="s">
        <v>39</v>
      </c>
      <c r="J601" t="s">
        <v>46</v>
      </c>
      <c r="K601" t="s">
        <v>3541</v>
      </c>
      <c r="L601" t="s">
        <v>42</v>
      </c>
      <c r="M601" t="s">
        <v>270</v>
      </c>
      <c r="N601" t="s">
        <v>2959</v>
      </c>
      <c r="O601" t="s">
        <v>3542</v>
      </c>
      <c r="P601">
        <v>16</v>
      </c>
      <c r="Q601" t="s">
        <v>39</v>
      </c>
      <c r="R601" t="s">
        <v>46</v>
      </c>
      <c r="S601" t="s">
        <v>42</v>
      </c>
      <c r="T601" t="s">
        <v>67</v>
      </c>
      <c r="U601" t="s">
        <v>48</v>
      </c>
      <c r="V601" t="s">
        <v>48</v>
      </c>
      <c r="W601" t="s">
        <v>42</v>
      </c>
      <c r="X601" t="s">
        <v>46</v>
      </c>
      <c r="Y601" t="s">
        <v>46</v>
      </c>
      <c r="Z601" t="s">
        <v>112</v>
      </c>
      <c r="AA601" t="s">
        <v>55</v>
      </c>
      <c r="AB601" t="s">
        <v>113</v>
      </c>
      <c r="AC601" t="s">
        <v>55</v>
      </c>
      <c r="AD601" t="s">
        <v>55</v>
      </c>
      <c r="AE601" t="s">
        <v>55</v>
      </c>
      <c r="AF601" t="s">
        <v>3543</v>
      </c>
      <c r="AG601" t="s">
        <v>3544</v>
      </c>
      <c r="AH601" s="37" t="s">
        <v>58</v>
      </c>
      <c r="AI601" s="40" t="s">
        <v>58</v>
      </c>
      <c r="AJ601" t="s">
        <v>39</v>
      </c>
      <c r="AK601" t="s">
        <v>46</v>
      </c>
      <c r="AL601" t="s">
        <v>94</v>
      </c>
      <c r="AM601" t="s">
        <v>710</v>
      </c>
      <c r="AN601" t="s">
        <v>2959</v>
      </c>
      <c r="AO601" t="s">
        <v>39</v>
      </c>
      <c r="AP601" t="s">
        <v>67</v>
      </c>
      <c r="AQ601" t="s">
        <v>94</v>
      </c>
      <c r="AR601" t="s">
        <v>67</v>
      </c>
      <c r="AS601" t="s">
        <v>94</v>
      </c>
      <c r="AT601" t="s">
        <v>67</v>
      </c>
      <c r="AU601" t="s">
        <v>112</v>
      </c>
      <c r="AV601" t="s">
        <v>113</v>
      </c>
      <c r="AW601" t="s">
        <v>55</v>
      </c>
    </row>
    <row r="602" spans="1:49" x14ac:dyDescent="0.35">
      <c r="A602" t="s">
        <v>35</v>
      </c>
      <c r="B602" s="2">
        <v>42027</v>
      </c>
      <c r="C602">
        <v>3</v>
      </c>
      <c r="D602">
        <v>3101</v>
      </c>
      <c r="E602" t="s">
        <v>703</v>
      </c>
      <c r="F602" t="s">
        <v>704</v>
      </c>
      <c r="G602" t="s">
        <v>3545</v>
      </c>
      <c r="H602">
        <v>21</v>
      </c>
      <c r="I602" t="s">
        <v>39</v>
      </c>
      <c r="J602" t="s">
        <v>46</v>
      </c>
      <c r="K602" t="s">
        <v>3546</v>
      </c>
      <c r="L602" t="s">
        <v>42</v>
      </c>
      <c r="M602" t="s">
        <v>247</v>
      </c>
      <c r="N602" t="s">
        <v>44</v>
      </c>
      <c r="O602" t="s">
        <v>3547</v>
      </c>
      <c r="P602">
        <v>26</v>
      </c>
      <c r="Q602" t="s">
        <v>39</v>
      </c>
      <c r="R602" t="s">
        <v>3548</v>
      </c>
      <c r="S602" t="s">
        <v>42</v>
      </c>
      <c r="T602" t="s">
        <v>49</v>
      </c>
      <c r="U602" t="s">
        <v>48</v>
      </c>
      <c r="V602" t="s">
        <v>320</v>
      </c>
      <c r="W602" t="s">
        <v>49</v>
      </c>
      <c r="X602" t="s">
        <v>50</v>
      </c>
      <c r="Y602" t="s">
        <v>42</v>
      </c>
      <c r="Z602" t="s">
        <v>51</v>
      </c>
      <c r="AA602">
        <v>42821</v>
      </c>
      <c r="AB602" t="s">
        <v>52</v>
      </c>
      <c r="AC602" t="s">
        <v>1798</v>
      </c>
      <c r="AD602" t="s">
        <v>54</v>
      </c>
      <c r="AE602" t="s">
        <v>55</v>
      </c>
      <c r="AF602" t="s">
        <v>3549</v>
      </c>
      <c r="AG602" t="s">
        <v>3550</v>
      </c>
      <c r="AH602" s="37" t="s">
        <v>58</v>
      </c>
      <c r="AI602" s="40" t="s">
        <v>58</v>
      </c>
      <c r="AJ602" t="s">
        <v>39</v>
      </c>
      <c r="AK602" t="s">
        <v>46</v>
      </c>
      <c r="AL602" t="s">
        <v>94</v>
      </c>
      <c r="AM602" t="s">
        <v>247</v>
      </c>
      <c r="AN602" t="s">
        <v>3964</v>
      </c>
      <c r="AO602" t="s">
        <v>39</v>
      </c>
      <c r="AP602" t="s">
        <v>3548</v>
      </c>
      <c r="AQ602" t="s">
        <v>94</v>
      </c>
      <c r="AR602" t="s">
        <v>58</v>
      </c>
      <c r="AS602" t="s">
        <v>58</v>
      </c>
      <c r="AT602" t="s">
        <v>50</v>
      </c>
      <c r="AU602" t="s">
        <v>51</v>
      </c>
      <c r="AV602" t="s">
        <v>52</v>
      </c>
      <c r="AW602" t="s">
        <v>54</v>
      </c>
    </row>
    <row r="603" spans="1:49" x14ac:dyDescent="0.35">
      <c r="A603" t="s">
        <v>35</v>
      </c>
      <c r="B603" s="2">
        <v>43707</v>
      </c>
      <c r="C603">
        <v>13</v>
      </c>
      <c r="D603">
        <v>13111</v>
      </c>
      <c r="E603" t="s">
        <v>36</v>
      </c>
      <c r="F603" t="s">
        <v>37</v>
      </c>
      <c r="G603" t="s">
        <v>3581</v>
      </c>
      <c r="H603">
        <v>31</v>
      </c>
      <c r="I603" t="s">
        <v>39</v>
      </c>
      <c r="J603" t="s">
        <v>3582</v>
      </c>
      <c r="K603" t="s">
        <v>3583</v>
      </c>
      <c r="L603" t="s">
        <v>55</v>
      </c>
      <c r="M603" t="s">
        <v>43</v>
      </c>
      <c r="N603" t="s">
        <v>44</v>
      </c>
      <c r="O603" t="s">
        <v>1030</v>
      </c>
      <c r="Q603" t="s">
        <v>46</v>
      </c>
      <c r="R603" t="s">
        <v>46</v>
      </c>
      <c r="S603" t="s">
        <v>42</v>
      </c>
      <c r="T603" t="s">
        <v>67</v>
      </c>
      <c r="U603" t="s">
        <v>3584</v>
      </c>
      <c r="V603" t="s">
        <v>48</v>
      </c>
      <c r="W603" t="s">
        <v>49</v>
      </c>
      <c r="X603" t="s">
        <v>50</v>
      </c>
      <c r="Y603" t="s">
        <v>46</v>
      </c>
      <c r="Z603" t="s">
        <v>112</v>
      </c>
      <c r="AA603" t="s">
        <v>55</v>
      </c>
      <c r="AB603" t="s">
        <v>588</v>
      </c>
      <c r="AC603" t="s">
        <v>55</v>
      </c>
      <c r="AD603" t="s">
        <v>55</v>
      </c>
      <c r="AE603" t="s">
        <v>55</v>
      </c>
      <c r="AF603" t="s">
        <v>3585</v>
      </c>
      <c r="AG603" t="s">
        <v>3586</v>
      </c>
      <c r="AH603" s="37" t="s">
        <v>58</v>
      </c>
      <c r="AI603" s="40" t="s">
        <v>58</v>
      </c>
      <c r="AJ603" t="s">
        <v>39</v>
      </c>
      <c r="AK603" t="s">
        <v>3926</v>
      </c>
      <c r="AL603" t="s">
        <v>55</v>
      </c>
      <c r="AM603" t="s">
        <v>43</v>
      </c>
      <c r="AN603" t="s">
        <v>3964</v>
      </c>
      <c r="AO603" t="s">
        <v>46</v>
      </c>
      <c r="AP603" t="s">
        <v>67</v>
      </c>
      <c r="AQ603" t="s">
        <v>94</v>
      </c>
      <c r="AR603" t="s">
        <v>67</v>
      </c>
      <c r="AS603" t="s">
        <v>58</v>
      </c>
      <c r="AT603" t="s">
        <v>50</v>
      </c>
      <c r="AU603" t="s">
        <v>112</v>
      </c>
      <c r="AV603" t="s">
        <v>588</v>
      </c>
      <c r="AW603" t="s">
        <v>55</v>
      </c>
    </row>
    <row r="604" spans="1:49" x14ac:dyDescent="0.35">
      <c r="A604" t="s">
        <v>35</v>
      </c>
      <c r="B604" s="2">
        <v>43715</v>
      </c>
      <c r="C604">
        <v>13</v>
      </c>
      <c r="D604">
        <v>13128</v>
      </c>
      <c r="E604" s="5" t="s">
        <v>736</v>
      </c>
      <c r="F604" s="5" t="s">
        <v>37</v>
      </c>
      <c r="G604" t="s">
        <v>737</v>
      </c>
      <c r="H604">
        <v>29</v>
      </c>
      <c r="I604" t="s">
        <v>39</v>
      </c>
      <c r="J604" t="s">
        <v>46</v>
      </c>
      <c r="K604" t="s">
        <v>738</v>
      </c>
      <c r="L604" t="s">
        <v>55</v>
      </c>
      <c r="M604" t="s">
        <v>43</v>
      </c>
      <c r="N604" t="s">
        <v>44</v>
      </c>
      <c r="O604" t="s">
        <v>739</v>
      </c>
      <c r="P604">
        <v>28</v>
      </c>
      <c r="Q604" t="s">
        <v>39</v>
      </c>
      <c r="R604" t="s">
        <v>46</v>
      </c>
      <c r="S604" t="s">
        <v>42</v>
      </c>
      <c r="T604" t="s">
        <v>67</v>
      </c>
      <c r="U604" t="s">
        <v>48</v>
      </c>
      <c r="V604" t="s">
        <v>48</v>
      </c>
      <c r="W604" t="s">
        <v>49</v>
      </c>
      <c r="X604" t="s">
        <v>50</v>
      </c>
      <c r="Y604" t="s">
        <v>740</v>
      </c>
      <c r="Z604" t="s">
        <v>112</v>
      </c>
      <c r="AA604" t="s">
        <v>55</v>
      </c>
      <c r="AB604" t="s">
        <v>113</v>
      </c>
      <c r="AC604" t="s">
        <v>55</v>
      </c>
      <c r="AD604" t="s">
        <v>55</v>
      </c>
      <c r="AE604" t="s">
        <v>55</v>
      </c>
      <c r="AF604" t="s">
        <v>741</v>
      </c>
      <c r="AG604" t="s">
        <v>742</v>
      </c>
      <c r="AH604" s="37" t="s">
        <v>58</v>
      </c>
      <c r="AI604" s="40" t="s">
        <v>58</v>
      </c>
      <c r="AJ604" t="s">
        <v>39</v>
      </c>
      <c r="AK604" t="s">
        <v>46</v>
      </c>
      <c r="AL604" t="s">
        <v>55</v>
      </c>
      <c r="AM604" t="s">
        <v>43</v>
      </c>
      <c r="AN604" t="s">
        <v>3964</v>
      </c>
      <c r="AO604" t="s">
        <v>39</v>
      </c>
      <c r="AP604" t="s">
        <v>67</v>
      </c>
      <c r="AQ604" t="s">
        <v>94</v>
      </c>
      <c r="AR604" t="s">
        <v>67</v>
      </c>
      <c r="AS604" t="s">
        <v>58</v>
      </c>
      <c r="AT604" t="s">
        <v>50</v>
      </c>
      <c r="AU604" t="s">
        <v>112</v>
      </c>
      <c r="AV604" t="s">
        <v>113</v>
      </c>
      <c r="AW604" t="s">
        <v>55</v>
      </c>
    </row>
    <row r="605" spans="1:49" x14ac:dyDescent="0.35">
      <c r="A605" t="s">
        <v>35</v>
      </c>
      <c r="B605" s="2">
        <v>40428</v>
      </c>
      <c r="C605">
        <v>7</v>
      </c>
      <c r="D605">
        <v>7305</v>
      </c>
      <c r="E605" s="5" t="s">
        <v>3563</v>
      </c>
      <c r="F605" s="5" t="s">
        <v>458</v>
      </c>
      <c r="G605" t="s">
        <v>3564</v>
      </c>
      <c r="H605">
        <v>50</v>
      </c>
      <c r="I605" t="s">
        <v>46</v>
      </c>
      <c r="J605" t="s">
        <v>3565</v>
      </c>
      <c r="K605" t="s">
        <v>665</v>
      </c>
      <c r="L605" t="s">
        <v>55</v>
      </c>
      <c r="M605" s="1" t="s">
        <v>99</v>
      </c>
      <c r="N605" t="s">
        <v>65</v>
      </c>
      <c r="O605" t="s">
        <v>3566</v>
      </c>
      <c r="P605">
        <v>55</v>
      </c>
      <c r="Q605" t="s">
        <v>46</v>
      </c>
      <c r="R605" t="s">
        <v>3567</v>
      </c>
      <c r="S605" t="s">
        <v>58</v>
      </c>
      <c r="T605" t="s">
        <v>67</v>
      </c>
      <c r="U605" t="s">
        <v>48</v>
      </c>
      <c r="V605" t="s">
        <v>48</v>
      </c>
      <c r="W605" t="s">
        <v>67</v>
      </c>
      <c r="X605" t="s">
        <v>103</v>
      </c>
      <c r="Y605" t="s">
        <v>46</v>
      </c>
      <c r="Z605" t="s">
        <v>55</v>
      </c>
      <c r="AA605" t="s">
        <v>55</v>
      </c>
      <c r="AB605" t="s">
        <v>46</v>
      </c>
      <c r="AC605" t="s">
        <v>55</v>
      </c>
      <c r="AD605" t="s">
        <v>55</v>
      </c>
      <c r="AE605" t="s">
        <v>55</v>
      </c>
      <c r="AF605" t="s">
        <v>69</v>
      </c>
      <c r="AG605" t="s">
        <v>69</v>
      </c>
      <c r="AH605" s="37" t="s">
        <v>58</v>
      </c>
      <c r="AI605" s="40" t="s">
        <v>58</v>
      </c>
      <c r="AJ605" t="s">
        <v>46</v>
      </c>
      <c r="AK605" t="s">
        <v>3565</v>
      </c>
      <c r="AL605" t="s">
        <v>55</v>
      </c>
      <c r="AM605" t="s">
        <v>4103</v>
      </c>
      <c r="AN605" t="s">
        <v>3964</v>
      </c>
      <c r="AO605" t="s">
        <v>46</v>
      </c>
      <c r="AP605" t="s">
        <v>3981</v>
      </c>
      <c r="AQ605" t="s">
        <v>58</v>
      </c>
      <c r="AR605" t="s">
        <v>67</v>
      </c>
      <c r="AS605" t="s">
        <v>67</v>
      </c>
      <c r="AT605" t="s">
        <v>103</v>
      </c>
      <c r="AU605" t="s">
        <v>55</v>
      </c>
      <c r="AV605" t="s">
        <v>46</v>
      </c>
      <c r="AW605" t="s">
        <v>55</v>
      </c>
    </row>
    <row r="606" spans="1:49" x14ac:dyDescent="0.35">
      <c r="A606" t="s">
        <v>35</v>
      </c>
      <c r="B606" s="2">
        <v>42198</v>
      </c>
      <c r="C606">
        <v>5</v>
      </c>
      <c r="D606">
        <v>5802</v>
      </c>
      <c r="E606" t="s">
        <v>2955</v>
      </c>
      <c r="F606" t="s">
        <v>151</v>
      </c>
      <c r="G606" t="s">
        <v>3568</v>
      </c>
      <c r="H606">
        <v>37</v>
      </c>
      <c r="I606" t="s">
        <v>39</v>
      </c>
      <c r="J606" t="s">
        <v>40</v>
      </c>
      <c r="K606" t="s">
        <v>3569</v>
      </c>
      <c r="L606" t="s">
        <v>42</v>
      </c>
      <c r="M606" t="s">
        <v>247</v>
      </c>
      <c r="N606" t="s">
        <v>44</v>
      </c>
      <c r="O606" t="s">
        <v>3570</v>
      </c>
      <c r="P606">
        <v>42</v>
      </c>
      <c r="Q606" t="s">
        <v>39</v>
      </c>
      <c r="R606" t="s">
        <v>2240</v>
      </c>
      <c r="S606" t="s">
        <v>42</v>
      </c>
      <c r="T606" t="s">
        <v>49</v>
      </c>
      <c r="U606" t="s">
        <v>48</v>
      </c>
      <c r="V606" t="s">
        <v>42</v>
      </c>
      <c r="W606" t="s">
        <v>49</v>
      </c>
      <c r="X606" t="s">
        <v>50</v>
      </c>
      <c r="Y606" t="s">
        <v>1722</v>
      </c>
      <c r="Z606" t="s">
        <v>51</v>
      </c>
      <c r="AA606">
        <v>42485</v>
      </c>
      <c r="AB606" t="s">
        <v>52</v>
      </c>
      <c r="AC606" t="s">
        <v>1783</v>
      </c>
      <c r="AD606" t="s">
        <v>54</v>
      </c>
      <c r="AE606" t="s">
        <v>55</v>
      </c>
      <c r="AF606" t="s">
        <v>3571</v>
      </c>
      <c r="AG606" t="s">
        <v>3572</v>
      </c>
      <c r="AH606" s="37" t="s">
        <v>58</v>
      </c>
      <c r="AI606" s="40" t="s">
        <v>58</v>
      </c>
      <c r="AJ606" t="s">
        <v>39</v>
      </c>
      <c r="AK606" t="s">
        <v>3922</v>
      </c>
      <c r="AL606" t="s">
        <v>94</v>
      </c>
      <c r="AM606" t="s">
        <v>247</v>
      </c>
      <c r="AN606" t="s">
        <v>3964</v>
      </c>
      <c r="AO606" t="s">
        <v>39</v>
      </c>
      <c r="AP606" t="s">
        <v>3967</v>
      </c>
      <c r="AQ606" t="s">
        <v>94</v>
      </c>
      <c r="AR606" t="s">
        <v>58</v>
      </c>
      <c r="AS606" t="s">
        <v>58</v>
      </c>
      <c r="AT606" t="s">
        <v>50</v>
      </c>
      <c r="AU606" t="s">
        <v>51</v>
      </c>
      <c r="AV606" t="s">
        <v>52</v>
      </c>
      <c r="AW606" t="s">
        <v>54</v>
      </c>
    </row>
    <row r="607" spans="1:49" x14ac:dyDescent="0.35">
      <c r="A607" t="s">
        <v>35</v>
      </c>
      <c r="B607" s="2">
        <v>42801</v>
      </c>
      <c r="C607">
        <v>5</v>
      </c>
      <c r="D607">
        <v>5701</v>
      </c>
      <c r="E607" t="s">
        <v>150</v>
      </c>
      <c r="F607" t="s">
        <v>151</v>
      </c>
      <c r="G607" t="s">
        <v>3573</v>
      </c>
      <c r="H607">
        <v>22</v>
      </c>
      <c r="I607" t="s">
        <v>39</v>
      </c>
      <c r="J607" t="s">
        <v>3574</v>
      </c>
      <c r="K607" t="s">
        <v>3575</v>
      </c>
      <c r="L607" t="s">
        <v>781</v>
      </c>
      <c r="M607" t="s">
        <v>364</v>
      </c>
      <c r="N607" t="s">
        <v>2959</v>
      </c>
      <c r="O607" t="s">
        <v>3576</v>
      </c>
      <c r="P607">
        <v>21</v>
      </c>
      <c r="Q607" t="s">
        <v>39</v>
      </c>
      <c r="R607" t="s">
        <v>3577</v>
      </c>
      <c r="S607" t="s">
        <v>42</v>
      </c>
      <c r="T607" t="s">
        <v>49</v>
      </c>
      <c r="U607" t="s">
        <v>3578</v>
      </c>
      <c r="V607" t="s">
        <v>42</v>
      </c>
      <c r="W607" t="s">
        <v>42</v>
      </c>
      <c r="X607" t="s">
        <v>164</v>
      </c>
      <c r="Y607" t="s">
        <v>42</v>
      </c>
      <c r="Z607" t="s">
        <v>112</v>
      </c>
      <c r="AA607">
        <v>43543</v>
      </c>
      <c r="AB607" t="s">
        <v>176</v>
      </c>
      <c r="AC607" t="s">
        <v>2610</v>
      </c>
      <c r="AD607" t="s">
        <v>55</v>
      </c>
      <c r="AE607" t="s">
        <v>55</v>
      </c>
      <c r="AF607" t="s">
        <v>3579</v>
      </c>
      <c r="AG607" t="s">
        <v>3580</v>
      </c>
      <c r="AH607" s="37" t="s">
        <v>58</v>
      </c>
      <c r="AI607" s="40" t="s">
        <v>94</v>
      </c>
      <c r="AJ607" t="s">
        <v>39</v>
      </c>
      <c r="AK607" t="s">
        <v>428</v>
      </c>
      <c r="AL607" t="s">
        <v>1182</v>
      </c>
      <c r="AM607" t="s">
        <v>364</v>
      </c>
      <c r="AN607" t="s">
        <v>2959</v>
      </c>
      <c r="AO607" t="s">
        <v>39</v>
      </c>
      <c r="AP607" t="s">
        <v>428</v>
      </c>
      <c r="AQ607" t="s">
        <v>94</v>
      </c>
      <c r="AR607" t="s">
        <v>58</v>
      </c>
      <c r="AS607" t="s">
        <v>94</v>
      </c>
      <c r="AT607" t="s">
        <v>164</v>
      </c>
      <c r="AU607" t="s">
        <v>112</v>
      </c>
      <c r="AV607" t="s">
        <v>176</v>
      </c>
      <c r="AW607" t="s">
        <v>55</v>
      </c>
    </row>
    <row r="608" spans="1:49" x14ac:dyDescent="0.35">
      <c r="A608" t="s">
        <v>35</v>
      </c>
      <c r="B608" s="2">
        <v>43767</v>
      </c>
      <c r="C608">
        <v>13</v>
      </c>
      <c r="D608">
        <v>13101</v>
      </c>
      <c r="E608" t="s">
        <v>1263</v>
      </c>
      <c r="F608" t="s">
        <v>37</v>
      </c>
      <c r="G608" t="s">
        <v>3471</v>
      </c>
      <c r="H608">
        <v>44</v>
      </c>
      <c r="I608" t="s">
        <v>39</v>
      </c>
      <c r="J608" t="s">
        <v>2288</v>
      </c>
      <c r="K608" t="s">
        <v>3472</v>
      </c>
      <c r="L608" t="s">
        <v>55</v>
      </c>
      <c r="M608" t="s">
        <v>279</v>
      </c>
      <c r="N608" t="s">
        <v>44</v>
      </c>
      <c r="O608" t="s">
        <v>3473</v>
      </c>
      <c r="P608">
        <v>52</v>
      </c>
      <c r="Q608" t="s">
        <v>39</v>
      </c>
      <c r="R608" t="s">
        <v>3474</v>
      </c>
      <c r="S608" t="s">
        <v>42</v>
      </c>
      <c r="T608" t="s">
        <v>67</v>
      </c>
      <c r="U608" t="s">
        <v>3475</v>
      </c>
      <c r="V608" t="s">
        <v>48</v>
      </c>
      <c r="W608" t="s">
        <v>49</v>
      </c>
      <c r="X608" t="s">
        <v>50</v>
      </c>
      <c r="Y608" t="s">
        <v>46</v>
      </c>
      <c r="Z608" t="s">
        <v>112</v>
      </c>
      <c r="AA608" t="s">
        <v>55</v>
      </c>
      <c r="AB608" t="s">
        <v>857</v>
      </c>
      <c r="AC608" t="s">
        <v>55</v>
      </c>
      <c r="AD608" t="s">
        <v>55</v>
      </c>
      <c r="AE608" t="s">
        <v>55</v>
      </c>
      <c r="AF608" t="s">
        <v>3476</v>
      </c>
      <c r="AG608" t="s">
        <v>3477</v>
      </c>
      <c r="AH608" s="37" t="s">
        <v>58</v>
      </c>
      <c r="AI608" s="40" t="s">
        <v>58</v>
      </c>
      <c r="AJ608" t="s">
        <v>39</v>
      </c>
      <c r="AK608" t="s">
        <v>174</v>
      </c>
      <c r="AL608" t="s">
        <v>55</v>
      </c>
      <c r="AM608" t="s">
        <v>527</v>
      </c>
      <c r="AN608" t="s">
        <v>3964</v>
      </c>
      <c r="AO608" t="s">
        <v>39</v>
      </c>
      <c r="AP608" t="s">
        <v>174</v>
      </c>
      <c r="AQ608" t="s">
        <v>94</v>
      </c>
      <c r="AR608" t="s">
        <v>67</v>
      </c>
      <c r="AS608" t="s">
        <v>58</v>
      </c>
      <c r="AT608" t="s">
        <v>50</v>
      </c>
      <c r="AU608" t="s">
        <v>112</v>
      </c>
      <c r="AV608" t="s">
        <v>3997</v>
      </c>
      <c r="AW608" t="s">
        <v>55</v>
      </c>
    </row>
    <row r="609" spans="1:49" x14ac:dyDescent="0.35">
      <c r="A609" t="s">
        <v>35</v>
      </c>
      <c r="B609" s="2">
        <v>40880</v>
      </c>
      <c r="C609">
        <v>7</v>
      </c>
      <c r="D609">
        <v>7101</v>
      </c>
      <c r="E609" t="s">
        <v>457</v>
      </c>
      <c r="F609" t="s">
        <v>458</v>
      </c>
      <c r="G609" t="s">
        <v>3587</v>
      </c>
      <c r="H609">
        <v>16</v>
      </c>
      <c r="I609" t="s">
        <v>46</v>
      </c>
      <c r="J609" t="s">
        <v>62</v>
      </c>
      <c r="K609" t="s">
        <v>73</v>
      </c>
      <c r="L609" t="s">
        <v>55</v>
      </c>
      <c r="M609" s="1" t="s">
        <v>594</v>
      </c>
      <c r="N609" t="s">
        <v>65</v>
      </c>
      <c r="O609" t="s">
        <v>3588</v>
      </c>
      <c r="P609">
        <v>26</v>
      </c>
      <c r="Q609" t="s">
        <v>46</v>
      </c>
      <c r="R609" t="s">
        <v>46</v>
      </c>
      <c r="T609" t="s">
        <v>67</v>
      </c>
      <c r="U609" t="s">
        <v>3589</v>
      </c>
      <c r="V609" t="s">
        <v>48</v>
      </c>
      <c r="W609" t="s">
        <v>67</v>
      </c>
      <c r="X609" t="s">
        <v>50</v>
      </c>
      <c r="Y609" t="s">
        <v>46</v>
      </c>
      <c r="Z609" t="s">
        <v>55</v>
      </c>
      <c r="AA609" t="s">
        <v>55</v>
      </c>
      <c r="AB609" t="s">
        <v>46</v>
      </c>
      <c r="AC609" t="s">
        <v>55</v>
      </c>
      <c r="AD609" t="s">
        <v>3590</v>
      </c>
      <c r="AE609" t="s">
        <v>55</v>
      </c>
      <c r="AF609" t="s">
        <v>69</v>
      </c>
      <c r="AG609" t="s">
        <v>69</v>
      </c>
      <c r="AH609" s="37" t="s">
        <v>58</v>
      </c>
      <c r="AI609" s="40" t="s">
        <v>58</v>
      </c>
      <c r="AJ609" t="s">
        <v>46</v>
      </c>
      <c r="AK609" t="s">
        <v>46</v>
      </c>
      <c r="AL609" t="s">
        <v>55</v>
      </c>
      <c r="AM609" t="s">
        <v>594</v>
      </c>
      <c r="AN609" t="s">
        <v>3964</v>
      </c>
      <c r="AO609" t="s">
        <v>46</v>
      </c>
      <c r="AP609" t="s">
        <v>67</v>
      </c>
      <c r="AQ609" t="s">
        <v>67</v>
      </c>
      <c r="AR609" t="s">
        <v>67</v>
      </c>
      <c r="AS609" t="s">
        <v>67</v>
      </c>
      <c r="AT609" t="s">
        <v>50</v>
      </c>
      <c r="AU609" t="s">
        <v>55</v>
      </c>
      <c r="AV609" t="s">
        <v>46</v>
      </c>
      <c r="AW609" t="s">
        <v>820</v>
      </c>
    </row>
    <row r="610" spans="1:49" x14ac:dyDescent="0.35">
      <c r="A610" t="s">
        <v>35</v>
      </c>
      <c r="B610" s="2">
        <v>40513</v>
      </c>
      <c r="C610">
        <v>14</v>
      </c>
      <c r="D610">
        <v>14108</v>
      </c>
      <c r="E610" s="5" t="s">
        <v>1521</v>
      </c>
      <c r="F610" s="5" t="s">
        <v>613</v>
      </c>
      <c r="G610" t="s">
        <v>3591</v>
      </c>
      <c r="H610">
        <v>31</v>
      </c>
      <c r="I610" t="s">
        <v>46</v>
      </c>
      <c r="J610" t="s">
        <v>3592</v>
      </c>
      <c r="K610" t="s">
        <v>3593</v>
      </c>
      <c r="L610" t="s">
        <v>55</v>
      </c>
      <c r="M610" t="s">
        <v>64</v>
      </c>
      <c r="N610" t="s">
        <v>65</v>
      </c>
      <c r="O610" t="s">
        <v>3594</v>
      </c>
      <c r="P610">
        <v>58</v>
      </c>
      <c r="Q610" t="s">
        <v>46</v>
      </c>
      <c r="R610" t="s">
        <v>3595</v>
      </c>
      <c r="S610" t="s">
        <v>67</v>
      </c>
      <c r="T610" t="s">
        <v>67</v>
      </c>
      <c r="U610" t="s">
        <v>48</v>
      </c>
      <c r="V610" t="s">
        <v>48</v>
      </c>
      <c r="W610" t="s">
        <v>67</v>
      </c>
      <c r="X610" t="s">
        <v>103</v>
      </c>
      <c r="Y610" t="s">
        <v>46</v>
      </c>
      <c r="Z610" t="s">
        <v>55</v>
      </c>
      <c r="AA610" t="s">
        <v>55</v>
      </c>
      <c r="AB610" t="s">
        <v>46</v>
      </c>
      <c r="AC610" t="s">
        <v>55</v>
      </c>
      <c r="AD610" t="s">
        <v>55</v>
      </c>
      <c r="AE610" t="s">
        <v>55</v>
      </c>
      <c r="AF610" t="s">
        <v>69</v>
      </c>
      <c r="AG610" t="s">
        <v>69</v>
      </c>
      <c r="AH610" s="37" t="s">
        <v>58</v>
      </c>
      <c r="AI610" s="40" t="s">
        <v>58</v>
      </c>
      <c r="AJ610" t="s">
        <v>46</v>
      </c>
      <c r="AK610" t="s">
        <v>3359</v>
      </c>
      <c r="AL610" t="s">
        <v>55</v>
      </c>
      <c r="AM610" t="s">
        <v>43</v>
      </c>
      <c r="AN610" t="s">
        <v>3964</v>
      </c>
      <c r="AO610" t="s">
        <v>46</v>
      </c>
      <c r="AP610" t="s">
        <v>67</v>
      </c>
      <c r="AQ610" t="s">
        <v>67</v>
      </c>
      <c r="AR610" t="s">
        <v>67</v>
      </c>
      <c r="AS610" t="s">
        <v>67</v>
      </c>
      <c r="AT610" t="s">
        <v>103</v>
      </c>
      <c r="AU610" t="s">
        <v>55</v>
      </c>
      <c r="AV610" t="s">
        <v>46</v>
      </c>
      <c r="AW610" t="s">
        <v>55</v>
      </c>
    </row>
    <row r="611" spans="1:49" x14ac:dyDescent="0.35">
      <c r="A611" t="s">
        <v>35</v>
      </c>
      <c r="B611" s="2">
        <v>43792</v>
      </c>
      <c r="C611">
        <v>13</v>
      </c>
      <c r="D611">
        <v>13201</v>
      </c>
      <c r="E611" t="s">
        <v>116</v>
      </c>
      <c r="F611" t="s">
        <v>37</v>
      </c>
      <c r="G611" t="s">
        <v>1930</v>
      </c>
      <c r="H611">
        <v>28</v>
      </c>
      <c r="I611" t="s">
        <v>420</v>
      </c>
      <c r="J611" t="s">
        <v>46</v>
      </c>
      <c r="K611" t="s">
        <v>1931</v>
      </c>
      <c r="L611" t="s">
        <v>55</v>
      </c>
      <c r="M611" t="s">
        <v>74</v>
      </c>
      <c r="N611" t="s">
        <v>44</v>
      </c>
      <c r="O611" t="s">
        <v>1932</v>
      </c>
      <c r="P611">
        <v>31</v>
      </c>
      <c r="Q611" t="s">
        <v>420</v>
      </c>
      <c r="R611" t="s">
        <v>46</v>
      </c>
      <c r="S611" t="s">
        <v>42</v>
      </c>
      <c r="T611" t="s">
        <v>67</v>
      </c>
      <c r="U611" t="s">
        <v>48</v>
      </c>
      <c r="V611" t="s">
        <v>48</v>
      </c>
      <c r="W611" t="s">
        <v>49</v>
      </c>
      <c r="X611" t="s">
        <v>50</v>
      </c>
      <c r="Y611" t="s">
        <v>46</v>
      </c>
      <c r="Z611" t="s">
        <v>112</v>
      </c>
      <c r="AA611" t="s">
        <v>55</v>
      </c>
      <c r="AB611" t="s">
        <v>113</v>
      </c>
      <c r="AC611" t="s">
        <v>55</v>
      </c>
      <c r="AD611" t="s">
        <v>55</v>
      </c>
      <c r="AE611" t="s">
        <v>55</v>
      </c>
      <c r="AF611" t="s">
        <v>1933</v>
      </c>
      <c r="AG611" t="s">
        <v>1934</v>
      </c>
      <c r="AH611" s="37" t="s">
        <v>58</v>
      </c>
      <c r="AI611" s="40" t="s">
        <v>58</v>
      </c>
      <c r="AJ611" t="s">
        <v>420</v>
      </c>
      <c r="AK611" t="s">
        <v>46</v>
      </c>
      <c r="AL611" t="s">
        <v>55</v>
      </c>
      <c r="AM611" t="s">
        <v>74</v>
      </c>
      <c r="AN611" t="s">
        <v>3964</v>
      </c>
      <c r="AO611" t="s">
        <v>420</v>
      </c>
      <c r="AP611" t="s">
        <v>67</v>
      </c>
      <c r="AQ611" t="s">
        <v>94</v>
      </c>
      <c r="AR611" t="s">
        <v>67</v>
      </c>
      <c r="AS611" t="s">
        <v>58</v>
      </c>
      <c r="AT611" t="s">
        <v>50</v>
      </c>
      <c r="AU611" t="s">
        <v>112</v>
      </c>
      <c r="AV611" t="s">
        <v>113</v>
      </c>
      <c r="AW611" t="s">
        <v>55</v>
      </c>
    </row>
    <row r="612" spans="1:49" x14ac:dyDescent="0.35">
      <c r="A612" t="s">
        <v>35</v>
      </c>
      <c r="B612" s="2">
        <v>40832</v>
      </c>
      <c r="C612">
        <v>7</v>
      </c>
      <c r="D612">
        <v>7301</v>
      </c>
      <c r="E612" t="s">
        <v>877</v>
      </c>
      <c r="F612" t="s">
        <v>458</v>
      </c>
      <c r="G612" t="s">
        <v>3598</v>
      </c>
      <c r="H612">
        <v>48</v>
      </c>
      <c r="I612" t="s">
        <v>46</v>
      </c>
      <c r="J612" t="s">
        <v>3599</v>
      </c>
      <c r="K612" t="s">
        <v>300</v>
      </c>
      <c r="L612" t="s">
        <v>55</v>
      </c>
      <c r="M612" s="1" t="s">
        <v>99</v>
      </c>
      <c r="N612" t="s">
        <v>65</v>
      </c>
      <c r="O612" t="s">
        <v>3600</v>
      </c>
      <c r="P612">
        <v>48</v>
      </c>
      <c r="Q612" t="s">
        <v>46</v>
      </c>
      <c r="R612" t="s">
        <v>1174</v>
      </c>
      <c r="S612" t="s">
        <v>58</v>
      </c>
      <c r="T612" t="s">
        <v>67</v>
      </c>
      <c r="U612" t="s">
        <v>48</v>
      </c>
      <c r="V612" t="s">
        <v>48</v>
      </c>
      <c r="W612" t="s">
        <v>67</v>
      </c>
      <c r="X612" t="s">
        <v>50</v>
      </c>
      <c r="Y612" t="s">
        <v>46</v>
      </c>
      <c r="Z612" t="s">
        <v>55</v>
      </c>
      <c r="AA612" t="s">
        <v>55</v>
      </c>
      <c r="AB612" t="s">
        <v>46</v>
      </c>
      <c r="AC612" t="s">
        <v>55</v>
      </c>
      <c r="AD612" t="s">
        <v>55</v>
      </c>
      <c r="AE612" t="s">
        <v>55</v>
      </c>
      <c r="AF612" t="s">
        <v>69</v>
      </c>
      <c r="AG612" t="s">
        <v>69</v>
      </c>
      <c r="AH612" s="37" t="s">
        <v>58</v>
      </c>
      <c r="AI612" s="40" t="s">
        <v>58</v>
      </c>
      <c r="AJ612" t="s">
        <v>46</v>
      </c>
      <c r="AK612" t="s">
        <v>3949</v>
      </c>
      <c r="AL612" t="s">
        <v>55</v>
      </c>
      <c r="AM612" t="s">
        <v>4103</v>
      </c>
      <c r="AN612" t="s">
        <v>3964</v>
      </c>
      <c r="AO612" t="s">
        <v>46</v>
      </c>
      <c r="AP612" t="s">
        <v>3967</v>
      </c>
      <c r="AQ612" t="s">
        <v>58</v>
      </c>
      <c r="AR612" t="s">
        <v>67</v>
      </c>
      <c r="AS612" t="s">
        <v>67</v>
      </c>
      <c r="AT612" t="s">
        <v>50</v>
      </c>
      <c r="AU612" t="s">
        <v>55</v>
      </c>
      <c r="AV612" t="s">
        <v>46</v>
      </c>
      <c r="AW612" t="s">
        <v>55</v>
      </c>
    </row>
    <row r="613" spans="1:49" x14ac:dyDescent="0.35">
      <c r="A613" t="s">
        <v>35</v>
      </c>
      <c r="B613" s="2">
        <v>42041</v>
      </c>
      <c r="C613">
        <v>6</v>
      </c>
      <c r="D613">
        <v>6101</v>
      </c>
      <c r="E613" s="5" t="s">
        <v>714</v>
      </c>
      <c r="F613" s="5" t="s">
        <v>105</v>
      </c>
      <c r="G613" t="s">
        <v>3601</v>
      </c>
      <c r="H613">
        <v>48</v>
      </c>
      <c r="I613" t="s">
        <v>39</v>
      </c>
      <c r="J613" t="s">
        <v>3602</v>
      </c>
      <c r="K613" t="s">
        <v>3603</v>
      </c>
      <c r="L613" t="s">
        <v>42</v>
      </c>
      <c r="M613" t="s">
        <v>74</v>
      </c>
      <c r="N613" t="s">
        <v>44</v>
      </c>
      <c r="O613" t="s">
        <v>3604</v>
      </c>
      <c r="P613">
        <v>51</v>
      </c>
      <c r="Q613" t="s">
        <v>39</v>
      </c>
      <c r="R613" t="s">
        <v>46</v>
      </c>
      <c r="S613" t="s">
        <v>49</v>
      </c>
      <c r="T613" t="s">
        <v>42</v>
      </c>
      <c r="U613" t="s">
        <v>48</v>
      </c>
      <c r="V613" t="s">
        <v>42</v>
      </c>
      <c r="W613" t="s">
        <v>49</v>
      </c>
      <c r="X613" t="s">
        <v>50</v>
      </c>
      <c r="Y613" t="s">
        <v>42</v>
      </c>
      <c r="Z613" t="s">
        <v>90</v>
      </c>
      <c r="AA613">
        <v>42041</v>
      </c>
      <c r="AB613" t="s">
        <v>91</v>
      </c>
      <c r="AC613" t="s">
        <v>55</v>
      </c>
      <c r="AD613" t="s">
        <v>55</v>
      </c>
      <c r="AE613" t="s">
        <v>55</v>
      </c>
      <c r="AF613" t="s">
        <v>3605</v>
      </c>
      <c r="AG613" t="s">
        <v>3606</v>
      </c>
      <c r="AH613" s="37" t="s">
        <v>58</v>
      </c>
      <c r="AI613" s="40" t="s">
        <v>58</v>
      </c>
      <c r="AJ613" t="s">
        <v>39</v>
      </c>
      <c r="AK613" t="s">
        <v>3934</v>
      </c>
      <c r="AL613" t="s">
        <v>94</v>
      </c>
      <c r="AM613" t="s">
        <v>74</v>
      </c>
      <c r="AN613" t="s">
        <v>3964</v>
      </c>
      <c r="AO613" t="s">
        <v>39</v>
      </c>
      <c r="AP613" t="s">
        <v>67</v>
      </c>
      <c r="AQ613" t="s">
        <v>58</v>
      </c>
      <c r="AR613" t="s">
        <v>94</v>
      </c>
      <c r="AS613" t="s">
        <v>58</v>
      </c>
      <c r="AT613" t="s">
        <v>50</v>
      </c>
      <c r="AU613" t="s">
        <v>90</v>
      </c>
      <c r="AV613" t="s">
        <v>91</v>
      </c>
      <c r="AW613" t="s">
        <v>55</v>
      </c>
    </row>
    <row r="614" spans="1:49" x14ac:dyDescent="0.35">
      <c r="A614" t="s">
        <v>35</v>
      </c>
      <c r="B614" s="2">
        <v>43814</v>
      </c>
      <c r="C614">
        <v>13</v>
      </c>
      <c r="D614">
        <v>13119</v>
      </c>
      <c r="E614" t="s">
        <v>514</v>
      </c>
      <c r="F614" t="s">
        <v>37</v>
      </c>
      <c r="G614" t="s">
        <v>1635</v>
      </c>
      <c r="H614">
        <v>59</v>
      </c>
      <c r="I614" t="s">
        <v>39</v>
      </c>
      <c r="J614" t="s">
        <v>46</v>
      </c>
      <c r="K614" t="s">
        <v>1636</v>
      </c>
      <c r="L614" t="s">
        <v>55</v>
      </c>
      <c r="M614" t="s">
        <v>4103</v>
      </c>
      <c r="N614" t="s">
        <v>44</v>
      </c>
      <c r="O614" t="s">
        <v>1637</v>
      </c>
      <c r="P614">
        <v>55</v>
      </c>
      <c r="Q614" t="s">
        <v>39</v>
      </c>
      <c r="R614" t="s">
        <v>46</v>
      </c>
      <c r="S614" t="s">
        <v>42</v>
      </c>
      <c r="T614" t="s">
        <v>67</v>
      </c>
      <c r="U614" t="s">
        <v>48</v>
      </c>
      <c r="V614" t="s">
        <v>48</v>
      </c>
      <c r="W614" t="s">
        <v>67</v>
      </c>
      <c r="X614" t="s">
        <v>50</v>
      </c>
      <c r="Y614" t="s">
        <v>46</v>
      </c>
      <c r="Z614" t="s">
        <v>112</v>
      </c>
      <c r="AA614">
        <v>43815</v>
      </c>
      <c r="AB614" t="s">
        <v>113</v>
      </c>
      <c r="AC614" t="s">
        <v>55</v>
      </c>
      <c r="AD614" t="s">
        <v>55</v>
      </c>
      <c r="AE614" t="s">
        <v>55</v>
      </c>
      <c r="AF614" t="s">
        <v>1638</v>
      </c>
      <c r="AG614" t="s">
        <v>1639</v>
      </c>
      <c r="AH614" s="37" t="s">
        <v>58</v>
      </c>
      <c r="AI614" s="40" t="s">
        <v>58</v>
      </c>
      <c r="AJ614" t="s">
        <v>39</v>
      </c>
      <c r="AK614" t="s">
        <v>46</v>
      </c>
      <c r="AL614" t="s">
        <v>55</v>
      </c>
      <c r="AM614" t="s">
        <v>4103</v>
      </c>
      <c r="AN614" t="s">
        <v>3964</v>
      </c>
      <c r="AO614" t="s">
        <v>39</v>
      </c>
      <c r="AP614" t="s">
        <v>67</v>
      </c>
      <c r="AQ614" t="s">
        <v>94</v>
      </c>
      <c r="AR614" t="s">
        <v>67</v>
      </c>
      <c r="AS614" t="s">
        <v>67</v>
      </c>
      <c r="AT614" t="s">
        <v>50</v>
      </c>
      <c r="AU614" t="s">
        <v>112</v>
      </c>
      <c r="AV614" t="s">
        <v>113</v>
      </c>
      <c r="AW614" t="s">
        <v>55</v>
      </c>
    </row>
    <row r="615" spans="1:49" x14ac:dyDescent="0.35">
      <c r="A615" t="s">
        <v>35</v>
      </c>
      <c r="B615" s="2">
        <v>43483</v>
      </c>
      <c r="C615">
        <v>3</v>
      </c>
      <c r="D615">
        <v>3101</v>
      </c>
      <c r="E615" t="s">
        <v>703</v>
      </c>
      <c r="F615" t="s">
        <v>704</v>
      </c>
      <c r="G615" t="s">
        <v>3613</v>
      </c>
      <c r="H615">
        <v>50</v>
      </c>
      <c r="I615" t="s">
        <v>39</v>
      </c>
      <c r="J615" t="s">
        <v>3534</v>
      </c>
      <c r="K615" t="s">
        <v>3614</v>
      </c>
      <c r="L615" t="s">
        <v>2395</v>
      </c>
      <c r="M615" t="s">
        <v>391</v>
      </c>
      <c r="N615" t="s">
        <v>2044</v>
      </c>
      <c r="O615" t="s">
        <v>794</v>
      </c>
      <c r="P615">
        <v>42</v>
      </c>
      <c r="Q615" t="s">
        <v>39</v>
      </c>
      <c r="R615" t="s">
        <v>795</v>
      </c>
      <c r="S615" t="s">
        <v>42</v>
      </c>
      <c r="T615" t="s">
        <v>67</v>
      </c>
      <c r="U615" t="s">
        <v>796</v>
      </c>
      <c r="V615" t="s">
        <v>48</v>
      </c>
      <c r="W615" t="s">
        <v>42</v>
      </c>
      <c r="X615" t="s">
        <v>2814</v>
      </c>
      <c r="Y615" t="s">
        <v>557</v>
      </c>
      <c r="Z615" t="s">
        <v>112</v>
      </c>
      <c r="AA615" t="s">
        <v>55</v>
      </c>
      <c r="AB615" t="s">
        <v>309</v>
      </c>
      <c r="AC615" t="s">
        <v>55</v>
      </c>
      <c r="AD615" t="s">
        <v>55</v>
      </c>
      <c r="AE615" t="s">
        <v>55</v>
      </c>
      <c r="AF615" t="s">
        <v>3615</v>
      </c>
      <c r="AG615" t="s">
        <v>3616</v>
      </c>
      <c r="AH615" s="37" t="s">
        <v>58</v>
      </c>
      <c r="AI615" s="40" t="s">
        <v>94</v>
      </c>
      <c r="AJ615" t="s">
        <v>39</v>
      </c>
      <c r="AK615" t="s">
        <v>3534</v>
      </c>
      <c r="AL615" t="s">
        <v>3920</v>
      </c>
      <c r="AM615" t="s">
        <v>391</v>
      </c>
      <c r="AN615" t="s">
        <v>2044</v>
      </c>
      <c r="AO615" t="s">
        <v>39</v>
      </c>
      <c r="AP615" t="s">
        <v>2046</v>
      </c>
      <c r="AQ615" t="s">
        <v>94</v>
      </c>
      <c r="AR615" t="s">
        <v>67</v>
      </c>
      <c r="AS615" t="s">
        <v>94</v>
      </c>
      <c r="AT615" t="s">
        <v>2814</v>
      </c>
      <c r="AU615" t="s">
        <v>112</v>
      </c>
      <c r="AV615" t="s">
        <v>309</v>
      </c>
      <c r="AW615" t="s">
        <v>55</v>
      </c>
    </row>
    <row r="616" spans="1:49" x14ac:dyDescent="0.35">
      <c r="A616" t="s">
        <v>35</v>
      </c>
      <c r="B616" s="2">
        <v>40517</v>
      </c>
      <c r="C616">
        <v>4</v>
      </c>
      <c r="D616">
        <v>4106</v>
      </c>
      <c r="E616" t="s">
        <v>361</v>
      </c>
      <c r="F616" t="s">
        <v>142</v>
      </c>
      <c r="G616" t="s">
        <v>3617</v>
      </c>
      <c r="H616">
        <v>26</v>
      </c>
      <c r="I616" t="s">
        <v>46</v>
      </c>
      <c r="J616" t="s">
        <v>62</v>
      </c>
      <c r="K616" t="s">
        <v>73</v>
      </c>
      <c r="L616" t="s">
        <v>55</v>
      </c>
      <c r="M616" s="1" t="s">
        <v>1172</v>
      </c>
      <c r="N616" t="s">
        <v>65</v>
      </c>
      <c r="O616" t="s">
        <v>3618</v>
      </c>
      <c r="P616">
        <v>35</v>
      </c>
      <c r="Q616" t="s">
        <v>46</v>
      </c>
      <c r="R616" t="s">
        <v>46</v>
      </c>
      <c r="S616" t="s">
        <v>58</v>
      </c>
      <c r="T616" t="s">
        <v>67</v>
      </c>
      <c r="U616" t="s">
        <v>48</v>
      </c>
      <c r="V616" t="s">
        <v>48</v>
      </c>
      <c r="W616" t="s">
        <v>67</v>
      </c>
      <c r="X616" t="s">
        <v>89</v>
      </c>
      <c r="Y616" t="s">
        <v>46</v>
      </c>
      <c r="Z616" t="s">
        <v>55</v>
      </c>
      <c r="AA616" t="s">
        <v>55</v>
      </c>
      <c r="AB616" t="s">
        <v>46</v>
      </c>
      <c r="AC616" t="s">
        <v>55</v>
      </c>
      <c r="AD616" t="s">
        <v>55</v>
      </c>
      <c r="AE616" t="s">
        <v>55</v>
      </c>
      <c r="AF616" t="s">
        <v>69</v>
      </c>
      <c r="AG616" t="s">
        <v>69</v>
      </c>
      <c r="AH616" s="37" t="s">
        <v>58</v>
      </c>
      <c r="AI616" s="40" t="s">
        <v>58</v>
      </c>
      <c r="AJ616" t="s">
        <v>46</v>
      </c>
      <c r="AK616" t="s">
        <v>46</v>
      </c>
      <c r="AL616" t="s">
        <v>55</v>
      </c>
      <c r="AM616" t="s">
        <v>1172</v>
      </c>
      <c r="AN616" t="s">
        <v>3964</v>
      </c>
      <c r="AO616" t="s">
        <v>46</v>
      </c>
      <c r="AP616" t="s">
        <v>67</v>
      </c>
      <c r="AQ616" t="s">
        <v>58</v>
      </c>
      <c r="AR616" t="s">
        <v>67</v>
      </c>
      <c r="AS616" t="s">
        <v>67</v>
      </c>
      <c r="AT616" t="s">
        <v>89</v>
      </c>
      <c r="AU616" t="s">
        <v>55</v>
      </c>
      <c r="AV616" t="s">
        <v>46</v>
      </c>
      <c r="AW616" t="s">
        <v>55</v>
      </c>
    </row>
    <row r="617" spans="1:49" x14ac:dyDescent="0.35">
      <c r="A617" t="s">
        <v>35</v>
      </c>
      <c r="B617" s="2">
        <v>40853</v>
      </c>
      <c r="C617">
        <v>5</v>
      </c>
      <c r="D617">
        <v>5701</v>
      </c>
      <c r="E617" t="s">
        <v>150</v>
      </c>
      <c r="F617" t="s">
        <v>151</v>
      </c>
      <c r="G617" t="s">
        <v>3619</v>
      </c>
      <c r="H617">
        <v>21</v>
      </c>
      <c r="I617" t="s">
        <v>46</v>
      </c>
      <c r="J617" t="s">
        <v>62</v>
      </c>
      <c r="K617" t="s">
        <v>63</v>
      </c>
      <c r="L617" t="s">
        <v>55</v>
      </c>
      <c r="M617" t="s">
        <v>1172</v>
      </c>
      <c r="N617" t="s">
        <v>65</v>
      </c>
      <c r="O617" t="s">
        <v>3620</v>
      </c>
      <c r="P617">
        <v>19</v>
      </c>
      <c r="Q617" t="s">
        <v>46</v>
      </c>
      <c r="R617" t="s">
        <v>46</v>
      </c>
      <c r="T617" t="s">
        <v>67</v>
      </c>
      <c r="U617" t="s">
        <v>48</v>
      </c>
      <c r="V617" t="s">
        <v>48</v>
      </c>
      <c r="W617" t="s">
        <v>67</v>
      </c>
      <c r="X617" t="s">
        <v>50</v>
      </c>
      <c r="Y617" t="s">
        <v>46</v>
      </c>
      <c r="Z617" t="s">
        <v>55</v>
      </c>
      <c r="AA617" t="s">
        <v>55</v>
      </c>
      <c r="AB617" t="s">
        <v>46</v>
      </c>
      <c r="AC617" t="s">
        <v>55</v>
      </c>
      <c r="AD617" t="s">
        <v>3621</v>
      </c>
      <c r="AE617" t="s">
        <v>55</v>
      </c>
      <c r="AF617" t="s">
        <v>69</v>
      </c>
      <c r="AG617" t="s">
        <v>69</v>
      </c>
      <c r="AH617" s="37" t="s">
        <v>58</v>
      </c>
      <c r="AI617" s="40" t="s">
        <v>58</v>
      </c>
      <c r="AJ617" t="s">
        <v>46</v>
      </c>
      <c r="AK617" t="s">
        <v>46</v>
      </c>
      <c r="AL617" t="s">
        <v>55</v>
      </c>
      <c r="AM617" t="s">
        <v>1172</v>
      </c>
      <c r="AN617" t="s">
        <v>3964</v>
      </c>
      <c r="AO617" t="s">
        <v>46</v>
      </c>
      <c r="AP617" t="s">
        <v>67</v>
      </c>
      <c r="AQ617" t="s">
        <v>67</v>
      </c>
      <c r="AR617" t="s">
        <v>67</v>
      </c>
      <c r="AS617" t="s">
        <v>67</v>
      </c>
      <c r="AT617" t="s">
        <v>50</v>
      </c>
      <c r="AU617" t="s">
        <v>55</v>
      </c>
      <c r="AV617" t="s">
        <v>46</v>
      </c>
      <c r="AW617" t="s">
        <v>892</v>
      </c>
    </row>
    <row r="618" spans="1:49" x14ac:dyDescent="0.35">
      <c r="A618" t="s">
        <v>35</v>
      </c>
      <c r="B618" s="2">
        <v>43890</v>
      </c>
      <c r="C618" s="12">
        <v>1</v>
      </c>
      <c r="D618" s="12">
        <v>1107</v>
      </c>
      <c r="E618" t="s">
        <v>1584</v>
      </c>
      <c r="F618" t="s">
        <v>448</v>
      </c>
      <c r="G618" t="s">
        <v>3622</v>
      </c>
      <c r="H618" s="12">
        <v>20</v>
      </c>
      <c r="I618" t="s">
        <v>39</v>
      </c>
      <c r="J618" t="s">
        <v>46</v>
      </c>
      <c r="K618" t="s">
        <v>3623</v>
      </c>
      <c r="L618" t="s">
        <v>55</v>
      </c>
      <c r="M618" t="s">
        <v>247</v>
      </c>
      <c r="N618" t="s">
        <v>108</v>
      </c>
      <c r="O618" t="s">
        <v>3624</v>
      </c>
      <c r="P618" s="12">
        <v>17</v>
      </c>
      <c r="Q618" t="s">
        <v>39</v>
      </c>
      <c r="R618" t="s">
        <v>46</v>
      </c>
      <c r="S618" t="s">
        <v>42</v>
      </c>
      <c r="T618" t="s">
        <v>42</v>
      </c>
      <c r="U618" t="s">
        <v>3625</v>
      </c>
      <c r="V618" t="s">
        <v>48</v>
      </c>
      <c r="W618" t="s">
        <v>42</v>
      </c>
      <c r="X618" t="s">
        <v>3626</v>
      </c>
      <c r="Y618" t="s">
        <v>46</v>
      </c>
      <c r="Z618" t="s">
        <v>112</v>
      </c>
      <c r="AA618" s="12" t="s">
        <v>55</v>
      </c>
      <c r="AB618" t="s">
        <v>3627</v>
      </c>
      <c r="AC618" t="s">
        <v>55</v>
      </c>
      <c r="AD618" t="s">
        <v>55</v>
      </c>
      <c r="AE618" t="s">
        <v>55</v>
      </c>
      <c r="AF618" t="s">
        <v>3628</v>
      </c>
      <c r="AG618" t="s">
        <v>3629</v>
      </c>
      <c r="AH618" s="37" t="s">
        <v>58</v>
      </c>
      <c r="AI618" s="40" t="s">
        <v>94</v>
      </c>
      <c r="AJ618" t="s">
        <v>39</v>
      </c>
      <c r="AK618" t="s">
        <v>46</v>
      </c>
      <c r="AL618" t="s">
        <v>55</v>
      </c>
      <c r="AM618" t="s">
        <v>247</v>
      </c>
      <c r="AN618" t="s">
        <v>3964</v>
      </c>
      <c r="AO618" t="s">
        <v>39</v>
      </c>
      <c r="AP618" t="s">
        <v>67</v>
      </c>
      <c r="AQ618" t="s">
        <v>94</v>
      </c>
      <c r="AR618" t="s">
        <v>94</v>
      </c>
      <c r="AS618" t="s">
        <v>94</v>
      </c>
      <c r="AT618" t="s">
        <v>3626</v>
      </c>
      <c r="AU618" t="s">
        <v>112</v>
      </c>
      <c r="AV618" t="s">
        <v>3627</v>
      </c>
      <c r="AW618" t="s">
        <v>55</v>
      </c>
    </row>
    <row r="619" spans="1:49" x14ac:dyDescent="0.35">
      <c r="A619" t="s">
        <v>35</v>
      </c>
      <c r="B619" s="2">
        <v>42151</v>
      </c>
      <c r="C619">
        <v>10</v>
      </c>
      <c r="D619">
        <v>10109</v>
      </c>
      <c r="E619" t="s">
        <v>2363</v>
      </c>
      <c r="F619" t="s">
        <v>188</v>
      </c>
      <c r="G619" t="s">
        <v>3630</v>
      </c>
      <c r="H619">
        <v>14</v>
      </c>
      <c r="I619" t="s">
        <v>39</v>
      </c>
      <c r="J619" t="s">
        <v>159</v>
      </c>
      <c r="K619" t="s">
        <v>3631</v>
      </c>
      <c r="L619" t="s">
        <v>42</v>
      </c>
      <c r="M619" t="s">
        <v>247</v>
      </c>
      <c r="N619" t="s">
        <v>44</v>
      </c>
      <c r="O619" t="s">
        <v>3632</v>
      </c>
      <c r="P619">
        <v>16</v>
      </c>
      <c r="Q619" t="s">
        <v>39</v>
      </c>
      <c r="R619" t="s">
        <v>46</v>
      </c>
      <c r="S619" t="s">
        <v>42</v>
      </c>
      <c r="T619" t="s">
        <v>42</v>
      </c>
      <c r="U619" t="s">
        <v>3633</v>
      </c>
      <c r="V619" t="s">
        <v>42</v>
      </c>
      <c r="W619" t="s">
        <v>49</v>
      </c>
      <c r="X619" t="s">
        <v>164</v>
      </c>
      <c r="Y619" t="s">
        <v>42</v>
      </c>
      <c r="Z619" t="s">
        <v>51</v>
      </c>
      <c r="AA619">
        <v>42394</v>
      </c>
      <c r="AB619" t="s">
        <v>350</v>
      </c>
      <c r="AC619" t="s">
        <v>499</v>
      </c>
      <c r="AD619" t="s">
        <v>3634</v>
      </c>
      <c r="AE619" t="s">
        <v>55</v>
      </c>
      <c r="AF619" t="s">
        <v>3635</v>
      </c>
      <c r="AG619" t="s">
        <v>3636</v>
      </c>
      <c r="AH619" s="37" t="s">
        <v>58</v>
      </c>
      <c r="AI619" s="40" t="s">
        <v>58</v>
      </c>
      <c r="AJ619" t="s">
        <v>39</v>
      </c>
      <c r="AK619" t="s">
        <v>428</v>
      </c>
      <c r="AL619" t="s">
        <v>94</v>
      </c>
      <c r="AM619" t="s">
        <v>247</v>
      </c>
      <c r="AN619" t="s">
        <v>3964</v>
      </c>
      <c r="AO619" t="s">
        <v>39</v>
      </c>
      <c r="AP619" t="s">
        <v>67</v>
      </c>
      <c r="AQ619" t="s">
        <v>94</v>
      </c>
      <c r="AR619" t="s">
        <v>94</v>
      </c>
      <c r="AS619" t="s">
        <v>58</v>
      </c>
      <c r="AT619" t="s">
        <v>164</v>
      </c>
      <c r="AU619" t="s">
        <v>51</v>
      </c>
      <c r="AV619" t="s">
        <v>350</v>
      </c>
      <c r="AW619" t="s">
        <v>3634</v>
      </c>
    </row>
    <row r="620" spans="1:49" x14ac:dyDescent="0.35">
      <c r="A620" t="s">
        <v>35</v>
      </c>
      <c r="B620" s="2">
        <v>44136</v>
      </c>
      <c r="C620">
        <v>14</v>
      </c>
      <c r="D620">
        <v>14101</v>
      </c>
      <c r="E620" t="s">
        <v>634</v>
      </c>
      <c r="F620" t="s">
        <v>613</v>
      </c>
      <c r="G620" t="s">
        <v>3637</v>
      </c>
      <c r="H620">
        <v>24</v>
      </c>
      <c r="I620" t="s">
        <v>39</v>
      </c>
      <c r="J620" t="s">
        <v>46</v>
      </c>
      <c r="K620" t="s">
        <v>3638</v>
      </c>
      <c r="L620" t="s">
        <v>55</v>
      </c>
      <c r="M620" t="s">
        <v>43</v>
      </c>
      <c r="N620" t="s">
        <v>108</v>
      </c>
      <c r="O620" t="s">
        <v>3639</v>
      </c>
      <c r="P620">
        <v>33</v>
      </c>
      <c r="Q620" t="s">
        <v>39</v>
      </c>
      <c r="R620" t="s">
        <v>46</v>
      </c>
      <c r="S620" t="s">
        <v>110</v>
      </c>
      <c r="T620" t="s">
        <v>49</v>
      </c>
      <c r="U620" t="s">
        <v>48</v>
      </c>
      <c r="V620" t="s">
        <v>48</v>
      </c>
      <c r="W620" t="s">
        <v>67</v>
      </c>
      <c r="X620" t="s">
        <v>44</v>
      </c>
      <c r="Y620" t="s">
        <v>46</v>
      </c>
      <c r="Z620" t="s">
        <v>113</v>
      </c>
      <c r="AA620" t="s">
        <v>55</v>
      </c>
      <c r="AB620" t="s">
        <v>46</v>
      </c>
      <c r="AC620" t="s">
        <v>55</v>
      </c>
      <c r="AD620" t="s">
        <v>55</v>
      </c>
      <c r="AE620" t="s">
        <v>55</v>
      </c>
      <c r="AF620" t="s">
        <v>3640</v>
      </c>
      <c r="AG620" t="s">
        <v>3641</v>
      </c>
      <c r="AH620" s="37" t="s">
        <v>58</v>
      </c>
      <c r="AI620" s="40" t="s">
        <v>58</v>
      </c>
      <c r="AJ620" t="s">
        <v>39</v>
      </c>
      <c r="AK620" t="s">
        <v>46</v>
      </c>
      <c r="AL620" t="s">
        <v>55</v>
      </c>
      <c r="AM620" t="s">
        <v>43</v>
      </c>
      <c r="AN620" t="s">
        <v>3964</v>
      </c>
      <c r="AO620" t="s">
        <v>39</v>
      </c>
      <c r="AP620" t="s">
        <v>67</v>
      </c>
      <c r="AQ620" t="s">
        <v>110</v>
      </c>
      <c r="AR620" t="s">
        <v>58</v>
      </c>
      <c r="AS620" t="s">
        <v>67</v>
      </c>
      <c r="AT620" t="s">
        <v>3964</v>
      </c>
      <c r="AU620" t="s">
        <v>113</v>
      </c>
      <c r="AV620" t="s">
        <v>46</v>
      </c>
      <c r="AW620" t="s">
        <v>55</v>
      </c>
    </row>
    <row r="621" spans="1:49" x14ac:dyDescent="0.35">
      <c r="A621" t="s">
        <v>35</v>
      </c>
      <c r="B621" s="2">
        <v>43381</v>
      </c>
      <c r="C621">
        <v>14</v>
      </c>
      <c r="D621">
        <v>14107</v>
      </c>
      <c r="E621" t="s">
        <v>2305</v>
      </c>
      <c r="F621" t="s">
        <v>613</v>
      </c>
      <c r="G621" t="s">
        <v>3642</v>
      </c>
      <c r="I621" t="s">
        <v>39</v>
      </c>
      <c r="J621" t="s">
        <v>46</v>
      </c>
      <c r="K621" t="s">
        <v>3643</v>
      </c>
      <c r="L621" t="s">
        <v>49</v>
      </c>
      <c r="M621" t="s">
        <v>364</v>
      </c>
      <c r="N621" t="s">
        <v>162</v>
      </c>
      <c r="O621" t="s">
        <v>1030</v>
      </c>
      <c r="P621">
        <v>48</v>
      </c>
      <c r="Q621" t="s">
        <v>39</v>
      </c>
      <c r="R621" t="s">
        <v>46</v>
      </c>
      <c r="S621" t="s">
        <v>42</v>
      </c>
      <c r="T621" t="s">
        <v>49</v>
      </c>
      <c r="U621" t="s">
        <v>48</v>
      </c>
      <c r="V621" t="s">
        <v>48</v>
      </c>
      <c r="W621" t="s">
        <v>42</v>
      </c>
      <c r="X621" t="s">
        <v>204</v>
      </c>
      <c r="Y621" t="s">
        <v>46</v>
      </c>
      <c r="Z621" t="s">
        <v>112</v>
      </c>
      <c r="AA621">
        <v>43382</v>
      </c>
      <c r="AB621" t="s">
        <v>176</v>
      </c>
      <c r="AC621" t="s">
        <v>3644</v>
      </c>
      <c r="AD621" t="s">
        <v>55</v>
      </c>
      <c r="AE621" t="s">
        <v>55</v>
      </c>
      <c r="AF621" t="s">
        <v>3645</v>
      </c>
      <c r="AG621" t="s">
        <v>3646</v>
      </c>
      <c r="AH621" s="37" t="s">
        <v>58</v>
      </c>
      <c r="AI621" s="40" t="s">
        <v>94</v>
      </c>
      <c r="AJ621" t="s">
        <v>39</v>
      </c>
      <c r="AK621" t="s">
        <v>46</v>
      </c>
      <c r="AL621" t="s">
        <v>58</v>
      </c>
      <c r="AM621" t="s">
        <v>364</v>
      </c>
      <c r="AN621" t="s">
        <v>3965</v>
      </c>
      <c r="AO621" t="s">
        <v>39</v>
      </c>
      <c r="AP621" t="s">
        <v>67</v>
      </c>
      <c r="AQ621" t="s">
        <v>94</v>
      </c>
      <c r="AR621" t="s">
        <v>58</v>
      </c>
      <c r="AS621" t="s">
        <v>94</v>
      </c>
      <c r="AT621" t="s">
        <v>1245</v>
      </c>
      <c r="AU621" t="s">
        <v>112</v>
      </c>
      <c r="AV621" t="s">
        <v>176</v>
      </c>
      <c r="AW621" t="s">
        <v>55</v>
      </c>
    </row>
    <row r="622" spans="1:49" x14ac:dyDescent="0.35">
      <c r="A622" t="s">
        <v>35</v>
      </c>
      <c r="B622" s="2">
        <v>40518</v>
      </c>
      <c r="C622">
        <v>16</v>
      </c>
      <c r="D622">
        <v>16201</v>
      </c>
      <c r="E622" s="5" t="s">
        <v>3647</v>
      </c>
      <c r="F622" s="5" t="s">
        <v>370</v>
      </c>
      <c r="G622" t="s">
        <v>3648</v>
      </c>
      <c r="H622">
        <v>40</v>
      </c>
      <c r="I622" t="s">
        <v>46</v>
      </c>
      <c r="J622" t="s">
        <v>62</v>
      </c>
      <c r="K622" t="s">
        <v>665</v>
      </c>
      <c r="L622" t="s">
        <v>55</v>
      </c>
      <c r="M622" t="s">
        <v>286</v>
      </c>
      <c r="N622" t="s">
        <v>65</v>
      </c>
      <c r="O622" t="s">
        <v>3649</v>
      </c>
      <c r="P622">
        <v>39</v>
      </c>
      <c r="Q622" t="s">
        <v>46</v>
      </c>
      <c r="R622" t="s">
        <v>46</v>
      </c>
      <c r="S622" t="s">
        <v>58</v>
      </c>
      <c r="T622" t="s">
        <v>67</v>
      </c>
      <c r="U622" t="s">
        <v>3650</v>
      </c>
      <c r="V622" t="s">
        <v>48</v>
      </c>
      <c r="W622" t="s">
        <v>67</v>
      </c>
      <c r="X622" t="s">
        <v>103</v>
      </c>
      <c r="Y622" t="s">
        <v>46</v>
      </c>
      <c r="Z622" t="s">
        <v>55</v>
      </c>
      <c r="AA622" t="s">
        <v>55</v>
      </c>
      <c r="AB622" t="s">
        <v>46</v>
      </c>
      <c r="AC622" t="s">
        <v>55</v>
      </c>
      <c r="AD622" t="s">
        <v>55</v>
      </c>
      <c r="AE622" t="s">
        <v>55</v>
      </c>
      <c r="AF622" t="s">
        <v>69</v>
      </c>
      <c r="AG622" t="s">
        <v>69</v>
      </c>
      <c r="AH622" s="37" t="s">
        <v>58</v>
      </c>
      <c r="AI622" s="40" t="s">
        <v>58</v>
      </c>
      <c r="AJ622" t="s">
        <v>46</v>
      </c>
      <c r="AK622" t="s">
        <v>46</v>
      </c>
      <c r="AL622" t="s">
        <v>55</v>
      </c>
      <c r="AM622" t="s">
        <v>74</v>
      </c>
      <c r="AN622" t="s">
        <v>3964</v>
      </c>
      <c r="AO622" t="s">
        <v>46</v>
      </c>
      <c r="AP622" t="s">
        <v>67</v>
      </c>
      <c r="AQ622" t="s">
        <v>58</v>
      </c>
      <c r="AR622" t="s">
        <v>67</v>
      </c>
      <c r="AS622" t="s">
        <v>67</v>
      </c>
      <c r="AT622" t="s">
        <v>103</v>
      </c>
      <c r="AU622" t="s">
        <v>55</v>
      </c>
      <c r="AV622" t="s">
        <v>46</v>
      </c>
      <c r="AW622" t="s">
        <v>55</v>
      </c>
    </row>
    <row r="623" spans="1:49" x14ac:dyDescent="0.35">
      <c r="A623" s="13" t="s">
        <v>35</v>
      </c>
      <c r="B623" s="2">
        <v>43820</v>
      </c>
      <c r="C623" s="13">
        <v>13</v>
      </c>
      <c r="D623" s="13">
        <v>13401</v>
      </c>
      <c r="E623" s="13" t="s">
        <v>690</v>
      </c>
      <c r="F623" s="13" t="s">
        <v>37</v>
      </c>
      <c r="G623" s="13" t="s">
        <v>3913</v>
      </c>
      <c r="H623" s="26">
        <v>36</v>
      </c>
      <c r="I623" s="13"/>
      <c r="J623" s="13"/>
      <c r="K623" s="13" t="s">
        <v>3914</v>
      </c>
      <c r="L623" s="13"/>
      <c r="M623" s="13"/>
      <c r="N623" s="13"/>
      <c r="O623" s="13"/>
      <c r="P623" s="26"/>
      <c r="Q623" s="13"/>
      <c r="R623" s="13"/>
      <c r="S623" s="13" t="s">
        <v>42</v>
      </c>
      <c r="T623" s="13"/>
      <c r="U623" s="13"/>
      <c r="V623" s="13"/>
      <c r="W623" s="13"/>
      <c r="X623" s="13"/>
      <c r="Y623" s="13"/>
      <c r="Z623" s="13"/>
      <c r="AA623" s="13"/>
      <c r="AB623" s="13"/>
      <c r="AC623" s="13"/>
      <c r="AD623" s="13"/>
      <c r="AE623" s="13"/>
      <c r="AF623" s="13"/>
      <c r="AG623" s="13"/>
      <c r="AH623" s="37" t="s">
        <v>94</v>
      </c>
      <c r="AI623" s="40" t="s">
        <v>58</v>
      </c>
      <c r="AJ623" t="s">
        <v>46</v>
      </c>
      <c r="AK623" t="s">
        <v>46</v>
      </c>
      <c r="AL623" t="s">
        <v>55</v>
      </c>
      <c r="AM623" t="s">
        <v>55</v>
      </c>
      <c r="AN623" t="s">
        <v>67</v>
      </c>
      <c r="AO623" t="s">
        <v>46</v>
      </c>
      <c r="AP623" t="s">
        <v>67</v>
      </c>
      <c r="AQ623" t="s">
        <v>94</v>
      </c>
      <c r="AR623" t="s">
        <v>67</v>
      </c>
      <c r="AS623" t="s">
        <v>67</v>
      </c>
      <c r="AT623" t="s">
        <v>46</v>
      </c>
      <c r="AU623" t="s">
        <v>55</v>
      </c>
      <c r="AV623" t="s">
        <v>55</v>
      </c>
      <c r="AW623" t="s">
        <v>55</v>
      </c>
    </row>
    <row r="624" spans="1:49" x14ac:dyDescent="0.35">
      <c r="A624" t="s">
        <v>35</v>
      </c>
      <c r="B624" s="2">
        <v>43688</v>
      </c>
      <c r="C624">
        <v>4</v>
      </c>
      <c r="D624">
        <v>4301</v>
      </c>
      <c r="E624" t="s">
        <v>3653</v>
      </c>
      <c r="F624" t="s">
        <v>142</v>
      </c>
      <c r="G624" t="s">
        <v>3654</v>
      </c>
      <c r="H624">
        <v>21</v>
      </c>
      <c r="I624" t="s">
        <v>39</v>
      </c>
      <c r="J624" t="s">
        <v>46</v>
      </c>
      <c r="K624" t="s">
        <v>3655</v>
      </c>
      <c r="L624" t="s">
        <v>55</v>
      </c>
      <c r="M624" t="s">
        <v>43</v>
      </c>
      <c r="N624" t="s">
        <v>44</v>
      </c>
      <c r="O624" t="s">
        <v>3656</v>
      </c>
      <c r="P624">
        <v>43</v>
      </c>
      <c r="Q624" t="s">
        <v>39</v>
      </c>
      <c r="R624" t="s">
        <v>46</v>
      </c>
      <c r="S624" t="s">
        <v>42</v>
      </c>
      <c r="T624" t="s">
        <v>67</v>
      </c>
      <c r="U624" t="s">
        <v>48</v>
      </c>
      <c r="V624" t="s">
        <v>48</v>
      </c>
      <c r="W624" t="s">
        <v>49</v>
      </c>
      <c r="X624" t="s">
        <v>50</v>
      </c>
      <c r="Y624" t="s">
        <v>46</v>
      </c>
      <c r="Z624" t="s">
        <v>112</v>
      </c>
      <c r="AA624" t="s">
        <v>55</v>
      </c>
      <c r="AB624" t="s">
        <v>113</v>
      </c>
      <c r="AC624" t="s">
        <v>55</v>
      </c>
      <c r="AD624" t="s">
        <v>55</v>
      </c>
      <c r="AE624" t="s">
        <v>55</v>
      </c>
      <c r="AF624" t="s">
        <v>3657</v>
      </c>
      <c r="AG624" t="s">
        <v>3658</v>
      </c>
      <c r="AH624" s="37" t="s">
        <v>58</v>
      </c>
      <c r="AI624" s="40" t="s">
        <v>94</v>
      </c>
      <c r="AJ624" t="s">
        <v>39</v>
      </c>
      <c r="AK624" t="s">
        <v>46</v>
      </c>
      <c r="AL624" t="s">
        <v>55</v>
      </c>
      <c r="AM624" t="s">
        <v>43</v>
      </c>
      <c r="AN624" t="s">
        <v>3964</v>
      </c>
      <c r="AO624" t="s">
        <v>39</v>
      </c>
      <c r="AP624" t="s">
        <v>67</v>
      </c>
      <c r="AQ624" t="s">
        <v>94</v>
      </c>
      <c r="AR624" t="s">
        <v>67</v>
      </c>
      <c r="AS624" t="s">
        <v>58</v>
      </c>
      <c r="AT624" t="s">
        <v>50</v>
      </c>
      <c r="AU624" t="s">
        <v>112</v>
      </c>
      <c r="AV624" t="s">
        <v>113</v>
      </c>
      <c r="AW624" t="s">
        <v>55</v>
      </c>
    </row>
    <row r="625" spans="1:49" x14ac:dyDescent="0.35">
      <c r="A625" t="s">
        <v>35</v>
      </c>
      <c r="B625" s="2">
        <v>43843</v>
      </c>
      <c r="C625" s="12">
        <v>7</v>
      </c>
      <c r="D625" s="12">
        <v>7404</v>
      </c>
      <c r="E625" t="s">
        <v>3659</v>
      </c>
      <c r="F625" t="s">
        <v>458</v>
      </c>
      <c r="G625" t="s">
        <v>3660</v>
      </c>
      <c r="H625" s="12">
        <v>59</v>
      </c>
      <c r="I625" t="s">
        <v>39</v>
      </c>
      <c r="J625" t="s">
        <v>46</v>
      </c>
      <c r="K625" t="s">
        <v>3661</v>
      </c>
      <c r="L625" t="s">
        <v>55</v>
      </c>
      <c r="M625" t="s">
        <v>191</v>
      </c>
      <c r="N625" t="s">
        <v>192</v>
      </c>
      <c r="O625" t="s">
        <v>3662</v>
      </c>
      <c r="P625" s="12">
        <v>31</v>
      </c>
      <c r="Q625" t="s">
        <v>39</v>
      </c>
      <c r="R625" t="s">
        <v>46</v>
      </c>
      <c r="S625" t="s">
        <v>42</v>
      </c>
      <c r="T625" t="s">
        <v>67</v>
      </c>
      <c r="U625" t="s">
        <v>3663</v>
      </c>
      <c r="V625" t="s">
        <v>48</v>
      </c>
      <c r="W625" t="s">
        <v>42</v>
      </c>
      <c r="X625" t="s">
        <v>103</v>
      </c>
      <c r="Y625" t="s">
        <v>46</v>
      </c>
      <c r="Z625" t="s">
        <v>112</v>
      </c>
      <c r="AA625" s="12" t="s">
        <v>55</v>
      </c>
      <c r="AB625" t="s">
        <v>309</v>
      </c>
      <c r="AC625" t="s">
        <v>55</v>
      </c>
      <c r="AD625" t="s">
        <v>55</v>
      </c>
      <c r="AE625" t="s">
        <v>55</v>
      </c>
      <c r="AF625" t="s">
        <v>3664</v>
      </c>
      <c r="AG625" t="s">
        <v>3665</v>
      </c>
      <c r="AH625" s="37" t="s">
        <v>58</v>
      </c>
      <c r="AI625" s="40" t="s">
        <v>94</v>
      </c>
      <c r="AJ625" t="s">
        <v>39</v>
      </c>
      <c r="AK625" t="s">
        <v>46</v>
      </c>
      <c r="AL625" t="s">
        <v>55</v>
      </c>
      <c r="AM625" t="s">
        <v>191</v>
      </c>
      <c r="AN625" t="s">
        <v>192</v>
      </c>
      <c r="AO625" t="s">
        <v>39</v>
      </c>
      <c r="AP625" t="s">
        <v>67</v>
      </c>
      <c r="AQ625" t="s">
        <v>94</v>
      </c>
      <c r="AR625" t="s">
        <v>67</v>
      </c>
      <c r="AS625" t="s">
        <v>94</v>
      </c>
      <c r="AT625" t="s">
        <v>103</v>
      </c>
      <c r="AU625" t="s">
        <v>112</v>
      </c>
      <c r="AV625" t="s">
        <v>309</v>
      </c>
      <c r="AW625" t="s">
        <v>55</v>
      </c>
    </row>
    <row r="626" spans="1:49" x14ac:dyDescent="0.35">
      <c r="A626" s="1" t="s">
        <v>35</v>
      </c>
      <c r="B626" s="2">
        <v>44299</v>
      </c>
      <c r="C626">
        <v>13</v>
      </c>
      <c r="D626">
        <v>13401</v>
      </c>
      <c r="E626" s="6" t="s">
        <v>690</v>
      </c>
      <c r="F626" s="1" t="s">
        <v>37</v>
      </c>
      <c r="G626" t="s">
        <v>3666</v>
      </c>
      <c r="H626" s="9">
        <v>3</v>
      </c>
      <c r="I626" t="s">
        <v>39</v>
      </c>
      <c r="J626" s="1" t="s">
        <v>46</v>
      </c>
      <c r="K626" s="1" t="s">
        <v>3667</v>
      </c>
      <c r="L626" t="s">
        <v>42</v>
      </c>
      <c r="M626" t="s">
        <v>125</v>
      </c>
      <c r="N626" t="s">
        <v>2717</v>
      </c>
      <c r="O626" t="s">
        <v>2718</v>
      </c>
      <c r="P626" s="9">
        <v>41</v>
      </c>
      <c r="Q626" t="s">
        <v>39</v>
      </c>
      <c r="R626" s="1" t="s">
        <v>46</v>
      </c>
      <c r="S626" t="s">
        <v>87</v>
      </c>
      <c r="T626" s="1" t="s">
        <v>67</v>
      </c>
      <c r="U626" t="s">
        <v>2719</v>
      </c>
      <c r="V626" s="1" t="s">
        <v>48</v>
      </c>
      <c r="W626" t="s">
        <v>42</v>
      </c>
      <c r="X626" s="1" t="s">
        <v>46</v>
      </c>
      <c r="Y626" s="1" t="s">
        <v>46</v>
      </c>
      <c r="Z626" s="1" t="s">
        <v>55</v>
      </c>
      <c r="AA626" s="1" t="s">
        <v>55</v>
      </c>
      <c r="AB626" s="1" t="s">
        <v>46</v>
      </c>
      <c r="AC626" s="1" t="s">
        <v>55</v>
      </c>
      <c r="AD626" s="1" t="s">
        <v>55</v>
      </c>
      <c r="AE626" s="1" t="s">
        <v>55</v>
      </c>
      <c r="AF626" s="1" t="s">
        <v>62</v>
      </c>
      <c r="AH626" s="37" t="s">
        <v>58</v>
      </c>
      <c r="AI626" s="40" t="s">
        <v>94</v>
      </c>
      <c r="AJ626" t="s">
        <v>39</v>
      </c>
      <c r="AK626" t="s">
        <v>46</v>
      </c>
      <c r="AL626" t="s">
        <v>94</v>
      </c>
      <c r="AM626" t="s">
        <v>125</v>
      </c>
      <c r="AN626" t="s">
        <v>85</v>
      </c>
      <c r="AO626" t="s">
        <v>39</v>
      </c>
      <c r="AP626" t="s">
        <v>67</v>
      </c>
      <c r="AQ626" t="s">
        <v>58</v>
      </c>
      <c r="AR626" t="s">
        <v>67</v>
      </c>
      <c r="AS626" t="s">
        <v>94</v>
      </c>
      <c r="AT626" t="s">
        <v>67</v>
      </c>
      <c r="AU626" t="s">
        <v>55</v>
      </c>
      <c r="AV626" t="s">
        <v>46</v>
      </c>
      <c r="AW626" t="s">
        <v>55</v>
      </c>
    </row>
    <row r="627" spans="1:49" x14ac:dyDescent="0.35">
      <c r="A627" t="s">
        <v>35</v>
      </c>
      <c r="B627" s="2">
        <v>40964</v>
      </c>
      <c r="C627">
        <v>2</v>
      </c>
      <c r="D627">
        <v>2301</v>
      </c>
      <c r="E627" t="s">
        <v>3668</v>
      </c>
      <c r="F627" t="s">
        <v>198</v>
      </c>
      <c r="G627" t="s">
        <v>3669</v>
      </c>
      <c r="H627">
        <v>8</v>
      </c>
      <c r="I627" t="s">
        <v>46</v>
      </c>
      <c r="J627" t="s">
        <v>62</v>
      </c>
      <c r="K627" s="1" t="s">
        <v>2348</v>
      </c>
      <c r="L627" t="s">
        <v>58</v>
      </c>
      <c r="M627" t="s">
        <v>2144</v>
      </c>
      <c r="N627" t="s">
        <v>392</v>
      </c>
      <c r="O627" t="s">
        <v>3670</v>
      </c>
      <c r="P627">
        <v>34</v>
      </c>
      <c r="Q627" t="s">
        <v>46</v>
      </c>
      <c r="R627" t="s">
        <v>46</v>
      </c>
      <c r="S627" t="s">
        <v>67</v>
      </c>
      <c r="T627" t="s">
        <v>67</v>
      </c>
      <c r="U627" t="s">
        <v>3671</v>
      </c>
      <c r="V627" t="s">
        <v>48</v>
      </c>
      <c r="W627" t="s">
        <v>94</v>
      </c>
      <c r="X627" t="s">
        <v>46</v>
      </c>
      <c r="Y627" t="s">
        <v>46</v>
      </c>
      <c r="Z627" t="s">
        <v>55</v>
      </c>
      <c r="AA627" t="s">
        <v>55</v>
      </c>
      <c r="AB627" t="s">
        <v>46</v>
      </c>
      <c r="AC627" t="s">
        <v>55</v>
      </c>
      <c r="AD627" t="s">
        <v>55</v>
      </c>
      <c r="AE627" t="s">
        <v>55</v>
      </c>
      <c r="AF627" t="s">
        <v>69</v>
      </c>
      <c r="AG627" t="s">
        <v>69</v>
      </c>
      <c r="AH627" s="37" t="s">
        <v>58</v>
      </c>
      <c r="AI627" s="40" t="s">
        <v>94</v>
      </c>
      <c r="AJ627" t="s">
        <v>46</v>
      </c>
      <c r="AK627" t="s">
        <v>46</v>
      </c>
      <c r="AL627" t="s">
        <v>58</v>
      </c>
      <c r="AM627" t="s">
        <v>2144</v>
      </c>
      <c r="AN627" t="s">
        <v>3965</v>
      </c>
      <c r="AO627" t="s">
        <v>46</v>
      </c>
      <c r="AP627" t="s">
        <v>67</v>
      </c>
      <c r="AQ627" t="s">
        <v>67</v>
      </c>
      <c r="AR627" t="s">
        <v>67</v>
      </c>
      <c r="AS627" t="s">
        <v>94</v>
      </c>
      <c r="AT627" t="s">
        <v>67</v>
      </c>
      <c r="AU627" t="s">
        <v>55</v>
      </c>
      <c r="AV627" t="s">
        <v>46</v>
      </c>
      <c r="AW627" t="s">
        <v>55</v>
      </c>
    </row>
    <row r="628" spans="1:49" x14ac:dyDescent="0.35">
      <c r="A628" t="s">
        <v>35</v>
      </c>
      <c r="B628" s="2">
        <v>43878</v>
      </c>
      <c r="C628" s="12">
        <v>13</v>
      </c>
      <c r="D628" s="12">
        <v>13119</v>
      </c>
      <c r="E628" t="s">
        <v>514</v>
      </c>
      <c r="F628" t="s">
        <v>37</v>
      </c>
      <c r="G628" t="s">
        <v>3837</v>
      </c>
      <c r="H628" s="25">
        <v>31</v>
      </c>
      <c r="I628" t="s">
        <v>39</v>
      </c>
      <c r="J628" t="s">
        <v>46</v>
      </c>
      <c r="K628" t="s">
        <v>3838</v>
      </c>
      <c r="L628" t="s">
        <v>55</v>
      </c>
      <c r="M628" t="s">
        <v>43</v>
      </c>
      <c r="N628" t="s">
        <v>108</v>
      </c>
      <c r="O628" t="s">
        <v>3839</v>
      </c>
      <c r="P628" s="25">
        <v>40</v>
      </c>
      <c r="Q628" t="s">
        <v>39</v>
      </c>
      <c r="R628" t="s">
        <v>482</v>
      </c>
      <c r="S628" t="s">
        <v>110</v>
      </c>
      <c r="T628" t="s">
        <v>49</v>
      </c>
      <c r="U628" t="s">
        <v>3840</v>
      </c>
      <c r="V628" t="s">
        <v>48</v>
      </c>
      <c r="W628" t="s">
        <v>49</v>
      </c>
      <c r="X628" t="s">
        <v>50</v>
      </c>
      <c r="Y628" t="s">
        <v>46</v>
      </c>
      <c r="Z628" t="s">
        <v>112</v>
      </c>
      <c r="AA628" s="12" t="s">
        <v>55</v>
      </c>
      <c r="AB628" t="s">
        <v>113</v>
      </c>
      <c r="AC628" t="s">
        <v>55</v>
      </c>
      <c r="AD628" t="s">
        <v>55</v>
      </c>
      <c r="AE628" t="s">
        <v>55</v>
      </c>
      <c r="AF628" t="s">
        <v>3841</v>
      </c>
      <c r="AG628" t="s">
        <v>3842</v>
      </c>
      <c r="AH628" s="37" t="s">
        <v>58</v>
      </c>
      <c r="AI628" s="40" t="s">
        <v>58</v>
      </c>
      <c r="AJ628" t="s">
        <v>39</v>
      </c>
      <c r="AK628" t="s">
        <v>46</v>
      </c>
      <c r="AL628" t="s">
        <v>55</v>
      </c>
      <c r="AM628" t="s">
        <v>43</v>
      </c>
      <c r="AN628" t="s">
        <v>3964</v>
      </c>
      <c r="AO628" t="s">
        <v>39</v>
      </c>
      <c r="AP628" t="s">
        <v>3979</v>
      </c>
      <c r="AQ628" t="s">
        <v>110</v>
      </c>
      <c r="AR628" t="s">
        <v>58</v>
      </c>
      <c r="AS628" t="s">
        <v>58</v>
      </c>
      <c r="AT628" t="s">
        <v>50</v>
      </c>
      <c r="AU628" t="s">
        <v>112</v>
      </c>
      <c r="AV628" t="s">
        <v>113</v>
      </c>
      <c r="AW628" t="s">
        <v>55</v>
      </c>
    </row>
    <row r="629" spans="1:49" x14ac:dyDescent="0.35">
      <c r="A629" t="s">
        <v>35</v>
      </c>
      <c r="B629" s="2">
        <v>40467</v>
      </c>
      <c r="C629">
        <v>5</v>
      </c>
      <c r="D629">
        <v>5101</v>
      </c>
      <c r="E629" t="s">
        <v>151</v>
      </c>
      <c r="F629" t="s">
        <v>151</v>
      </c>
      <c r="G629" t="s">
        <v>3674</v>
      </c>
      <c r="H629">
        <v>27</v>
      </c>
      <c r="I629" t="s">
        <v>46</v>
      </c>
      <c r="J629" t="s">
        <v>62</v>
      </c>
      <c r="K629" t="s">
        <v>665</v>
      </c>
      <c r="L629" t="s">
        <v>55</v>
      </c>
      <c r="M629" t="s">
        <v>391</v>
      </c>
      <c r="N629" t="s">
        <v>3675</v>
      </c>
      <c r="O629" t="s">
        <v>3676</v>
      </c>
      <c r="P629">
        <v>23</v>
      </c>
      <c r="Q629" t="s">
        <v>46</v>
      </c>
      <c r="R629" t="s">
        <v>46</v>
      </c>
      <c r="S629" t="s">
        <v>58</v>
      </c>
      <c r="T629" t="s">
        <v>67</v>
      </c>
      <c r="U629" t="s">
        <v>48</v>
      </c>
      <c r="V629" t="s">
        <v>48</v>
      </c>
      <c r="W629" t="s">
        <v>67</v>
      </c>
      <c r="X629" t="s">
        <v>89</v>
      </c>
      <c r="Y629" t="s">
        <v>46</v>
      </c>
      <c r="Z629" t="s">
        <v>55</v>
      </c>
      <c r="AA629" t="s">
        <v>55</v>
      </c>
      <c r="AB629" t="s">
        <v>46</v>
      </c>
      <c r="AC629" t="s">
        <v>55</v>
      </c>
      <c r="AD629" t="s">
        <v>55</v>
      </c>
      <c r="AE629" t="s">
        <v>55</v>
      </c>
      <c r="AF629" t="s">
        <v>69</v>
      </c>
      <c r="AG629" t="s">
        <v>69</v>
      </c>
      <c r="AH629" s="37" t="s">
        <v>58</v>
      </c>
      <c r="AI629" s="40" t="s">
        <v>58</v>
      </c>
      <c r="AJ629" t="s">
        <v>46</v>
      </c>
      <c r="AK629" t="s">
        <v>46</v>
      </c>
      <c r="AL629" t="s">
        <v>55</v>
      </c>
      <c r="AM629" t="s">
        <v>391</v>
      </c>
      <c r="AN629" t="s">
        <v>3963</v>
      </c>
      <c r="AO629" t="s">
        <v>46</v>
      </c>
      <c r="AP629" t="s">
        <v>67</v>
      </c>
      <c r="AQ629" t="s">
        <v>58</v>
      </c>
      <c r="AR629" t="s">
        <v>67</v>
      </c>
      <c r="AS629" t="s">
        <v>67</v>
      </c>
      <c r="AT629" t="s">
        <v>89</v>
      </c>
      <c r="AU629" t="s">
        <v>55</v>
      </c>
      <c r="AV629" t="s">
        <v>46</v>
      </c>
      <c r="AW629" t="s">
        <v>55</v>
      </c>
    </row>
    <row r="630" spans="1:49" x14ac:dyDescent="0.35">
      <c r="A630" t="s">
        <v>35</v>
      </c>
      <c r="B630" s="2">
        <v>40520</v>
      </c>
      <c r="C630">
        <v>10</v>
      </c>
      <c r="D630">
        <v>10101</v>
      </c>
      <c r="E630" t="s">
        <v>258</v>
      </c>
      <c r="F630" t="s">
        <v>188</v>
      </c>
      <c r="G630" s="5" t="s">
        <v>3677</v>
      </c>
      <c r="H630">
        <v>23</v>
      </c>
      <c r="I630" t="s">
        <v>46</v>
      </c>
      <c r="J630" t="s">
        <v>3678</v>
      </c>
      <c r="K630" t="s">
        <v>73</v>
      </c>
      <c r="L630" t="s">
        <v>55</v>
      </c>
      <c r="M630" t="s">
        <v>653</v>
      </c>
      <c r="N630" t="s">
        <v>65</v>
      </c>
      <c r="O630" t="s">
        <v>3679</v>
      </c>
      <c r="P630">
        <v>19</v>
      </c>
      <c r="Q630" t="s">
        <v>46</v>
      </c>
      <c r="R630" t="s">
        <v>46</v>
      </c>
      <c r="S630" t="s">
        <v>67</v>
      </c>
      <c r="T630" t="s">
        <v>67</v>
      </c>
      <c r="U630" t="s">
        <v>3680</v>
      </c>
      <c r="V630" t="s">
        <v>48</v>
      </c>
      <c r="W630" t="s">
        <v>67</v>
      </c>
      <c r="X630" t="s">
        <v>137</v>
      </c>
      <c r="Y630" t="s">
        <v>46</v>
      </c>
      <c r="Z630" t="s">
        <v>55</v>
      </c>
      <c r="AA630" t="s">
        <v>55</v>
      </c>
      <c r="AB630" t="s">
        <v>46</v>
      </c>
      <c r="AC630" t="s">
        <v>55</v>
      </c>
      <c r="AD630" t="s">
        <v>55</v>
      </c>
      <c r="AE630" t="s">
        <v>55</v>
      </c>
      <c r="AF630" t="s">
        <v>69</v>
      </c>
      <c r="AG630" t="s">
        <v>69</v>
      </c>
      <c r="AH630" s="37" t="s">
        <v>58</v>
      </c>
      <c r="AI630" s="40" t="s">
        <v>58</v>
      </c>
      <c r="AJ630" t="s">
        <v>46</v>
      </c>
      <c r="AK630" t="s">
        <v>3930</v>
      </c>
      <c r="AL630" t="s">
        <v>55</v>
      </c>
      <c r="AM630" t="s">
        <v>710</v>
      </c>
      <c r="AN630" t="s">
        <v>3964</v>
      </c>
      <c r="AO630" t="s">
        <v>46</v>
      </c>
      <c r="AP630" t="s">
        <v>67</v>
      </c>
      <c r="AQ630" t="s">
        <v>67</v>
      </c>
      <c r="AR630" t="s">
        <v>67</v>
      </c>
      <c r="AS630" t="s">
        <v>67</v>
      </c>
      <c r="AT630" t="s">
        <v>137</v>
      </c>
      <c r="AU630" t="s">
        <v>55</v>
      </c>
      <c r="AV630" t="s">
        <v>46</v>
      </c>
      <c r="AW630" t="s">
        <v>55</v>
      </c>
    </row>
    <row r="631" spans="1:49" x14ac:dyDescent="0.35">
      <c r="A631" t="s">
        <v>35</v>
      </c>
      <c r="B631" s="2">
        <v>44285</v>
      </c>
      <c r="C631">
        <v>5</v>
      </c>
      <c r="D631">
        <v>5701</v>
      </c>
      <c r="E631" t="s">
        <v>150</v>
      </c>
      <c r="F631" t="s">
        <v>151</v>
      </c>
      <c r="G631" t="s">
        <v>3681</v>
      </c>
      <c r="H631" s="9">
        <v>22</v>
      </c>
      <c r="I631" s="1" t="s">
        <v>39</v>
      </c>
      <c r="J631" s="1" t="s">
        <v>46</v>
      </c>
      <c r="K631" s="1" t="s">
        <v>3682</v>
      </c>
      <c r="L631" s="1" t="s">
        <v>55</v>
      </c>
      <c r="M631" t="s">
        <v>252</v>
      </c>
      <c r="N631" t="s">
        <v>108</v>
      </c>
      <c r="O631" t="s">
        <v>3683</v>
      </c>
      <c r="P631" s="9">
        <v>42</v>
      </c>
      <c r="Q631" t="s">
        <v>39</v>
      </c>
      <c r="R631" s="1" t="s">
        <v>46</v>
      </c>
      <c r="S631" t="s">
        <v>42</v>
      </c>
      <c r="T631" t="s">
        <v>87</v>
      </c>
      <c r="U631" s="1" t="s">
        <v>48</v>
      </c>
      <c r="V631" s="1" t="s">
        <v>48</v>
      </c>
      <c r="W631" t="s">
        <v>87</v>
      </c>
      <c r="X631" t="s">
        <v>44</v>
      </c>
      <c r="Y631" s="1" t="s">
        <v>46</v>
      </c>
      <c r="Z631" t="s">
        <v>112</v>
      </c>
      <c r="AA631" s="2">
        <v>44286</v>
      </c>
      <c r="AB631" t="s">
        <v>309</v>
      </c>
      <c r="AC631" t="s">
        <v>3684</v>
      </c>
      <c r="AD631" s="1" t="s">
        <v>55</v>
      </c>
      <c r="AE631" s="1" t="s">
        <v>55</v>
      </c>
      <c r="AF631" t="s">
        <v>3685</v>
      </c>
      <c r="AH631" s="37" t="s">
        <v>58</v>
      </c>
      <c r="AI631" s="40" t="s">
        <v>58</v>
      </c>
      <c r="AJ631" t="s">
        <v>39</v>
      </c>
      <c r="AK631" t="s">
        <v>46</v>
      </c>
      <c r="AL631" t="s">
        <v>55</v>
      </c>
      <c r="AM631" t="s">
        <v>527</v>
      </c>
      <c r="AN631" t="s">
        <v>3964</v>
      </c>
      <c r="AO631" t="s">
        <v>39</v>
      </c>
      <c r="AP631" t="s">
        <v>67</v>
      </c>
      <c r="AQ631" t="s">
        <v>94</v>
      </c>
      <c r="AR631" t="s">
        <v>58</v>
      </c>
      <c r="AS631" t="s">
        <v>58</v>
      </c>
      <c r="AT631" t="s">
        <v>3964</v>
      </c>
      <c r="AU631" t="s">
        <v>112</v>
      </c>
      <c r="AV631" t="s">
        <v>309</v>
      </c>
      <c r="AW631" t="s">
        <v>55</v>
      </c>
    </row>
    <row r="632" spans="1:49" x14ac:dyDescent="0.35">
      <c r="A632" t="s">
        <v>35</v>
      </c>
      <c r="B632" s="2">
        <v>43906</v>
      </c>
      <c r="C632" s="12">
        <v>13</v>
      </c>
      <c r="D632" s="12">
        <v>13301</v>
      </c>
      <c r="E632" t="s">
        <v>591</v>
      </c>
      <c r="F632" t="s">
        <v>37</v>
      </c>
      <c r="G632" t="s">
        <v>2896</v>
      </c>
      <c r="H632" s="12">
        <v>24</v>
      </c>
      <c r="I632" t="s">
        <v>39</v>
      </c>
      <c r="J632" t="s">
        <v>46</v>
      </c>
      <c r="K632" t="s">
        <v>2897</v>
      </c>
      <c r="L632" t="s">
        <v>55</v>
      </c>
      <c r="M632" t="s">
        <v>43</v>
      </c>
      <c r="N632" t="s">
        <v>108</v>
      </c>
      <c r="O632" t="s">
        <v>2898</v>
      </c>
      <c r="P632" s="12">
        <v>22</v>
      </c>
      <c r="Q632" t="s">
        <v>39</v>
      </c>
      <c r="R632" t="s">
        <v>46</v>
      </c>
      <c r="S632" t="s">
        <v>42</v>
      </c>
      <c r="T632" t="s">
        <v>67</v>
      </c>
      <c r="U632" t="s">
        <v>48</v>
      </c>
      <c r="V632" t="s">
        <v>2899</v>
      </c>
      <c r="W632" t="s">
        <v>49</v>
      </c>
      <c r="X632" t="s">
        <v>44</v>
      </c>
      <c r="Y632" t="s">
        <v>2900</v>
      </c>
      <c r="Z632" t="s">
        <v>112</v>
      </c>
      <c r="AA632" s="12" t="s">
        <v>55</v>
      </c>
      <c r="AB632" t="s">
        <v>309</v>
      </c>
      <c r="AC632" t="s">
        <v>55</v>
      </c>
      <c r="AD632" t="s">
        <v>55</v>
      </c>
      <c r="AE632" t="s">
        <v>55</v>
      </c>
      <c r="AF632" t="s">
        <v>2901</v>
      </c>
      <c r="AG632" t="s">
        <v>2902</v>
      </c>
      <c r="AH632" s="37" t="s">
        <v>58</v>
      </c>
      <c r="AI632" s="40" t="s">
        <v>58</v>
      </c>
      <c r="AJ632" t="s">
        <v>39</v>
      </c>
      <c r="AK632" t="s">
        <v>46</v>
      </c>
      <c r="AL632" t="s">
        <v>55</v>
      </c>
      <c r="AM632" t="s">
        <v>43</v>
      </c>
      <c r="AN632" t="s">
        <v>3964</v>
      </c>
      <c r="AO632" t="s">
        <v>39</v>
      </c>
      <c r="AP632" t="s">
        <v>67</v>
      </c>
      <c r="AQ632" t="s">
        <v>94</v>
      </c>
      <c r="AR632" t="s">
        <v>67</v>
      </c>
      <c r="AS632" t="s">
        <v>58</v>
      </c>
      <c r="AT632" t="s">
        <v>3964</v>
      </c>
      <c r="AU632" t="s">
        <v>112</v>
      </c>
      <c r="AV632" t="s">
        <v>309</v>
      </c>
      <c r="AW632" t="s">
        <v>55</v>
      </c>
    </row>
    <row r="633" spans="1:49" x14ac:dyDescent="0.35">
      <c r="A633" t="s">
        <v>35</v>
      </c>
      <c r="B633" s="2">
        <v>41424</v>
      </c>
      <c r="C633">
        <v>2</v>
      </c>
      <c r="D633">
        <v>2101</v>
      </c>
      <c r="E633" t="s">
        <v>198</v>
      </c>
      <c r="F633" s="6" t="s">
        <v>198</v>
      </c>
      <c r="G633" t="s">
        <v>3690</v>
      </c>
      <c r="H633">
        <v>31</v>
      </c>
      <c r="I633" t="s">
        <v>46</v>
      </c>
      <c r="J633" s="1" t="s">
        <v>62</v>
      </c>
      <c r="K633" t="s">
        <v>3691</v>
      </c>
      <c r="L633" s="1" t="s">
        <v>55</v>
      </c>
      <c r="M633" s="1" t="s">
        <v>55</v>
      </c>
      <c r="N633" s="1" t="s">
        <v>62</v>
      </c>
      <c r="O633" t="s">
        <v>588</v>
      </c>
      <c r="Q633" t="s">
        <v>46</v>
      </c>
      <c r="R633" t="s">
        <v>46</v>
      </c>
      <c r="S633" s="1" t="s">
        <v>67</v>
      </c>
      <c r="T633" t="s">
        <v>67</v>
      </c>
      <c r="U633" t="s">
        <v>3692</v>
      </c>
      <c r="V633" t="s">
        <v>48</v>
      </c>
      <c r="W633" t="s">
        <v>42</v>
      </c>
      <c r="X633" s="1" t="s">
        <v>46</v>
      </c>
      <c r="Y633" t="s">
        <v>46</v>
      </c>
      <c r="Z633" s="1" t="s">
        <v>55</v>
      </c>
      <c r="AA633" t="s">
        <v>55</v>
      </c>
      <c r="AB633" t="s">
        <v>46</v>
      </c>
      <c r="AC633" s="1" t="s">
        <v>55</v>
      </c>
      <c r="AE633" t="s">
        <v>55</v>
      </c>
      <c r="AF633" t="s">
        <v>69</v>
      </c>
      <c r="AG633" t="s">
        <v>69</v>
      </c>
      <c r="AH633" s="37" t="s">
        <v>58</v>
      </c>
      <c r="AI633" s="40" t="s">
        <v>94</v>
      </c>
      <c r="AJ633" t="s">
        <v>46</v>
      </c>
      <c r="AK633" t="s">
        <v>46</v>
      </c>
      <c r="AL633" t="s">
        <v>55</v>
      </c>
      <c r="AM633" t="s">
        <v>55</v>
      </c>
      <c r="AN633" t="s">
        <v>67</v>
      </c>
      <c r="AO633" t="s">
        <v>46</v>
      </c>
      <c r="AP633" t="s">
        <v>67</v>
      </c>
      <c r="AQ633" t="s">
        <v>67</v>
      </c>
      <c r="AR633" t="s">
        <v>67</v>
      </c>
      <c r="AS633" t="s">
        <v>94</v>
      </c>
      <c r="AT633" t="s">
        <v>67</v>
      </c>
      <c r="AU633" t="s">
        <v>55</v>
      </c>
      <c r="AV633" t="s">
        <v>46</v>
      </c>
      <c r="AW633" t="s">
        <v>55</v>
      </c>
    </row>
    <row r="634" spans="1:49" x14ac:dyDescent="0.35">
      <c r="A634" t="s">
        <v>35</v>
      </c>
      <c r="B634" s="2">
        <v>43943</v>
      </c>
      <c r="C634" s="9">
        <v>13</v>
      </c>
      <c r="D634" s="9">
        <v>13301</v>
      </c>
      <c r="E634" t="s">
        <v>591</v>
      </c>
      <c r="F634" t="s">
        <v>37</v>
      </c>
      <c r="G634" t="s">
        <v>3765</v>
      </c>
      <c r="H634" s="9">
        <v>38</v>
      </c>
      <c r="I634" t="s">
        <v>39</v>
      </c>
      <c r="J634" t="s">
        <v>46</v>
      </c>
      <c r="K634" t="s">
        <v>3766</v>
      </c>
      <c r="L634" t="s">
        <v>55</v>
      </c>
      <c r="M634" t="s">
        <v>279</v>
      </c>
      <c r="N634" t="s">
        <v>108</v>
      </c>
      <c r="O634" t="s">
        <v>3767</v>
      </c>
      <c r="P634" s="9"/>
      <c r="Q634" t="s">
        <v>39</v>
      </c>
      <c r="R634" t="s">
        <v>46</v>
      </c>
      <c r="S634" t="s">
        <v>49</v>
      </c>
      <c r="T634" t="s">
        <v>67</v>
      </c>
      <c r="U634" t="s">
        <v>3768</v>
      </c>
      <c r="V634" t="s">
        <v>48</v>
      </c>
      <c r="W634" t="s">
        <v>49</v>
      </c>
      <c r="X634" t="s">
        <v>44</v>
      </c>
      <c r="Y634" t="s">
        <v>46</v>
      </c>
      <c r="Z634" t="s">
        <v>90</v>
      </c>
      <c r="AA634" s="10">
        <v>43943</v>
      </c>
      <c r="AB634" t="s">
        <v>91</v>
      </c>
      <c r="AC634" t="s">
        <v>55</v>
      </c>
      <c r="AD634" t="s">
        <v>55</v>
      </c>
      <c r="AE634" t="s">
        <v>55</v>
      </c>
      <c r="AF634" t="s">
        <v>3769</v>
      </c>
      <c r="AG634" t="s">
        <v>3770</v>
      </c>
      <c r="AH634" s="37" t="s">
        <v>58</v>
      </c>
      <c r="AI634" s="40" t="s">
        <v>58</v>
      </c>
      <c r="AJ634" t="s">
        <v>39</v>
      </c>
      <c r="AK634" t="s">
        <v>46</v>
      </c>
      <c r="AL634" t="s">
        <v>55</v>
      </c>
      <c r="AM634" t="s">
        <v>527</v>
      </c>
      <c r="AN634" t="s">
        <v>3964</v>
      </c>
      <c r="AO634" t="s">
        <v>39</v>
      </c>
      <c r="AP634" t="s">
        <v>67</v>
      </c>
      <c r="AQ634" t="s">
        <v>58</v>
      </c>
      <c r="AR634" t="s">
        <v>67</v>
      </c>
      <c r="AS634" t="s">
        <v>58</v>
      </c>
      <c r="AT634" t="s">
        <v>3964</v>
      </c>
      <c r="AU634" t="s">
        <v>90</v>
      </c>
      <c r="AV634" t="s">
        <v>91</v>
      </c>
      <c r="AW634" t="s">
        <v>55</v>
      </c>
    </row>
    <row r="635" spans="1:49" x14ac:dyDescent="0.35">
      <c r="A635" t="s">
        <v>35</v>
      </c>
      <c r="B635" s="2">
        <v>41117</v>
      </c>
      <c r="C635">
        <v>2</v>
      </c>
      <c r="D635">
        <v>2101</v>
      </c>
      <c r="E635" t="s">
        <v>198</v>
      </c>
      <c r="F635" s="6" t="s">
        <v>198</v>
      </c>
      <c r="G635" t="s">
        <v>3697</v>
      </c>
      <c r="H635">
        <v>14</v>
      </c>
      <c r="I635" t="s">
        <v>46</v>
      </c>
      <c r="J635" t="s">
        <v>62</v>
      </c>
      <c r="K635" s="1" t="s">
        <v>1108</v>
      </c>
      <c r="L635" t="s">
        <v>55</v>
      </c>
      <c r="M635" t="s">
        <v>220</v>
      </c>
      <c r="N635" t="s">
        <v>392</v>
      </c>
      <c r="O635" t="s">
        <v>1109</v>
      </c>
      <c r="P635">
        <v>43</v>
      </c>
      <c r="Q635" t="s">
        <v>46</v>
      </c>
      <c r="R635" t="s">
        <v>46</v>
      </c>
      <c r="S635" t="s">
        <v>67</v>
      </c>
      <c r="T635" t="s">
        <v>67</v>
      </c>
      <c r="U635" t="s">
        <v>48</v>
      </c>
      <c r="V635" t="s">
        <v>48</v>
      </c>
      <c r="W635" t="s">
        <v>67</v>
      </c>
      <c r="X635" t="s">
        <v>89</v>
      </c>
      <c r="Y635" t="s">
        <v>46</v>
      </c>
      <c r="Z635" t="s">
        <v>55</v>
      </c>
      <c r="AA635" t="s">
        <v>55</v>
      </c>
      <c r="AB635" t="s">
        <v>46</v>
      </c>
      <c r="AC635" t="s">
        <v>55</v>
      </c>
      <c r="AD635" t="s">
        <v>55</v>
      </c>
      <c r="AE635" t="s">
        <v>55</v>
      </c>
      <c r="AF635" t="s">
        <v>69</v>
      </c>
      <c r="AG635" t="s">
        <v>69</v>
      </c>
      <c r="AH635" s="37" t="s">
        <v>58</v>
      </c>
      <c r="AI635" s="40" t="s">
        <v>94</v>
      </c>
      <c r="AJ635" t="s">
        <v>46</v>
      </c>
      <c r="AK635" t="s">
        <v>46</v>
      </c>
      <c r="AL635" t="s">
        <v>55</v>
      </c>
      <c r="AM635" t="s">
        <v>220</v>
      </c>
      <c r="AN635" t="s">
        <v>3965</v>
      </c>
      <c r="AO635" t="s">
        <v>46</v>
      </c>
      <c r="AP635" t="s">
        <v>67</v>
      </c>
      <c r="AQ635" t="s">
        <v>67</v>
      </c>
      <c r="AR635" t="s">
        <v>67</v>
      </c>
      <c r="AS635" t="s">
        <v>67</v>
      </c>
      <c r="AT635" t="s">
        <v>89</v>
      </c>
      <c r="AU635" t="s">
        <v>55</v>
      </c>
      <c r="AV635" t="s">
        <v>46</v>
      </c>
      <c r="AW635" t="s">
        <v>55</v>
      </c>
    </row>
    <row r="636" spans="1:49" x14ac:dyDescent="0.35">
      <c r="A636" t="s">
        <v>35</v>
      </c>
      <c r="B636" s="2">
        <v>44047</v>
      </c>
      <c r="C636" s="9">
        <v>13</v>
      </c>
      <c r="D636" s="9">
        <v>13120</v>
      </c>
      <c r="E636" t="s">
        <v>2384</v>
      </c>
      <c r="F636" t="s">
        <v>37</v>
      </c>
      <c r="G636" t="s">
        <v>2908</v>
      </c>
      <c r="H636" s="9">
        <v>18</v>
      </c>
      <c r="I636" t="s">
        <v>627</v>
      </c>
      <c r="J636" t="s">
        <v>46</v>
      </c>
      <c r="K636" t="s">
        <v>2909</v>
      </c>
      <c r="L636" t="s">
        <v>55</v>
      </c>
      <c r="M636" t="s">
        <v>43</v>
      </c>
      <c r="N636" t="s">
        <v>108</v>
      </c>
      <c r="O636" t="s">
        <v>2910</v>
      </c>
      <c r="P636" s="9">
        <v>25</v>
      </c>
      <c r="Q636" t="s">
        <v>627</v>
      </c>
      <c r="R636" t="s">
        <v>46</v>
      </c>
      <c r="S636" t="s">
        <v>42</v>
      </c>
      <c r="T636" t="s">
        <v>49</v>
      </c>
      <c r="U636" t="s">
        <v>48</v>
      </c>
      <c r="V636" t="s">
        <v>48</v>
      </c>
      <c r="W636" t="s">
        <v>49</v>
      </c>
      <c r="X636" t="s">
        <v>44</v>
      </c>
      <c r="Y636" t="s">
        <v>46</v>
      </c>
      <c r="Z636" t="s">
        <v>112</v>
      </c>
      <c r="AA636" s="9" t="s">
        <v>55</v>
      </c>
      <c r="AB636" t="s">
        <v>176</v>
      </c>
      <c r="AC636" t="s">
        <v>55</v>
      </c>
      <c r="AD636" t="s">
        <v>55</v>
      </c>
      <c r="AE636" t="s">
        <v>55</v>
      </c>
      <c r="AF636" t="s">
        <v>2911</v>
      </c>
      <c r="AG636" t="s">
        <v>2912</v>
      </c>
      <c r="AH636" s="37" t="s">
        <v>58</v>
      </c>
      <c r="AI636" s="40" t="s">
        <v>58</v>
      </c>
      <c r="AJ636" t="s">
        <v>627</v>
      </c>
      <c r="AK636" t="s">
        <v>46</v>
      </c>
      <c r="AL636" t="s">
        <v>55</v>
      </c>
      <c r="AM636" t="s">
        <v>43</v>
      </c>
      <c r="AN636" t="s">
        <v>3964</v>
      </c>
      <c r="AO636" t="s">
        <v>627</v>
      </c>
      <c r="AP636" t="s">
        <v>67</v>
      </c>
      <c r="AQ636" t="s">
        <v>94</v>
      </c>
      <c r="AR636" t="s">
        <v>58</v>
      </c>
      <c r="AS636" t="s">
        <v>58</v>
      </c>
      <c r="AT636" t="s">
        <v>3964</v>
      </c>
      <c r="AU636" t="s">
        <v>112</v>
      </c>
      <c r="AV636" t="s">
        <v>176</v>
      </c>
      <c r="AW636" t="s">
        <v>55</v>
      </c>
    </row>
    <row r="637" spans="1:49" x14ac:dyDescent="0.35">
      <c r="A637" t="s">
        <v>35</v>
      </c>
      <c r="B637" s="2">
        <v>42975</v>
      </c>
      <c r="C637">
        <v>5</v>
      </c>
      <c r="D637">
        <v>5109</v>
      </c>
      <c r="E637" t="s">
        <v>529</v>
      </c>
      <c r="F637" t="s">
        <v>151</v>
      </c>
      <c r="G637" t="s">
        <v>3704</v>
      </c>
      <c r="H637">
        <v>27</v>
      </c>
      <c r="I637" t="s">
        <v>39</v>
      </c>
      <c r="J637" t="s">
        <v>637</v>
      </c>
      <c r="K637" t="s">
        <v>3705</v>
      </c>
      <c r="L637" t="s">
        <v>42</v>
      </c>
      <c r="M637" t="s">
        <v>279</v>
      </c>
      <c r="N637" t="s">
        <v>44</v>
      </c>
      <c r="O637" t="s">
        <v>3706</v>
      </c>
      <c r="P637">
        <v>21</v>
      </c>
      <c r="Q637" t="s">
        <v>39</v>
      </c>
      <c r="R637" t="s">
        <v>46</v>
      </c>
      <c r="S637" t="s">
        <v>42</v>
      </c>
      <c r="T637" t="s">
        <v>42</v>
      </c>
      <c r="U637" t="s">
        <v>3707</v>
      </c>
      <c r="V637" t="s">
        <v>147</v>
      </c>
      <c r="W637" t="s">
        <v>42</v>
      </c>
      <c r="X637" t="s">
        <v>441</v>
      </c>
      <c r="Y637" t="s">
        <v>3708</v>
      </c>
      <c r="Z637" t="s">
        <v>112</v>
      </c>
      <c r="AA637">
        <v>42937</v>
      </c>
      <c r="AB637" t="s">
        <v>52</v>
      </c>
      <c r="AC637" t="s">
        <v>3709</v>
      </c>
      <c r="AD637" t="s">
        <v>55</v>
      </c>
      <c r="AE637" t="s">
        <v>55</v>
      </c>
      <c r="AF637" t="s">
        <v>3710</v>
      </c>
      <c r="AG637" t="s">
        <v>3711</v>
      </c>
      <c r="AH637" s="37" t="s">
        <v>58</v>
      </c>
      <c r="AI637" s="40" t="s">
        <v>94</v>
      </c>
      <c r="AJ637" t="s">
        <v>39</v>
      </c>
      <c r="AK637" t="s">
        <v>3932</v>
      </c>
      <c r="AL637" t="s">
        <v>94</v>
      </c>
      <c r="AM637" t="s">
        <v>527</v>
      </c>
      <c r="AN637" t="s">
        <v>3964</v>
      </c>
      <c r="AO637" t="s">
        <v>39</v>
      </c>
      <c r="AP637" t="s">
        <v>67</v>
      </c>
      <c r="AQ637" t="s">
        <v>94</v>
      </c>
      <c r="AR637" t="s">
        <v>94</v>
      </c>
      <c r="AS637" t="s">
        <v>94</v>
      </c>
      <c r="AT637" t="s">
        <v>441</v>
      </c>
      <c r="AU637" t="s">
        <v>112</v>
      </c>
      <c r="AV637" t="s">
        <v>52</v>
      </c>
      <c r="AW637" t="s">
        <v>55</v>
      </c>
    </row>
    <row r="638" spans="1:49" x14ac:dyDescent="0.35">
      <c r="A638" t="s">
        <v>35</v>
      </c>
      <c r="B638" s="2">
        <v>41955</v>
      </c>
      <c r="C638">
        <v>2</v>
      </c>
      <c r="D638">
        <v>2201</v>
      </c>
      <c r="E638" t="s">
        <v>932</v>
      </c>
      <c r="F638" t="s">
        <v>198</v>
      </c>
      <c r="G638" t="s">
        <v>3712</v>
      </c>
      <c r="H638">
        <v>27</v>
      </c>
      <c r="I638" t="s">
        <v>39</v>
      </c>
      <c r="J638" t="s">
        <v>46</v>
      </c>
      <c r="K638" t="s">
        <v>3713</v>
      </c>
      <c r="L638" t="s">
        <v>42</v>
      </c>
      <c r="M638" t="s">
        <v>247</v>
      </c>
      <c r="N638" t="s">
        <v>44</v>
      </c>
      <c r="O638" t="s">
        <v>3714</v>
      </c>
      <c r="P638">
        <v>49</v>
      </c>
      <c r="Q638" t="s">
        <v>39</v>
      </c>
      <c r="R638" t="s">
        <v>46</v>
      </c>
      <c r="S638" t="s">
        <v>49</v>
      </c>
      <c r="T638" t="s">
        <v>42</v>
      </c>
      <c r="U638" t="s">
        <v>48</v>
      </c>
      <c r="V638" t="s">
        <v>320</v>
      </c>
      <c r="W638" t="s">
        <v>49</v>
      </c>
      <c r="X638" t="s">
        <v>50</v>
      </c>
      <c r="Y638" t="s">
        <v>42</v>
      </c>
      <c r="Z638" t="s">
        <v>90</v>
      </c>
      <c r="AA638">
        <v>41960</v>
      </c>
      <c r="AB638" t="s">
        <v>91</v>
      </c>
      <c r="AC638" t="s">
        <v>55</v>
      </c>
      <c r="AD638" t="s">
        <v>55</v>
      </c>
      <c r="AE638" t="s">
        <v>55</v>
      </c>
      <c r="AF638" t="s">
        <v>3715</v>
      </c>
      <c r="AG638" t="s">
        <v>3716</v>
      </c>
      <c r="AH638" s="37" t="s">
        <v>58</v>
      </c>
      <c r="AI638" s="40" t="s">
        <v>58</v>
      </c>
      <c r="AJ638" t="s">
        <v>39</v>
      </c>
      <c r="AK638" t="s">
        <v>46</v>
      </c>
      <c r="AL638" t="s">
        <v>94</v>
      </c>
      <c r="AM638" t="s">
        <v>247</v>
      </c>
      <c r="AN638" t="s">
        <v>3964</v>
      </c>
      <c r="AO638" t="s">
        <v>39</v>
      </c>
      <c r="AP638" t="s">
        <v>67</v>
      </c>
      <c r="AQ638" t="s">
        <v>58</v>
      </c>
      <c r="AR638" t="s">
        <v>94</v>
      </c>
      <c r="AS638" t="s">
        <v>58</v>
      </c>
      <c r="AT638" t="s">
        <v>50</v>
      </c>
      <c r="AU638" t="s">
        <v>90</v>
      </c>
      <c r="AV638" t="s">
        <v>91</v>
      </c>
      <c r="AW638" t="s">
        <v>55</v>
      </c>
    </row>
    <row r="639" spans="1:49" x14ac:dyDescent="0.35">
      <c r="A639" t="s">
        <v>35</v>
      </c>
      <c r="B639" s="2">
        <v>44051</v>
      </c>
      <c r="C639" s="9">
        <v>13</v>
      </c>
      <c r="D639" s="9">
        <v>13101</v>
      </c>
      <c r="E639" t="s">
        <v>1263</v>
      </c>
      <c r="F639" t="s">
        <v>37</v>
      </c>
      <c r="G639" t="s">
        <v>1944</v>
      </c>
      <c r="H639" s="9">
        <v>30</v>
      </c>
      <c r="I639" t="s">
        <v>420</v>
      </c>
      <c r="J639" t="s">
        <v>46</v>
      </c>
      <c r="K639" t="s">
        <v>1945</v>
      </c>
      <c r="L639" t="s">
        <v>55</v>
      </c>
      <c r="M639" t="s">
        <v>74</v>
      </c>
      <c r="N639" t="s">
        <v>108</v>
      </c>
      <c r="O639" t="s">
        <v>1267</v>
      </c>
      <c r="P639" s="9"/>
      <c r="Q639" t="s">
        <v>420</v>
      </c>
      <c r="R639" t="s">
        <v>46</v>
      </c>
      <c r="S639" t="s">
        <v>49</v>
      </c>
      <c r="T639" t="s">
        <v>67</v>
      </c>
      <c r="U639" t="s">
        <v>48</v>
      </c>
      <c r="V639" t="s">
        <v>1268</v>
      </c>
      <c r="W639" t="s">
        <v>67</v>
      </c>
      <c r="X639" t="s">
        <v>44</v>
      </c>
      <c r="Y639" t="s">
        <v>1000</v>
      </c>
      <c r="Z639" t="s">
        <v>1269</v>
      </c>
      <c r="AA639" s="9" t="s">
        <v>55</v>
      </c>
      <c r="AB639" t="s">
        <v>1269</v>
      </c>
      <c r="AC639" t="s">
        <v>55</v>
      </c>
      <c r="AD639" t="s">
        <v>55</v>
      </c>
      <c r="AE639" t="s">
        <v>55</v>
      </c>
      <c r="AF639" t="s">
        <v>1946</v>
      </c>
      <c r="AG639" t="s">
        <v>1947</v>
      </c>
      <c r="AH639" s="37" t="s">
        <v>58</v>
      </c>
      <c r="AI639" s="40" t="s">
        <v>58</v>
      </c>
      <c r="AJ639" t="s">
        <v>420</v>
      </c>
      <c r="AK639" t="s">
        <v>46</v>
      </c>
      <c r="AL639" t="s">
        <v>55</v>
      </c>
      <c r="AM639" t="s">
        <v>74</v>
      </c>
      <c r="AN639" t="s">
        <v>3964</v>
      </c>
      <c r="AO639" t="s">
        <v>420</v>
      </c>
      <c r="AP639" t="s">
        <v>67</v>
      </c>
      <c r="AQ639" t="s">
        <v>58</v>
      </c>
      <c r="AR639" t="s">
        <v>67</v>
      </c>
      <c r="AS639" t="s">
        <v>67</v>
      </c>
      <c r="AT639" t="s">
        <v>3964</v>
      </c>
      <c r="AU639" t="s">
        <v>1269</v>
      </c>
      <c r="AV639" t="s">
        <v>1758</v>
      </c>
      <c r="AW639" t="s">
        <v>55</v>
      </c>
    </row>
    <row r="640" spans="1:49" x14ac:dyDescent="0.35">
      <c r="A640" t="s">
        <v>35</v>
      </c>
      <c r="B640" s="2">
        <v>44079</v>
      </c>
      <c r="C640">
        <v>13</v>
      </c>
      <c r="D640">
        <v>13112</v>
      </c>
      <c r="E640" t="s">
        <v>128</v>
      </c>
      <c r="F640" t="s">
        <v>37</v>
      </c>
      <c r="G640" t="s">
        <v>560</v>
      </c>
      <c r="H640">
        <v>21</v>
      </c>
      <c r="I640" t="s">
        <v>39</v>
      </c>
      <c r="J640" s="1" t="s">
        <v>46</v>
      </c>
      <c r="K640" t="s">
        <v>561</v>
      </c>
      <c r="L640" s="1" t="s">
        <v>55</v>
      </c>
      <c r="M640" t="s">
        <v>43</v>
      </c>
      <c r="N640" t="s">
        <v>108</v>
      </c>
      <c r="O640" t="s">
        <v>562</v>
      </c>
      <c r="P640">
        <v>28</v>
      </c>
      <c r="Q640" s="1" t="s">
        <v>46</v>
      </c>
      <c r="R640" s="1" t="s">
        <v>46</v>
      </c>
      <c r="S640" t="s">
        <v>42</v>
      </c>
      <c r="T640" s="1" t="s">
        <v>67</v>
      </c>
      <c r="U640" s="1" t="s">
        <v>48</v>
      </c>
      <c r="V640" s="1" t="s">
        <v>48</v>
      </c>
      <c r="W640" s="1" t="s">
        <v>563</v>
      </c>
      <c r="X640" t="s">
        <v>50</v>
      </c>
      <c r="Y640" s="1" t="s">
        <v>46</v>
      </c>
      <c r="Z640" s="1" t="s">
        <v>55</v>
      </c>
      <c r="AA640" t="s">
        <v>55</v>
      </c>
      <c r="AB640" t="s">
        <v>564</v>
      </c>
      <c r="AC640" s="1" t="s">
        <v>55</v>
      </c>
      <c r="AD640" s="1" t="s">
        <v>55</v>
      </c>
      <c r="AE640" s="1" t="s">
        <v>55</v>
      </c>
      <c r="AF640" t="s">
        <v>565</v>
      </c>
      <c r="AG640" t="s">
        <v>566</v>
      </c>
      <c r="AH640" s="37" t="s">
        <v>58</v>
      </c>
      <c r="AI640" s="40" t="s">
        <v>58</v>
      </c>
      <c r="AJ640" t="s">
        <v>39</v>
      </c>
      <c r="AK640" t="s">
        <v>46</v>
      </c>
      <c r="AL640" t="s">
        <v>55</v>
      </c>
      <c r="AM640" t="s">
        <v>43</v>
      </c>
      <c r="AN640" t="s">
        <v>3964</v>
      </c>
      <c r="AO640" t="s">
        <v>46</v>
      </c>
      <c r="AP640" t="s">
        <v>67</v>
      </c>
      <c r="AQ640" t="s">
        <v>94</v>
      </c>
      <c r="AR640" t="s">
        <v>67</v>
      </c>
      <c r="AS640" t="s">
        <v>67</v>
      </c>
      <c r="AT640" t="s">
        <v>50</v>
      </c>
      <c r="AU640" t="s">
        <v>55</v>
      </c>
      <c r="AV640" t="s">
        <v>309</v>
      </c>
      <c r="AW640" t="s">
        <v>55</v>
      </c>
    </row>
    <row r="641" spans="1:49" x14ac:dyDescent="0.35">
      <c r="A641" t="s">
        <v>35</v>
      </c>
      <c r="B641" s="2">
        <v>41043</v>
      </c>
      <c r="C641">
        <v>6</v>
      </c>
      <c r="D641">
        <v>6107</v>
      </c>
      <c r="E641" t="s">
        <v>1994</v>
      </c>
      <c r="F641" t="s">
        <v>105</v>
      </c>
      <c r="G641" t="s">
        <v>3728</v>
      </c>
      <c r="H641">
        <v>40</v>
      </c>
      <c r="I641" t="s">
        <v>46</v>
      </c>
      <c r="J641" t="s">
        <v>62</v>
      </c>
      <c r="K641" s="1" t="s">
        <v>300</v>
      </c>
      <c r="L641" t="s">
        <v>55</v>
      </c>
      <c r="M641" t="s">
        <v>286</v>
      </c>
      <c r="N641" t="s">
        <v>65</v>
      </c>
      <c r="O641" t="s">
        <v>3729</v>
      </c>
      <c r="P641">
        <v>59</v>
      </c>
      <c r="Q641" t="s">
        <v>46</v>
      </c>
      <c r="R641" t="s">
        <v>46</v>
      </c>
      <c r="S641" t="s">
        <v>58</v>
      </c>
      <c r="T641" t="s">
        <v>67</v>
      </c>
      <c r="U641" t="s">
        <v>3730</v>
      </c>
      <c r="V641" t="s">
        <v>48</v>
      </c>
      <c r="W641" t="s">
        <v>58</v>
      </c>
      <c r="X641" t="s">
        <v>50</v>
      </c>
      <c r="Y641" t="s">
        <v>46</v>
      </c>
      <c r="Z641" t="s">
        <v>55</v>
      </c>
      <c r="AA641" t="s">
        <v>55</v>
      </c>
      <c r="AB641" t="s">
        <v>46</v>
      </c>
      <c r="AC641" t="s">
        <v>55</v>
      </c>
      <c r="AD641" t="s">
        <v>55</v>
      </c>
      <c r="AE641" t="s">
        <v>55</v>
      </c>
      <c r="AF641" t="s">
        <v>69</v>
      </c>
      <c r="AG641" t="s">
        <v>69</v>
      </c>
      <c r="AH641" s="37" t="s">
        <v>58</v>
      </c>
      <c r="AI641" s="40" t="s">
        <v>58</v>
      </c>
      <c r="AJ641" t="s">
        <v>46</v>
      </c>
      <c r="AK641" t="s">
        <v>46</v>
      </c>
      <c r="AL641" t="s">
        <v>55</v>
      </c>
      <c r="AM641" t="s">
        <v>74</v>
      </c>
      <c r="AN641" t="s">
        <v>3964</v>
      </c>
      <c r="AO641" t="s">
        <v>46</v>
      </c>
      <c r="AP641" t="s">
        <v>67</v>
      </c>
      <c r="AQ641" t="s">
        <v>58</v>
      </c>
      <c r="AR641" t="s">
        <v>67</v>
      </c>
      <c r="AS641" t="s">
        <v>58</v>
      </c>
      <c r="AT641" t="s">
        <v>50</v>
      </c>
      <c r="AU641" t="s">
        <v>55</v>
      </c>
      <c r="AV641" t="s">
        <v>46</v>
      </c>
      <c r="AW641" t="s">
        <v>55</v>
      </c>
    </row>
    <row r="642" spans="1:49" x14ac:dyDescent="0.35">
      <c r="A642" t="s">
        <v>35</v>
      </c>
      <c r="B642" s="2">
        <v>41820</v>
      </c>
      <c r="C642">
        <v>16</v>
      </c>
      <c r="D642">
        <v>16302</v>
      </c>
      <c r="E642" t="s">
        <v>369</v>
      </c>
      <c r="F642" t="s">
        <v>370</v>
      </c>
      <c r="G642" t="s">
        <v>3731</v>
      </c>
      <c r="H642">
        <v>43</v>
      </c>
      <c r="I642" t="s">
        <v>39</v>
      </c>
      <c r="J642" t="s">
        <v>3732</v>
      </c>
      <c r="K642" t="s">
        <v>3733</v>
      </c>
      <c r="L642" t="s">
        <v>42</v>
      </c>
      <c r="M642" t="s">
        <v>43</v>
      </c>
      <c r="N642" t="s">
        <v>44</v>
      </c>
      <c r="O642" t="s">
        <v>3734</v>
      </c>
      <c r="P642">
        <v>39</v>
      </c>
      <c r="Q642" t="s">
        <v>39</v>
      </c>
      <c r="R642" t="s">
        <v>46</v>
      </c>
      <c r="S642" t="s">
        <v>42</v>
      </c>
      <c r="T642" t="s">
        <v>49</v>
      </c>
      <c r="U642" t="s">
        <v>48</v>
      </c>
      <c r="V642" t="s">
        <v>42</v>
      </c>
      <c r="W642" t="s">
        <v>49</v>
      </c>
      <c r="X642" t="s">
        <v>50</v>
      </c>
      <c r="Y642" t="s">
        <v>42</v>
      </c>
      <c r="Z642" t="s">
        <v>51</v>
      </c>
      <c r="AA642">
        <v>42493</v>
      </c>
      <c r="AB642" t="s">
        <v>52</v>
      </c>
      <c r="AC642" t="s">
        <v>3735</v>
      </c>
      <c r="AD642" t="s">
        <v>892</v>
      </c>
      <c r="AE642" t="s">
        <v>55</v>
      </c>
      <c r="AF642" t="s">
        <v>3736</v>
      </c>
      <c r="AG642" t="s">
        <v>3737</v>
      </c>
      <c r="AH642" s="37" t="s">
        <v>58</v>
      </c>
      <c r="AI642" s="40" t="s">
        <v>58</v>
      </c>
      <c r="AJ642" t="s">
        <v>39</v>
      </c>
      <c r="AK642" t="s">
        <v>3935</v>
      </c>
      <c r="AL642" t="s">
        <v>94</v>
      </c>
      <c r="AM642" t="s">
        <v>43</v>
      </c>
      <c r="AN642" t="s">
        <v>3964</v>
      </c>
      <c r="AO642" t="s">
        <v>39</v>
      </c>
      <c r="AP642" t="s">
        <v>67</v>
      </c>
      <c r="AQ642" t="s">
        <v>94</v>
      </c>
      <c r="AR642" t="s">
        <v>58</v>
      </c>
      <c r="AS642" t="s">
        <v>58</v>
      </c>
      <c r="AT642" t="s">
        <v>50</v>
      </c>
      <c r="AU642" t="s">
        <v>51</v>
      </c>
      <c r="AV642" t="s">
        <v>52</v>
      </c>
      <c r="AW642" t="s">
        <v>892</v>
      </c>
    </row>
    <row r="643" spans="1:49" x14ac:dyDescent="0.35">
      <c r="A643" t="s">
        <v>35</v>
      </c>
      <c r="B643" s="2">
        <v>44082</v>
      </c>
      <c r="C643" s="22">
        <v>13</v>
      </c>
      <c r="D643" s="22">
        <v>13302</v>
      </c>
      <c r="E643" t="s">
        <v>180</v>
      </c>
      <c r="F643" t="s">
        <v>37</v>
      </c>
      <c r="G643" t="s">
        <v>181</v>
      </c>
      <c r="H643" s="22">
        <v>60</v>
      </c>
      <c r="I643" t="s">
        <v>39</v>
      </c>
      <c r="J643" t="s">
        <v>46</v>
      </c>
      <c r="K643" t="s">
        <v>182</v>
      </c>
      <c r="L643" t="s">
        <v>55</v>
      </c>
      <c r="M643" t="s">
        <v>74</v>
      </c>
      <c r="N643" t="s">
        <v>108</v>
      </c>
      <c r="O643" t="s">
        <v>183</v>
      </c>
      <c r="P643" s="22">
        <v>61</v>
      </c>
      <c r="Q643" t="s">
        <v>46</v>
      </c>
      <c r="R643" t="s">
        <v>46</v>
      </c>
      <c r="S643" t="s">
        <v>67</v>
      </c>
      <c r="T643" t="s">
        <v>67</v>
      </c>
      <c r="U643" t="s">
        <v>48</v>
      </c>
      <c r="V643" t="s">
        <v>184</v>
      </c>
      <c r="W643" t="s">
        <v>67</v>
      </c>
      <c r="X643" t="s">
        <v>50</v>
      </c>
      <c r="Y643" t="s">
        <v>46</v>
      </c>
      <c r="Z643" t="s">
        <v>113</v>
      </c>
      <c r="AA643" s="22" t="s">
        <v>55</v>
      </c>
      <c r="AB643" t="s">
        <v>46</v>
      </c>
      <c r="AC643" t="s">
        <v>55</v>
      </c>
      <c r="AD643" t="s">
        <v>55</v>
      </c>
      <c r="AE643" t="s">
        <v>55</v>
      </c>
      <c r="AF643" t="s">
        <v>185</v>
      </c>
      <c r="AG643" t="s">
        <v>186</v>
      </c>
      <c r="AH643" s="37" t="s">
        <v>58</v>
      </c>
      <c r="AI643" s="37" t="s">
        <v>58</v>
      </c>
      <c r="AJ643" t="s">
        <v>39</v>
      </c>
      <c r="AK643" t="s">
        <v>46</v>
      </c>
      <c r="AL643" t="s">
        <v>55</v>
      </c>
      <c r="AM643" t="s">
        <v>74</v>
      </c>
      <c r="AN643" t="s">
        <v>3964</v>
      </c>
      <c r="AO643" t="s">
        <v>46</v>
      </c>
      <c r="AP643" t="s">
        <v>67</v>
      </c>
      <c r="AQ643" t="s">
        <v>67</v>
      </c>
      <c r="AR643" t="s">
        <v>67</v>
      </c>
      <c r="AS643" t="s">
        <v>67</v>
      </c>
      <c r="AT643" t="s">
        <v>50</v>
      </c>
      <c r="AU643" t="s">
        <v>113</v>
      </c>
      <c r="AV643" t="s">
        <v>46</v>
      </c>
      <c r="AW643" t="s">
        <v>55</v>
      </c>
    </row>
    <row r="644" spans="1:49" x14ac:dyDescent="0.35">
      <c r="A644" t="s">
        <v>35</v>
      </c>
      <c r="B644" s="2">
        <v>44136</v>
      </c>
      <c r="C644">
        <v>7</v>
      </c>
      <c r="D644">
        <v>7201</v>
      </c>
      <c r="E644" t="s">
        <v>1573</v>
      </c>
      <c r="F644" t="s">
        <v>458</v>
      </c>
      <c r="G644" t="s">
        <v>3743</v>
      </c>
      <c r="H644">
        <v>36</v>
      </c>
      <c r="I644" t="s">
        <v>39</v>
      </c>
      <c r="J644" t="s">
        <v>46</v>
      </c>
      <c r="K644" t="s">
        <v>3744</v>
      </c>
      <c r="L644" t="s">
        <v>55</v>
      </c>
      <c r="M644" t="s">
        <v>347</v>
      </c>
      <c r="N644" t="s">
        <v>192</v>
      </c>
      <c r="O644" t="s">
        <v>3745</v>
      </c>
      <c r="P644">
        <v>31</v>
      </c>
      <c r="Q644" t="s">
        <v>46</v>
      </c>
      <c r="R644" t="s">
        <v>46</v>
      </c>
      <c r="S644" t="s">
        <v>42</v>
      </c>
      <c r="T644" t="s">
        <v>67</v>
      </c>
      <c r="U644" t="s">
        <v>48</v>
      </c>
      <c r="V644" t="s">
        <v>3746</v>
      </c>
      <c r="W644" t="s">
        <v>67</v>
      </c>
      <c r="X644" t="s">
        <v>137</v>
      </c>
      <c r="Y644" t="s">
        <v>46</v>
      </c>
      <c r="Z644" t="s">
        <v>176</v>
      </c>
      <c r="AA644" t="s">
        <v>55</v>
      </c>
      <c r="AB644" t="s">
        <v>309</v>
      </c>
      <c r="AC644" t="s">
        <v>55</v>
      </c>
      <c r="AD644" t="s">
        <v>55</v>
      </c>
      <c r="AE644" t="s">
        <v>55</v>
      </c>
      <c r="AF644" t="s">
        <v>3747</v>
      </c>
      <c r="AG644" t="s">
        <v>3748</v>
      </c>
      <c r="AH644" s="37" t="s">
        <v>58</v>
      </c>
      <c r="AI644" s="40" t="s">
        <v>94</v>
      </c>
      <c r="AJ644" t="s">
        <v>39</v>
      </c>
      <c r="AK644" t="s">
        <v>46</v>
      </c>
      <c r="AL644" t="s">
        <v>55</v>
      </c>
      <c r="AM644" t="s">
        <v>347</v>
      </c>
      <c r="AN644" t="s">
        <v>192</v>
      </c>
      <c r="AO644" t="s">
        <v>46</v>
      </c>
      <c r="AP644" t="s">
        <v>67</v>
      </c>
      <c r="AQ644" t="s">
        <v>94</v>
      </c>
      <c r="AR644" t="s">
        <v>67</v>
      </c>
      <c r="AS644" t="s">
        <v>67</v>
      </c>
      <c r="AT644" t="s">
        <v>137</v>
      </c>
      <c r="AU644" t="s">
        <v>176</v>
      </c>
      <c r="AV644" t="s">
        <v>309</v>
      </c>
      <c r="AW644" t="s">
        <v>55</v>
      </c>
    </row>
    <row r="645" spans="1:49" x14ac:dyDescent="0.35">
      <c r="A645" t="s">
        <v>35</v>
      </c>
      <c r="B645" s="2">
        <v>43581</v>
      </c>
      <c r="C645">
        <v>2</v>
      </c>
      <c r="D645">
        <v>2101</v>
      </c>
      <c r="E645" t="s">
        <v>198</v>
      </c>
      <c r="F645" s="6" t="s">
        <v>198</v>
      </c>
      <c r="G645" t="s">
        <v>3749</v>
      </c>
      <c r="H645">
        <v>35</v>
      </c>
      <c r="I645" t="s">
        <v>3750</v>
      </c>
      <c r="J645" t="s">
        <v>46</v>
      </c>
      <c r="K645" t="s">
        <v>3751</v>
      </c>
      <c r="L645" t="s">
        <v>55</v>
      </c>
      <c r="M645" t="s">
        <v>74</v>
      </c>
      <c r="N645" t="s">
        <v>44</v>
      </c>
      <c r="O645" t="s">
        <v>3752</v>
      </c>
      <c r="P645">
        <v>58</v>
      </c>
      <c r="Q645" t="s">
        <v>3750</v>
      </c>
      <c r="R645" t="s">
        <v>46</v>
      </c>
      <c r="S645" t="s">
        <v>42</v>
      </c>
      <c r="T645" s="1" t="s">
        <v>67</v>
      </c>
      <c r="U645" t="s">
        <v>3753</v>
      </c>
      <c r="V645" t="s">
        <v>48</v>
      </c>
      <c r="W645" t="s">
        <v>49</v>
      </c>
      <c r="X645" t="s">
        <v>50</v>
      </c>
      <c r="Y645" t="s">
        <v>46</v>
      </c>
      <c r="Z645" t="s">
        <v>112</v>
      </c>
      <c r="AA645" t="s">
        <v>55</v>
      </c>
      <c r="AB645" t="s">
        <v>309</v>
      </c>
      <c r="AC645" t="s">
        <v>55</v>
      </c>
      <c r="AD645" t="s">
        <v>55</v>
      </c>
      <c r="AE645" t="s">
        <v>55</v>
      </c>
      <c r="AF645" t="s">
        <v>3754</v>
      </c>
      <c r="AG645" t="s">
        <v>3755</v>
      </c>
      <c r="AH645" s="37" t="s">
        <v>58</v>
      </c>
      <c r="AI645" s="40" t="s">
        <v>58</v>
      </c>
      <c r="AJ645" t="s">
        <v>3750</v>
      </c>
      <c r="AK645" t="s">
        <v>46</v>
      </c>
      <c r="AL645" t="s">
        <v>55</v>
      </c>
      <c r="AM645" t="s">
        <v>74</v>
      </c>
      <c r="AN645" t="s">
        <v>3964</v>
      </c>
      <c r="AO645" t="s">
        <v>3750</v>
      </c>
      <c r="AP645" t="s">
        <v>67</v>
      </c>
      <c r="AQ645" t="s">
        <v>94</v>
      </c>
      <c r="AR645" t="s">
        <v>67</v>
      </c>
      <c r="AS645" t="s">
        <v>58</v>
      </c>
      <c r="AT645" t="s">
        <v>50</v>
      </c>
      <c r="AU645" t="s">
        <v>112</v>
      </c>
      <c r="AV645" t="s">
        <v>309</v>
      </c>
      <c r="AW645" t="s">
        <v>55</v>
      </c>
    </row>
    <row r="646" spans="1:49" x14ac:dyDescent="0.35">
      <c r="A646" t="s">
        <v>843</v>
      </c>
      <c r="B646" s="2">
        <v>44135</v>
      </c>
      <c r="C646">
        <v>14</v>
      </c>
      <c r="D646">
        <v>14101</v>
      </c>
      <c r="E646" t="s">
        <v>634</v>
      </c>
      <c r="F646" t="s">
        <v>613</v>
      </c>
      <c r="G646" t="s">
        <v>3756</v>
      </c>
      <c r="H646">
        <v>25</v>
      </c>
      <c r="I646" t="s">
        <v>39</v>
      </c>
      <c r="J646" t="s">
        <v>46</v>
      </c>
      <c r="K646" t="s">
        <v>3757</v>
      </c>
      <c r="L646" t="s">
        <v>49</v>
      </c>
      <c r="M646" t="s">
        <v>391</v>
      </c>
      <c r="N646" t="s">
        <v>3758</v>
      </c>
      <c r="O646" t="s">
        <v>3759</v>
      </c>
      <c r="P646">
        <v>58</v>
      </c>
      <c r="Q646" t="s">
        <v>39</v>
      </c>
      <c r="R646" t="s">
        <v>46</v>
      </c>
      <c r="S646" t="s">
        <v>42</v>
      </c>
      <c r="T646" t="s">
        <v>67</v>
      </c>
      <c r="U646" t="s">
        <v>48</v>
      </c>
      <c r="V646" t="s">
        <v>48</v>
      </c>
      <c r="W646" t="s">
        <v>67</v>
      </c>
      <c r="X646" t="s">
        <v>2814</v>
      </c>
      <c r="Y646" t="s">
        <v>46</v>
      </c>
      <c r="Z646" t="s">
        <v>309</v>
      </c>
      <c r="AA646" t="s">
        <v>55</v>
      </c>
      <c r="AB646" t="s">
        <v>309</v>
      </c>
      <c r="AC646" t="s">
        <v>55</v>
      </c>
      <c r="AD646" t="s">
        <v>55</v>
      </c>
      <c r="AE646" t="s">
        <v>55</v>
      </c>
      <c r="AF646" t="s">
        <v>3760</v>
      </c>
      <c r="AG646" t="s">
        <v>3761</v>
      </c>
      <c r="AH646" s="37" t="s">
        <v>58</v>
      </c>
      <c r="AI646" s="40" t="s">
        <v>94</v>
      </c>
      <c r="AJ646" t="s">
        <v>39</v>
      </c>
      <c r="AK646" t="s">
        <v>46</v>
      </c>
      <c r="AL646" t="s">
        <v>58</v>
      </c>
      <c r="AM646" t="s">
        <v>391</v>
      </c>
      <c r="AN646" t="s">
        <v>847</v>
      </c>
      <c r="AO646" t="s">
        <v>39</v>
      </c>
      <c r="AP646" t="s">
        <v>67</v>
      </c>
      <c r="AQ646" t="s">
        <v>94</v>
      </c>
      <c r="AR646" t="s">
        <v>67</v>
      </c>
      <c r="AS646" t="s">
        <v>67</v>
      </c>
      <c r="AT646" t="s">
        <v>2814</v>
      </c>
      <c r="AU646" t="s">
        <v>309</v>
      </c>
      <c r="AV646" t="s">
        <v>309</v>
      </c>
      <c r="AW646" t="s">
        <v>55</v>
      </c>
    </row>
    <row r="647" spans="1:49" x14ac:dyDescent="0.35">
      <c r="A647" t="s">
        <v>35</v>
      </c>
      <c r="B647" s="2">
        <v>40566</v>
      </c>
      <c r="C647">
        <v>4</v>
      </c>
      <c r="D647">
        <v>4201</v>
      </c>
      <c r="E647" t="s">
        <v>266</v>
      </c>
      <c r="F647" t="s">
        <v>142</v>
      </c>
      <c r="G647" t="s">
        <v>3762</v>
      </c>
      <c r="H647">
        <v>26</v>
      </c>
      <c r="I647" t="s">
        <v>46</v>
      </c>
      <c r="J647" t="s">
        <v>62</v>
      </c>
      <c r="K647" t="s">
        <v>300</v>
      </c>
      <c r="L647" t="s">
        <v>55</v>
      </c>
      <c r="M647" t="s">
        <v>527</v>
      </c>
      <c r="N647" t="s">
        <v>65</v>
      </c>
      <c r="O647" t="s">
        <v>3763</v>
      </c>
      <c r="P647">
        <v>40</v>
      </c>
      <c r="Q647" t="s">
        <v>46</v>
      </c>
      <c r="R647" t="s">
        <v>46</v>
      </c>
      <c r="S647" t="s">
        <v>58</v>
      </c>
      <c r="T647" t="s">
        <v>67</v>
      </c>
      <c r="U647" t="s">
        <v>3764</v>
      </c>
      <c r="V647" t="s">
        <v>48</v>
      </c>
      <c r="W647" t="s">
        <v>67</v>
      </c>
      <c r="X647" t="s">
        <v>50</v>
      </c>
      <c r="Y647" t="s">
        <v>46</v>
      </c>
      <c r="Z647" t="s">
        <v>55</v>
      </c>
      <c r="AA647" t="s">
        <v>55</v>
      </c>
      <c r="AB647" t="s">
        <v>46</v>
      </c>
      <c r="AC647" t="s">
        <v>55</v>
      </c>
      <c r="AD647" t="s">
        <v>55</v>
      </c>
      <c r="AE647" t="s">
        <v>55</v>
      </c>
      <c r="AF647" t="s">
        <v>69</v>
      </c>
      <c r="AG647" t="s">
        <v>69</v>
      </c>
      <c r="AH647" s="37" t="s">
        <v>58</v>
      </c>
      <c r="AI647" s="40" t="s">
        <v>58</v>
      </c>
      <c r="AJ647" t="s">
        <v>46</v>
      </c>
      <c r="AK647" t="s">
        <v>46</v>
      </c>
      <c r="AL647" t="s">
        <v>55</v>
      </c>
      <c r="AM647" t="s">
        <v>527</v>
      </c>
      <c r="AN647" t="s">
        <v>3964</v>
      </c>
      <c r="AO647" t="s">
        <v>46</v>
      </c>
      <c r="AP647" t="s">
        <v>67</v>
      </c>
      <c r="AQ647" t="s">
        <v>58</v>
      </c>
      <c r="AR647" t="s">
        <v>67</v>
      </c>
      <c r="AS647" t="s">
        <v>67</v>
      </c>
      <c r="AT647" t="s">
        <v>50</v>
      </c>
      <c r="AU647" t="s">
        <v>55</v>
      </c>
      <c r="AV647" t="s">
        <v>46</v>
      </c>
      <c r="AW647" t="s">
        <v>55</v>
      </c>
    </row>
    <row r="648" spans="1:49" x14ac:dyDescent="0.35">
      <c r="A648" t="s">
        <v>35</v>
      </c>
      <c r="B648" s="2">
        <v>44170</v>
      </c>
      <c r="C648">
        <v>13</v>
      </c>
      <c r="D648">
        <v>13122</v>
      </c>
      <c r="E648" t="s">
        <v>1126</v>
      </c>
      <c r="F648" t="s">
        <v>37</v>
      </c>
      <c r="G648" t="s">
        <v>1765</v>
      </c>
      <c r="H648">
        <v>28</v>
      </c>
      <c r="I648" t="s">
        <v>39</v>
      </c>
      <c r="J648" t="s">
        <v>46</v>
      </c>
      <c r="K648" t="s">
        <v>1766</v>
      </c>
      <c r="L648" t="s">
        <v>55</v>
      </c>
      <c r="M648" t="s">
        <v>43</v>
      </c>
      <c r="N648" t="s">
        <v>108</v>
      </c>
      <c r="O648" t="s">
        <v>1767</v>
      </c>
      <c r="Q648" t="s">
        <v>46</v>
      </c>
      <c r="R648" t="s">
        <v>46</v>
      </c>
      <c r="S648" t="s">
        <v>42</v>
      </c>
      <c r="T648" t="s">
        <v>67</v>
      </c>
      <c r="U648" t="s">
        <v>48</v>
      </c>
      <c r="V648" t="s">
        <v>1768</v>
      </c>
      <c r="W648" t="s">
        <v>67</v>
      </c>
      <c r="X648" t="s">
        <v>44</v>
      </c>
      <c r="Y648" t="s">
        <v>46</v>
      </c>
      <c r="Z648" t="s">
        <v>113</v>
      </c>
      <c r="AA648" t="s">
        <v>55</v>
      </c>
      <c r="AB648" t="s">
        <v>113</v>
      </c>
      <c r="AC648" t="s">
        <v>55</v>
      </c>
      <c r="AD648" t="s">
        <v>55</v>
      </c>
      <c r="AE648" t="s">
        <v>55</v>
      </c>
      <c r="AF648" t="s">
        <v>1769</v>
      </c>
      <c r="AG648" t="s">
        <v>1770</v>
      </c>
      <c r="AH648" s="37" t="s">
        <v>58</v>
      </c>
      <c r="AI648" s="40" t="s">
        <v>58</v>
      </c>
      <c r="AJ648" t="s">
        <v>39</v>
      </c>
      <c r="AK648" t="s">
        <v>46</v>
      </c>
      <c r="AL648" t="s">
        <v>55</v>
      </c>
      <c r="AM648" t="s">
        <v>43</v>
      </c>
      <c r="AN648" t="s">
        <v>3964</v>
      </c>
      <c r="AO648" t="s">
        <v>46</v>
      </c>
      <c r="AP648" t="s">
        <v>67</v>
      </c>
      <c r="AQ648" t="s">
        <v>94</v>
      </c>
      <c r="AR648" t="s">
        <v>67</v>
      </c>
      <c r="AS648" t="s">
        <v>67</v>
      </c>
      <c r="AT648" t="s">
        <v>3964</v>
      </c>
      <c r="AU648" t="s">
        <v>113</v>
      </c>
      <c r="AV648" t="s">
        <v>113</v>
      </c>
      <c r="AW648" t="s">
        <v>55</v>
      </c>
    </row>
    <row r="649" spans="1:49" x14ac:dyDescent="0.35">
      <c r="A649" t="s">
        <v>35</v>
      </c>
      <c r="B649" s="2">
        <v>41669</v>
      </c>
      <c r="C649">
        <v>7</v>
      </c>
      <c r="D649">
        <v>7101</v>
      </c>
      <c r="E649" t="s">
        <v>457</v>
      </c>
      <c r="F649" t="s">
        <v>458</v>
      </c>
      <c r="G649" t="s">
        <v>3771</v>
      </c>
      <c r="H649">
        <v>0</v>
      </c>
      <c r="I649" t="s">
        <v>39</v>
      </c>
      <c r="J649" t="s">
        <v>46</v>
      </c>
      <c r="K649" t="s">
        <v>3772</v>
      </c>
      <c r="L649" t="s">
        <v>42</v>
      </c>
      <c r="M649" t="s">
        <v>125</v>
      </c>
      <c r="N649" t="s">
        <v>132</v>
      </c>
      <c r="O649" t="s">
        <v>963</v>
      </c>
      <c r="P649">
        <v>61</v>
      </c>
      <c r="Q649" t="s">
        <v>39</v>
      </c>
      <c r="R649" t="s">
        <v>46</v>
      </c>
      <c r="S649" t="s">
        <v>49</v>
      </c>
      <c r="T649" t="s">
        <v>42</v>
      </c>
      <c r="U649" t="s">
        <v>48</v>
      </c>
      <c r="V649" t="s">
        <v>42</v>
      </c>
      <c r="W649" t="s">
        <v>42</v>
      </c>
      <c r="X649" t="s">
        <v>103</v>
      </c>
      <c r="Y649" t="s">
        <v>42</v>
      </c>
      <c r="Z649" t="s">
        <v>90</v>
      </c>
      <c r="AA649">
        <v>41669</v>
      </c>
      <c r="AB649" t="s">
        <v>91</v>
      </c>
      <c r="AC649" t="s">
        <v>55</v>
      </c>
      <c r="AD649" t="s">
        <v>55</v>
      </c>
      <c r="AE649" t="s">
        <v>55</v>
      </c>
      <c r="AF649" t="s">
        <v>965</v>
      </c>
      <c r="AG649" t="s">
        <v>966</v>
      </c>
      <c r="AH649" s="37" t="s">
        <v>58</v>
      </c>
      <c r="AI649" s="40" t="s">
        <v>94</v>
      </c>
      <c r="AJ649" t="s">
        <v>39</v>
      </c>
      <c r="AK649" t="s">
        <v>46</v>
      </c>
      <c r="AL649" t="s">
        <v>94</v>
      </c>
      <c r="AM649" t="s">
        <v>125</v>
      </c>
      <c r="AN649" t="s">
        <v>3966</v>
      </c>
      <c r="AO649" t="s">
        <v>39</v>
      </c>
      <c r="AP649" t="s">
        <v>67</v>
      </c>
      <c r="AQ649" t="s">
        <v>58</v>
      </c>
      <c r="AR649" t="s">
        <v>94</v>
      </c>
      <c r="AS649" t="s">
        <v>94</v>
      </c>
      <c r="AT649" t="s">
        <v>103</v>
      </c>
      <c r="AU649" t="s">
        <v>90</v>
      </c>
      <c r="AV649" t="s">
        <v>91</v>
      </c>
      <c r="AW649" t="s">
        <v>55</v>
      </c>
    </row>
    <row r="650" spans="1:49" x14ac:dyDescent="0.35">
      <c r="A650" t="s">
        <v>35</v>
      </c>
      <c r="B650" s="2">
        <v>44188</v>
      </c>
      <c r="C650">
        <v>13</v>
      </c>
      <c r="D650">
        <v>13101</v>
      </c>
      <c r="E650" t="s">
        <v>1263</v>
      </c>
      <c r="F650" t="s">
        <v>37</v>
      </c>
      <c r="G650" t="s">
        <v>2373</v>
      </c>
      <c r="H650">
        <v>22</v>
      </c>
      <c r="I650" t="s">
        <v>39</v>
      </c>
      <c r="J650" t="s">
        <v>428</v>
      </c>
      <c r="K650" t="s">
        <v>2374</v>
      </c>
      <c r="L650" t="s">
        <v>55</v>
      </c>
      <c r="M650" t="s">
        <v>710</v>
      </c>
      <c r="N650" t="s">
        <v>108</v>
      </c>
      <c r="O650" t="s">
        <v>2375</v>
      </c>
      <c r="P650">
        <v>36</v>
      </c>
      <c r="Q650" t="s">
        <v>2376</v>
      </c>
      <c r="R650" t="s">
        <v>46</v>
      </c>
      <c r="S650" t="s">
        <v>42</v>
      </c>
      <c r="T650" t="s">
        <v>67</v>
      </c>
      <c r="U650" t="s">
        <v>48</v>
      </c>
      <c r="V650" t="s">
        <v>2377</v>
      </c>
      <c r="W650" t="s">
        <v>67</v>
      </c>
      <c r="X650" t="s">
        <v>44</v>
      </c>
      <c r="Y650" t="s">
        <v>46</v>
      </c>
      <c r="Z650" t="s">
        <v>588</v>
      </c>
      <c r="AA650" t="s">
        <v>55</v>
      </c>
      <c r="AB650" t="s">
        <v>2378</v>
      </c>
      <c r="AC650" t="s">
        <v>55</v>
      </c>
      <c r="AD650" t="s">
        <v>55</v>
      </c>
      <c r="AE650" t="s">
        <v>55</v>
      </c>
      <c r="AF650" t="s">
        <v>2379</v>
      </c>
      <c r="AG650" t="s">
        <v>2380</v>
      </c>
      <c r="AH650" s="37" t="s">
        <v>58</v>
      </c>
      <c r="AI650" s="40" t="s">
        <v>58</v>
      </c>
      <c r="AJ650" t="s">
        <v>39</v>
      </c>
      <c r="AK650" t="s">
        <v>428</v>
      </c>
      <c r="AL650" t="s">
        <v>55</v>
      </c>
      <c r="AM650" t="s">
        <v>710</v>
      </c>
      <c r="AN650" t="s">
        <v>3964</v>
      </c>
      <c r="AO650" t="s">
        <v>2376</v>
      </c>
      <c r="AP650" t="s">
        <v>67</v>
      </c>
      <c r="AQ650" t="s">
        <v>94</v>
      </c>
      <c r="AR650" t="s">
        <v>67</v>
      </c>
      <c r="AS650" t="s">
        <v>67</v>
      </c>
      <c r="AT650" t="s">
        <v>3964</v>
      </c>
      <c r="AU650" t="s">
        <v>588</v>
      </c>
      <c r="AV650" t="s">
        <v>3999</v>
      </c>
      <c r="AW650" t="s">
        <v>55</v>
      </c>
    </row>
    <row r="651" spans="1:49" x14ac:dyDescent="0.35">
      <c r="A651" s="1" t="s">
        <v>35</v>
      </c>
      <c r="B651" s="2">
        <v>43814</v>
      </c>
      <c r="C651">
        <v>13</v>
      </c>
      <c r="D651">
        <v>13401</v>
      </c>
      <c r="E651" t="s">
        <v>690</v>
      </c>
      <c r="F651" t="s">
        <v>37</v>
      </c>
      <c r="G651" t="s">
        <v>3779</v>
      </c>
      <c r="H651">
        <v>18</v>
      </c>
      <c r="I651" t="s">
        <v>39</v>
      </c>
      <c r="J651" t="s">
        <v>3780</v>
      </c>
      <c r="K651" t="s">
        <v>3781</v>
      </c>
      <c r="L651" s="1" t="s">
        <v>55</v>
      </c>
      <c r="M651" s="1" t="s">
        <v>161</v>
      </c>
      <c r="N651" t="s">
        <v>162</v>
      </c>
      <c r="O651" t="s">
        <v>3782</v>
      </c>
      <c r="Q651" t="s">
        <v>39</v>
      </c>
      <c r="R651" s="1" t="s">
        <v>46</v>
      </c>
      <c r="S651" t="s">
        <v>42</v>
      </c>
      <c r="T651" s="1" t="s">
        <v>67</v>
      </c>
      <c r="U651" s="1" t="s">
        <v>48</v>
      </c>
      <c r="V651" s="1" t="s">
        <v>48</v>
      </c>
      <c r="W651" t="s">
        <v>42</v>
      </c>
      <c r="X651" t="s">
        <v>2814</v>
      </c>
      <c r="Y651" t="s">
        <v>3783</v>
      </c>
      <c r="Z651" t="s">
        <v>3784</v>
      </c>
      <c r="AA651">
        <v>44201</v>
      </c>
      <c r="AB651" t="s">
        <v>176</v>
      </c>
      <c r="AC651" s="1" t="s">
        <v>55</v>
      </c>
      <c r="AD651" s="1" t="s">
        <v>55</v>
      </c>
      <c r="AE651" s="1" t="s">
        <v>55</v>
      </c>
      <c r="AF651" t="s">
        <v>3785</v>
      </c>
      <c r="AG651" t="s">
        <v>3786</v>
      </c>
      <c r="AH651" s="37" t="s">
        <v>58</v>
      </c>
      <c r="AI651" s="40" t="s">
        <v>94</v>
      </c>
      <c r="AJ651" t="s">
        <v>39</v>
      </c>
      <c r="AK651" t="s">
        <v>428</v>
      </c>
      <c r="AL651" t="s">
        <v>55</v>
      </c>
      <c r="AM651" t="s">
        <v>161</v>
      </c>
      <c r="AN651" t="s">
        <v>3965</v>
      </c>
      <c r="AO651" t="s">
        <v>39</v>
      </c>
      <c r="AP651" t="s">
        <v>67</v>
      </c>
      <c r="AQ651" t="s">
        <v>94</v>
      </c>
      <c r="AR651" t="s">
        <v>67</v>
      </c>
      <c r="AS651" t="s">
        <v>94</v>
      </c>
      <c r="AT651" t="s">
        <v>2814</v>
      </c>
      <c r="AU651" t="s">
        <v>3784</v>
      </c>
      <c r="AV651" t="s">
        <v>176</v>
      </c>
      <c r="AW651" t="s">
        <v>55</v>
      </c>
    </row>
    <row r="652" spans="1:49" x14ac:dyDescent="0.35">
      <c r="A652" t="s">
        <v>35</v>
      </c>
      <c r="B652" s="2">
        <v>43149</v>
      </c>
      <c r="C652">
        <v>14</v>
      </c>
      <c r="D652">
        <v>14107</v>
      </c>
      <c r="E652" t="s">
        <v>2305</v>
      </c>
      <c r="F652" t="s">
        <v>613</v>
      </c>
      <c r="G652" s="1" t="s">
        <v>3787</v>
      </c>
      <c r="H652">
        <v>30</v>
      </c>
      <c r="I652" t="s">
        <v>39</v>
      </c>
      <c r="J652" t="s">
        <v>72</v>
      </c>
      <c r="K652" t="s">
        <v>3788</v>
      </c>
      <c r="L652" t="s">
        <v>42</v>
      </c>
      <c r="M652" t="s">
        <v>43</v>
      </c>
      <c r="N652" t="s">
        <v>44</v>
      </c>
      <c r="O652" t="s">
        <v>3789</v>
      </c>
      <c r="P652">
        <v>37</v>
      </c>
      <c r="Q652" t="s">
        <v>39</v>
      </c>
      <c r="R652" t="s">
        <v>1088</v>
      </c>
      <c r="S652" t="s">
        <v>42</v>
      </c>
      <c r="T652" t="s">
        <v>49</v>
      </c>
      <c r="U652" t="s">
        <v>3790</v>
      </c>
      <c r="V652" t="s">
        <v>48</v>
      </c>
      <c r="W652" t="s">
        <v>49</v>
      </c>
      <c r="X652" t="s">
        <v>50</v>
      </c>
      <c r="Y652" t="s">
        <v>46</v>
      </c>
      <c r="Z652" t="s">
        <v>51</v>
      </c>
      <c r="AA652">
        <v>43316</v>
      </c>
      <c r="AB652" t="s">
        <v>52</v>
      </c>
      <c r="AC652" t="s">
        <v>641</v>
      </c>
      <c r="AD652" t="s">
        <v>820</v>
      </c>
      <c r="AE652" t="s">
        <v>55</v>
      </c>
      <c r="AF652" t="s">
        <v>3791</v>
      </c>
      <c r="AG652" t="s">
        <v>3792</v>
      </c>
      <c r="AH652" s="37" t="s">
        <v>58</v>
      </c>
      <c r="AI652" s="40" t="s">
        <v>58</v>
      </c>
      <c r="AJ652" t="s">
        <v>39</v>
      </c>
      <c r="AK652" t="s">
        <v>3949</v>
      </c>
      <c r="AL652" t="s">
        <v>94</v>
      </c>
      <c r="AM652" t="s">
        <v>43</v>
      </c>
      <c r="AN652" t="s">
        <v>3964</v>
      </c>
      <c r="AO652" t="s">
        <v>39</v>
      </c>
      <c r="AP652" t="s">
        <v>1088</v>
      </c>
      <c r="AQ652" t="s">
        <v>94</v>
      </c>
      <c r="AR652" t="s">
        <v>58</v>
      </c>
      <c r="AS652" t="s">
        <v>58</v>
      </c>
      <c r="AT652" t="s">
        <v>50</v>
      </c>
      <c r="AU652" t="s">
        <v>51</v>
      </c>
      <c r="AV652" t="s">
        <v>52</v>
      </c>
      <c r="AW652" t="s">
        <v>820</v>
      </c>
    </row>
    <row r="653" spans="1:49" x14ac:dyDescent="0.35">
      <c r="A653" t="s">
        <v>35</v>
      </c>
      <c r="B653" s="2">
        <v>42816</v>
      </c>
      <c r="C653">
        <v>2</v>
      </c>
      <c r="D653">
        <v>2101</v>
      </c>
      <c r="E653" t="s">
        <v>198</v>
      </c>
      <c r="F653" s="6" t="s">
        <v>198</v>
      </c>
      <c r="G653" t="s">
        <v>3793</v>
      </c>
      <c r="H653">
        <v>32</v>
      </c>
      <c r="I653" t="s">
        <v>39</v>
      </c>
      <c r="J653" t="s">
        <v>2288</v>
      </c>
      <c r="K653" t="s">
        <v>3794</v>
      </c>
      <c r="L653" t="s">
        <v>42</v>
      </c>
      <c r="M653" t="s">
        <v>74</v>
      </c>
      <c r="N653" t="s">
        <v>44</v>
      </c>
      <c r="O653" t="s">
        <v>3795</v>
      </c>
      <c r="P653">
        <v>41</v>
      </c>
      <c r="Q653" t="s">
        <v>39</v>
      </c>
      <c r="R653" t="s">
        <v>3796</v>
      </c>
      <c r="S653" t="s">
        <v>42</v>
      </c>
      <c r="T653" t="s">
        <v>42</v>
      </c>
      <c r="U653" t="s">
        <v>3797</v>
      </c>
      <c r="V653" t="s">
        <v>136</v>
      </c>
      <c r="W653" t="s">
        <v>42</v>
      </c>
      <c r="X653" t="s">
        <v>441</v>
      </c>
      <c r="Y653" t="s">
        <v>42</v>
      </c>
      <c r="Z653" t="s">
        <v>112</v>
      </c>
      <c r="AA653">
        <v>43340</v>
      </c>
      <c r="AB653" t="s">
        <v>443</v>
      </c>
      <c r="AC653" t="s">
        <v>3798</v>
      </c>
      <c r="AD653" t="s">
        <v>55</v>
      </c>
      <c r="AE653" t="s">
        <v>55</v>
      </c>
      <c r="AF653" t="s">
        <v>3799</v>
      </c>
      <c r="AG653" t="s">
        <v>3800</v>
      </c>
      <c r="AH653" s="37" t="s">
        <v>58</v>
      </c>
      <c r="AI653" s="40" t="s">
        <v>94</v>
      </c>
      <c r="AJ653" t="s">
        <v>39</v>
      </c>
      <c r="AK653" t="s">
        <v>174</v>
      </c>
      <c r="AL653" t="s">
        <v>94</v>
      </c>
      <c r="AM653" t="s">
        <v>74</v>
      </c>
      <c r="AN653" t="s">
        <v>3964</v>
      </c>
      <c r="AO653" t="s">
        <v>39</v>
      </c>
      <c r="AP653" t="s">
        <v>4005</v>
      </c>
      <c r="AQ653" t="s">
        <v>94</v>
      </c>
      <c r="AR653" t="s">
        <v>94</v>
      </c>
      <c r="AS653" t="s">
        <v>94</v>
      </c>
      <c r="AT653" t="s">
        <v>441</v>
      </c>
      <c r="AU653" t="s">
        <v>112</v>
      </c>
      <c r="AV653" t="s">
        <v>443</v>
      </c>
      <c r="AW653" t="s">
        <v>55</v>
      </c>
    </row>
    <row r="654" spans="1:49" x14ac:dyDescent="0.35">
      <c r="A654" t="s">
        <v>35</v>
      </c>
      <c r="B654" s="2">
        <v>40960</v>
      </c>
      <c r="C654">
        <v>5</v>
      </c>
      <c r="D654">
        <v>5101</v>
      </c>
      <c r="E654" t="s">
        <v>151</v>
      </c>
      <c r="F654" t="s">
        <v>151</v>
      </c>
      <c r="G654" t="s">
        <v>3801</v>
      </c>
      <c r="H654">
        <v>38</v>
      </c>
      <c r="I654" t="s">
        <v>46</v>
      </c>
      <c r="J654" t="s">
        <v>62</v>
      </c>
      <c r="K654" s="1" t="s">
        <v>73</v>
      </c>
      <c r="L654" t="s">
        <v>55</v>
      </c>
      <c r="M654" t="s">
        <v>43</v>
      </c>
      <c r="N654" t="s">
        <v>65</v>
      </c>
      <c r="O654" t="s">
        <v>3802</v>
      </c>
      <c r="P654">
        <v>41</v>
      </c>
      <c r="Q654" t="s">
        <v>46</v>
      </c>
      <c r="R654" t="s">
        <v>46</v>
      </c>
      <c r="S654" t="s">
        <v>67</v>
      </c>
      <c r="T654" t="s">
        <v>67</v>
      </c>
      <c r="U654" t="s">
        <v>3803</v>
      </c>
      <c r="V654" t="s">
        <v>48</v>
      </c>
      <c r="W654" t="s">
        <v>58</v>
      </c>
      <c r="X654" t="s">
        <v>50</v>
      </c>
      <c r="Y654" t="s">
        <v>46</v>
      </c>
      <c r="Z654" t="s">
        <v>55</v>
      </c>
      <c r="AA654" t="s">
        <v>55</v>
      </c>
      <c r="AB654" t="s">
        <v>46</v>
      </c>
      <c r="AC654" t="s">
        <v>55</v>
      </c>
      <c r="AD654" t="s">
        <v>2147</v>
      </c>
      <c r="AE654" t="s">
        <v>55</v>
      </c>
      <c r="AF654" t="s">
        <v>69</v>
      </c>
      <c r="AG654" t="s">
        <v>69</v>
      </c>
      <c r="AH654" s="37" t="s">
        <v>58</v>
      </c>
      <c r="AI654" s="40" t="s">
        <v>58</v>
      </c>
      <c r="AJ654" t="s">
        <v>46</v>
      </c>
      <c r="AK654" t="s">
        <v>46</v>
      </c>
      <c r="AL654" t="s">
        <v>55</v>
      </c>
      <c r="AM654" t="s">
        <v>43</v>
      </c>
      <c r="AN654" t="s">
        <v>3964</v>
      </c>
      <c r="AO654" t="s">
        <v>46</v>
      </c>
      <c r="AP654" t="s">
        <v>67</v>
      </c>
      <c r="AQ654" t="s">
        <v>67</v>
      </c>
      <c r="AR654" t="s">
        <v>67</v>
      </c>
      <c r="AS654" t="s">
        <v>58</v>
      </c>
      <c r="AT654" t="s">
        <v>50</v>
      </c>
      <c r="AU654" t="s">
        <v>55</v>
      </c>
      <c r="AV654" t="s">
        <v>46</v>
      </c>
      <c r="AW654" t="s">
        <v>4001</v>
      </c>
    </row>
    <row r="655" spans="1:49" x14ac:dyDescent="0.35">
      <c r="A655" t="s">
        <v>35</v>
      </c>
      <c r="B655" s="2">
        <v>41085</v>
      </c>
      <c r="C655">
        <v>16</v>
      </c>
      <c r="D655">
        <v>16203</v>
      </c>
      <c r="E655" t="s">
        <v>3804</v>
      </c>
      <c r="F655" t="s">
        <v>370</v>
      </c>
      <c r="G655" t="s">
        <v>3805</v>
      </c>
      <c r="H655">
        <v>22</v>
      </c>
      <c r="I655" t="s">
        <v>46</v>
      </c>
      <c r="J655" t="s">
        <v>62</v>
      </c>
      <c r="K655" s="1" t="s">
        <v>73</v>
      </c>
      <c r="L655" t="s">
        <v>55</v>
      </c>
      <c r="M655" t="s">
        <v>43</v>
      </c>
      <c r="N655" t="s">
        <v>65</v>
      </c>
      <c r="O655" t="s">
        <v>3806</v>
      </c>
      <c r="P655">
        <v>58</v>
      </c>
      <c r="Q655" t="s">
        <v>46</v>
      </c>
      <c r="R655" t="s">
        <v>417</v>
      </c>
      <c r="S655" t="s">
        <v>67</v>
      </c>
      <c r="T655" t="s">
        <v>67</v>
      </c>
      <c r="U655" t="s">
        <v>48</v>
      </c>
      <c r="V655" t="s">
        <v>48</v>
      </c>
      <c r="W655" t="s">
        <v>58</v>
      </c>
      <c r="X655" t="s">
        <v>50</v>
      </c>
      <c r="Y655" t="s">
        <v>46</v>
      </c>
      <c r="Z655" t="s">
        <v>55</v>
      </c>
      <c r="AA655" t="s">
        <v>55</v>
      </c>
      <c r="AB655" t="s">
        <v>46</v>
      </c>
      <c r="AC655" t="s">
        <v>55</v>
      </c>
      <c r="AD655" t="s">
        <v>55</v>
      </c>
      <c r="AE655" t="s">
        <v>55</v>
      </c>
      <c r="AF655" t="s">
        <v>69</v>
      </c>
      <c r="AG655" t="s">
        <v>69</v>
      </c>
      <c r="AH655" s="37" t="s">
        <v>58</v>
      </c>
      <c r="AI655" s="40" t="s">
        <v>58</v>
      </c>
      <c r="AJ655" t="s">
        <v>46</v>
      </c>
      <c r="AK655" t="s">
        <v>46</v>
      </c>
      <c r="AL655" t="s">
        <v>55</v>
      </c>
      <c r="AM655" t="s">
        <v>43</v>
      </c>
      <c r="AN655" t="s">
        <v>3964</v>
      </c>
      <c r="AO655" t="s">
        <v>46</v>
      </c>
      <c r="AP655" t="s">
        <v>3967</v>
      </c>
      <c r="AQ655" t="s">
        <v>67</v>
      </c>
      <c r="AR655" t="s">
        <v>67</v>
      </c>
      <c r="AS655" t="s">
        <v>58</v>
      </c>
      <c r="AT655" t="s">
        <v>50</v>
      </c>
      <c r="AU655" t="s">
        <v>55</v>
      </c>
      <c r="AV655" t="s">
        <v>46</v>
      </c>
      <c r="AW655" t="s">
        <v>55</v>
      </c>
    </row>
    <row r="656" spans="1:49" x14ac:dyDescent="0.35">
      <c r="A656" s="1" t="s">
        <v>35</v>
      </c>
      <c r="B656" s="2">
        <v>44216</v>
      </c>
      <c r="C656">
        <v>13</v>
      </c>
      <c r="D656">
        <v>13601</v>
      </c>
      <c r="E656" t="s">
        <v>467</v>
      </c>
      <c r="F656" t="s">
        <v>37</v>
      </c>
      <c r="G656" t="s">
        <v>468</v>
      </c>
      <c r="H656">
        <v>67</v>
      </c>
      <c r="I656" t="s">
        <v>39</v>
      </c>
      <c r="J656" t="s">
        <v>174</v>
      </c>
      <c r="K656" t="s">
        <v>469</v>
      </c>
      <c r="L656" t="s">
        <v>42</v>
      </c>
      <c r="M656" t="s">
        <v>74</v>
      </c>
      <c r="N656" t="s">
        <v>108</v>
      </c>
      <c r="O656" t="s">
        <v>470</v>
      </c>
      <c r="P656">
        <v>69</v>
      </c>
      <c r="Q656" t="s">
        <v>39</v>
      </c>
      <c r="R656" t="s">
        <v>46</v>
      </c>
      <c r="S656" t="s">
        <v>42</v>
      </c>
      <c r="T656" t="s">
        <v>49</v>
      </c>
      <c r="U656" t="s">
        <v>48</v>
      </c>
      <c r="V656" t="s">
        <v>42</v>
      </c>
      <c r="W656" t="s">
        <v>49</v>
      </c>
      <c r="X656" t="s">
        <v>44</v>
      </c>
      <c r="Y656" t="s">
        <v>46</v>
      </c>
      <c r="Z656" t="s">
        <v>112</v>
      </c>
      <c r="AA656" t="s">
        <v>55</v>
      </c>
      <c r="AB656" t="s">
        <v>113</v>
      </c>
      <c r="AC656" t="s">
        <v>55</v>
      </c>
      <c r="AD656" t="s">
        <v>55</v>
      </c>
      <c r="AE656" t="s">
        <v>55</v>
      </c>
      <c r="AF656" t="s">
        <v>471</v>
      </c>
      <c r="AG656" t="s">
        <v>472</v>
      </c>
      <c r="AH656" s="37" t="s">
        <v>58</v>
      </c>
      <c r="AI656" s="37" t="s">
        <v>58</v>
      </c>
      <c r="AJ656" t="s">
        <v>39</v>
      </c>
      <c r="AK656" t="s">
        <v>174</v>
      </c>
      <c r="AL656" t="s">
        <v>94</v>
      </c>
      <c r="AM656" t="s">
        <v>74</v>
      </c>
      <c r="AN656" t="s">
        <v>3964</v>
      </c>
      <c r="AO656" t="s">
        <v>39</v>
      </c>
      <c r="AP656" t="s">
        <v>67</v>
      </c>
      <c r="AQ656" t="s">
        <v>94</v>
      </c>
      <c r="AR656" t="s">
        <v>58</v>
      </c>
      <c r="AS656" t="s">
        <v>58</v>
      </c>
      <c r="AT656" t="s">
        <v>3964</v>
      </c>
      <c r="AU656" t="s">
        <v>112</v>
      </c>
      <c r="AV656" t="s">
        <v>113</v>
      </c>
      <c r="AW656" t="s">
        <v>55</v>
      </c>
    </row>
    <row r="657" spans="1:49" x14ac:dyDescent="0.35">
      <c r="A657" s="1" t="s">
        <v>35</v>
      </c>
      <c r="B657" s="2">
        <v>44234</v>
      </c>
      <c r="C657" s="3">
        <v>13</v>
      </c>
      <c r="D657" s="3">
        <v>13110</v>
      </c>
      <c r="E657" s="5" t="s">
        <v>169</v>
      </c>
      <c r="F657" s="5" t="s">
        <v>37</v>
      </c>
      <c r="G657" t="s">
        <v>2487</v>
      </c>
      <c r="H657">
        <v>57</v>
      </c>
      <c r="I657" t="s">
        <v>39</v>
      </c>
      <c r="J657" t="s">
        <v>46</v>
      </c>
      <c r="K657" t="s">
        <v>2488</v>
      </c>
      <c r="L657" t="s">
        <v>42</v>
      </c>
      <c r="M657" t="s">
        <v>4103</v>
      </c>
      <c r="N657" t="s">
        <v>108</v>
      </c>
      <c r="O657" t="s">
        <v>2489</v>
      </c>
      <c r="P657">
        <v>61</v>
      </c>
      <c r="Q657" t="s">
        <v>39</v>
      </c>
      <c r="R657" t="s">
        <v>46</v>
      </c>
      <c r="S657" t="s">
        <v>42</v>
      </c>
      <c r="T657" t="s">
        <v>67</v>
      </c>
      <c r="U657" t="s">
        <v>2490</v>
      </c>
      <c r="V657" t="s">
        <v>2491</v>
      </c>
      <c r="W657" t="s">
        <v>49</v>
      </c>
      <c r="X657" t="s">
        <v>44</v>
      </c>
      <c r="Y657" t="s">
        <v>1000</v>
      </c>
      <c r="Z657" t="s">
        <v>112</v>
      </c>
      <c r="AA657">
        <v>44235</v>
      </c>
      <c r="AB657" t="s">
        <v>176</v>
      </c>
      <c r="AC657" t="s">
        <v>55</v>
      </c>
      <c r="AD657" t="s">
        <v>55</v>
      </c>
      <c r="AE657" t="s">
        <v>55</v>
      </c>
      <c r="AF657" t="s">
        <v>2492</v>
      </c>
      <c r="AG657" t="s">
        <v>69</v>
      </c>
      <c r="AH657" s="37" t="s">
        <v>58</v>
      </c>
      <c r="AI657" s="40" t="s">
        <v>58</v>
      </c>
      <c r="AJ657" t="s">
        <v>39</v>
      </c>
      <c r="AK657" t="s">
        <v>46</v>
      </c>
      <c r="AL657" t="s">
        <v>94</v>
      </c>
      <c r="AM657" t="s">
        <v>4103</v>
      </c>
      <c r="AN657" t="s">
        <v>3964</v>
      </c>
      <c r="AO657" t="s">
        <v>39</v>
      </c>
      <c r="AP657" t="s">
        <v>67</v>
      </c>
      <c r="AQ657" t="s">
        <v>94</v>
      </c>
      <c r="AR657" t="s">
        <v>67</v>
      </c>
      <c r="AS657" t="s">
        <v>58</v>
      </c>
      <c r="AT657" t="s">
        <v>3964</v>
      </c>
      <c r="AU657" t="s">
        <v>112</v>
      </c>
      <c r="AV657" t="s">
        <v>176</v>
      </c>
      <c r="AW657" t="s">
        <v>55</v>
      </c>
    </row>
    <row r="658" spans="1:49" x14ac:dyDescent="0.35">
      <c r="A658" t="s">
        <v>35</v>
      </c>
      <c r="B658" s="2">
        <v>44163</v>
      </c>
      <c r="C658" s="3">
        <v>10</v>
      </c>
      <c r="D658" s="3">
        <v>10101</v>
      </c>
      <c r="E658" t="s">
        <v>258</v>
      </c>
      <c r="F658" t="s">
        <v>188</v>
      </c>
      <c r="G658" t="s">
        <v>3818</v>
      </c>
      <c r="H658">
        <v>26</v>
      </c>
      <c r="I658" t="s">
        <v>39</v>
      </c>
      <c r="J658" t="s">
        <v>46</v>
      </c>
      <c r="K658" t="s">
        <v>3819</v>
      </c>
      <c r="L658" t="s">
        <v>55</v>
      </c>
      <c r="M658" t="s">
        <v>43</v>
      </c>
      <c r="N658" t="s">
        <v>108</v>
      </c>
      <c r="O658" t="s">
        <v>3820</v>
      </c>
      <c r="P658">
        <v>31</v>
      </c>
      <c r="Q658" t="s">
        <v>39</v>
      </c>
      <c r="R658" t="s">
        <v>46</v>
      </c>
      <c r="S658" t="s">
        <v>42</v>
      </c>
      <c r="T658" t="s">
        <v>42</v>
      </c>
      <c r="U658" t="s">
        <v>48</v>
      </c>
      <c r="V658" t="s">
        <v>3821</v>
      </c>
      <c r="W658" t="s">
        <v>67</v>
      </c>
      <c r="X658" t="s">
        <v>44</v>
      </c>
      <c r="Y658" t="s">
        <v>46</v>
      </c>
      <c r="Z658" t="s">
        <v>176</v>
      </c>
      <c r="AA658" t="s">
        <v>55</v>
      </c>
      <c r="AB658" t="s">
        <v>46</v>
      </c>
      <c r="AC658" t="s">
        <v>55</v>
      </c>
      <c r="AD658" t="s">
        <v>55</v>
      </c>
      <c r="AE658" t="s">
        <v>55</v>
      </c>
      <c r="AF658" t="s">
        <v>3822</v>
      </c>
      <c r="AG658" t="s">
        <v>3823</v>
      </c>
      <c r="AH658" s="37" t="s">
        <v>58</v>
      </c>
      <c r="AI658" s="40" t="s">
        <v>58</v>
      </c>
      <c r="AJ658" t="s">
        <v>39</v>
      </c>
      <c r="AK658" t="s">
        <v>46</v>
      </c>
      <c r="AL658" t="s">
        <v>55</v>
      </c>
      <c r="AM658" t="s">
        <v>43</v>
      </c>
      <c r="AN658" t="s">
        <v>3964</v>
      </c>
      <c r="AO658" t="s">
        <v>39</v>
      </c>
      <c r="AP658" t="s">
        <v>67</v>
      </c>
      <c r="AQ658" t="s">
        <v>94</v>
      </c>
      <c r="AR658" t="s">
        <v>94</v>
      </c>
      <c r="AS658" t="s">
        <v>67</v>
      </c>
      <c r="AT658" t="s">
        <v>3964</v>
      </c>
      <c r="AU658" t="s">
        <v>176</v>
      </c>
      <c r="AV658" t="s">
        <v>46</v>
      </c>
      <c r="AW658" t="s">
        <v>55</v>
      </c>
    </row>
    <row r="659" spans="1:49" x14ac:dyDescent="0.35">
      <c r="A659" t="s">
        <v>35</v>
      </c>
      <c r="B659" s="2">
        <v>43632</v>
      </c>
      <c r="C659">
        <v>16</v>
      </c>
      <c r="D659">
        <v>16101</v>
      </c>
      <c r="E659" t="s">
        <v>1380</v>
      </c>
      <c r="F659" t="s">
        <v>370</v>
      </c>
      <c r="G659" t="s">
        <v>3824</v>
      </c>
      <c r="H659" s="15">
        <v>29</v>
      </c>
      <c r="I659" t="s">
        <v>39</v>
      </c>
      <c r="J659" t="s">
        <v>3825</v>
      </c>
      <c r="K659" t="s">
        <v>3826</v>
      </c>
      <c r="L659" t="s">
        <v>55</v>
      </c>
      <c r="M659" t="s">
        <v>43</v>
      </c>
      <c r="N659" t="s">
        <v>44</v>
      </c>
      <c r="O659" t="s">
        <v>3827</v>
      </c>
      <c r="P659" s="15">
        <v>31</v>
      </c>
      <c r="Q659" t="s">
        <v>39</v>
      </c>
      <c r="R659" t="s">
        <v>46</v>
      </c>
      <c r="S659" t="s">
        <v>49</v>
      </c>
      <c r="T659" t="s">
        <v>67</v>
      </c>
      <c r="U659" t="s">
        <v>42</v>
      </c>
      <c r="V659" t="s">
        <v>48</v>
      </c>
      <c r="W659" t="s">
        <v>49</v>
      </c>
      <c r="X659" t="s">
        <v>50</v>
      </c>
      <c r="Y659" t="s">
        <v>46</v>
      </c>
      <c r="Z659" t="s">
        <v>90</v>
      </c>
      <c r="AA659" t="s">
        <v>55</v>
      </c>
      <c r="AB659" t="s">
        <v>91</v>
      </c>
      <c r="AC659" t="s">
        <v>55</v>
      </c>
      <c r="AD659" t="s">
        <v>55</v>
      </c>
      <c r="AE659" t="s">
        <v>55</v>
      </c>
      <c r="AF659" t="s">
        <v>3828</v>
      </c>
      <c r="AG659" t="s">
        <v>3829</v>
      </c>
      <c r="AH659" s="37" t="s">
        <v>58</v>
      </c>
      <c r="AI659" s="40" t="s">
        <v>58</v>
      </c>
      <c r="AJ659" t="s">
        <v>39</v>
      </c>
      <c r="AK659" t="s">
        <v>3933</v>
      </c>
      <c r="AL659" t="s">
        <v>55</v>
      </c>
      <c r="AM659" t="s">
        <v>43</v>
      </c>
      <c r="AN659" t="s">
        <v>3964</v>
      </c>
      <c r="AO659" t="s">
        <v>39</v>
      </c>
      <c r="AP659" t="s">
        <v>67</v>
      </c>
      <c r="AQ659" t="s">
        <v>58</v>
      </c>
      <c r="AR659" t="s">
        <v>67</v>
      </c>
      <c r="AS659" t="s">
        <v>58</v>
      </c>
      <c r="AT659" t="s">
        <v>50</v>
      </c>
      <c r="AU659" t="s">
        <v>90</v>
      </c>
      <c r="AV659" t="s">
        <v>91</v>
      </c>
      <c r="AW659" t="s">
        <v>55</v>
      </c>
    </row>
    <row r="660" spans="1:49" x14ac:dyDescent="0.35">
      <c r="A660" t="s">
        <v>35</v>
      </c>
      <c r="B660" s="2">
        <v>41861</v>
      </c>
      <c r="C660">
        <v>7</v>
      </c>
      <c r="D660">
        <v>7102</v>
      </c>
      <c r="E660" t="s">
        <v>2686</v>
      </c>
      <c r="F660" t="s">
        <v>458</v>
      </c>
      <c r="G660" t="s">
        <v>3830</v>
      </c>
      <c r="H660" s="15">
        <v>31</v>
      </c>
      <c r="I660" t="s">
        <v>39</v>
      </c>
      <c r="J660" t="s">
        <v>3831</v>
      </c>
      <c r="K660" t="s">
        <v>3832</v>
      </c>
      <c r="L660" t="s">
        <v>42</v>
      </c>
      <c r="M660" t="s">
        <v>270</v>
      </c>
      <c r="N660" t="s">
        <v>44</v>
      </c>
      <c r="O660" t="s">
        <v>3833</v>
      </c>
      <c r="P660" s="15">
        <v>36</v>
      </c>
      <c r="Q660" t="s">
        <v>39</v>
      </c>
      <c r="R660" t="s">
        <v>46</v>
      </c>
      <c r="S660" t="s">
        <v>42</v>
      </c>
      <c r="T660" t="s">
        <v>42</v>
      </c>
      <c r="U660" t="s">
        <v>3834</v>
      </c>
      <c r="V660" t="s">
        <v>42</v>
      </c>
      <c r="W660" t="s">
        <v>42</v>
      </c>
      <c r="X660" t="s">
        <v>50</v>
      </c>
      <c r="Y660" t="s">
        <v>42</v>
      </c>
      <c r="Z660" t="s">
        <v>51</v>
      </c>
      <c r="AA660">
        <v>42115</v>
      </c>
      <c r="AB660" t="s">
        <v>52</v>
      </c>
      <c r="AC660" t="s">
        <v>55</v>
      </c>
      <c r="AD660" t="s">
        <v>54</v>
      </c>
      <c r="AE660" t="s">
        <v>55</v>
      </c>
      <c r="AF660" t="s">
        <v>3835</v>
      </c>
      <c r="AG660" t="s">
        <v>3836</v>
      </c>
      <c r="AH660" s="37" t="s">
        <v>58</v>
      </c>
      <c r="AI660" s="40" t="s">
        <v>94</v>
      </c>
      <c r="AJ660" t="s">
        <v>39</v>
      </c>
      <c r="AK660" t="s">
        <v>3923</v>
      </c>
      <c r="AL660" t="s">
        <v>94</v>
      </c>
      <c r="AM660" t="s">
        <v>710</v>
      </c>
      <c r="AN660" t="s">
        <v>3964</v>
      </c>
      <c r="AO660" t="s">
        <v>39</v>
      </c>
      <c r="AP660" t="s">
        <v>67</v>
      </c>
      <c r="AQ660" t="s">
        <v>94</v>
      </c>
      <c r="AR660" t="s">
        <v>94</v>
      </c>
      <c r="AS660" t="s">
        <v>94</v>
      </c>
      <c r="AT660" t="s">
        <v>50</v>
      </c>
      <c r="AU660" t="s">
        <v>51</v>
      </c>
      <c r="AV660" t="s">
        <v>52</v>
      </c>
      <c r="AW660" t="s">
        <v>54</v>
      </c>
    </row>
    <row r="661" spans="1:49" x14ac:dyDescent="0.35">
      <c r="A661" s="1" t="s">
        <v>35</v>
      </c>
      <c r="B661" s="2">
        <v>44242</v>
      </c>
      <c r="C661">
        <v>13</v>
      </c>
      <c r="D661">
        <v>13201</v>
      </c>
      <c r="E661" t="s">
        <v>116</v>
      </c>
      <c r="F661" t="s">
        <v>37</v>
      </c>
      <c r="G661" t="s">
        <v>3889</v>
      </c>
      <c r="H661" s="15">
        <v>52</v>
      </c>
      <c r="I661" t="s">
        <v>39</v>
      </c>
      <c r="J661" t="s">
        <v>46</v>
      </c>
      <c r="K661" t="s">
        <v>3890</v>
      </c>
      <c r="L661" t="s">
        <v>42</v>
      </c>
      <c r="M661" t="s">
        <v>43</v>
      </c>
      <c r="N661" t="s">
        <v>108</v>
      </c>
      <c r="O661" t="s">
        <v>3891</v>
      </c>
      <c r="P661" s="15">
        <v>51</v>
      </c>
      <c r="Q661" t="s">
        <v>39</v>
      </c>
      <c r="R661" t="s">
        <v>46</v>
      </c>
      <c r="S661" t="s">
        <v>42</v>
      </c>
      <c r="T661" t="s">
        <v>67</v>
      </c>
      <c r="U661" t="s">
        <v>3892</v>
      </c>
      <c r="V661" t="s">
        <v>87</v>
      </c>
      <c r="W661" t="s">
        <v>49</v>
      </c>
      <c r="X661" t="s">
        <v>50</v>
      </c>
      <c r="Y661" t="s">
        <v>46</v>
      </c>
      <c r="Z661" t="s">
        <v>112</v>
      </c>
      <c r="AA661">
        <v>44243</v>
      </c>
      <c r="AB661" t="s">
        <v>176</v>
      </c>
      <c r="AC661" t="s">
        <v>55</v>
      </c>
      <c r="AD661" t="s">
        <v>55</v>
      </c>
      <c r="AE661" t="s">
        <v>55</v>
      </c>
      <c r="AF661" t="s">
        <v>3893</v>
      </c>
      <c r="AG661" t="s">
        <v>69</v>
      </c>
      <c r="AH661" s="37" t="s">
        <v>58</v>
      </c>
      <c r="AI661" s="40" t="s">
        <v>58</v>
      </c>
      <c r="AJ661" t="s">
        <v>39</v>
      </c>
      <c r="AK661" t="s">
        <v>46</v>
      </c>
      <c r="AL661" t="s">
        <v>94</v>
      </c>
      <c r="AM661" t="s">
        <v>43</v>
      </c>
      <c r="AN661" t="s">
        <v>3964</v>
      </c>
      <c r="AO661" t="s">
        <v>39</v>
      </c>
      <c r="AP661" t="s">
        <v>67</v>
      </c>
      <c r="AQ661" t="s">
        <v>94</v>
      </c>
      <c r="AR661" t="s">
        <v>67</v>
      </c>
      <c r="AS661" t="s">
        <v>58</v>
      </c>
      <c r="AT661" t="s">
        <v>50</v>
      </c>
      <c r="AU661" t="s">
        <v>112</v>
      </c>
      <c r="AV661" t="s">
        <v>176</v>
      </c>
      <c r="AW661" t="s">
        <v>55</v>
      </c>
    </row>
    <row r="662" spans="1:49" x14ac:dyDescent="0.35">
      <c r="A662" t="s">
        <v>35</v>
      </c>
      <c r="B662" s="2">
        <v>40213</v>
      </c>
      <c r="C662">
        <v>9</v>
      </c>
      <c r="D662">
        <v>9101</v>
      </c>
      <c r="E662" t="s">
        <v>426</v>
      </c>
      <c r="F662" t="s">
        <v>60</v>
      </c>
      <c r="G662" t="s">
        <v>3843</v>
      </c>
      <c r="H662" s="15">
        <v>42</v>
      </c>
      <c r="I662" t="s">
        <v>46</v>
      </c>
      <c r="J662" t="s">
        <v>62</v>
      </c>
      <c r="K662" t="s">
        <v>2348</v>
      </c>
      <c r="L662" t="s">
        <v>55</v>
      </c>
      <c r="M662" t="s">
        <v>653</v>
      </c>
      <c r="N662" t="s">
        <v>65</v>
      </c>
      <c r="O662" t="s">
        <v>3844</v>
      </c>
      <c r="P662" s="15">
        <v>38</v>
      </c>
      <c r="Q662" t="s">
        <v>1232</v>
      </c>
      <c r="R662" t="s">
        <v>46</v>
      </c>
      <c r="S662" t="s">
        <v>67</v>
      </c>
      <c r="T662" t="s">
        <v>67</v>
      </c>
      <c r="U662" t="s">
        <v>3845</v>
      </c>
      <c r="V662" t="s">
        <v>48</v>
      </c>
      <c r="W662" t="s">
        <v>67</v>
      </c>
      <c r="X662" t="s">
        <v>137</v>
      </c>
      <c r="Y662" t="s">
        <v>46</v>
      </c>
      <c r="Z662" t="s">
        <v>55</v>
      </c>
      <c r="AA662" t="s">
        <v>55</v>
      </c>
      <c r="AB662" t="s">
        <v>46</v>
      </c>
      <c r="AC662" t="s">
        <v>55</v>
      </c>
      <c r="AD662" t="s">
        <v>55</v>
      </c>
      <c r="AE662" t="s">
        <v>55</v>
      </c>
      <c r="AF662" t="s">
        <v>69</v>
      </c>
      <c r="AG662" t="s">
        <v>69</v>
      </c>
      <c r="AH662" s="37" t="s">
        <v>58</v>
      </c>
      <c r="AI662" s="40" t="s">
        <v>58</v>
      </c>
      <c r="AJ662" t="s">
        <v>46</v>
      </c>
      <c r="AK662" t="s">
        <v>46</v>
      </c>
      <c r="AL662" t="s">
        <v>55</v>
      </c>
      <c r="AM662" t="s">
        <v>710</v>
      </c>
      <c r="AN662" t="s">
        <v>3964</v>
      </c>
      <c r="AO662" t="s">
        <v>2042</v>
      </c>
      <c r="AP662" t="s">
        <v>67</v>
      </c>
      <c r="AQ662" t="s">
        <v>67</v>
      </c>
      <c r="AR662" t="s">
        <v>67</v>
      </c>
      <c r="AS662" t="s">
        <v>67</v>
      </c>
      <c r="AT662" t="s">
        <v>137</v>
      </c>
      <c r="AU662" t="s">
        <v>55</v>
      </c>
      <c r="AV662" t="s">
        <v>46</v>
      </c>
      <c r="AW662" t="s">
        <v>55</v>
      </c>
    </row>
    <row r="663" spans="1:49" x14ac:dyDescent="0.35">
      <c r="A663" t="s">
        <v>35</v>
      </c>
      <c r="B663" s="2">
        <v>44138</v>
      </c>
      <c r="C663">
        <v>14</v>
      </c>
      <c r="D663">
        <v>14108</v>
      </c>
      <c r="E663" t="s">
        <v>1521</v>
      </c>
      <c r="F663" t="s">
        <v>613</v>
      </c>
      <c r="G663" t="s">
        <v>3846</v>
      </c>
      <c r="H663" s="15">
        <v>26</v>
      </c>
      <c r="I663" t="s">
        <v>39</v>
      </c>
      <c r="J663" t="s">
        <v>46</v>
      </c>
      <c r="K663" t="s">
        <v>3847</v>
      </c>
      <c r="L663" t="s">
        <v>55</v>
      </c>
      <c r="M663" t="s">
        <v>43</v>
      </c>
      <c r="N663" t="s">
        <v>108</v>
      </c>
      <c r="O663" t="s">
        <v>3848</v>
      </c>
      <c r="P663" s="15">
        <v>37</v>
      </c>
      <c r="Q663" t="s">
        <v>39</v>
      </c>
      <c r="R663" t="s">
        <v>46</v>
      </c>
      <c r="S663" t="s">
        <v>42</v>
      </c>
      <c r="T663" t="s">
        <v>67</v>
      </c>
      <c r="U663" t="s">
        <v>48</v>
      </c>
      <c r="V663" t="s">
        <v>3849</v>
      </c>
      <c r="W663" t="s">
        <v>67</v>
      </c>
      <c r="X663" t="s">
        <v>44</v>
      </c>
      <c r="Y663" t="s">
        <v>46</v>
      </c>
      <c r="Z663" t="s">
        <v>113</v>
      </c>
      <c r="AA663" t="s">
        <v>55</v>
      </c>
      <c r="AB663" t="s">
        <v>46</v>
      </c>
      <c r="AC663" t="s">
        <v>55</v>
      </c>
      <c r="AD663" t="s">
        <v>55</v>
      </c>
      <c r="AE663" t="s">
        <v>55</v>
      </c>
      <c r="AF663" t="s">
        <v>3850</v>
      </c>
      <c r="AG663" t="s">
        <v>3851</v>
      </c>
      <c r="AH663" s="37" t="s">
        <v>58</v>
      </c>
      <c r="AI663" s="40" t="s">
        <v>58</v>
      </c>
      <c r="AJ663" t="s">
        <v>39</v>
      </c>
      <c r="AK663" t="s">
        <v>46</v>
      </c>
      <c r="AL663" t="s">
        <v>55</v>
      </c>
      <c r="AM663" t="s">
        <v>43</v>
      </c>
      <c r="AN663" t="s">
        <v>3964</v>
      </c>
      <c r="AO663" t="s">
        <v>39</v>
      </c>
      <c r="AP663" t="s">
        <v>67</v>
      </c>
      <c r="AQ663" t="s">
        <v>94</v>
      </c>
      <c r="AR663" t="s">
        <v>67</v>
      </c>
      <c r="AS663" t="s">
        <v>67</v>
      </c>
      <c r="AT663" t="s">
        <v>3964</v>
      </c>
      <c r="AU663" t="s">
        <v>113</v>
      </c>
      <c r="AV663" t="s">
        <v>46</v>
      </c>
      <c r="AW663" t="s">
        <v>55</v>
      </c>
    </row>
    <row r="664" spans="1:49" x14ac:dyDescent="0.35">
      <c r="A664" t="s">
        <v>35</v>
      </c>
      <c r="B664" s="2">
        <v>44270</v>
      </c>
      <c r="C664">
        <v>13</v>
      </c>
      <c r="D664">
        <v>13201</v>
      </c>
      <c r="E664" t="s">
        <v>116</v>
      </c>
      <c r="F664" t="s">
        <v>37</v>
      </c>
      <c r="G664" t="s">
        <v>2996</v>
      </c>
      <c r="H664" s="23">
        <v>44</v>
      </c>
      <c r="I664" s="1" t="s">
        <v>46</v>
      </c>
      <c r="J664" s="1" t="s">
        <v>46</v>
      </c>
      <c r="K664" t="s">
        <v>2997</v>
      </c>
      <c r="L664" s="1" t="s">
        <v>42</v>
      </c>
      <c r="M664" t="s">
        <v>252</v>
      </c>
      <c r="N664" t="s">
        <v>108</v>
      </c>
      <c r="O664" t="s">
        <v>2998</v>
      </c>
      <c r="P664" s="23">
        <v>53</v>
      </c>
      <c r="Q664" s="1" t="s">
        <v>789</v>
      </c>
      <c r="R664" s="1" t="s">
        <v>46</v>
      </c>
      <c r="S664" s="1" t="s">
        <v>42</v>
      </c>
      <c r="T664" s="1" t="s">
        <v>67</v>
      </c>
      <c r="U664" s="1" t="s">
        <v>48</v>
      </c>
      <c r="V664" t="s">
        <v>2999</v>
      </c>
      <c r="W664" t="s">
        <v>49</v>
      </c>
      <c r="X664" t="s">
        <v>44</v>
      </c>
      <c r="Y664" s="1" t="s">
        <v>46</v>
      </c>
      <c r="Z664" s="1" t="s">
        <v>55</v>
      </c>
      <c r="AA664" s="1" t="s">
        <v>55</v>
      </c>
      <c r="AB664" t="s">
        <v>588</v>
      </c>
      <c r="AC664" s="1" t="s">
        <v>55</v>
      </c>
      <c r="AD664" s="1" t="s">
        <v>55</v>
      </c>
      <c r="AE664" s="1" t="s">
        <v>55</v>
      </c>
      <c r="AF664" t="s">
        <v>3000</v>
      </c>
      <c r="AG664" t="s">
        <v>3001</v>
      </c>
      <c r="AH664" s="37" t="s">
        <v>58</v>
      </c>
      <c r="AI664" s="40" t="s">
        <v>58</v>
      </c>
      <c r="AJ664" t="s">
        <v>46</v>
      </c>
      <c r="AK664" t="s">
        <v>46</v>
      </c>
      <c r="AL664" t="s">
        <v>94</v>
      </c>
      <c r="AM664" t="s">
        <v>527</v>
      </c>
      <c r="AN664" t="s">
        <v>3964</v>
      </c>
      <c r="AO664" t="s">
        <v>39</v>
      </c>
      <c r="AP664" t="s">
        <v>67</v>
      </c>
      <c r="AQ664" t="s">
        <v>94</v>
      </c>
      <c r="AR664" t="s">
        <v>67</v>
      </c>
      <c r="AS664" t="s">
        <v>58</v>
      </c>
      <c r="AT664" t="s">
        <v>3964</v>
      </c>
      <c r="AU664" t="s">
        <v>55</v>
      </c>
      <c r="AV664" t="s">
        <v>588</v>
      </c>
      <c r="AW664" t="s">
        <v>55</v>
      </c>
    </row>
    <row r="665" spans="1:49" x14ac:dyDescent="0.35">
      <c r="A665" t="s">
        <v>35</v>
      </c>
      <c r="B665" s="2">
        <v>40781</v>
      </c>
      <c r="C665">
        <v>8</v>
      </c>
      <c r="D665">
        <v>8107</v>
      </c>
      <c r="E665" t="s">
        <v>275</v>
      </c>
      <c r="F665" s="1" t="s">
        <v>276</v>
      </c>
      <c r="G665" t="s">
        <v>3856</v>
      </c>
      <c r="H665" s="15">
        <v>19</v>
      </c>
      <c r="I665" t="s">
        <v>46</v>
      </c>
      <c r="J665" t="s">
        <v>62</v>
      </c>
      <c r="K665" t="s">
        <v>73</v>
      </c>
      <c r="L665" t="s">
        <v>55</v>
      </c>
      <c r="M665" t="s">
        <v>153</v>
      </c>
      <c r="N665" t="s">
        <v>65</v>
      </c>
      <c r="O665" t="s">
        <v>3857</v>
      </c>
      <c r="P665" s="15">
        <v>24</v>
      </c>
      <c r="Q665" t="s">
        <v>46</v>
      </c>
      <c r="R665" t="s">
        <v>46</v>
      </c>
      <c r="T665" t="s">
        <v>67</v>
      </c>
      <c r="U665" t="s">
        <v>3858</v>
      </c>
      <c r="V665" t="s">
        <v>3859</v>
      </c>
      <c r="W665" t="s">
        <v>67</v>
      </c>
      <c r="X665" t="s">
        <v>50</v>
      </c>
      <c r="Y665" t="s">
        <v>46</v>
      </c>
      <c r="Z665" t="s">
        <v>55</v>
      </c>
      <c r="AA665" t="s">
        <v>55</v>
      </c>
      <c r="AB665" t="s">
        <v>46</v>
      </c>
      <c r="AC665" t="s">
        <v>55</v>
      </c>
      <c r="AD665" t="s">
        <v>55</v>
      </c>
      <c r="AE665" t="s">
        <v>55</v>
      </c>
      <c r="AF665" t="s">
        <v>69</v>
      </c>
      <c r="AG665" t="s">
        <v>69</v>
      </c>
      <c r="AH665" s="37" t="s">
        <v>58</v>
      </c>
      <c r="AI665" s="40" t="s">
        <v>58</v>
      </c>
      <c r="AJ665" t="s">
        <v>46</v>
      </c>
      <c r="AK665" t="s">
        <v>46</v>
      </c>
      <c r="AL665" t="s">
        <v>55</v>
      </c>
      <c r="AM665" t="s">
        <v>527</v>
      </c>
      <c r="AN665" t="s">
        <v>3964</v>
      </c>
      <c r="AO665" t="s">
        <v>46</v>
      </c>
      <c r="AP665" t="s">
        <v>67</v>
      </c>
      <c r="AQ665" t="s">
        <v>67</v>
      </c>
      <c r="AR665" t="s">
        <v>67</v>
      </c>
      <c r="AS665" t="s">
        <v>67</v>
      </c>
      <c r="AT665" t="s">
        <v>50</v>
      </c>
      <c r="AU665" t="s">
        <v>55</v>
      </c>
      <c r="AV665" t="s">
        <v>46</v>
      </c>
      <c r="AW665" t="s">
        <v>55</v>
      </c>
    </row>
    <row r="666" spans="1:49" x14ac:dyDescent="0.35">
      <c r="A666" s="1" t="s">
        <v>35</v>
      </c>
      <c r="B666" s="2">
        <v>44314</v>
      </c>
      <c r="C666">
        <v>13</v>
      </c>
      <c r="D666">
        <v>13101</v>
      </c>
      <c r="E666" s="1" t="s">
        <v>1263</v>
      </c>
      <c r="F666" s="1" t="s">
        <v>37</v>
      </c>
      <c r="G666" t="s">
        <v>2482</v>
      </c>
      <c r="H666" s="23">
        <v>61</v>
      </c>
      <c r="I666" t="s">
        <v>39</v>
      </c>
      <c r="J666" s="1" t="s">
        <v>46</v>
      </c>
      <c r="K666" t="s">
        <v>2483</v>
      </c>
      <c r="L666" s="1" t="s">
        <v>55</v>
      </c>
      <c r="M666" t="s">
        <v>74</v>
      </c>
      <c r="N666" t="s">
        <v>44</v>
      </c>
      <c r="O666" t="s">
        <v>2484</v>
      </c>
      <c r="P666" s="23">
        <v>67</v>
      </c>
      <c r="Q666" t="s">
        <v>789</v>
      </c>
      <c r="R666" s="1" t="s">
        <v>46</v>
      </c>
      <c r="S666" t="s">
        <v>87</v>
      </c>
      <c r="T666" s="1" t="s">
        <v>67</v>
      </c>
      <c r="U666" s="1" t="s">
        <v>48</v>
      </c>
      <c r="V666" s="1" t="s">
        <v>48</v>
      </c>
      <c r="W666" t="s">
        <v>87</v>
      </c>
      <c r="X666" t="s">
        <v>44</v>
      </c>
      <c r="Y666" s="1" t="s">
        <v>46</v>
      </c>
      <c r="Z666" t="s">
        <v>1269</v>
      </c>
      <c r="AA666" s="2">
        <v>44314</v>
      </c>
      <c r="AB666" s="1" t="s">
        <v>46</v>
      </c>
      <c r="AC666" s="1" t="s">
        <v>55</v>
      </c>
      <c r="AD666" s="1" t="s">
        <v>55</v>
      </c>
      <c r="AE666" s="1" t="s">
        <v>55</v>
      </c>
      <c r="AF666" t="s">
        <v>2485</v>
      </c>
      <c r="AG666" t="s">
        <v>2486</v>
      </c>
      <c r="AH666" s="37" t="s">
        <v>58</v>
      </c>
      <c r="AI666" s="40" t="s">
        <v>58</v>
      </c>
      <c r="AJ666" t="s">
        <v>39</v>
      </c>
      <c r="AK666" t="s">
        <v>46</v>
      </c>
      <c r="AL666" t="s">
        <v>55</v>
      </c>
      <c r="AM666" t="s">
        <v>74</v>
      </c>
      <c r="AN666" t="s">
        <v>3964</v>
      </c>
      <c r="AO666" t="s">
        <v>39</v>
      </c>
      <c r="AP666" t="s">
        <v>67</v>
      </c>
      <c r="AQ666" t="s">
        <v>58</v>
      </c>
      <c r="AR666" t="s">
        <v>67</v>
      </c>
      <c r="AS666" t="s">
        <v>58</v>
      </c>
      <c r="AT666" t="s">
        <v>3964</v>
      </c>
      <c r="AU666" t="s">
        <v>1269</v>
      </c>
      <c r="AV666" t="s">
        <v>46</v>
      </c>
      <c r="AW666" t="s">
        <v>55</v>
      </c>
    </row>
    <row r="667" spans="1:49" x14ac:dyDescent="0.35">
      <c r="A667" t="s">
        <v>35</v>
      </c>
      <c r="B667" s="2">
        <v>42733</v>
      </c>
      <c r="C667">
        <v>9</v>
      </c>
      <c r="D667">
        <v>9101</v>
      </c>
      <c r="E667" t="s">
        <v>426</v>
      </c>
      <c r="F667" t="s">
        <v>60</v>
      </c>
      <c r="G667" t="s">
        <v>3865</v>
      </c>
      <c r="H667" s="15">
        <v>28</v>
      </c>
      <c r="I667" t="s">
        <v>39</v>
      </c>
      <c r="J667" t="s">
        <v>40</v>
      </c>
      <c r="K667" t="s">
        <v>3866</v>
      </c>
      <c r="L667" t="s">
        <v>42</v>
      </c>
      <c r="M667" t="s">
        <v>270</v>
      </c>
      <c r="N667" t="s">
        <v>44</v>
      </c>
      <c r="O667" t="s">
        <v>3867</v>
      </c>
      <c r="P667" s="15">
        <v>28</v>
      </c>
      <c r="Q667" t="s">
        <v>39</v>
      </c>
      <c r="R667" t="s">
        <v>46</v>
      </c>
      <c r="S667" t="s">
        <v>42</v>
      </c>
      <c r="T667" t="s">
        <v>49</v>
      </c>
      <c r="U667" t="s">
        <v>3868</v>
      </c>
      <c r="V667" t="s">
        <v>42</v>
      </c>
      <c r="W667" t="s">
        <v>42</v>
      </c>
      <c r="X667" t="s">
        <v>164</v>
      </c>
      <c r="Y667" t="s">
        <v>980</v>
      </c>
      <c r="Z667" t="s">
        <v>112</v>
      </c>
      <c r="AA667">
        <v>43654</v>
      </c>
      <c r="AB667" t="s">
        <v>176</v>
      </c>
      <c r="AC667" t="s">
        <v>544</v>
      </c>
      <c r="AD667" t="s">
        <v>55</v>
      </c>
      <c r="AE667" t="s">
        <v>55</v>
      </c>
      <c r="AF667" t="s">
        <v>3869</v>
      </c>
      <c r="AG667" t="s">
        <v>3870</v>
      </c>
      <c r="AH667" s="37" t="s">
        <v>58</v>
      </c>
      <c r="AI667" s="40" t="s">
        <v>94</v>
      </c>
      <c r="AJ667" t="s">
        <v>39</v>
      </c>
      <c r="AK667" t="s">
        <v>3922</v>
      </c>
      <c r="AL667" t="s">
        <v>94</v>
      </c>
      <c r="AM667" t="s">
        <v>710</v>
      </c>
      <c r="AN667" t="s">
        <v>3964</v>
      </c>
      <c r="AO667" t="s">
        <v>39</v>
      </c>
      <c r="AP667" t="s">
        <v>67</v>
      </c>
      <c r="AQ667" t="s">
        <v>94</v>
      </c>
      <c r="AR667" t="s">
        <v>58</v>
      </c>
      <c r="AS667" t="s">
        <v>94</v>
      </c>
      <c r="AT667" t="s">
        <v>164</v>
      </c>
      <c r="AU667" t="s">
        <v>112</v>
      </c>
      <c r="AV667" t="s">
        <v>176</v>
      </c>
      <c r="AW667" t="s">
        <v>55</v>
      </c>
    </row>
    <row r="668" spans="1:49" x14ac:dyDescent="0.35">
      <c r="A668" t="s">
        <v>35</v>
      </c>
      <c r="B668" s="2">
        <v>43786</v>
      </c>
      <c r="C668">
        <v>6</v>
      </c>
      <c r="D668">
        <v>6204</v>
      </c>
      <c r="E668" t="s">
        <v>3871</v>
      </c>
      <c r="F668" t="s">
        <v>105</v>
      </c>
      <c r="G668" t="s">
        <v>3872</v>
      </c>
      <c r="H668" s="15">
        <v>27</v>
      </c>
      <c r="I668" t="s">
        <v>39</v>
      </c>
      <c r="J668" t="s">
        <v>46</v>
      </c>
      <c r="K668" t="s">
        <v>3873</v>
      </c>
      <c r="L668" t="s">
        <v>55</v>
      </c>
      <c r="M668" t="s">
        <v>279</v>
      </c>
      <c r="N668" t="s">
        <v>44</v>
      </c>
      <c r="O668" t="s">
        <v>3874</v>
      </c>
      <c r="P668" s="15">
        <v>32</v>
      </c>
      <c r="Q668" t="s">
        <v>39</v>
      </c>
      <c r="R668" t="s">
        <v>46</v>
      </c>
      <c r="S668" t="s">
        <v>49</v>
      </c>
      <c r="T668" t="s">
        <v>67</v>
      </c>
      <c r="U668" t="s">
        <v>3875</v>
      </c>
      <c r="V668" t="s">
        <v>48</v>
      </c>
      <c r="W668" t="s">
        <v>49</v>
      </c>
      <c r="X668" t="s">
        <v>50</v>
      </c>
      <c r="Y668" t="s">
        <v>46</v>
      </c>
      <c r="Z668" t="s">
        <v>112</v>
      </c>
      <c r="AA668" t="s">
        <v>55</v>
      </c>
      <c r="AB668" t="s">
        <v>91</v>
      </c>
      <c r="AC668" t="s">
        <v>55</v>
      </c>
      <c r="AD668" t="s">
        <v>55</v>
      </c>
      <c r="AE668" t="s">
        <v>55</v>
      </c>
      <c r="AF668" t="s">
        <v>3876</v>
      </c>
      <c r="AG668" t="s">
        <v>3877</v>
      </c>
      <c r="AH668" s="37" t="s">
        <v>58</v>
      </c>
      <c r="AI668" s="40" t="s">
        <v>58</v>
      </c>
      <c r="AJ668" t="s">
        <v>39</v>
      </c>
      <c r="AK668" t="s">
        <v>46</v>
      </c>
      <c r="AL668" t="s">
        <v>55</v>
      </c>
      <c r="AM668" t="s">
        <v>527</v>
      </c>
      <c r="AN668" t="s">
        <v>3964</v>
      </c>
      <c r="AO668" t="s">
        <v>39</v>
      </c>
      <c r="AP668" t="s">
        <v>67</v>
      </c>
      <c r="AQ668" t="s">
        <v>58</v>
      </c>
      <c r="AR668" t="s">
        <v>67</v>
      </c>
      <c r="AS668" t="s">
        <v>58</v>
      </c>
      <c r="AT668" t="s">
        <v>50</v>
      </c>
      <c r="AU668" t="s">
        <v>112</v>
      </c>
      <c r="AV668" t="s">
        <v>91</v>
      </c>
      <c r="AW668" t="s">
        <v>55</v>
      </c>
    </row>
    <row r="669" spans="1:49" x14ac:dyDescent="0.35">
      <c r="A669" s="1" t="s">
        <v>35</v>
      </c>
      <c r="B669" s="2">
        <v>44315</v>
      </c>
      <c r="C669">
        <v>13</v>
      </c>
      <c r="D669">
        <v>13129</v>
      </c>
      <c r="E669" s="1" t="s">
        <v>1507</v>
      </c>
      <c r="F669" s="1" t="s">
        <v>37</v>
      </c>
      <c r="G669" t="s">
        <v>3551</v>
      </c>
      <c r="H669" s="23">
        <v>34</v>
      </c>
      <c r="I669" t="s">
        <v>854</v>
      </c>
      <c r="J669" s="1" t="s">
        <v>46</v>
      </c>
      <c r="K669" t="s">
        <v>3552</v>
      </c>
      <c r="L669" s="1" t="s">
        <v>55</v>
      </c>
      <c r="M669" t="s">
        <v>252</v>
      </c>
      <c r="N669" t="s">
        <v>44</v>
      </c>
      <c r="O669" t="s">
        <v>2683</v>
      </c>
      <c r="P669" s="23">
        <v>34</v>
      </c>
      <c r="Q669" t="s">
        <v>2679</v>
      </c>
      <c r="R669" s="1" t="s">
        <v>46</v>
      </c>
      <c r="S669" t="s">
        <v>42</v>
      </c>
      <c r="T669" s="1" t="s">
        <v>67</v>
      </c>
      <c r="U669" s="1" t="s">
        <v>48</v>
      </c>
      <c r="V669" s="1" t="s">
        <v>48</v>
      </c>
      <c r="W669" t="s">
        <v>87</v>
      </c>
      <c r="X669" t="s">
        <v>44</v>
      </c>
      <c r="Y669" t="s">
        <v>89</v>
      </c>
      <c r="Z669" t="s">
        <v>112</v>
      </c>
      <c r="AA669" s="2">
        <v>44315</v>
      </c>
      <c r="AB669" t="s">
        <v>588</v>
      </c>
      <c r="AC669" s="1" t="s">
        <v>55</v>
      </c>
      <c r="AD669" s="1" t="s">
        <v>55</v>
      </c>
      <c r="AE669" s="1" t="s">
        <v>55</v>
      </c>
      <c r="AF669" t="s">
        <v>2685</v>
      </c>
      <c r="AG669" t="s">
        <v>3553</v>
      </c>
      <c r="AH669" s="37" t="s">
        <v>58</v>
      </c>
      <c r="AI669" s="40" t="s">
        <v>58</v>
      </c>
      <c r="AJ669" t="s">
        <v>854</v>
      </c>
      <c r="AK669" t="s">
        <v>46</v>
      </c>
      <c r="AL669" t="s">
        <v>55</v>
      </c>
      <c r="AM669" t="s">
        <v>527</v>
      </c>
      <c r="AN669" t="s">
        <v>3964</v>
      </c>
      <c r="AO669" t="s">
        <v>854</v>
      </c>
      <c r="AP669" t="s">
        <v>67</v>
      </c>
      <c r="AQ669" t="s">
        <v>94</v>
      </c>
      <c r="AR669" t="s">
        <v>67</v>
      </c>
      <c r="AS669" t="s">
        <v>58</v>
      </c>
      <c r="AT669" t="s">
        <v>3964</v>
      </c>
      <c r="AU669" t="s">
        <v>112</v>
      </c>
      <c r="AV669" t="s">
        <v>588</v>
      </c>
      <c r="AW669" t="s">
        <v>55</v>
      </c>
    </row>
    <row r="670" spans="1:49" x14ac:dyDescent="0.35">
      <c r="A670" t="s">
        <v>35</v>
      </c>
      <c r="B670" s="2">
        <v>43068</v>
      </c>
      <c r="C670">
        <v>14</v>
      </c>
      <c r="D670">
        <v>14108</v>
      </c>
      <c r="E670" t="s">
        <v>1521</v>
      </c>
      <c r="F670" t="s">
        <v>613</v>
      </c>
      <c r="G670" t="s">
        <v>3881</v>
      </c>
      <c r="H670" s="15">
        <v>37</v>
      </c>
      <c r="I670" t="s">
        <v>39</v>
      </c>
      <c r="J670" t="s">
        <v>3882</v>
      </c>
      <c r="K670" t="s">
        <v>3883</v>
      </c>
      <c r="L670" t="s">
        <v>42</v>
      </c>
      <c r="M670" t="s">
        <v>279</v>
      </c>
      <c r="N670" t="s">
        <v>44</v>
      </c>
      <c r="O670" t="s">
        <v>3884</v>
      </c>
      <c r="P670" s="15">
        <v>40</v>
      </c>
      <c r="Q670" t="s">
        <v>39</v>
      </c>
      <c r="R670" t="s">
        <v>3885</v>
      </c>
      <c r="S670" t="s">
        <v>49</v>
      </c>
      <c r="T670" t="s">
        <v>42</v>
      </c>
      <c r="U670" t="s">
        <v>3886</v>
      </c>
      <c r="V670" t="s">
        <v>320</v>
      </c>
      <c r="W670" t="s">
        <v>49</v>
      </c>
      <c r="X670" t="s">
        <v>50</v>
      </c>
      <c r="Y670" t="s">
        <v>164</v>
      </c>
      <c r="Z670" t="s">
        <v>90</v>
      </c>
      <c r="AA670">
        <v>43080</v>
      </c>
      <c r="AB670" t="s">
        <v>91</v>
      </c>
      <c r="AC670" t="s">
        <v>55</v>
      </c>
      <c r="AD670" t="s">
        <v>55</v>
      </c>
      <c r="AE670" t="s">
        <v>55</v>
      </c>
      <c r="AF670" t="s">
        <v>3887</v>
      </c>
      <c r="AG670" t="s">
        <v>3888</v>
      </c>
      <c r="AH670" s="37" t="s">
        <v>58</v>
      </c>
      <c r="AI670" s="40" t="s">
        <v>58</v>
      </c>
      <c r="AJ670" t="s">
        <v>39</v>
      </c>
      <c r="AK670" t="s">
        <v>3929</v>
      </c>
      <c r="AL670" t="s">
        <v>94</v>
      </c>
      <c r="AM670" t="s">
        <v>527</v>
      </c>
      <c r="AN670" t="s">
        <v>3964</v>
      </c>
      <c r="AO670" t="s">
        <v>39</v>
      </c>
      <c r="AP670" t="s">
        <v>4004</v>
      </c>
      <c r="AQ670" t="s">
        <v>58</v>
      </c>
      <c r="AR670" t="s">
        <v>94</v>
      </c>
      <c r="AS670" t="s">
        <v>58</v>
      </c>
      <c r="AT670" t="s">
        <v>50</v>
      </c>
      <c r="AU670" t="s">
        <v>90</v>
      </c>
      <c r="AV670" t="s">
        <v>91</v>
      </c>
      <c r="AW670" t="s">
        <v>55</v>
      </c>
    </row>
    <row r="671" spans="1:49" x14ac:dyDescent="0.35">
      <c r="A671" t="s">
        <v>35</v>
      </c>
      <c r="B671" s="2">
        <v>44324</v>
      </c>
      <c r="C671">
        <v>13</v>
      </c>
      <c r="D671">
        <v>13128</v>
      </c>
      <c r="E671" t="s">
        <v>736</v>
      </c>
      <c r="F671" t="s">
        <v>37</v>
      </c>
      <c r="G671" t="s">
        <v>3143</v>
      </c>
      <c r="H671" s="23">
        <v>42</v>
      </c>
      <c r="I671" t="s">
        <v>39</v>
      </c>
      <c r="J671" t="s">
        <v>3144</v>
      </c>
      <c r="K671" t="s">
        <v>3145</v>
      </c>
      <c r="L671" s="1" t="s">
        <v>55</v>
      </c>
      <c r="M671" t="s">
        <v>43</v>
      </c>
      <c r="N671" t="s">
        <v>44</v>
      </c>
      <c r="O671" t="s">
        <v>3146</v>
      </c>
      <c r="P671" s="23">
        <v>42</v>
      </c>
      <c r="Q671" t="s">
        <v>789</v>
      </c>
      <c r="R671" t="s">
        <v>3147</v>
      </c>
      <c r="S671" t="s">
        <v>42</v>
      </c>
      <c r="T671" t="s">
        <v>49</v>
      </c>
      <c r="U671" t="s">
        <v>3148</v>
      </c>
      <c r="V671" s="1" t="s">
        <v>48</v>
      </c>
      <c r="W671" t="s">
        <v>49</v>
      </c>
      <c r="X671" t="s">
        <v>44</v>
      </c>
      <c r="Y671" s="1" t="s">
        <v>46</v>
      </c>
      <c r="Z671" t="s">
        <v>112</v>
      </c>
      <c r="AA671" s="2">
        <v>44325</v>
      </c>
      <c r="AB671" t="s">
        <v>309</v>
      </c>
      <c r="AC671" s="1" t="s">
        <v>55</v>
      </c>
      <c r="AD671" s="1" t="s">
        <v>55</v>
      </c>
      <c r="AE671" s="1" t="s">
        <v>55</v>
      </c>
      <c r="AF671" t="s">
        <v>3149</v>
      </c>
      <c r="AG671" t="s">
        <v>3150</v>
      </c>
      <c r="AH671" s="37" t="s">
        <v>58</v>
      </c>
      <c r="AI671" s="40" t="s">
        <v>58</v>
      </c>
      <c r="AJ671" t="s">
        <v>39</v>
      </c>
      <c r="AK671" t="s">
        <v>98</v>
      </c>
      <c r="AL671" t="s">
        <v>55</v>
      </c>
      <c r="AM671" t="s">
        <v>43</v>
      </c>
      <c r="AN671" t="s">
        <v>3964</v>
      </c>
      <c r="AO671" t="s">
        <v>39</v>
      </c>
      <c r="AP671" t="s">
        <v>4009</v>
      </c>
      <c r="AQ671" t="s">
        <v>94</v>
      </c>
      <c r="AR671" t="s">
        <v>58</v>
      </c>
      <c r="AS671" t="s">
        <v>58</v>
      </c>
      <c r="AT671" t="s">
        <v>3964</v>
      </c>
      <c r="AU671" t="s">
        <v>112</v>
      </c>
      <c r="AV671" t="s">
        <v>309</v>
      </c>
      <c r="AW671" t="s">
        <v>55</v>
      </c>
    </row>
    <row r="672" spans="1:49" x14ac:dyDescent="0.35">
      <c r="A672" t="s">
        <v>35</v>
      </c>
      <c r="B672" s="2">
        <v>43948</v>
      </c>
      <c r="C672" s="9">
        <v>4</v>
      </c>
      <c r="D672" s="9">
        <v>4101</v>
      </c>
      <c r="E672" t="s">
        <v>1018</v>
      </c>
      <c r="F672" t="s">
        <v>142</v>
      </c>
      <c r="G672" t="s">
        <v>3894</v>
      </c>
      <c r="H672" s="4">
        <v>22</v>
      </c>
      <c r="I672" t="s">
        <v>39</v>
      </c>
      <c r="J672" t="s">
        <v>46</v>
      </c>
      <c r="K672" t="s">
        <v>3895</v>
      </c>
      <c r="L672" t="s">
        <v>55</v>
      </c>
      <c r="M672" t="s">
        <v>247</v>
      </c>
      <c r="N672" t="s">
        <v>108</v>
      </c>
      <c r="O672" t="s">
        <v>3896</v>
      </c>
      <c r="P672" s="4">
        <v>24</v>
      </c>
      <c r="Q672" t="s">
        <v>39</v>
      </c>
      <c r="R672" t="s">
        <v>46</v>
      </c>
      <c r="S672" t="s">
        <v>42</v>
      </c>
      <c r="T672" t="s">
        <v>49</v>
      </c>
      <c r="U672" t="s">
        <v>3897</v>
      </c>
      <c r="V672" t="s">
        <v>3898</v>
      </c>
      <c r="W672" t="s">
        <v>49</v>
      </c>
      <c r="X672" t="s">
        <v>44</v>
      </c>
      <c r="Y672" t="s">
        <v>46</v>
      </c>
      <c r="Z672" t="s">
        <v>112</v>
      </c>
      <c r="AA672" s="10">
        <v>43951</v>
      </c>
      <c r="AB672" t="s">
        <v>309</v>
      </c>
      <c r="AC672" t="s">
        <v>55</v>
      </c>
      <c r="AD672" t="s">
        <v>55</v>
      </c>
      <c r="AE672" t="s">
        <v>55</v>
      </c>
      <c r="AF672" t="s">
        <v>3899</v>
      </c>
      <c r="AG672" t="s">
        <v>3900</v>
      </c>
      <c r="AH672" s="37" t="s">
        <v>58</v>
      </c>
      <c r="AI672" s="40" t="s">
        <v>58</v>
      </c>
      <c r="AJ672" t="s">
        <v>39</v>
      </c>
      <c r="AK672" t="s">
        <v>46</v>
      </c>
      <c r="AL672" t="s">
        <v>55</v>
      </c>
      <c r="AM672" t="s">
        <v>247</v>
      </c>
      <c r="AN672" t="s">
        <v>3964</v>
      </c>
      <c r="AO672" t="s">
        <v>39</v>
      </c>
      <c r="AP672" t="s">
        <v>67</v>
      </c>
      <c r="AQ672" t="s">
        <v>94</v>
      </c>
      <c r="AR672" t="s">
        <v>58</v>
      </c>
      <c r="AS672" t="s">
        <v>58</v>
      </c>
      <c r="AT672" t="s">
        <v>3964</v>
      </c>
      <c r="AU672" t="s">
        <v>112</v>
      </c>
      <c r="AV672" t="s">
        <v>309</v>
      </c>
      <c r="AW672" t="s">
        <v>55</v>
      </c>
    </row>
    <row r="673" spans="1:49" x14ac:dyDescent="0.35">
      <c r="A673" t="s">
        <v>35</v>
      </c>
      <c r="B673" s="2">
        <v>42454</v>
      </c>
      <c r="C673">
        <v>16</v>
      </c>
      <c r="D673">
        <v>16107</v>
      </c>
      <c r="E673" t="s">
        <v>3901</v>
      </c>
      <c r="F673" t="s">
        <v>370</v>
      </c>
      <c r="G673" t="s">
        <v>3902</v>
      </c>
      <c r="H673" s="15">
        <v>28</v>
      </c>
      <c r="I673" t="s">
        <v>39</v>
      </c>
      <c r="J673" t="s">
        <v>3903</v>
      </c>
      <c r="K673" t="s">
        <v>3904</v>
      </c>
      <c r="L673" t="s">
        <v>42</v>
      </c>
      <c r="M673" t="s">
        <v>74</v>
      </c>
      <c r="N673" t="s">
        <v>44</v>
      </c>
      <c r="O673" t="s">
        <v>3905</v>
      </c>
      <c r="P673" s="15">
        <v>30</v>
      </c>
      <c r="Q673" t="s">
        <v>39</v>
      </c>
      <c r="R673" t="s">
        <v>46</v>
      </c>
      <c r="S673" t="s">
        <v>42</v>
      </c>
      <c r="T673" t="s">
        <v>49</v>
      </c>
      <c r="U673" t="s">
        <v>3906</v>
      </c>
      <c r="V673" t="s">
        <v>147</v>
      </c>
      <c r="W673" t="s">
        <v>49</v>
      </c>
      <c r="X673" t="s">
        <v>50</v>
      </c>
      <c r="Y673" t="s">
        <v>42</v>
      </c>
      <c r="Z673" t="s">
        <v>51</v>
      </c>
      <c r="AA673">
        <v>42893</v>
      </c>
      <c r="AB673" t="s">
        <v>52</v>
      </c>
      <c r="AC673" t="s">
        <v>2092</v>
      </c>
      <c r="AD673" t="s">
        <v>54</v>
      </c>
      <c r="AE673" t="s">
        <v>55</v>
      </c>
      <c r="AF673" t="s">
        <v>3907</v>
      </c>
      <c r="AG673" t="s">
        <v>3908</v>
      </c>
      <c r="AH673" s="37" t="s">
        <v>58</v>
      </c>
      <c r="AI673" s="40" t="s">
        <v>58</v>
      </c>
      <c r="AJ673" t="s">
        <v>39</v>
      </c>
      <c r="AK673" t="s">
        <v>1041</v>
      </c>
      <c r="AL673" t="s">
        <v>94</v>
      </c>
      <c r="AM673" t="s">
        <v>74</v>
      </c>
      <c r="AN673" t="s">
        <v>3964</v>
      </c>
      <c r="AO673" t="s">
        <v>39</v>
      </c>
      <c r="AP673" t="s">
        <v>67</v>
      </c>
      <c r="AQ673" t="s">
        <v>94</v>
      </c>
      <c r="AR673" t="s">
        <v>58</v>
      </c>
      <c r="AS673" t="s">
        <v>58</v>
      </c>
      <c r="AT673" t="s">
        <v>50</v>
      </c>
      <c r="AU673" t="s">
        <v>51</v>
      </c>
      <c r="AV673" t="s">
        <v>52</v>
      </c>
      <c r="AW673" t="s">
        <v>54</v>
      </c>
    </row>
    <row r="674" spans="1:49" x14ac:dyDescent="0.35">
      <c r="A674" s="13" t="s">
        <v>843</v>
      </c>
      <c r="B674" s="2">
        <v>43500</v>
      </c>
      <c r="C674" s="13">
        <v>13</v>
      </c>
      <c r="D674" s="13">
        <v>13105</v>
      </c>
      <c r="E674" s="13" t="s">
        <v>157</v>
      </c>
      <c r="F674" s="13" t="s">
        <v>37</v>
      </c>
      <c r="G674" s="13" t="s">
        <v>3909</v>
      </c>
      <c r="H674" s="16">
        <v>85</v>
      </c>
      <c r="I674" s="13"/>
      <c r="J674" s="13"/>
      <c r="K674" s="13" t="s">
        <v>3910</v>
      </c>
      <c r="L674" s="13"/>
      <c r="M674" s="13"/>
      <c r="N674" s="13"/>
      <c r="O674" s="13"/>
      <c r="P674" s="16"/>
      <c r="Q674" s="13"/>
      <c r="R674" s="13"/>
      <c r="S674" s="13" t="s">
        <v>49</v>
      </c>
      <c r="T674" s="13"/>
      <c r="U674" s="13"/>
      <c r="V674" s="13"/>
      <c r="W674" s="13"/>
      <c r="X674" s="13"/>
      <c r="Y674" s="13"/>
      <c r="Z674" s="13"/>
      <c r="AA674" s="13"/>
      <c r="AB674" s="13"/>
      <c r="AC674" s="13"/>
      <c r="AD674" s="13"/>
      <c r="AE674" s="13"/>
      <c r="AF674" s="13"/>
      <c r="AG674" s="13"/>
      <c r="AH674" s="37" t="s">
        <v>94</v>
      </c>
      <c r="AI674" s="40" t="s">
        <v>58</v>
      </c>
      <c r="AJ674" t="s">
        <v>46</v>
      </c>
      <c r="AK674" t="s">
        <v>46</v>
      </c>
      <c r="AL674" t="s">
        <v>55</v>
      </c>
      <c r="AM674" t="s">
        <v>55</v>
      </c>
      <c r="AN674" t="s">
        <v>67</v>
      </c>
      <c r="AO674" t="s">
        <v>46</v>
      </c>
      <c r="AP674" t="s">
        <v>67</v>
      </c>
      <c r="AQ674" t="s">
        <v>58</v>
      </c>
      <c r="AR674" t="s">
        <v>67</v>
      </c>
      <c r="AS674" t="s">
        <v>67</v>
      </c>
      <c r="AT674" t="s">
        <v>46</v>
      </c>
      <c r="AU674" t="s">
        <v>55</v>
      </c>
      <c r="AV674" t="s">
        <v>55</v>
      </c>
      <c r="AW674" t="s">
        <v>55</v>
      </c>
    </row>
    <row r="675" spans="1:49" x14ac:dyDescent="0.35">
      <c r="A675" s="13" t="s">
        <v>843</v>
      </c>
      <c r="B675" s="2">
        <v>43773</v>
      </c>
      <c r="C675" s="13">
        <v>13</v>
      </c>
      <c r="D675" s="13">
        <v>13301</v>
      </c>
      <c r="E675" s="13" t="s">
        <v>591</v>
      </c>
      <c r="F675" s="13" t="s">
        <v>37</v>
      </c>
      <c r="G675" s="13" t="s">
        <v>3911</v>
      </c>
      <c r="H675" s="16">
        <v>69</v>
      </c>
      <c r="I675" s="13"/>
      <c r="J675" s="13"/>
      <c r="K675" s="13" t="s">
        <v>3912</v>
      </c>
      <c r="L675" s="13"/>
      <c r="M675" s="13"/>
      <c r="N675" s="13"/>
      <c r="O675" s="13"/>
      <c r="P675" s="16"/>
      <c r="Q675" s="13"/>
      <c r="R675" s="13"/>
      <c r="S675" s="13" t="s">
        <v>110</v>
      </c>
      <c r="T675" s="13"/>
      <c r="U675" s="13"/>
      <c r="V675" s="13"/>
      <c r="W675" s="13"/>
      <c r="X675" s="13"/>
      <c r="Y675" s="13"/>
      <c r="Z675" s="13"/>
      <c r="AA675" s="13"/>
      <c r="AB675" s="13"/>
      <c r="AC675" s="13"/>
      <c r="AD675" s="13"/>
      <c r="AE675" s="13"/>
      <c r="AF675" s="13"/>
      <c r="AG675" s="13"/>
      <c r="AH675" s="37" t="s">
        <v>94</v>
      </c>
      <c r="AI675" s="40" t="s">
        <v>58</v>
      </c>
      <c r="AJ675" t="s">
        <v>46</v>
      </c>
      <c r="AK675" t="s">
        <v>46</v>
      </c>
      <c r="AL675" t="s">
        <v>55</v>
      </c>
      <c r="AM675" t="s">
        <v>55</v>
      </c>
      <c r="AN675" t="s">
        <v>67</v>
      </c>
      <c r="AO675" t="s">
        <v>46</v>
      </c>
      <c r="AP675" t="s">
        <v>67</v>
      </c>
      <c r="AQ675" t="s">
        <v>110</v>
      </c>
      <c r="AR675" t="s">
        <v>67</v>
      </c>
      <c r="AS675" t="s">
        <v>67</v>
      </c>
      <c r="AT675" t="s">
        <v>46</v>
      </c>
      <c r="AU675" t="s">
        <v>55</v>
      </c>
      <c r="AV675" t="s">
        <v>55</v>
      </c>
      <c r="AW675" t="s">
        <v>55</v>
      </c>
    </row>
    <row r="676" spans="1:49" x14ac:dyDescent="0.35">
      <c r="A676" s="1" t="s">
        <v>35</v>
      </c>
      <c r="B676" s="2">
        <v>44333</v>
      </c>
      <c r="C676">
        <v>13</v>
      </c>
      <c r="D676">
        <v>13105</v>
      </c>
      <c r="E676" t="s">
        <v>157</v>
      </c>
      <c r="F676" t="s">
        <v>37</v>
      </c>
      <c r="G676" s="13" t="s">
        <v>785</v>
      </c>
      <c r="H676" s="23">
        <v>14</v>
      </c>
      <c r="I676" t="s">
        <v>39</v>
      </c>
      <c r="J676" t="s">
        <v>606</v>
      </c>
      <c r="K676" t="s">
        <v>786</v>
      </c>
      <c r="L676" t="s">
        <v>49</v>
      </c>
      <c r="M676" t="s">
        <v>787</v>
      </c>
      <c r="N676" t="s">
        <v>162</v>
      </c>
      <c r="O676" t="s">
        <v>788</v>
      </c>
      <c r="P676" s="23">
        <v>29</v>
      </c>
      <c r="Q676" t="s">
        <v>789</v>
      </c>
      <c r="R676" s="1" t="s">
        <v>46</v>
      </c>
      <c r="S676" t="s">
        <v>42</v>
      </c>
      <c r="T676" s="1" t="s">
        <v>67</v>
      </c>
      <c r="U676" s="1" t="s">
        <v>48</v>
      </c>
      <c r="V676" s="1" t="s">
        <v>48</v>
      </c>
      <c r="W676" s="1" t="s">
        <v>67</v>
      </c>
      <c r="X676" t="s">
        <v>649</v>
      </c>
      <c r="Y676" t="s">
        <v>89</v>
      </c>
      <c r="Z676" t="s">
        <v>112</v>
      </c>
      <c r="AA676" s="2">
        <v>44336</v>
      </c>
      <c r="AB676" t="s">
        <v>588</v>
      </c>
      <c r="AC676" s="1" t="s">
        <v>55</v>
      </c>
      <c r="AD676" s="1" t="s">
        <v>55</v>
      </c>
      <c r="AE676" s="1" t="s">
        <v>55</v>
      </c>
      <c r="AF676" t="s">
        <v>790</v>
      </c>
      <c r="AG676" t="s">
        <v>791</v>
      </c>
      <c r="AH676" s="37" t="s">
        <v>58</v>
      </c>
      <c r="AI676" s="40" t="s">
        <v>58</v>
      </c>
      <c r="AJ676" t="s">
        <v>39</v>
      </c>
      <c r="AK676" t="s">
        <v>428</v>
      </c>
      <c r="AL676" t="s">
        <v>58</v>
      </c>
      <c r="AM676" t="s">
        <v>787</v>
      </c>
      <c r="AN676" t="s">
        <v>3965</v>
      </c>
      <c r="AO676" t="s">
        <v>39</v>
      </c>
      <c r="AP676" t="s">
        <v>67</v>
      </c>
      <c r="AQ676" t="s">
        <v>94</v>
      </c>
      <c r="AR676" t="s">
        <v>67</v>
      </c>
      <c r="AS676" t="s">
        <v>67</v>
      </c>
      <c r="AT676" t="s">
        <v>3986</v>
      </c>
      <c r="AU676" t="s">
        <v>112</v>
      </c>
      <c r="AV676" t="s">
        <v>588</v>
      </c>
      <c r="AW676" t="s">
        <v>55</v>
      </c>
    </row>
    <row r="677" spans="1:49" x14ac:dyDescent="0.35">
      <c r="A677" s="13" t="s">
        <v>35</v>
      </c>
      <c r="B677" s="2">
        <v>42964</v>
      </c>
      <c r="C677" s="13">
        <v>7</v>
      </c>
      <c r="D677" s="13">
        <v>7102</v>
      </c>
      <c r="E677" s="13" t="s">
        <v>2686</v>
      </c>
      <c r="F677" s="13" t="s">
        <v>458</v>
      </c>
      <c r="G677" s="13" t="s">
        <v>3915</v>
      </c>
      <c r="H677" s="16">
        <v>59</v>
      </c>
      <c r="I677" s="13"/>
      <c r="J677" s="13"/>
      <c r="K677" s="13" t="s">
        <v>3916</v>
      </c>
      <c r="L677" s="13"/>
      <c r="M677" s="13"/>
      <c r="N677" s="13"/>
      <c r="O677" s="13"/>
      <c r="P677" s="16"/>
      <c r="Q677" s="13"/>
      <c r="R677" s="13"/>
      <c r="S677" s="13" t="s">
        <v>42</v>
      </c>
      <c r="T677" s="13"/>
      <c r="U677" s="13"/>
      <c r="V677" s="13"/>
      <c r="W677" s="13"/>
      <c r="X677" s="13"/>
      <c r="Y677" s="13"/>
      <c r="Z677" s="13"/>
      <c r="AA677" s="13"/>
      <c r="AB677" s="13"/>
      <c r="AC677" s="13"/>
      <c r="AD677" s="13"/>
      <c r="AE677" s="13"/>
      <c r="AF677" s="13"/>
      <c r="AG677" s="13"/>
      <c r="AH677" s="37" t="s">
        <v>94</v>
      </c>
      <c r="AI677" s="40" t="s">
        <v>58</v>
      </c>
      <c r="AJ677" t="s">
        <v>46</v>
      </c>
      <c r="AK677" t="s">
        <v>46</v>
      </c>
      <c r="AL677" t="s">
        <v>55</v>
      </c>
      <c r="AM677" t="s">
        <v>55</v>
      </c>
      <c r="AN677" t="s">
        <v>67</v>
      </c>
      <c r="AO677" t="s">
        <v>46</v>
      </c>
      <c r="AP677" t="s">
        <v>67</v>
      </c>
      <c r="AQ677" t="s">
        <v>94</v>
      </c>
      <c r="AR677" t="s">
        <v>67</v>
      </c>
      <c r="AS677" t="s">
        <v>67</v>
      </c>
      <c r="AT677" t="s">
        <v>46</v>
      </c>
      <c r="AU677" t="s">
        <v>55</v>
      </c>
      <c r="AV677" t="s">
        <v>55</v>
      </c>
      <c r="AW677" t="s">
        <v>55</v>
      </c>
    </row>
    <row r="678" spans="1:49" x14ac:dyDescent="0.35">
      <c r="A678" s="22" t="s">
        <v>35</v>
      </c>
      <c r="B678" s="2">
        <v>44332</v>
      </c>
      <c r="C678" s="22">
        <v>5</v>
      </c>
      <c r="D678" s="22">
        <v>5801</v>
      </c>
      <c r="E678" s="22" t="s">
        <v>2130</v>
      </c>
      <c r="F678" s="22" t="s">
        <v>151</v>
      </c>
      <c r="G678" s="22" t="s">
        <v>4039</v>
      </c>
      <c r="H678" s="23">
        <v>28</v>
      </c>
      <c r="I678" t="s">
        <v>46</v>
      </c>
      <c r="J678" s="22" t="s">
        <v>46</v>
      </c>
      <c r="K678" s="22" t="s">
        <v>4040</v>
      </c>
      <c r="L678" s="22" t="s">
        <v>55</v>
      </c>
      <c r="M678" s="22" t="s">
        <v>1172</v>
      </c>
      <c r="N678" s="22" t="s">
        <v>44</v>
      </c>
      <c r="O678" s="22" t="s">
        <v>4041</v>
      </c>
      <c r="P678" s="23">
        <v>31</v>
      </c>
      <c r="Q678" s="22" t="s">
        <v>789</v>
      </c>
      <c r="R678" s="22" t="s">
        <v>46</v>
      </c>
      <c r="S678" s="22" t="s">
        <v>42</v>
      </c>
      <c r="T678" s="22" t="s">
        <v>42</v>
      </c>
      <c r="U678" s="22" t="s">
        <v>48</v>
      </c>
      <c r="V678" s="22" t="s">
        <v>4042</v>
      </c>
      <c r="W678" s="22" t="s">
        <v>49</v>
      </c>
      <c r="X678" s="22" t="s">
        <v>44</v>
      </c>
      <c r="Y678" s="22" t="s">
        <v>46</v>
      </c>
      <c r="Z678" s="22" t="s">
        <v>309</v>
      </c>
      <c r="AA678" s="24">
        <v>44365</v>
      </c>
      <c r="AB678" s="22" t="s">
        <v>176</v>
      </c>
      <c r="AC678" s="22" t="s">
        <v>55</v>
      </c>
      <c r="AD678" s="22" t="s">
        <v>55</v>
      </c>
      <c r="AE678" s="22" t="s">
        <v>55</v>
      </c>
      <c r="AF678" s="22" t="s">
        <v>4043</v>
      </c>
      <c r="AG678" s="22" t="s">
        <v>4044</v>
      </c>
      <c r="AH678" s="39" t="s">
        <v>58</v>
      </c>
      <c r="AI678" s="41" t="s">
        <v>58</v>
      </c>
      <c r="AJ678" s="22" t="s">
        <v>46</v>
      </c>
      <c r="AK678" s="22" t="s">
        <v>46</v>
      </c>
      <c r="AL678" s="22" t="s">
        <v>55</v>
      </c>
      <c r="AM678" s="22" t="s">
        <v>1172</v>
      </c>
      <c r="AN678" s="22" t="s">
        <v>44</v>
      </c>
      <c r="AO678" s="22" t="s">
        <v>789</v>
      </c>
      <c r="AP678" s="22" t="s">
        <v>67</v>
      </c>
      <c r="AQ678" s="22" t="s">
        <v>94</v>
      </c>
      <c r="AR678" s="22" t="s">
        <v>94</v>
      </c>
      <c r="AS678" s="22" t="s">
        <v>58</v>
      </c>
      <c r="AT678" s="22" t="s">
        <v>44</v>
      </c>
      <c r="AU678" s="22" t="s">
        <v>309</v>
      </c>
      <c r="AV678" s="22" t="s">
        <v>176</v>
      </c>
      <c r="AW678" s="22" t="s">
        <v>55</v>
      </c>
    </row>
    <row r="679" spans="1:49" x14ac:dyDescent="0.35">
      <c r="A679" s="22" t="s">
        <v>35</v>
      </c>
      <c r="B679" s="2">
        <v>44346</v>
      </c>
      <c r="C679" s="22">
        <v>10</v>
      </c>
      <c r="D679" s="22">
        <v>10301</v>
      </c>
      <c r="E679" s="22" t="s">
        <v>1185</v>
      </c>
      <c r="F679" s="22" t="s">
        <v>188</v>
      </c>
      <c r="G679" s="22" t="s">
        <v>4045</v>
      </c>
      <c r="H679" s="23">
        <v>84</v>
      </c>
      <c r="I679" s="22" t="s">
        <v>39</v>
      </c>
      <c r="J679" s="22" t="s">
        <v>46</v>
      </c>
      <c r="K679" s="22" t="s">
        <v>4046</v>
      </c>
      <c r="L679" s="22" t="s">
        <v>49</v>
      </c>
      <c r="M679" s="22" t="s">
        <v>161</v>
      </c>
      <c r="N679" s="22" t="s">
        <v>162</v>
      </c>
      <c r="O679" s="22" t="s">
        <v>4047</v>
      </c>
      <c r="P679" s="23">
        <v>57</v>
      </c>
      <c r="Q679" s="22" t="s">
        <v>789</v>
      </c>
      <c r="R679" s="22" t="s">
        <v>46</v>
      </c>
      <c r="S679" s="22" t="s">
        <v>67</v>
      </c>
      <c r="T679" s="22" t="s">
        <v>49</v>
      </c>
      <c r="U679" s="22" t="s">
        <v>48</v>
      </c>
      <c r="V679" s="22" t="s">
        <v>48</v>
      </c>
      <c r="W679" s="22"/>
      <c r="X679" s="22" t="s">
        <v>162</v>
      </c>
      <c r="Y679" s="22" t="s">
        <v>46</v>
      </c>
      <c r="Z679" s="22" t="s">
        <v>112</v>
      </c>
      <c r="AA679" s="24">
        <v>44348</v>
      </c>
      <c r="AB679" s="22" t="s">
        <v>176</v>
      </c>
      <c r="AC679" s="22" t="s">
        <v>55</v>
      </c>
      <c r="AD679" s="22" t="s">
        <v>55</v>
      </c>
      <c r="AE679" s="22" t="s">
        <v>55</v>
      </c>
      <c r="AF679" s="22" t="s">
        <v>4059</v>
      </c>
      <c r="AG679" s="22" t="s">
        <v>4060</v>
      </c>
      <c r="AH679" s="39" t="s">
        <v>58</v>
      </c>
      <c r="AI679" s="41" t="s">
        <v>58</v>
      </c>
      <c r="AJ679" s="22" t="s">
        <v>39</v>
      </c>
      <c r="AK679" s="22" t="s">
        <v>46</v>
      </c>
      <c r="AL679" s="22" t="s">
        <v>49</v>
      </c>
      <c r="AM679" s="22" t="s">
        <v>161</v>
      </c>
      <c r="AN679" s="22" t="s">
        <v>162</v>
      </c>
      <c r="AO679" s="22" t="s">
        <v>789</v>
      </c>
      <c r="AP679" s="22" t="s">
        <v>67</v>
      </c>
      <c r="AQ679" s="22" t="s">
        <v>67</v>
      </c>
      <c r="AR679" s="22" t="s">
        <v>49</v>
      </c>
      <c r="AS679" s="22" t="s">
        <v>67</v>
      </c>
      <c r="AT679" s="22" t="s">
        <v>162</v>
      </c>
      <c r="AU679" s="22" t="s">
        <v>112</v>
      </c>
      <c r="AV679" s="22" t="s">
        <v>176</v>
      </c>
      <c r="AW679" s="22" t="s">
        <v>55</v>
      </c>
    </row>
    <row r="680" spans="1:49" x14ac:dyDescent="0.35">
      <c r="A680" s="22" t="s">
        <v>35</v>
      </c>
      <c r="B680" s="2">
        <v>44364</v>
      </c>
      <c r="C680">
        <v>6</v>
      </c>
      <c r="D680">
        <v>6302</v>
      </c>
      <c r="E680" t="s">
        <v>4048</v>
      </c>
      <c r="F680" t="s">
        <v>105</v>
      </c>
      <c r="G680" t="s">
        <v>4049</v>
      </c>
      <c r="H680" s="4">
        <v>18</v>
      </c>
      <c r="I680" t="s">
        <v>39</v>
      </c>
      <c r="J680" t="s">
        <v>46</v>
      </c>
      <c r="K680" t="s">
        <v>4052</v>
      </c>
      <c r="L680" t="s">
        <v>55</v>
      </c>
      <c r="M680" t="s">
        <v>1172</v>
      </c>
      <c r="N680" t="s">
        <v>44</v>
      </c>
      <c r="O680" t="s">
        <v>4055</v>
      </c>
      <c r="P680" s="4">
        <v>20</v>
      </c>
      <c r="Q680" t="s">
        <v>789</v>
      </c>
      <c r="R680" s="22" t="s">
        <v>46</v>
      </c>
      <c r="S680" t="s">
        <v>49</v>
      </c>
      <c r="T680" t="s">
        <v>67</v>
      </c>
      <c r="U680" t="s">
        <v>48</v>
      </c>
      <c r="V680" s="22" t="s">
        <v>48</v>
      </c>
      <c r="W680" t="s">
        <v>49</v>
      </c>
      <c r="X680" t="s">
        <v>44</v>
      </c>
      <c r="Y680" s="22" t="s">
        <v>46</v>
      </c>
      <c r="Z680" t="s">
        <v>1269</v>
      </c>
      <c r="AA680" s="2">
        <v>44365</v>
      </c>
      <c r="AB680" t="s">
        <v>46</v>
      </c>
      <c r="AC680" t="s">
        <v>55</v>
      </c>
      <c r="AD680" t="s">
        <v>55</v>
      </c>
      <c r="AE680" t="s">
        <v>55</v>
      </c>
      <c r="AF680" t="s">
        <v>4061</v>
      </c>
      <c r="AH680" s="37" t="s">
        <v>58</v>
      </c>
      <c r="AI680" s="40" t="s">
        <v>58</v>
      </c>
      <c r="AJ680" t="s">
        <v>39</v>
      </c>
      <c r="AK680" s="22" t="s">
        <v>46</v>
      </c>
      <c r="AL680" t="s">
        <v>55</v>
      </c>
      <c r="AM680" t="s">
        <v>1172</v>
      </c>
      <c r="AN680" t="s">
        <v>44</v>
      </c>
      <c r="AO680" t="s">
        <v>789</v>
      </c>
      <c r="AP680" s="22" t="s">
        <v>67</v>
      </c>
      <c r="AQ680" t="s">
        <v>49</v>
      </c>
      <c r="AR680" t="s">
        <v>67</v>
      </c>
      <c r="AS680" t="s">
        <v>49</v>
      </c>
      <c r="AT680" t="s">
        <v>44</v>
      </c>
      <c r="AU680" t="s">
        <v>1269</v>
      </c>
      <c r="AV680" t="s">
        <v>55</v>
      </c>
      <c r="AW680" s="22" t="s">
        <v>55</v>
      </c>
    </row>
    <row r="681" spans="1:49" x14ac:dyDescent="0.35">
      <c r="A681" s="22" t="s">
        <v>35</v>
      </c>
      <c r="B681" s="2">
        <v>44367</v>
      </c>
      <c r="C681">
        <v>9</v>
      </c>
      <c r="D681">
        <v>9101</v>
      </c>
      <c r="E681" t="s">
        <v>426</v>
      </c>
      <c r="F681" t="s">
        <v>60</v>
      </c>
      <c r="G681" t="s">
        <v>4050</v>
      </c>
      <c r="H681" s="4">
        <v>63</v>
      </c>
      <c r="I681" t="s">
        <v>39</v>
      </c>
      <c r="J681" t="s">
        <v>46</v>
      </c>
      <c r="K681" t="s">
        <v>4053</v>
      </c>
      <c r="L681" t="s">
        <v>55</v>
      </c>
      <c r="M681" t="s">
        <v>1172</v>
      </c>
      <c r="N681" t="s">
        <v>44</v>
      </c>
      <c r="O681" t="s">
        <v>4056</v>
      </c>
      <c r="P681" s="4">
        <v>35</v>
      </c>
      <c r="Q681" t="s">
        <v>789</v>
      </c>
      <c r="R681" s="22" t="s">
        <v>46</v>
      </c>
      <c r="S681" t="s">
        <v>42</v>
      </c>
      <c r="T681" t="s">
        <v>49</v>
      </c>
      <c r="U681" t="s">
        <v>48</v>
      </c>
      <c r="V681" s="22" t="s">
        <v>48</v>
      </c>
      <c r="X681" t="s">
        <v>44</v>
      </c>
      <c r="Y681" s="22" t="s">
        <v>46</v>
      </c>
      <c r="Z681" t="s">
        <v>309</v>
      </c>
      <c r="AA681" s="2">
        <v>44371</v>
      </c>
      <c r="AB681" t="s">
        <v>176</v>
      </c>
      <c r="AC681" t="s">
        <v>55</v>
      </c>
      <c r="AD681" t="s">
        <v>55</v>
      </c>
      <c r="AE681" t="s">
        <v>55</v>
      </c>
      <c r="AF681" t="s">
        <v>4062</v>
      </c>
      <c r="AG681" t="s">
        <v>4063</v>
      </c>
      <c r="AH681" s="37" t="s">
        <v>58</v>
      </c>
      <c r="AI681" s="40" t="s">
        <v>58</v>
      </c>
      <c r="AJ681" t="s">
        <v>39</v>
      </c>
      <c r="AK681" s="22" t="s">
        <v>46</v>
      </c>
      <c r="AL681" t="s">
        <v>55</v>
      </c>
      <c r="AM681" t="s">
        <v>1172</v>
      </c>
      <c r="AN681" t="s">
        <v>44</v>
      </c>
      <c r="AO681" t="s">
        <v>789</v>
      </c>
      <c r="AP681" s="22" t="s">
        <v>67</v>
      </c>
      <c r="AQ681" t="s">
        <v>42</v>
      </c>
      <c r="AR681" t="s">
        <v>49</v>
      </c>
      <c r="AS681" t="s">
        <v>67</v>
      </c>
      <c r="AT681" t="s">
        <v>44</v>
      </c>
      <c r="AU681" t="s">
        <v>309</v>
      </c>
      <c r="AV681" t="s">
        <v>176</v>
      </c>
      <c r="AW681" s="22" t="s">
        <v>55</v>
      </c>
    </row>
    <row r="682" spans="1:49" x14ac:dyDescent="0.35">
      <c r="A682" s="22" t="s">
        <v>35</v>
      </c>
      <c r="B682" s="2">
        <v>44376</v>
      </c>
      <c r="C682" s="22">
        <v>15</v>
      </c>
      <c r="D682" s="22">
        <v>15101</v>
      </c>
      <c r="E682" s="22" t="s">
        <v>95</v>
      </c>
      <c r="F682" s="22" t="s">
        <v>96</v>
      </c>
      <c r="G682" s="22" t="s">
        <v>4051</v>
      </c>
      <c r="H682" s="23">
        <v>17</v>
      </c>
      <c r="I682" s="22" t="s">
        <v>420</v>
      </c>
      <c r="J682" s="22" t="s">
        <v>46</v>
      </c>
      <c r="K682" s="22" t="s">
        <v>4054</v>
      </c>
      <c r="L682" s="22" t="s">
        <v>55</v>
      </c>
      <c r="M682" s="22" t="s">
        <v>837</v>
      </c>
      <c r="N682" s="22" t="s">
        <v>62</v>
      </c>
      <c r="O682" s="22" t="s">
        <v>62</v>
      </c>
      <c r="P682" s="23"/>
      <c r="Q682" s="22" t="s">
        <v>46</v>
      </c>
      <c r="R682" s="22" t="s">
        <v>46</v>
      </c>
      <c r="S682" s="22" t="s">
        <v>67</v>
      </c>
      <c r="T682" s="22" t="s">
        <v>67</v>
      </c>
      <c r="U682" s="22" t="s">
        <v>4057</v>
      </c>
      <c r="V682" s="22" t="s">
        <v>48</v>
      </c>
      <c r="W682" s="22"/>
      <c r="X682" s="22" t="s">
        <v>46</v>
      </c>
      <c r="Y682" s="22" t="s">
        <v>46</v>
      </c>
      <c r="Z682" s="22" t="s">
        <v>55</v>
      </c>
      <c r="AA682" s="22" t="s">
        <v>55</v>
      </c>
      <c r="AB682" s="22" t="s">
        <v>46</v>
      </c>
      <c r="AC682" s="22" t="s">
        <v>4058</v>
      </c>
      <c r="AD682" s="22" t="s">
        <v>55</v>
      </c>
      <c r="AE682" s="22" t="s">
        <v>55</v>
      </c>
      <c r="AF682" s="22" t="s">
        <v>4064</v>
      </c>
      <c r="AG682" s="22"/>
      <c r="AH682" s="39" t="s">
        <v>58</v>
      </c>
      <c r="AI682" s="41" t="s">
        <v>58</v>
      </c>
      <c r="AJ682" s="22" t="s">
        <v>420</v>
      </c>
      <c r="AK682" s="22" t="s">
        <v>46</v>
      </c>
      <c r="AL682" t="s">
        <v>55</v>
      </c>
      <c r="AM682" s="22" t="s">
        <v>837</v>
      </c>
      <c r="AN682" s="22" t="s">
        <v>67</v>
      </c>
      <c r="AO682" s="22" t="s">
        <v>46</v>
      </c>
      <c r="AP682" s="22" t="s">
        <v>67</v>
      </c>
      <c r="AQ682" s="22" t="s">
        <v>67</v>
      </c>
      <c r="AR682" s="22" t="s">
        <v>67</v>
      </c>
      <c r="AS682" s="22" t="s">
        <v>67</v>
      </c>
      <c r="AT682" t="s">
        <v>46</v>
      </c>
      <c r="AU682" s="22" t="s">
        <v>55</v>
      </c>
      <c r="AV682" s="22" t="s">
        <v>55</v>
      </c>
      <c r="AW682" s="22" t="s">
        <v>55</v>
      </c>
    </row>
    <row r="683" spans="1:49" x14ac:dyDescent="0.35">
      <c r="A683" s="22" t="s">
        <v>35</v>
      </c>
      <c r="B683" s="28">
        <v>44415</v>
      </c>
      <c r="C683" s="22">
        <v>13</v>
      </c>
      <c r="D683" s="22">
        <v>13401</v>
      </c>
      <c r="E683" s="22" t="s">
        <v>690</v>
      </c>
      <c r="F683" s="22" t="s">
        <v>37</v>
      </c>
      <c r="G683" s="22" t="s">
        <v>4065</v>
      </c>
      <c r="H683" s="29">
        <v>58</v>
      </c>
      <c r="I683" s="22" t="s">
        <v>39</v>
      </c>
      <c r="J683" s="22" t="s">
        <v>46</v>
      </c>
      <c r="K683" s="22" t="s">
        <v>4066</v>
      </c>
      <c r="L683" s="22" t="s">
        <v>55</v>
      </c>
      <c r="M683" s="22" t="s">
        <v>74</v>
      </c>
      <c r="N683" s="22" t="s">
        <v>44</v>
      </c>
      <c r="O683" s="22" t="s">
        <v>4067</v>
      </c>
      <c r="P683" s="29">
        <v>58</v>
      </c>
      <c r="Q683" s="22" t="s">
        <v>46</v>
      </c>
      <c r="R683" s="22" t="s">
        <v>46</v>
      </c>
      <c r="S683" s="22" t="s">
        <v>67</v>
      </c>
      <c r="T683" s="22" t="s">
        <v>67</v>
      </c>
      <c r="U683" s="22" t="s">
        <v>4068</v>
      </c>
      <c r="V683" s="22" t="s">
        <v>48</v>
      </c>
      <c r="W683" s="22" t="s">
        <v>42</v>
      </c>
      <c r="X683" s="22" t="s">
        <v>46</v>
      </c>
      <c r="Y683" s="22" t="s">
        <v>46</v>
      </c>
      <c r="Z683" s="22" t="s">
        <v>55</v>
      </c>
      <c r="AA683" s="22" t="s">
        <v>55</v>
      </c>
      <c r="AB683" s="22" t="s">
        <v>1758</v>
      </c>
      <c r="AC683" s="22" t="s">
        <v>55</v>
      </c>
      <c r="AD683" s="22" t="s">
        <v>55</v>
      </c>
      <c r="AE683" s="22" t="s">
        <v>55</v>
      </c>
      <c r="AF683" t="s">
        <v>4069</v>
      </c>
      <c r="AG683" t="s">
        <v>4070</v>
      </c>
      <c r="AH683" s="39" t="s">
        <v>58</v>
      </c>
      <c r="AI683" s="41" t="s">
        <v>58</v>
      </c>
      <c r="AJ683" s="22" t="s">
        <v>39</v>
      </c>
      <c r="AK683" s="22" t="s">
        <v>46</v>
      </c>
      <c r="AL683" s="1" t="s">
        <v>55</v>
      </c>
      <c r="AM683" t="s">
        <v>74</v>
      </c>
      <c r="AN683" t="s">
        <v>44</v>
      </c>
      <c r="AO683" s="1" t="s">
        <v>46</v>
      </c>
      <c r="AP683" s="1" t="s">
        <v>46</v>
      </c>
      <c r="AQ683" s="1" t="s">
        <v>67</v>
      </c>
      <c r="AR683" s="1" t="s">
        <v>67</v>
      </c>
      <c r="AS683" s="1" t="s">
        <v>42</v>
      </c>
      <c r="AT683" s="1" t="s">
        <v>46</v>
      </c>
      <c r="AU683" s="1" t="s">
        <v>55</v>
      </c>
      <c r="AV683" t="s">
        <v>1758</v>
      </c>
      <c r="AW683" s="1" t="s">
        <v>55</v>
      </c>
    </row>
    <row r="684" spans="1:49" x14ac:dyDescent="0.35">
      <c r="A684" s="22" t="s">
        <v>35</v>
      </c>
      <c r="B684" s="28">
        <v>44258</v>
      </c>
      <c r="C684" s="22">
        <v>13</v>
      </c>
      <c r="D684" s="22">
        <v>13101</v>
      </c>
      <c r="E684" s="22" t="s">
        <v>1263</v>
      </c>
      <c r="F684" s="22" t="s">
        <v>37</v>
      </c>
      <c r="G684" s="22" t="s">
        <v>4071</v>
      </c>
      <c r="H684" s="31">
        <v>40</v>
      </c>
      <c r="I684" s="22" t="s">
        <v>46</v>
      </c>
      <c r="J684" s="22" t="s">
        <v>46</v>
      </c>
      <c r="K684" t="s">
        <v>4072</v>
      </c>
      <c r="L684" s="22"/>
      <c r="M684" s="22"/>
      <c r="N684" s="22"/>
      <c r="O684" s="22"/>
      <c r="P684" s="31"/>
      <c r="Q684" s="22"/>
      <c r="R684" s="22"/>
      <c r="S684" s="22"/>
      <c r="T684" s="22"/>
      <c r="U684" s="22"/>
      <c r="V684" s="22"/>
      <c r="W684" s="22"/>
      <c r="X684" s="22"/>
      <c r="Y684" s="22"/>
      <c r="Z684" s="22"/>
      <c r="AA684" s="22"/>
      <c r="AB684" s="22"/>
      <c r="AC684" s="22"/>
      <c r="AD684" s="22"/>
      <c r="AE684" s="22"/>
      <c r="AF684" s="22"/>
      <c r="AG684" s="22"/>
      <c r="AH684" s="39" t="s">
        <v>94</v>
      </c>
      <c r="AI684" s="41" t="s">
        <v>58</v>
      </c>
      <c r="AJ684" s="22"/>
      <c r="AK684" s="22"/>
      <c r="AL684" s="22"/>
      <c r="AM684" s="22"/>
      <c r="AN684" s="22"/>
      <c r="AO684" s="22"/>
      <c r="AP684" s="22"/>
      <c r="AQ684" s="22"/>
      <c r="AR684" s="22"/>
      <c r="AS684" s="22"/>
      <c r="AT684" s="22"/>
      <c r="AU684" s="22"/>
      <c r="AV684" s="22"/>
      <c r="AW684" s="22"/>
    </row>
    <row r="685" spans="1:49" x14ac:dyDescent="0.35">
      <c r="A685" t="s">
        <v>35</v>
      </c>
      <c r="B685" s="2">
        <v>44397</v>
      </c>
      <c r="C685">
        <v>3</v>
      </c>
      <c r="D685">
        <v>3101</v>
      </c>
      <c r="E685" t="s">
        <v>703</v>
      </c>
      <c r="F685" t="s">
        <v>704</v>
      </c>
      <c r="G685" t="s">
        <v>4073</v>
      </c>
      <c r="H685" s="23">
        <v>43</v>
      </c>
      <c r="I685" s="1" t="s">
        <v>46</v>
      </c>
      <c r="J685" s="1" t="s">
        <v>46</v>
      </c>
      <c r="K685" t="s">
        <v>4074</v>
      </c>
      <c r="L685" s="1" t="s">
        <v>55</v>
      </c>
      <c r="M685" s="1" t="s">
        <v>191</v>
      </c>
      <c r="N685" t="s">
        <v>132</v>
      </c>
      <c r="O685" t="s">
        <v>4075</v>
      </c>
      <c r="P685" s="23">
        <v>20</v>
      </c>
      <c r="Q685" t="s">
        <v>789</v>
      </c>
      <c r="R685" s="1" t="s">
        <v>46</v>
      </c>
      <c r="S685" s="1" t="s">
        <v>42</v>
      </c>
      <c r="T685" s="1" t="s">
        <v>67</v>
      </c>
      <c r="U685" t="s">
        <v>4076</v>
      </c>
      <c r="V685" s="1" t="s">
        <v>87</v>
      </c>
      <c r="W685" s="1" t="s">
        <v>42</v>
      </c>
      <c r="X685" t="s">
        <v>103</v>
      </c>
      <c r="Y685" s="1" t="s">
        <v>46</v>
      </c>
      <c r="Z685" s="1" t="s">
        <v>112</v>
      </c>
      <c r="AA685" s="1" t="s">
        <v>55</v>
      </c>
      <c r="AB685" t="s">
        <v>176</v>
      </c>
      <c r="AC685" t="s">
        <v>4077</v>
      </c>
      <c r="AD685" s="1" t="s">
        <v>55</v>
      </c>
      <c r="AE685" s="1" t="s">
        <v>55</v>
      </c>
      <c r="AF685" t="s">
        <v>4078</v>
      </c>
      <c r="AG685" t="s">
        <v>4079</v>
      </c>
      <c r="AH685" s="39" t="s">
        <v>58</v>
      </c>
      <c r="AI685" s="41" t="s">
        <v>94</v>
      </c>
      <c r="AJ685" s="1" t="s">
        <v>46</v>
      </c>
      <c r="AK685" s="1" t="s">
        <v>46</v>
      </c>
      <c r="AL685" s="1" t="s">
        <v>55</v>
      </c>
      <c r="AM685" s="1" t="s">
        <v>191</v>
      </c>
      <c r="AN685" t="s">
        <v>132</v>
      </c>
      <c r="AO685" t="s">
        <v>789</v>
      </c>
      <c r="AP685" s="1" t="s">
        <v>46</v>
      </c>
      <c r="AQ685" s="1" t="s">
        <v>42</v>
      </c>
      <c r="AR685" s="1" t="s">
        <v>67</v>
      </c>
      <c r="AS685" s="1" t="s">
        <v>42</v>
      </c>
      <c r="AT685" t="s">
        <v>103</v>
      </c>
      <c r="AU685" s="1" t="s">
        <v>112</v>
      </c>
      <c r="AV685" t="s">
        <v>176</v>
      </c>
      <c r="AW685" s="1" t="s">
        <v>55</v>
      </c>
    </row>
    <row r="686" spans="1:49" x14ac:dyDescent="0.35">
      <c r="A686" s="1" t="s">
        <v>35</v>
      </c>
      <c r="B686" s="2">
        <v>44440</v>
      </c>
      <c r="C686">
        <v>7</v>
      </c>
      <c r="D686">
        <v>7203</v>
      </c>
      <c r="E686" t="s">
        <v>4080</v>
      </c>
      <c r="F686" t="s">
        <v>458</v>
      </c>
      <c r="G686" t="s">
        <v>4081</v>
      </c>
      <c r="H686" s="23">
        <v>29</v>
      </c>
      <c r="I686" t="s">
        <v>39</v>
      </c>
      <c r="J686" s="1" t="s">
        <v>46</v>
      </c>
      <c r="K686" t="s">
        <v>4082</v>
      </c>
      <c r="L686" s="1" t="s">
        <v>55</v>
      </c>
      <c r="M686" t="s">
        <v>252</v>
      </c>
      <c r="N686" t="s">
        <v>44</v>
      </c>
      <c r="O686" t="s">
        <v>4083</v>
      </c>
      <c r="P686" s="23">
        <v>44</v>
      </c>
      <c r="Q686" t="s">
        <v>789</v>
      </c>
      <c r="R686" s="1" t="s">
        <v>46</v>
      </c>
      <c r="S686" t="s">
        <v>49</v>
      </c>
      <c r="T686" s="1" t="s">
        <v>67</v>
      </c>
      <c r="U686" s="1" t="s">
        <v>48</v>
      </c>
      <c r="V686" s="1" t="s">
        <v>48</v>
      </c>
      <c r="W686" t="s">
        <v>42</v>
      </c>
      <c r="X686" t="s">
        <v>44</v>
      </c>
      <c r="Y686" s="1" t="s">
        <v>46</v>
      </c>
      <c r="Z686" t="s">
        <v>112</v>
      </c>
      <c r="AA686" s="1" t="s">
        <v>55</v>
      </c>
      <c r="AB686" t="s">
        <v>1758</v>
      </c>
      <c r="AC686" s="1" t="s">
        <v>55</v>
      </c>
      <c r="AD686" s="1" t="s">
        <v>55</v>
      </c>
      <c r="AE686" s="1" t="s">
        <v>55</v>
      </c>
      <c r="AF686" t="s">
        <v>4084</v>
      </c>
      <c r="AG686" t="s">
        <v>4085</v>
      </c>
      <c r="AH686" s="39" t="s">
        <v>58</v>
      </c>
      <c r="AI686" s="41" t="s">
        <v>58</v>
      </c>
      <c r="AJ686" t="s">
        <v>39</v>
      </c>
      <c r="AK686" s="1" t="s">
        <v>46</v>
      </c>
      <c r="AL686" s="1" t="s">
        <v>55</v>
      </c>
      <c r="AM686" t="s">
        <v>252</v>
      </c>
      <c r="AN686" t="s">
        <v>44</v>
      </c>
      <c r="AO686" t="s">
        <v>789</v>
      </c>
      <c r="AP686" s="1" t="s">
        <v>46</v>
      </c>
      <c r="AQ686" t="s">
        <v>49</v>
      </c>
      <c r="AR686" s="1" t="s">
        <v>67</v>
      </c>
      <c r="AS686" t="s">
        <v>42</v>
      </c>
      <c r="AT686" t="s">
        <v>44</v>
      </c>
      <c r="AU686" t="s">
        <v>112</v>
      </c>
      <c r="AV686" t="s">
        <v>1758</v>
      </c>
      <c r="AW686" s="1" t="s">
        <v>55</v>
      </c>
    </row>
    <row r="687" spans="1:49" x14ac:dyDescent="0.35">
      <c r="A687" s="1" t="s">
        <v>35</v>
      </c>
      <c r="B687" s="30">
        <v>44444</v>
      </c>
      <c r="C687">
        <v>5</v>
      </c>
      <c r="D687">
        <v>5109</v>
      </c>
      <c r="E687" t="s">
        <v>529</v>
      </c>
      <c r="F687" t="s">
        <v>151</v>
      </c>
      <c r="G687" t="s">
        <v>4086</v>
      </c>
      <c r="H687" s="4">
        <v>55</v>
      </c>
      <c r="I687" t="s">
        <v>39</v>
      </c>
      <c r="J687" s="1" t="s">
        <v>46</v>
      </c>
      <c r="K687" t="s">
        <v>4087</v>
      </c>
      <c r="L687" s="1" t="s">
        <v>42</v>
      </c>
      <c r="M687" t="s">
        <v>4088</v>
      </c>
      <c r="N687" t="s">
        <v>50</v>
      </c>
      <c r="O687" t="s">
        <v>4089</v>
      </c>
      <c r="P687" s="4">
        <v>24</v>
      </c>
      <c r="Q687" t="s">
        <v>789</v>
      </c>
      <c r="R687" s="1" t="s">
        <v>46</v>
      </c>
      <c r="S687" t="s">
        <v>42</v>
      </c>
      <c r="T687" s="1" t="s">
        <v>67</v>
      </c>
      <c r="U687" s="1" t="s">
        <v>4090</v>
      </c>
      <c r="V687" s="1" t="s">
        <v>42</v>
      </c>
      <c r="W687" t="s">
        <v>42</v>
      </c>
      <c r="X687" t="s">
        <v>89</v>
      </c>
      <c r="Y687" s="1" t="s">
        <v>4091</v>
      </c>
      <c r="Z687" t="s">
        <v>112</v>
      </c>
      <c r="AA687" s="1" t="s">
        <v>55</v>
      </c>
      <c r="AB687" t="s">
        <v>113</v>
      </c>
      <c r="AC687" s="1" t="s">
        <v>4092</v>
      </c>
      <c r="AD687" s="1"/>
      <c r="AE687" s="1" t="s">
        <v>55</v>
      </c>
      <c r="AF687" t="s">
        <v>4093</v>
      </c>
      <c r="AG687" t="s">
        <v>4094</v>
      </c>
      <c r="AH687" s="39" t="s">
        <v>58</v>
      </c>
      <c r="AI687" s="41" t="s">
        <v>94</v>
      </c>
      <c r="AJ687" t="s">
        <v>39</v>
      </c>
      <c r="AK687" s="1" t="s">
        <v>46</v>
      </c>
      <c r="AL687" s="1" t="s">
        <v>42</v>
      </c>
      <c r="AM687" t="s">
        <v>4088</v>
      </c>
      <c r="AN687" t="s">
        <v>50</v>
      </c>
      <c r="AO687" t="s">
        <v>789</v>
      </c>
      <c r="AP687" s="1" t="s">
        <v>46</v>
      </c>
      <c r="AQ687" s="1" t="s">
        <v>42</v>
      </c>
      <c r="AR687" s="1" t="s">
        <v>67</v>
      </c>
      <c r="AS687" t="s">
        <v>42</v>
      </c>
      <c r="AT687" t="s">
        <v>89</v>
      </c>
      <c r="AU687" t="s">
        <v>112</v>
      </c>
      <c r="AV687" t="s">
        <v>113</v>
      </c>
      <c r="AW687" s="1" t="s">
        <v>55</v>
      </c>
    </row>
    <row r="688" spans="1:49" x14ac:dyDescent="0.35">
      <c r="A688" s="22" t="s">
        <v>244</v>
      </c>
      <c r="B688" s="28">
        <v>44310</v>
      </c>
      <c r="C688" s="22">
        <v>5</v>
      </c>
      <c r="D688" s="22">
        <v>5801</v>
      </c>
      <c r="E688" s="22" t="s">
        <v>2130</v>
      </c>
      <c r="F688" s="22" t="s">
        <v>151</v>
      </c>
      <c r="G688" s="22" t="s">
        <v>4095</v>
      </c>
      <c r="H688" s="23">
        <v>18</v>
      </c>
      <c r="I688" s="22" t="s">
        <v>39</v>
      </c>
      <c r="J688" s="22" t="s">
        <v>46</v>
      </c>
      <c r="K688" s="22" t="s">
        <v>4096</v>
      </c>
      <c r="L688" s="22" t="s">
        <v>55</v>
      </c>
      <c r="M688" s="22" t="s">
        <v>43</v>
      </c>
      <c r="N688" s="22" t="s">
        <v>248</v>
      </c>
      <c r="O688" s="22" t="s">
        <v>4097</v>
      </c>
      <c r="P688" s="23" t="s">
        <v>46</v>
      </c>
      <c r="Q688" s="22" t="s">
        <v>789</v>
      </c>
      <c r="R688" s="22" t="s">
        <v>46</v>
      </c>
      <c r="S688" s="22" t="s">
        <v>42</v>
      </c>
      <c r="T688" s="22" t="s">
        <v>42</v>
      </c>
      <c r="U688" s="22" t="s">
        <v>4098</v>
      </c>
      <c r="V688" s="22" t="s">
        <v>1167</v>
      </c>
      <c r="W688" s="22" t="s">
        <v>67</v>
      </c>
      <c r="X688" s="22" t="s">
        <v>18</v>
      </c>
      <c r="Y688" s="22" t="s">
        <v>46</v>
      </c>
      <c r="Z688" s="22" t="s">
        <v>366</v>
      </c>
      <c r="AA688" s="22">
        <v>44427</v>
      </c>
      <c r="AB688" s="22" t="s">
        <v>366</v>
      </c>
      <c r="AC688" s="22" t="s">
        <v>4099</v>
      </c>
      <c r="AD688" s="22" t="s">
        <v>4100</v>
      </c>
      <c r="AE688" s="22" t="s">
        <v>55</v>
      </c>
      <c r="AF688" s="22" t="s">
        <v>4101</v>
      </c>
      <c r="AG688" s="22" t="s">
        <v>4102</v>
      </c>
      <c r="AH688" s="39" t="s">
        <v>58</v>
      </c>
      <c r="AI688" s="41" t="s">
        <v>94</v>
      </c>
      <c r="AJ688" s="22" t="s">
        <v>39</v>
      </c>
      <c r="AK688" s="22" t="s">
        <v>46</v>
      </c>
      <c r="AL688" s="22" t="s">
        <v>55</v>
      </c>
      <c r="AM688" s="22" t="s">
        <v>43</v>
      </c>
      <c r="AN688" s="22" t="s">
        <v>248</v>
      </c>
      <c r="AO688" s="22" t="s">
        <v>789</v>
      </c>
      <c r="AP688" s="22" t="s">
        <v>46</v>
      </c>
      <c r="AQ688" s="22" t="s">
        <v>42</v>
      </c>
      <c r="AR688" s="1" t="s">
        <v>42</v>
      </c>
      <c r="AS688" s="22" t="s">
        <v>67</v>
      </c>
      <c r="AT688" s="22" t="s">
        <v>18</v>
      </c>
      <c r="AU688" s="22" t="s">
        <v>366</v>
      </c>
      <c r="AV688" s="22" t="s">
        <v>366</v>
      </c>
      <c r="AW688" s="22" t="s">
        <v>4100</v>
      </c>
    </row>
    <row r="689" spans="1:49" x14ac:dyDescent="0.35">
      <c r="A689" s="22" t="s">
        <v>35</v>
      </c>
      <c r="B689" s="28">
        <v>44445</v>
      </c>
      <c r="C689">
        <v>8</v>
      </c>
      <c r="D689" s="6">
        <v>8301</v>
      </c>
      <c r="E689" s="6" t="s">
        <v>298</v>
      </c>
      <c r="F689" s="6" t="s">
        <v>276</v>
      </c>
      <c r="G689" t="s">
        <v>4104</v>
      </c>
      <c r="H689" s="33">
        <v>37</v>
      </c>
      <c r="I689" s="22" t="s">
        <v>46</v>
      </c>
      <c r="J689" s="22" t="s">
        <v>46</v>
      </c>
      <c r="K689" s="22" t="s">
        <v>4107</v>
      </c>
      <c r="L689" s="22" t="s">
        <v>55</v>
      </c>
      <c r="M689" s="22" t="s">
        <v>43</v>
      </c>
      <c r="N689" s="22" t="s">
        <v>44</v>
      </c>
      <c r="O689" s="22" t="s">
        <v>4110</v>
      </c>
      <c r="P689" s="33">
        <v>40</v>
      </c>
      <c r="Q689" s="22" t="s">
        <v>789</v>
      </c>
      <c r="R689" s="22" t="s">
        <v>46</v>
      </c>
      <c r="S689" s="22" t="s">
        <v>67</v>
      </c>
      <c r="T689" s="22" t="s">
        <v>49</v>
      </c>
      <c r="U689" s="22" t="s">
        <v>48</v>
      </c>
      <c r="V689" s="22" t="s">
        <v>48</v>
      </c>
      <c r="W689" s="22" t="s">
        <v>67</v>
      </c>
      <c r="X689" s="22" t="s">
        <v>44</v>
      </c>
      <c r="Y689" s="22" t="s">
        <v>46</v>
      </c>
      <c r="Z689" s="22" t="s">
        <v>112</v>
      </c>
      <c r="AA689" s="22" t="s">
        <v>55</v>
      </c>
      <c r="AB689" s="22" t="s">
        <v>113</v>
      </c>
      <c r="AC689" s="22" t="s">
        <v>4111</v>
      </c>
      <c r="AD689" s="22" t="s">
        <v>55</v>
      </c>
      <c r="AE689" s="22" t="s">
        <v>55</v>
      </c>
      <c r="AF689" s="22" t="s">
        <v>4112</v>
      </c>
      <c r="AG689" s="22" t="s">
        <v>4113</v>
      </c>
      <c r="AH689" s="39" t="s">
        <v>58</v>
      </c>
      <c r="AI689" s="41" t="s">
        <v>58</v>
      </c>
      <c r="AJ689" s="22" t="s">
        <v>46</v>
      </c>
      <c r="AK689" s="22" t="s">
        <v>46</v>
      </c>
      <c r="AL689" s="22" t="s">
        <v>55</v>
      </c>
      <c r="AM689" s="22" t="s">
        <v>43</v>
      </c>
      <c r="AN689" s="22" t="s">
        <v>44</v>
      </c>
      <c r="AO689" s="22" t="s">
        <v>789</v>
      </c>
      <c r="AP689" s="22" t="s">
        <v>46</v>
      </c>
      <c r="AQ689" s="22" t="s">
        <v>67</v>
      </c>
      <c r="AR689" s="22" t="s">
        <v>49</v>
      </c>
      <c r="AS689" s="22" t="s">
        <v>67</v>
      </c>
      <c r="AT689" s="22" t="s">
        <v>44</v>
      </c>
      <c r="AU689" s="22" t="s">
        <v>112</v>
      </c>
      <c r="AV689" s="22" t="s">
        <v>113</v>
      </c>
      <c r="AW689" s="22" t="s">
        <v>55</v>
      </c>
    </row>
    <row r="690" spans="1:49" x14ac:dyDescent="0.35">
      <c r="A690" t="s">
        <v>35</v>
      </c>
      <c r="B690" s="30">
        <v>44457</v>
      </c>
      <c r="C690">
        <v>7</v>
      </c>
      <c r="D690" s="6">
        <v>7109</v>
      </c>
      <c r="E690" s="6" t="s">
        <v>1709</v>
      </c>
      <c r="F690" s="6" t="s">
        <v>458</v>
      </c>
      <c r="G690" t="s">
        <v>4105</v>
      </c>
      <c r="H690" s="32">
        <v>53</v>
      </c>
      <c r="I690" t="s">
        <v>39</v>
      </c>
      <c r="J690" t="s">
        <v>46</v>
      </c>
      <c r="K690" t="s">
        <v>4108</v>
      </c>
      <c r="L690" t="s">
        <v>42</v>
      </c>
      <c r="M690" t="s">
        <v>74</v>
      </c>
      <c r="N690" t="s">
        <v>44</v>
      </c>
      <c r="O690" t="s">
        <v>4114</v>
      </c>
      <c r="P690" s="32">
        <v>57</v>
      </c>
      <c r="Q690" t="s">
        <v>789</v>
      </c>
      <c r="R690" t="s">
        <v>46</v>
      </c>
      <c r="S690" t="s">
        <v>42</v>
      </c>
      <c r="T690" t="s">
        <v>42</v>
      </c>
      <c r="U690" t="s">
        <v>48</v>
      </c>
      <c r="V690" t="s">
        <v>42</v>
      </c>
      <c r="W690" t="s">
        <v>87</v>
      </c>
      <c r="X690" t="s">
        <v>44</v>
      </c>
      <c r="Y690" t="s">
        <v>46</v>
      </c>
      <c r="Z690" t="s">
        <v>112</v>
      </c>
      <c r="AA690" t="s">
        <v>55</v>
      </c>
      <c r="AB690" t="s">
        <v>46</v>
      </c>
      <c r="AC690" t="s">
        <v>55</v>
      </c>
      <c r="AD690" t="s">
        <v>55</v>
      </c>
      <c r="AE690" t="s">
        <v>55</v>
      </c>
      <c r="AF690" t="s">
        <v>4115</v>
      </c>
      <c r="AH690" s="39" t="s">
        <v>58</v>
      </c>
      <c r="AI690" s="40" t="s">
        <v>58</v>
      </c>
      <c r="AJ690" t="s">
        <v>39</v>
      </c>
      <c r="AK690" t="s">
        <v>46</v>
      </c>
      <c r="AL690" t="s">
        <v>42</v>
      </c>
      <c r="AM690" t="s">
        <v>74</v>
      </c>
      <c r="AN690" t="s">
        <v>44</v>
      </c>
      <c r="AO690" t="s">
        <v>789</v>
      </c>
      <c r="AP690" t="s">
        <v>46</v>
      </c>
      <c r="AQ690" t="s">
        <v>42</v>
      </c>
      <c r="AR690" t="s">
        <v>42</v>
      </c>
      <c r="AS690" t="s">
        <v>87</v>
      </c>
      <c r="AT690" t="s">
        <v>44</v>
      </c>
      <c r="AU690" t="s">
        <v>112</v>
      </c>
      <c r="AV690" t="s">
        <v>46</v>
      </c>
      <c r="AW690" t="s">
        <v>55</v>
      </c>
    </row>
    <row r="691" spans="1:49" x14ac:dyDescent="0.35">
      <c r="A691" s="22" t="s">
        <v>35</v>
      </c>
      <c r="B691" s="28">
        <v>44457</v>
      </c>
      <c r="C691" s="34">
        <v>13</v>
      </c>
      <c r="D691" s="34">
        <v>13101</v>
      </c>
      <c r="E691" s="34" t="s">
        <v>1263</v>
      </c>
      <c r="F691" s="34" t="s">
        <v>37</v>
      </c>
      <c r="G691" s="22" t="s">
        <v>4106</v>
      </c>
      <c r="H691" s="33">
        <v>21</v>
      </c>
      <c r="I691" s="22" t="s">
        <v>627</v>
      </c>
      <c r="J691" s="22" t="s">
        <v>46</v>
      </c>
      <c r="K691" t="s">
        <v>4109</v>
      </c>
      <c r="L691" s="22" t="s">
        <v>42</v>
      </c>
      <c r="M691" s="22" t="s">
        <v>43</v>
      </c>
      <c r="N691" s="22" t="s">
        <v>44</v>
      </c>
      <c r="O691" s="22" t="s">
        <v>4116</v>
      </c>
      <c r="P691" s="33">
        <v>23</v>
      </c>
      <c r="Q691" s="22" t="s">
        <v>4117</v>
      </c>
      <c r="R691" s="22" t="s">
        <v>46</v>
      </c>
      <c r="S691" s="22" t="s">
        <v>42</v>
      </c>
      <c r="T691" s="22" t="s">
        <v>42</v>
      </c>
      <c r="U691" s="22" t="s">
        <v>48</v>
      </c>
      <c r="V691" s="22" t="s">
        <v>48</v>
      </c>
      <c r="W691" s="22" t="s">
        <v>87</v>
      </c>
      <c r="X691" s="22" t="s">
        <v>44</v>
      </c>
      <c r="Y691" s="22" t="s">
        <v>46</v>
      </c>
      <c r="Z691" s="22" t="s">
        <v>112</v>
      </c>
      <c r="AA691" s="22" t="s">
        <v>55</v>
      </c>
      <c r="AB691" s="22" t="s">
        <v>4118</v>
      </c>
      <c r="AC691" s="22" t="s">
        <v>2047</v>
      </c>
      <c r="AD691" s="22" t="s">
        <v>55</v>
      </c>
      <c r="AE691" s="22" t="s">
        <v>55</v>
      </c>
      <c r="AF691" s="22" t="s">
        <v>4119</v>
      </c>
      <c r="AG691" s="22" t="s">
        <v>4120</v>
      </c>
      <c r="AH691" s="39" t="s">
        <v>58</v>
      </c>
      <c r="AI691" s="41" t="s">
        <v>58</v>
      </c>
      <c r="AJ691" s="22" t="s">
        <v>627</v>
      </c>
      <c r="AK691" s="22" t="s">
        <v>46</v>
      </c>
      <c r="AL691" s="22" t="s">
        <v>42</v>
      </c>
      <c r="AM691" s="22" t="s">
        <v>43</v>
      </c>
      <c r="AN691" s="22" t="s">
        <v>44</v>
      </c>
      <c r="AO691" s="22" t="s">
        <v>4117</v>
      </c>
      <c r="AP691" s="22" t="s">
        <v>46</v>
      </c>
      <c r="AQ691" s="22" t="s">
        <v>42</v>
      </c>
      <c r="AR691" s="22" t="s">
        <v>42</v>
      </c>
      <c r="AS691" s="22" t="s">
        <v>87</v>
      </c>
      <c r="AT691" s="22" t="s">
        <v>44</v>
      </c>
      <c r="AU691" s="22" t="s">
        <v>112</v>
      </c>
      <c r="AV691" s="22" t="s">
        <v>4118</v>
      </c>
      <c r="AW691" s="22" t="s">
        <v>55</v>
      </c>
    </row>
    <row r="692" spans="1:49" x14ac:dyDescent="0.35">
      <c r="A692" s="22" t="s">
        <v>35</v>
      </c>
      <c r="B692" s="28">
        <v>44464</v>
      </c>
      <c r="C692" s="22">
        <v>2</v>
      </c>
      <c r="D692" s="6">
        <v>2101</v>
      </c>
      <c r="E692" s="6" t="s">
        <v>198</v>
      </c>
      <c r="F692" s="6" t="s">
        <v>198</v>
      </c>
      <c r="G692" s="22" t="s">
        <v>4123</v>
      </c>
      <c r="H692" s="43">
        <v>32</v>
      </c>
      <c r="I692" s="22" t="s">
        <v>420</v>
      </c>
      <c r="J692" s="22" t="s">
        <v>46</v>
      </c>
      <c r="K692" s="22" t="s">
        <v>4124</v>
      </c>
      <c r="L692" s="22" t="s">
        <v>42</v>
      </c>
      <c r="M692" s="22" t="s">
        <v>252</v>
      </c>
      <c r="N692" s="22" t="s">
        <v>44</v>
      </c>
      <c r="O692" s="22" t="s">
        <v>4125</v>
      </c>
      <c r="P692" s="43">
        <v>40</v>
      </c>
      <c r="Q692" s="22" t="s">
        <v>4126</v>
      </c>
      <c r="R692" s="22" t="s">
        <v>46</v>
      </c>
      <c r="S692" s="22" t="s">
        <v>42</v>
      </c>
      <c r="T692" s="22" t="s">
        <v>87</v>
      </c>
      <c r="U692" s="22" t="s">
        <v>4127</v>
      </c>
      <c r="V692" s="22" t="s">
        <v>87</v>
      </c>
      <c r="W692" s="22" t="s">
        <v>87</v>
      </c>
      <c r="X692" s="22" t="s">
        <v>44</v>
      </c>
      <c r="Y692" s="22" t="s">
        <v>46</v>
      </c>
      <c r="Z692" s="22" t="s">
        <v>112</v>
      </c>
      <c r="AA692" s="22" t="s">
        <v>55</v>
      </c>
      <c r="AB692" s="22" t="s">
        <v>4118</v>
      </c>
      <c r="AC692" s="22" t="s">
        <v>3798</v>
      </c>
      <c r="AD692" s="22" t="s">
        <v>55</v>
      </c>
      <c r="AE692" s="22" t="s">
        <v>55</v>
      </c>
      <c r="AF692" s="22" t="s">
        <v>4128</v>
      </c>
      <c r="AG692" s="22"/>
      <c r="AH692" s="39" t="s">
        <v>58</v>
      </c>
      <c r="AI692" s="41" t="s">
        <v>58</v>
      </c>
      <c r="AJ692" s="22" t="s">
        <v>4126</v>
      </c>
      <c r="AK692" s="1" t="s">
        <v>46</v>
      </c>
      <c r="AL692" s="22" t="s">
        <v>42</v>
      </c>
      <c r="AM692" s="22" t="s">
        <v>252</v>
      </c>
      <c r="AN692" s="22" t="s">
        <v>44</v>
      </c>
      <c r="AO692" s="22" t="s">
        <v>4126</v>
      </c>
      <c r="AP692" s="22" t="s">
        <v>46</v>
      </c>
      <c r="AQ692" s="22" t="s">
        <v>42</v>
      </c>
      <c r="AR692" s="22" t="s">
        <v>87</v>
      </c>
      <c r="AS692" s="22" t="s">
        <v>87</v>
      </c>
      <c r="AT692" s="22" t="s">
        <v>44</v>
      </c>
      <c r="AU692" s="22" t="s">
        <v>112</v>
      </c>
      <c r="AV692" s="22" t="s">
        <v>4118</v>
      </c>
      <c r="AW692" s="22" t="s">
        <v>55</v>
      </c>
    </row>
    <row r="693" spans="1:49" x14ac:dyDescent="0.35">
      <c r="A693" s="22" t="s">
        <v>35</v>
      </c>
      <c r="B693" s="28">
        <v>44479</v>
      </c>
      <c r="C693" s="22">
        <v>13</v>
      </c>
      <c r="D693" s="22">
        <v>13112</v>
      </c>
      <c r="E693" s="22" t="s">
        <v>128</v>
      </c>
      <c r="F693" s="22" t="s">
        <v>37</v>
      </c>
      <c r="G693" s="22" t="s">
        <v>4129</v>
      </c>
      <c r="H693" s="43">
        <v>23</v>
      </c>
      <c r="I693" s="22" t="s">
        <v>46</v>
      </c>
      <c r="J693" s="22" t="s">
        <v>46</v>
      </c>
      <c r="K693" s="22" t="s">
        <v>4130</v>
      </c>
      <c r="L693" s="22"/>
      <c r="M693" s="22" t="s">
        <v>43</v>
      </c>
      <c r="N693" s="22" t="s">
        <v>44</v>
      </c>
      <c r="O693" s="22" t="s">
        <v>357</v>
      </c>
      <c r="P693" s="43">
        <v>28</v>
      </c>
      <c r="Q693" s="1" t="s">
        <v>46</v>
      </c>
      <c r="R693" s="1" t="s">
        <v>46</v>
      </c>
      <c r="S693" s="1" t="s">
        <v>67</v>
      </c>
      <c r="T693" s="1" t="s">
        <v>67</v>
      </c>
      <c r="U693" s="1" t="s">
        <v>48</v>
      </c>
      <c r="V693" s="1" t="s">
        <v>48</v>
      </c>
      <c r="W693" s="1" t="s">
        <v>67</v>
      </c>
      <c r="X693" s="1" t="s">
        <v>46</v>
      </c>
      <c r="Y693" s="1" t="s">
        <v>46</v>
      </c>
      <c r="Z693" s="1" t="s">
        <v>55</v>
      </c>
      <c r="AA693" s="1" t="s">
        <v>55</v>
      </c>
      <c r="AB693" s="1" t="s">
        <v>46</v>
      </c>
      <c r="AC693" s="1" t="s">
        <v>55</v>
      </c>
      <c r="AD693" s="1" t="s">
        <v>55</v>
      </c>
      <c r="AE693" s="1" t="s">
        <v>55</v>
      </c>
      <c r="AF693" s="1" t="s">
        <v>62</v>
      </c>
      <c r="AG693" s="22"/>
      <c r="AH693" s="39" t="s">
        <v>58</v>
      </c>
      <c r="AI693" s="41" t="s">
        <v>58</v>
      </c>
      <c r="AJ693" s="22" t="s">
        <v>46</v>
      </c>
      <c r="AK693" s="22" t="s">
        <v>46</v>
      </c>
      <c r="AL693" s="22" t="s">
        <v>55</v>
      </c>
      <c r="AM693" s="22" t="s">
        <v>43</v>
      </c>
      <c r="AN693" s="22" t="s">
        <v>44</v>
      </c>
      <c r="AO693" s="22" t="s">
        <v>46</v>
      </c>
      <c r="AP693" s="22" t="s">
        <v>46</v>
      </c>
      <c r="AQ693" s="22" t="s">
        <v>46</v>
      </c>
      <c r="AR693" s="22" t="s">
        <v>46</v>
      </c>
      <c r="AS693" s="22" t="s">
        <v>46</v>
      </c>
      <c r="AT693" s="22" t="s">
        <v>46</v>
      </c>
      <c r="AU693" s="22" t="s">
        <v>55</v>
      </c>
      <c r="AV693" s="22" t="s">
        <v>46</v>
      </c>
      <c r="AW693" s="22" t="s">
        <v>55</v>
      </c>
    </row>
    <row r="694" spans="1:49" x14ac:dyDescent="0.35">
      <c r="A694" s="22" t="s">
        <v>35</v>
      </c>
      <c r="B694" s="28">
        <v>44493</v>
      </c>
      <c r="C694" s="22">
        <v>13</v>
      </c>
      <c r="D694" s="22">
        <v>13104</v>
      </c>
      <c r="E694" s="22" t="s">
        <v>1203</v>
      </c>
      <c r="F694" s="22" t="s">
        <v>37</v>
      </c>
      <c r="G694" s="22" t="s">
        <v>4131</v>
      </c>
      <c r="H694" s="43">
        <v>58</v>
      </c>
      <c r="I694" s="22" t="s">
        <v>46</v>
      </c>
      <c r="J694" s="22" t="s">
        <v>46</v>
      </c>
      <c r="K694" s="22" t="s">
        <v>4138</v>
      </c>
      <c r="L694" s="22" t="s">
        <v>55</v>
      </c>
      <c r="M694" s="22" t="s">
        <v>55</v>
      </c>
      <c r="N694" s="22" t="s">
        <v>62</v>
      </c>
      <c r="O694" s="22" t="s">
        <v>4136</v>
      </c>
      <c r="P694" s="23" t="s">
        <v>46</v>
      </c>
      <c r="Q694" s="22" t="s">
        <v>46</v>
      </c>
      <c r="R694" s="22" t="s">
        <v>46</v>
      </c>
      <c r="S694" s="22" t="s">
        <v>67</v>
      </c>
      <c r="T694" s="22" t="s">
        <v>67</v>
      </c>
      <c r="U694" s="22" t="s">
        <v>48</v>
      </c>
      <c r="V694" s="22" t="s">
        <v>48</v>
      </c>
      <c r="W694" s="22" t="s">
        <v>87</v>
      </c>
      <c r="X694" s="22" t="s">
        <v>44</v>
      </c>
      <c r="Y694" s="22" t="s">
        <v>46</v>
      </c>
      <c r="Z694" s="22" t="s">
        <v>112</v>
      </c>
      <c r="AA694" s="22" t="s">
        <v>55</v>
      </c>
      <c r="AB694" s="22" t="s">
        <v>4118</v>
      </c>
      <c r="AC694" s="22" t="s">
        <v>55</v>
      </c>
      <c r="AD694" s="22" t="s">
        <v>55</v>
      </c>
      <c r="AE694" s="22" t="s">
        <v>55</v>
      </c>
      <c r="AF694" s="22" t="s">
        <v>4137</v>
      </c>
      <c r="AG694" s="22"/>
      <c r="AH694" s="39" t="s">
        <v>58</v>
      </c>
      <c r="AI694" s="41" t="s">
        <v>58</v>
      </c>
      <c r="AJ694" s="22" t="s">
        <v>46</v>
      </c>
      <c r="AK694" s="22" t="s">
        <v>46</v>
      </c>
      <c r="AL694" s="22" t="s">
        <v>55</v>
      </c>
      <c r="AM694" s="22" t="s">
        <v>55</v>
      </c>
      <c r="AN694" s="22" t="s">
        <v>67</v>
      </c>
      <c r="AO694" s="22" t="s">
        <v>46</v>
      </c>
      <c r="AP694" s="22" t="s">
        <v>67</v>
      </c>
      <c r="AQ694" s="22" t="s">
        <v>46</v>
      </c>
      <c r="AR694" s="22" t="s">
        <v>46</v>
      </c>
      <c r="AS694" s="22" t="s">
        <v>46</v>
      </c>
      <c r="AT694" s="22" t="s">
        <v>46</v>
      </c>
      <c r="AU694" s="22" t="s">
        <v>55</v>
      </c>
      <c r="AV694" s="22" t="s">
        <v>46</v>
      </c>
      <c r="AW694" s="22" t="s">
        <v>55</v>
      </c>
    </row>
    <row r="695" spans="1:49" x14ac:dyDescent="0.35">
      <c r="A695" s="22" t="s">
        <v>35</v>
      </c>
      <c r="B695" s="28">
        <v>44499</v>
      </c>
      <c r="C695" s="22">
        <v>4</v>
      </c>
      <c r="D695" s="6">
        <v>4102</v>
      </c>
      <c r="E695" s="6" t="s">
        <v>142</v>
      </c>
      <c r="F695" s="6" t="s">
        <v>142</v>
      </c>
      <c r="G695" s="22" t="s">
        <v>4132</v>
      </c>
      <c r="H695" s="43">
        <v>46</v>
      </c>
      <c r="I695" s="22" t="s">
        <v>46</v>
      </c>
      <c r="J695" s="22" t="s">
        <v>46</v>
      </c>
      <c r="K695" s="22" t="s">
        <v>4139</v>
      </c>
      <c r="L695" s="22" t="s">
        <v>55</v>
      </c>
      <c r="M695" s="22" t="s">
        <v>247</v>
      </c>
      <c r="N695" s="22" t="s">
        <v>44</v>
      </c>
      <c r="O695" s="22" t="s">
        <v>4142</v>
      </c>
      <c r="P695" s="43">
        <v>49</v>
      </c>
      <c r="Q695" s="22" t="s">
        <v>46</v>
      </c>
      <c r="R695" s="22" t="s">
        <v>46</v>
      </c>
      <c r="S695" s="22" t="s">
        <v>67</v>
      </c>
      <c r="T695" s="22" t="s">
        <v>67</v>
      </c>
      <c r="U695" s="22" t="s">
        <v>48</v>
      </c>
      <c r="V695" s="22" t="s">
        <v>4144</v>
      </c>
      <c r="W695" s="22" t="s">
        <v>87</v>
      </c>
      <c r="X695" s="22" t="s">
        <v>44</v>
      </c>
      <c r="Y695" s="22" t="s">
        <v>46</v>
      </c>
      <c r="Z695" s="22" t="s">
        <v>112</v>
      </c>
      <c r="AA695" s="24">
        <v>44500</v>
      </c>
      <c r="AB695" s="22" t="s">
        <v>113</v>
      </c>
      <c r="AC695" s="22" t="s">
        <v>55</v>
      </c>
      <c r="AD695" s="22" t="s">
        <v>55</v>
      </c>
      <c r="AE695" s="22" t="s">
        <v>55</v>
      </c>
      <c r="AF695" s="22" t="s">
        <v>4146</v>
      </c>
      <c r="AG695" s="22" t="s">
        <v>4147</v>
      </c>
      <c r="AH695" s="39" t="s">
        <v>58</v>
      </c>
      <c r="AI695" s="41" t="s">
        <v>58</v>
      </c>
      <c r="AJ695" s="22" t="s">
        <v>46</v>
      </c>
      <c r="AK695" s="22" t="s">
        <v>46</v>
      </c>
      <c r="AL695" s="22" t="s">
        <v>55</v>
      </c>
      <c r="AM695" s="22" t="s">
        <v>247</v>
      </c>
      <c r="AN695" s="22" t="s">
        <v>44</v>
      </c>
      <c r="AO695" s="22" t="s">
        <v>46</v>
      </c>
      <c r="AP695" s="22" t="s">
        <v>67</v>
      </c>
      <c r="AQ695" s="22" t="s">
        <v>46</v>
      </c>
      <c r="AR695" s="22" t="s">
        <v>46</v>
      </c>
      <c r="AS695" s="22" t="s">
        <v>87</v>
      </c>
      <c r="AT695" s="22" t="s">
        <v>44</v>
      </c>
      <c r="AU695" s="22" t="s">
        <v>112</v>
      </c>
      <c r="AV695" s="22" t="s">
        <v>113</v>
      </c>
      <c r="AW695" s="22" t="s">
        <v>55</v>
      </c>
    </row>
    <row r="696" spans="1:49" x14ac:dyDescent="0.35">
      <c r="A696" s="22" t="s">
        <v>35</v>
      </c>
      <c r="B696" s="28">
        <v>44503</v>
      </c>
      <c r="C696" s="22">
        <v>2</v>
      </c>
      <c r="D696" s="22">
        <v>2102</v>
      </c>
      <c r="E696" s="22" t="s">
        <v>4133</v>
      </c>
      <c r="F696" s="22" t="s">
        <v>198</v>
      </c>
      <c r="G696" s="22" t="s">
        <v>4134</v>
      </c>
      <c r="H696" s="43">
        <v>38</v>
      </c>
      <c r="I696" s="22" t="s">
        <v>636</v>
      </c>
      <c r="J696" s="22" t="s">
        <v>46</v>
      </c>
      <c r="K696" s="22" t="s">
        <v>4140</v>
      </c>
      <c r="L696" s="22" t="s">
        <v>55</v>
      </c>
      <c r="M696" s="22" t="s">
        <v>270</v>
      </c>
      <c r="N696" s="22" t="s">
        <v>44</v>
      </c>
      <c r="O696" s="22" t="s">
        <v>4143</v>
      </c>
      <c r="P696" s="43">
        <v>50</v>
      </c>
      <c r="Q696" s="22" t="s">
        <v>789</v>
      </c>
      <c r="R696" s="22" t="s">
        <v>46</v>
      </c>
      <c r="S696" s="22" t="s">
        <v>67</v>
      </c>
      <c r="T696" s="22" t="s">
        <v>67</v>
      </c>
      <c r="U696" s="22" t="s">
        <v>48</v>
      </c>
      <c r="V696" s="22" t="s">
        <v>48</v>
      </c>
      <c r="W696" s="22" t="s">
        <v>48</v>
      </c>
      <c r="X696" s="1" t="s">
        <v>46</v>
      </c>
      <c r="Y696" s="22" t="s">
        <v>46</v>
      </c>
      <c r="Z696" s="1" t="s">
        <v>55</v>
      </c>
      <c r="AA696" s="22" t="s">
        <v>55</v>
      </c>
      <c r="AB696" s="22" t="s">
        <v>113</v>
      </c>
      <c r="AC696" s="22" t="s">
        <v>4145</v>
      </c>
      <c r="AD696" s="22" t="s">
        <v>55</v>
      </c>
      <c r="AE696" s="22" t="s">
        <v>55</v>
      </c>
      <c r="AF696" s="22" t="s">
        <v>4148</v>
      </c>
      <c r="AG696" s="22"/>
      <c r="AH696" s="39" t="s">
        <v>58</v>
      </c>
      <c r="AI696" s="41" t="s">
        <v>58</v>
      </c>
      <c r="AJ696" s="22" t="s">
        <v>636</v>
      </c>
      <c r="AK696" s="22" t="s">
        <v>46</v>
      </c>
      <c r="AL696" s="22" t="s">
        <v>55</v>
      </c>
      <c r="AM696" s="22" t="s">
        <v>270</v>
      </c>
      <c r="AN696" s="22" t="s">
        <v>44</v>
      </c>
      <c r="AO696" s="22" t="s">
        <v>789</v>
      </c>
      <c r="AP696" s="22" t="s">
        <v>67</v>
      </c>
      <c r="AQ696" s="22" t="s">
        <v>46</v>
      </c>
      <c r="AR696" s="22" t="s">
        <v>46</v>
      </c>
      <c r="AS696" s="22" t="s">
        <v>46</v>
      </c>
      <c r="AT696" s="22" t="s">
        <v>46</v>
      </c>
      <c r="AU696" s="22" t="s">
        <v>55</v>
      </c>
      <c r="AV696" s="22" t="s">
        <v>113</v>
      </c>
      <c r="AW696" s="22" t="s">
        <v>55</v>
      </c>
    </row>
    <row r="697" spans="1:49" x14ac:dyDescent="0.35">
      <c r="A697" s="22" t="s">
        <v>35</v>
      </c>
      <c r="B697" s="28">
        <v>44504</v>
      </c>
      <c r="C697" s="22">
        <v>13</v>
      </c>
      <c r="D697" s="22">
        <v>13201</v>
      </c>
      <c r="E697" s="22" t="s">
        <v>116</v>
      </c>
      <c r="F697" s="22" t="s">
        <v>37</v>
      </c>
      <c r="G697" s="22" t="s">
        <v>4135</v>
      </c>
      <c r="H697" s="43">
        <v>41</v>
      </c>
      <c r="I697" s="22" t="s">
        <v>4151</v>
      </c>
      <c r="J697" s="22" t="s">
        <v>46</v>
      </c>
      <c r="K697" s="22" t="s">
        <v>4141</v>
      </c>
      <c r="L697" s="22" t="s">
        <v>55</v>
      </c>
      <c r="M697" s="22" t="s">
        <v>43</v>
      </c>
      <c r="N697" s="22" t="s">
        <v>44</v>
      </c>
      <c r="O697" s="22" t="s">
        <v>1030</v>
      </c>
      <c r="P697" s="43">
        <v>48</v>
      </c>
      <c r="Q697" s="22" t="s">
        <v>46</v>
      </c>
      <c r="R697" s="22" t="s">
        <v>46</v>
      </c>
      <c r="S697" s="22" t="s">
        <v>67</v>
      </c>
      <c r="T697" s="22" t="s">
        <v>67</v>
      </c>
      <c r="U697" s="22" t="s">
        <v>48</v>
      </c>
      <c r="V697" s="22" t="s">
        <v>48</v>
      </c>
      <c r="W697" s="22" t="s">
        <v>48</v>
      </c>
      <c r="X697" s="1" t="s">
        <v>46</v>
      </c>
      <c r="Y697" s="22" t="s">
        <v>46</v>
      </c>
      <c r="Z697" s="1" t="s">
        <v>55</v>
      </c>
      <c r="AA697" s="22" t="s">
        <v>55</v>
      </c>
      <c r="AB697" s="1" t="s">
        <v>46</v>
      </c>
      <c r="AC697" s="22" t="s">
        <v>55</v>
      </c>
      <c r="AD697" s="22" t="s">
        <v>55</v>
      </c>
      <c r="AE697" s="22" t="s">
        <v>55</v>
      </c>
      <c r="AF697" s="22" t="s">
        <v>4149</v>
      </c>
      <c r="AG697" s="22" t="s">
        <v>4150</v>
      </c>
      <c r="AH697" s="39" t="s">
        <v>58</v>
      </c>
      <c r="AI697" s="41" t="s">
        <v>58</v>
      </c>
      <c r="AJ697" s="22" t="s">
        <v>4151</v>
      </c>
      <c r="AK697" s="22" t="s">
        <v>46</v>
      </c>
      <c r="AL697" s="22" t="s">
        <v>55</v>
      </c>
      <c r="AM697" s="22" t="s">
        <v>43</v>
      </c>
      <c r="AN697" s="22" t="s">
        <v>44</v>
      </c>
      <c r="AO697" s="22" t="s">
        <v>46</v>
      </c>
      <c r="AP697" s="22" t="s">
        <v>67</v>
      </c>
      <c r="AQ697" s="22" t="s">
        <v>46</v>
      </c>
      <c r="AR697" s="22" t="s">
        <v>46</v>
      </c>
      <c r="AS697" s="22" t="s">
        <v>46</v>
      </c>
      <c r="AT697" s="22" t="s">
        <v>46</v>
      </c>
      <c r="AU697" s="22" t="s">
        <v>55</v>
      </c>
      <c r="AV697" s="22" t="s">
        <v>46</v>
      </c>
      <c r="AW697" s="22" t="s">
        <v>55</v>
      </c>
    </row>
    <row r="698" spans="1:49" x14ac:dyDescent="0.35">
      <c r="A698" s="22" t="s">
        <v>35</v>
      </c>
      <c r="B698" s="28">
        <v>44497</v>
      </c>
      <c r="C698" s="22">
        <v>4</v>
      </c>
      <c r="D698" s="22">
        <v>4102</v>
      </c>
      <c r="E698" s="22" t="s">
        <v>142</v>
      </c>
      <c r="F698" s="22" t="s">
        <v>142</v>
      </c>
      <c r="G698" s="22" t="s">
        <v>4152</v>
      </c>
      <c r="H698" s="44">
        <v>55</v>
      </c>
      <c r="I698" s="22" t="s">
        <v>46</v>
      </c>
      <c r="J698" s="22" t="s">
        <v>46</v>
      </c>
      <c r="K698" s="22" t="s">
        <v>4153</v>
      </c>
      <c r="L698" s="22" t="s">
        <v>55</v>
      </c>
      <c r="M698" s="22" t="s">
        <v>247</v>
      </c>
      <c r="N698" s="22" t="s">
        <v>44</v>
      </c>
      <c r="O698" s="22" t="s">
        <v>4154</v>
      </c>
      <c r="P698" s="44">
        <v>47</v>
      </c>
      <c r="Q698" s="22" t="s">
        <v>46</v>
      </c>
      <c r="R698" s="22" t="s">
        <v>46</v>
      </c>
      <c r="S698" s="22" t="s">
        <v>67</v>
      </c>
      <c r="T698" s="22" t="s">
        <v>67</v>
      </c>
      <c r="U698" s="22" t="s">
        <v>48</v>
      </c>
      <c r="V698" s="22" t="s">
        <v>48</v>
      </c>
      <c r="W698" s="22" t="s">
        <v>67</v>
      </c>
      <c r="X698" s="22" t="s">
        <v>46</v>
      </c>
      <c r="Y698" s="22" t="s">
        <v>46</v>
      </c>
      <c r="Z698" s="22" t="s">
        <v>55</v>
      </c>
      <c r="AA698" s="22" t="s">
        <v>55</v>
      </c>
      <c r="AB698" s="22" t="s">
        <v>46</v>
      </c>
      <c r="AC698" s="22" t="s">
        <v>55</v>
      </c>
      <c r="AD698" s="22" t="s">
        <v>55</v>
      </c>
      <c r="AE698" s="22" t="s">
        <v>55</v>
      </c>
      <c r="AF698" s="22" t="s">
        <v>62</v>
      </c>
      <c r="AG698" s="22"/>
      <c r="AH698" s="39" t="s">
        <v>58</v>
      </c>
      <c r="AI698" s="41" t="s">
        <v>58</v>
      </c>
      <c r="AJ698" s="22" t="s">
        <v>46</v>
      </c>
      <c r="AK698" s="22" t="s">
        <v>46</v>
      </c>
      <c r="AL698" s="22" t="s">
        <v>55</v>
      </c>
      <c r="AM698" s="22" t="s">
        <v>247</v>
      </c>
      <c r="AN698" s="22" t="s">
        <v>44</v>
      </c>
      <c r="AO698" s="22" t="s">
        <v>46</v>
      </c>
      <c r="AP698" s="22" t="s">
        <v>67</v>
      </c>
      <c r="AQ698" s="22" t="s">
        <v>67</v>
      </c>
      <c r="AR698" s="22" t="s">
        <v>46</v>
      </c>
      <c r="AS698" s="22" t="s">
        <v>46</v>
      </c>
      <c r="AT698" s="22" t="s">
        <v>4155</v>
      </c>
      <c r="AU698" s="22" t="s">
        <v>55</v>
      </c>
      <c r="AV698" s="22" t="s">
        <v>67</v>
      </c>
      <c r="AW698" s="22" t="s">
        <v>55</v>
      </c>
    </row>
    <row r="699" spans="1:49" x14ac:dyDescent="0.35">
      <c r="A699" s="22" t="s">
        <v>35</v>
      </c>
      <c r="B699" s="28">
        <v>44514</v>
      </c>
      <c r="C699" s="22">
        <v>6</v>
      </c>
      <c r="D699" s="22">
        <v>6101</v>
      </c>
      <c r="E699" s="22" t="s">
        <v>714</v>
      </c>
      <c r="F699" s="22" t="s">
        <v>105</v>
      </c>
      <c r="G699" s="22" t="s">
        <v>4156</v>
      </c>
      <c r="H699" s="44">
        <v>37</v>
      </c>
      <c r="I699" s="22" t="s">
        <v>39</v>
      </c>
      <c r="J699" s="22" t="s">
        <v>46</v>
      </c>
      <c r="K699" s="22" t="s">
        <v>4158</v>
      </c>
      <c r="L699" s="22" t="s">
        <v>55</v>
      </c>
      <c r="M699" s="22" t="s">
        <v>43</v>
      </c>
      <c r="N699" s="22" t="s">
        <v>44</v>
      </c>
      <c r="O699" s="22" t="s">
        <v>4161</v>
      </c>
      <c r="P699" s="44">
        <v>69</v>
      </c>
      <c r="Q699" s="22" t="s">
        <v>789</v>
      </c>
      <c r="R699" s="22" t="s">
        <v>46</v>
      </c>
      <c r="S699" s="22" t="s">
        <v>42</v>
      </c>
      <c r="T699" s="22" t="s">
        <v>4144</v>
      </c>
      <c r="U699" s="22" t="s">
        <v>48</v>
      </c>
      <c r="V699" s="22" t="s">
        <v>42</v>
      </c>
      <c r="W699" s="22" t="s">
        <v>87</v>
      </c>
      <c r="X699" s="22" t="s">
        <v>46</v>
      </c>
      <c r="Y699" s="22" t="s">
        <v>46</v>
      </c>
      <c r="Z699" s="22" t="s">
        <v>112</v>
      </c>
      <c r="AA699" s="24">
        <v>44515</v>
      </c>
      <c r="AB699" s="22" t="s">
        <v>113</v>
      </c>
      <c r="AC699" s="22" t="s">
        <v>55</v>
      </c>
      <c r="AD699" s="22" t="s">
        <v>55</v>
      </c>
      <c r="AE699" s="22" t="s">
        <v>55</v>
      </c>
      <c r="AF699" s="22" t="s">
        <v>4162</v>
      </c>
      <c r="AG699" s="22"/>
      <c r="AH699" s="39" t="s">
        <v>58</v>
      </c>
      <c r="AI699" s="41" t="s">
        <v>58</v>
      </c>
      <c r="AJ699" s="22" t="s">
        <v>39</v>
      </c>
      <c r="AK699" s="22" t="s">
        <v>46</v>
      </c>
      <c r="AL699" s="22" t="s">
        <v>55</v>
      </c>
      <c r="AM699" s="22" t="s">
        <v>43</v>
      </c>
      <c r="AN699" s="22" t="s">
        <v>44</v>
      </c>
      <c r="AO699" s="22" t="s">
        <v>46</v>
      </c>
      <c r="AP699" s="22" t="s">
        <v>67</v>
      </c>
      <c r="AQ699" s="22" t="s">
        <v>42</v>
      </c>
      <c r="AR699" s="22" t="s">
        <v>4144</v>
      </c>
      <c r="AS699" s="22" t="s">
        <v>87</v>
      </c>
      <c r="AT699" s="22" t="s">
        <v>46</v>
      </c>
      <c r="AU699" s="22" t="s">
        <v>112</v>
      </c>
      <c r="AV699" s="22" t="s">
        <v>113</v>
      </c>
      <c r="AW699" s="22" t="s">
        <v>55</v>
      </c>
    </row>
    <row r="700" spans="1:49" x14ac:dyDescent="0.35">
      <c r="A700" s="22" t="s">
        <v>35</v>
      </c>
      <c r="B700" s="28">
        <v>44486</v>
      </c>
      <c r="C700" s="22">
        <v>13</v>
      </c>
      <c r="D700" s="22">
        <v>13122</v>
      </c>
      <c r="E700" s="22" t="s">
        <v>1126</v>
      </c>
      <c r="F700" s="22" t="s">
        <v>37</v>
      </c>
      <c r="G700" s="22" t="s">
        <v>4157</v>
      </c>
      <c r="H700" s="44">
        <v>53</v>
      </c>
      <c r="I700" s="22" t="s">
        <v>46</v>
      </c>
      <c r="J700" s="22" t="s">
        <v>4160</v>
      </c>
      <c r="K700" s="22" t="s">
        <v>4159</v>
      </c>
      <c r="L700" s="22" t="s">
        <v>55</v>
      </c>
      <c r="M700" s="22" t="s">
        <v>252</v>
      </c>
      <c r="N700" s="22" t="s">
        <v>62</v>
      </c>
      <c r="O700" s="22" t="s">
        <v>62</v>
      </c>
      <c r="P700" s="23" t="s">
        <v>46</v>
      </c>
      <c r="Q700" s="22" t="s">
        <v>46</v>
      </c>
      <c r="R700" s="22" t="s">
        <v>46</v>
      </c>
      <c r="S700" s="22" t="s">
        <v>67</v>
      </c>
      <c r="T700" s="22" t="s">
        <v>67</v>
      </c>
      <c r="U700" s="22" t="s">
        <v>48</v>
      </c>
      <c r="V700" s="22" t="s">
        <v>48</v>
      </c>
      <c r="W700" s="22" t="s">
        <v>67</v>
      </c>
      <c r="X700" s="22" t="s">
        <v>46</v>
      </c>
      <c r="Y700" s="22" t="s">
        <v>46</v>
      </c>
      <c r="Z700" s="22" t="s">
        <v>309</v>
      </c>
      <c r="AA700" s="22" t="s">
        <v>55</v>
      </c>
      <c r="AB700" s="22" t="s">
        <v>46</v>
      </c>
      <c r="AC700" s="22" t="s">
        <v>55</v>
      </c>
      <c r="AD700" s="22" t="s">
        <v>55</v>
      </c>
      <c r="AE700" s="22" t="s">
        <v>55</v>
      </c>
      <c r="AF700" s="22" t="s">
        <v>62</v>
      </c>
      <c r="AG700" s="22"/>
      <c r="AH700" s="39" t="s">
        <v>94</v>
      </c>
      <c r="AI700" s="41" t="s">
        <v>58</v>
      </c>
      <c r="AJ700" s="22" t="s">
        <v>46</v>
      </c>
      <c r="AK700" s="22" t="s">
        <v>4160</v>
      </c>
      <c r="AL700" s="22" t="s">
        <v>55</v>
      </c>
      <c r="AM700" s="22" t="s">
        <v>252</v>
      </c>
      <c r="AN700" s="22" t="s">
        <v>62</v>
      </c>
      <c r="AO700" s="22" t="s">
        <v>46</v>
      </c>
      <c r="AP700" s="22" t="s">
        <v>67</v>
      </c>
      <c r="AQ700" s="22" t="s">
        <v>67</v>
      </c>
      <c r="AR700" s="22" t="s">
        <v>67</v>
      </c>
      <c r="AS700" s="22" t="s">
        <v>67</v>
      </c>
      <c r="AT700" s="22" t="s">
        <v>46</v>
      </c>
      <c r="AU700" s="22" t="s">
        <v>309</v>
      </c>
      <c r="AV700" s="22" t="s">
        <v>46</v>
      </c>
      <c r="AW700" s="22" t="s">
        <v>55</v>
      </c>
    </row>
    <row r="701" spans="1:49" x14ac:dyDescent="0.35">
      <c r="A701" s="22" t="s">
        <v>35</v>
      </c>
      <c r="B701" s="28">
        <v>44529</v>
      </c>
      <c r="C701" s="22">
        <v>6</v>
      </c>
      <c r="D701" s="6">
        <v>6201</v>
      </c>
      <c r="E701" s="6" t="s">
        <v>4163</v>
      </c>
      <c r="F701" s="6" t="s">
        <v>105</v>
      </c>
      <c r="G701" s="22" t="s">
        <v>4164</v>
      </c>
      <c r="H701" s="44">
        <v>22</v>
      </c>
      <c r="I701" s="22" t="s">
        <v>46</v>
      </c>
      <c r="J701" s="22" t="s">
        <v>46</v>
      </c>
      <c r="K701" s="22" t="s">
        <v>4165</v>
      </c>
      <c r="L701" s="22" t="s">
        <v>55</v>
      </c>
      <c r="M701" s="22" t="s">
        <v>43</v>
      </c>
      <c r="N701" s="22" t="s">
        <v>62</v>
      </c>
      <c r="O701" s="22" t="s">
        <v>62</v>
      </c>
      <c r="P701" s="23" t="s">
        <v>46</v>
      </c>
      <c r="Q701" s="22" t="s">
        <v>46</v>
      </c>
      <c r="R701" s="22" t="s">
        <v>46</v>
      </c>
      <c r="S701" s="22" t="s">
        <v>67</v>
      </c>
      <c r="T701" s="22" t="s">
        <v>67</v>
      </c>
      <c r="U701" s="22" t="s">
        <v>48</v>
      </c>
      <c r="V701" s="22" t="s">
        <v>48</v>
      </c>
      <c r="W701" s="22" t="s">
        <v>4174</v>
      </c>
      <c r="X701" s="22" t="s">
        <v>46</v>
      </c>
      <c r="Y701" s="22" t="s">
        <v>46</v>
      </c>
      <c r="Z701" s="22" t="s">
        <v>55</v>
      </c>
      <c r="AA701" s="22" t="s">
        <v>55</v>
      </c>
      <c r="AB701" s="22" t="s">
        <v>4118</v>
      </c>
      <c r="AC701" s="22" t="s">
        <v>55</v>
      </c>
      <c r="AD701" s="22" t="s">
        <v>55</v>
      </c>
      <c r="AE701" s="22" t="s">
        <v>55</v>
      </c>
      <c r="AF701" s="22" t="s">
        <v>62</v>
      </c>
      <c r="AG701" s="22" t="s">
        <v>62</v>
      </c>
      <c r="AH701" s="39" t="s">
        <v>94</v>
      </c>
      <c r="AI701" s="41" t="s">
        <v>58</v>
      </c>
      <c r="AJ701" s="22" t="s">
        <v>46</v>
      </c>
      <c r="AK701" s="22" t="s">
        <v>46</v>
      </c>
      <c r="AL701" s="22" t="s">
        <v>55</v>
      </c>
      <c r="AM701" s="22" t="s">
        <v>43</v>
      </c>
      <c r="AN701" s="22" t="s">
        <v>62</v>
      </c>
      <c r="AO701" s="22" t="s">
        <v>46</v>
      </c>
      <c r="AP701" s="22" t="s">
        <v>67</v>
      </c>
      <c r="AQ701" s="22" t="s">
        <v>67</v>
      </c>
      <c r="AR701" s="22" t="s">
        <v>67</v>
      </c>
      <c r="AS701" s="22" t="s">
        <v>67</v>
      </c>
      <c r="AT701" s="22" t="s">
        <v>67</v>
      </c>
      <c r="AU701" s="22" t="s">
        <v>55</v>
      </c>
      <c r="AV701" s="22" t="s">
        <v>4118</v>
      </c>
      <c r="AW701" s="22" t="s">
        <v>55</v>
      </c>
    </row>
    <row r="702" spans="1:49" x14ac:dyDescent="0.35">
      <c r="A702" s="22" t="s">
        <v>35</v>
      </c>
      <c r="B702" s="28">
        <v>44528</v>
      </c>
      <c r="C702" s="22">
        <v>2</v>
      </c>
      <c r="D702" s="6">
        <v>2201</v>
      </c>
      <c r="E702" s="6" t="s">
        <v>932</v>
      </c>
      <c r="F702" s="6" t="s">
        <v>198</v>
      </c>
      <c r="G702" s="22" t="s">
        <v>4166</v>
      </c>
      <c r="H702" s="44">
        <v>42</v>
      </c>
      <c r="I702" s="22" t="s">
        <v>39</v>
      </c>
      <c r="J702" s="22" t="s">
        <v>46</v>
      </c>
      <c r="K702" s="22" t="s">
        <v>4167</v>
      </c>
      <c r="L702" s="22" t="s">
        <v>2395</v>
      </c>
      <c r="M702" s="22" t="s">
        <v>43</v>
      </c>
      <c r="N702" s="22" t="s">
        <v>50</v>
      </c>
      <c r="O702" s="22" t="s">
        <v>4168</v>
      </c>
      <c r="P702" s="44">
        <v>29</v>
      </c>
      <c r="Q702" s="22" t="s">
        <v>4169</v>
      </c>
      <c r="R702" s="22" t="s">
        <v>46</v>
      </c>
      <c r="S702" s="22" t="s">
        <v>42</v>
      </c>
      <c r="T702" s="22" t="s">
        <v>67</v>
      </c>
      <c r="U702" s="22" t="s">
        <v>4170</v>
      </c>
      <c r="V702" s="22" t="s">
        <v>48</v>
      </c>
      <c r="W702" s="22" t="s">
        <v>67</v>
      </c>
      <c r="X702" s="22" t="s">
        <v>50</v>
      </c>
      <c r="Y702" s="22" t="s">
        <v>137</v>
      </c>
      <c r="Z702" s="22" t="s">
        <v>4171</v>
      </c>
      <c r="AA702" s="24">
        <v>44531</v>
      </c>
      <c r="AB702" s="22" t="s">
        <v>113</v>
      </c>
      <c r="AC702" s="22" t="s">
        <v>1416</v>
      </c>
      <c r="AD702" s="22" t="s">
        <v>55</v>
      </c>
      <c r="AE702" s="22" t="s">
        <v>55</v>
      </c>
      <c r="AF702" s="22" t="s">
        <v>4172</v>
      </c>
      <c r="AG702" s="22" t="s">
        <v>4173</v>
      </c>
      <c r="AH702" s="39" t="s">
        <v>58</v>
      </c>
      <c r="AI702" s="41" t="s">
        <v>58</v>
      </c>
      <c r="AJ702" s="22" t="s">
        <v>39</v>
      </c>
      <c r="AK702" s="22" t="s">
        <v>46</v>
      </c>
      <c r="AL702" s="22" t="s">
        <v>2395</v>
      </c>
      <c r="AM702" s="22" t="s">
        <v>43</v>
      </c>
      <c r="AN702" s="22" t="s">
        <v>50</v>
      </c>
      <c r="AO702" s="22" t="s">
        <v>4169</v>
      </c>
      <c r="AP702" s="22" t="s">
        <v>4174</v>
      </c>
      <c r="AQ702" s="22" t="s">
        <v>42</v>
      </c>
      <c r="AR702" s="22" t="s">
        <v>67</v>
      </c>
      <c r="AS702" s="22" t="s">
        <v>4174</v>
      </c>
      <c r="AT702" s="22" t="s">
        <v>50</v>
      </c>
      <c r="AU702" s="22" t="s">
        <v>4171</v>
      </c>
      <c r="AV702" s="22" t="s">
        <v>113</v>
      </c>
      <c r="AW702" s="22" t="s">
        <v>55</v>
      </c>
    </row>
    <row r="703" spans="1:49" x14ac:dyDescent="0.35">
      <c r="A703" s="22" t="s">
        <v>35</v>
      </c>
      <c r="B703" s="28">
        <v>44536</v>
      </c>
      <c r="C703" s="22">
        <v>13</v>
      </c>
      <c r="D703" s="22">
        <v>13203</v>
      </c>
      <c r="E703" s="22" t="s">
        <v>4176</v>
      </c>
      <c r="F703" s="22" t="s">
        <v>37</v>
      </c>
      <c r="G703" s="22" t="s">
        <v>4177</v>
      </c>
      <c r="H703" s="23">
        <v>64</v>
      </c>
      <c r="I703" s="22" t="s">
        <v>46</v>
      </c>
      <c r="J703" s="22" t="s">
        <v>46</v>
      </c>
      <c r="K703" s="22" t="s">
        <v>4178</v>
      </c>
      <c r="L703" s="22" t="s">
        <v>55</v>
      </c>
      <c r="M703" s="22" t="s">
        <v>74</v>
      </c>
      <c r="N703" s="22" t="s">
        <v>50</v>
      </c>
      <c r="O703" s="22" t="s">
        <v>4179</v>
      </c>
      <c r="P703" s="23">
        <v>68</v>
      </c>
      <c r="Q703" s="22" t="s">
        <v>789</v>
      </c>
      <c r="R703" s="22" t="s">
        <v>46</v>
      </c>
      <c r="S703" s="22" t="s">
        <v>42</v>
      </c>
      <c r="T703" s="22" t="s">
        <v>67</v>
      </c>
      <c r="U703" s="22" t="s">
        <v>4180</v>
      </c>
      <c r="V703" s="22" t="s">
        <v>48</v>
      </c>
      <c r="W703" s="22" t="s">
        <v>67</v>
      </c>
      <c r="X703" s="22" t="s">
        <v>50</v>
      </c>
      <c r="Y703" s="22" t="s">
        <v>46</v>
      </c>
      <c r="Z703" s="22" t="s">
        <v>112</v>
      </c>
      <c r="AA703" s="22" t="s">
        <v>55</v>
      </c>
      <c r="AB703" s="22" t="s">
        <v>4118</v>
      </c>
      <c r="AC703" s="22" t="s">
        <v>4182</v>
      </c>
      <c r="AD703" s="22" t="s">
        <v>55</v>
      </c>
      <c r="AE703" s="22" t="s">
        <v>55</v>
      </c>
      <c r="AF703" s="22" t="s">
        <v>4181</v>
      </c>
      <c r="AG703" s="22"/>
      <c r="AH703" s="39" t="s">
        <v>58</v>
      </c>
      <c r="AI703" s="41" t="s">
        <v>58</v>
      </c>
      <c r="AJ703" s="22" t="s">
        <v>46</v>
      </c>
      <c r="AK703" s="22" t="s">
        <v>46</v>
      </c>
      <c r="AL703" s="22" t="s">
        <v>55</v>
      </c>
      <c r="AM703" s="22" t="s">
        <v>74</v>
      </c>
      <c r="AN703" s="22" t="s">
        <v>50</v>
      </c>
      <c r="AO703" s="22" t="s">
        <v>789</v>
      </c>
      <c r="AP703" s="22" t="s">
        <v>67</v>
      </c>
      <c r="AQ703" s="22" t="s">
        <v>42</v>
      </c>
      <c r="AR703" s="22" t="s">
        <v>67</v>
      </c>
      <c r="AS703" s="22" t="s">
        <v>4174</v>
      </c>
      <c r="AT703" s="22" t="s">
        <v>50</v>
      </c>
      <c r="AU703" s="22" t="s">
        <v>112</v>
      </c>
      <c r="AV703" s="22" t="s">
        <v>4118</v>
      </c>
      <c r="AW703" s="22" t="s">
        <v>55</v>
      </c>
    </row>
    <row r="704" spans="1:49" x14ac:dyDescent="0.35">
      <c r="A704" s="22" t="s">
        <v>35</v>
      </c>
      <c r="B704" s="28">
        <v>44534</v>
      </c>
      <c r="C704" s="22">
        <v>16</v>
      </c>
      <c r="D704" s="22">
        <v>16108</v>
      </c>
      <c r="E704" s="22" t="s">
        <v>2236</v>
      </c>
      <c r="F704" s="22" t="s">
        <v>370</v>
      </c>
      <c r="G704" s="22" t="s">
        <v>4175</v>
      </c>
      <c r="H704" s="23">
        <v>53</v>
      </c>
      <c r="I704" s="22" t="s">
        <v>39</v>
      </c>
      <c r="J704" s="22" t="s">
        <v>46</v>
      </c>
      <c r="K704" s="22" t="s">
        <v>4183</v>
      </c>
      <c r="L704" s="22" t="s">
        <v>87</v>
      </c>
      <c r="M704" s="22" t="s">
        <v>4184</v>
      </c>
      <c r="N704" s="22" t="s">
        <v>132</v>
      </c>
      <c r="O704" s="22" t="s">
        <v>4185</v>
      </c>
      <c r="P704" s="23">
        <v>33</v>
      </c>
      <c r="Q704" s="22" t="s">
        <v>789</v>
      </c>
      <c r="R704" s="22" t="s">
        <v>46</v>
      </c>
      <c r="S704" s="22" t="s">
        <v>42</v>
      </c>
      <c r="T704" s="22" t="s">
        <v>67</v>
      </c>
      <c r="U704" s="22" t="s">
        <v>48</v>
      </c>
      <c r="V704" s="22" t="s">
        <v>48</v>
      </c>
      <c r="W704" s="22" t="s">
        <v>58</v>
      </c>
      <c r="X704" s="22" t="s">
        <v>649</v>
      </c>
      <c r="Y704" s="22" t="s">
        <v>103</v>
      </c>
      <c r="Z704" s="22" t="s">
        <v>112</v>
      </c>
      <c r="AA704" s="24">
        <v>44539</v>
      </c>
      <c r="AB704" s="22" t="s">
        <v>4118</v>
      </c>
      <c r="AC704" s="22" t="s">
        <v>55</v>
      </c>
      <c r="AD704" s="22" t="s">
        <v>55</v>
      </c>
      <c r="AE704" s="22" t="s">
        <v>55</v>
      </c>
      <c r="AF704" s="22" t="s">
        <v>4186</v>
      </c>
      <c r="AG704" s="22"/>
      <c r="AH704" s="39" t="s">
        <v>58</v>
      </c>
      <c r="AI704" s="41" t="s">
        <v>58</v>
      </c>
      <c r="AJ704" s="22" t="s">
        <v>39</v>
      </c>
      <c r="AK704" s="22" t="s">
        <v>46</v>
      </c>
      <c r="AL704" s="22" t="s">
        <v>87</v>
      </c>
      <c r="AM704" s="22" t="s">
        <v>4184</v>
      </c>
      <c r="AN704" s="22" t="s">
        <v>132</v>
      </c>
      <c r="AO704" s="22" t="s">
        <v>789</v>
      </c>
      <c r="AP704" s="22" t="s">
        <v>4174</v>
      </c>
      <c r="AQ704" s="22" t="s">
        <v>42</v>
      </c>
      <c r="AR704" s="22" t="s">
        <v>4174</v>
      </c>
      <c r="AS704" s="22" t="s">
        <v>87</v>
      </c>
      <c r="AT704" s="22" t="s">
        <v>649</v>
      </c>
      <c r="AU704" s="22" t="s">
        <v>112</v>
      </c>
      <c r="AV704" s="22" t="s">
        <v>4118</v>
      </c>
      <c r="AW704" s="22" t="s">
        <v>55</v>
      </c>
    </row>
    <row r="705" spans="1:49" x14ac:dyDescent="0.35">
      <c r="A705" s="22" t="s">
        <v>35</v>
      </c>
      <c r="B705" s="28">
        <v>44542</v>
      </c>
      <c r="C705" s="22">
        <v>13</v>
      </c>
      <c r="D705" s="22">
        <v>13126</v>
      </c>
      <c r="E705" s="22" t="s">
        <v>395</v>
      </c>
      <c r="F705" s="22" t="s">
        <v>37</v>
      </c>
      <c r="G705" s="22" t="s">
        <v>4190</v>
      </c>
      <c r="H705" s="23">
        <v>32</v>
      </c>
      <c r="I705" s="22" t="s">
        <v>46</v>
      </c>
      <c r="J705" s="22" t="s">
        <v>46</v>
      </c>
      <c r="K705" s="22" t="s">
        <v>4191</v>
      </c>
      <c r="L705" s="22" t="s">
        <v>55</v>
      </c>
      <c r="M705" s="22" t="s">
        <v>55</v>
      </c>
      <c r="N705" s="22" t="s">
        <v>62</v>
      </c>
      <c r="O705" s="22" t="s">
        <v>4187</v>
      </c>
      <c r="P705" s="23" t="s">
        <v>46</v>
      </c>
      <c r="Q705" s="22" t="s">
        <v>46</v>
      </c>
      <c r="R705" s="22" t="s">
        <v>46</v>
      </c>
      <c r="S705" s="22" t="s">
        <v>67</v>
      </c>
      <c r="T705" s="22" t="s">
        <v>67</v>
      </c>
      <c r="U705" s="22" t="s">
        <v>48</v>
      </c>
      <c r="V705" s="22" t="s">
        <v>48</v>
      </c>
      <c r="W705" s="22" t="s">
        <v>67</v>
      </c>
      <c r="X705" s="22" t="s">
        <v>46</v>
      </c>
      <c r="Y705" s="22" t="s">
        <v>46</v>
      </c>
      <c r="Z705" s="22" t="s">
        <v>55</v>
      </c>
      <c r="AA705" s="22" t="s">
        <v>55</v>
      </c>
      <c r="AB705" s="22" t="s">
        <v>46</v>
      </c>
      <c r="AC705" s="22" t="s">
        <v>55</v>
      </c>
      <c r="AD705" s="22" t="s">
        <v>55</v>
      </c>
      <c r="AE705" s="22" t="s">
        <v>55</v>
      </c>
      <c r="AF705" s="22" t="s">
        <v>4188</v>
      </c>
      <c r="AG705" s="22"/>
      <c r="AH705" s="39" t="s">
        <v>58</v>
      </c>
      <c r="AI705" s="41" t="s">
        <v>58</v>
      </c>
      <c r="AJ705" s="22" t="s">
        <v>46</v>
      </c>
      <c r="AK705" s="22" t="s">
        <v>46</v>
      </c>
      <c r="AL705" s="22" t="s">
        <v>55</v>
      </c>
      <c r="AM705" s="22" t="s">
        <v>55</v>
      </c>
      <c r="AN705" s="22" t="s">
        <v>62</v>
      </c>
      <c r="AO705" s="22" t="s">
        <v>46</v>
      </c>
      <c r="AP705" s="22" t="s">
        <v>67</v>
      </c>
      <c r="AQ705" s="22" t="s">
        <v>67</v>
      </c>
      <c r="AR705" s="22" t="s">
        <v>67</v>
      </c>
      <c r="AS705" s="22" t="s">
        <v>4189</v>
      </c>
      <c r="AT705" s="22" t="s">
        <v>67</v>
      </c>
      <c r="AU705" s="22" t="s">
        <v>55</v>
      </c>
      <c r="AV705" s="22" t="s">
        <v>67</v>
      </c>
      <c r="AW705" s="22" t="s">
        <v>55</v>
      </c>
    </row>
    <row r="706" spans="1:49" x14ac:dyDescent="0.35">
      <c r="A706" s="22" t="s">
        <v>35</v>
      </c>
      <c r="B706" s="28">
        <v>44545</v>
      </c>
      <c r="C706" s="22">
        <v>3</v>
      </c>
      <c r="D706" s="6">
        <v>3101</v>
      </c>
      <c r="E706" s="6" t="s">
        <v>703</v>
      </c>
      <c r="F706" s="6" t="s">
        <v>704</v>
      </c>
      <c r="G706" s="22" t="s">
        <v>4192</v>
      </c>
      <c r="H706" s="45">
        <v>28</v>
      </c>
      <c r="I706" s="22" t="s">
        <v>46</v>
      </c>
      <c r="J706" s="22" t="s">
        <v>46</v>
      </c>
      <c r="K706" s="22" t="s">
        <v>4193</v>
      </c>
      <c r="L706" s="22" t="s">
        <v>55</v>
      </c>
      <c r="M706" s="22" t="s">
        <v>3289</v>
      </c>
      <c r="N706" s="22" t="s">
        <v>62</v>
      </c>
      <c r="O706" s="22" t="s">
        <v>4196</v>
      </c>
      <c r="P706" s="23" t="s">
        <v>46</v>
      </c>
      <c r="Q706" s="22" t="s">
        <v>46</v>
      </c>
      <c r="R706" s="22" t="s">
        <v>46</v>
      </c>
      <c r="S706" s="22" t="s">
        <v>58</v>
      </c>
      <c r="T706" s="22" t="s">
        <v>42</v>
      </c>
      <c r="U706" s="22" t="s">
        <v>48</v>
      </c>
      <c r="V706" s="22" t="s">
        <v>42</v>
      </c>
      <c r="W706" s="22" t="s">
        <v>58</v>
      </c>
      <c r="X706" s="22" t="s">
        <v>50</v>
      </c>
      <c r="Y706" s="22" t="s">
        <v>46</v>
      </c>
      <c r="Z706" s="22" t="s">
        <v>112</v>
      </c>
      <c r="AA706" s="24">
        <v>44543</v>
      </c>
      <c r="AB706" s="22" t="s">
        <v>588</v>
      </c>
      <c r="AC706" s="22" t="s">
        <v>55</v>
      </c>
      <c r="AD706" s="22" t="s">
        <v>55</v>
      </c>
      <c r="AE706" s="22" t="s">
        <v>55</v>
      </c>
      <c r="AF706" s="22" t="s">
        <v>4198</v>
      </c>
      <c r="AG706" s="22"/>
      <c r="AH706" s="39" t="s">
        <v>58</v>
      </c>
      <c r="AI706" s="41" t="s">
        <v>58</v>
      </c>
      <c r="AJ706" s="22" t="s">
        <v>46</v>
      </c>
      <c r="AK706" s="22" t="s">
        <v>46</v>
      </c>
      <c r="AL706" s="22" t="s">
        <v>55</v>
      </c>
      <c r="AM706" s="22" t="s">
        <v>3289</v>
      </c>
      <c r="AN706" s="22" t="s">
        <v>62</v>
      </c>
      <c r="AO706" s="22" t="s">
        <v>46</v>
      </c>
      <c r="AP706" s="22" t="s">
        <v>67</v>
      </c>
      <c r="AQ706" s="22" t="s">
        <v>49</v>
      </c>
      <c r="AR706" s="22" t="s">
        <v>67</v>
      </c>
      <c r="AS706" s="22" t="s">
        <v>67</v>
      </c>
      <c r="AT706" s="22" t="s">
        <v>50</v>
      </c>
      <c r="AU706" s="22" t="s">
        <v>112</v>
      </c>
      <c r="AV706" s="22" t="s">
        <v>588</v>
      </c>
      <c r="AW706" s="22" t="s">
        <v>55</v>
      </c>
    </row>
    <row r="707" spans="1:49" x14ac:dyDescent="0.35">
      <c r="A707" s="22" t="s">
        <v>35</v>
      </c>
      <c r="B707" s="28">
        <v>44546</v>
      </c>
      <c r="C707" s="22">
        <v>13</v>
      </c>
      <c r="D707" s="6">
        <v>13501</v>
      </c>
      <c r="E707" s="6" t="s">
        <v>762</v>
      </c>
      <c r="F707" s="6" t="s">
        <v>37</v>
      </c>
      <c r="G707" s="22" t="s">
        <v>4194</v>
      </c>
      <c r="H707" s="45">
        <v>45</v>
      </c>
      <c r="I707" s="22" t="s">
        <v>46</v>
      </c>
      <c r="J707" s="22" t="s">
        <v>46</v>
      </c>
      <c r="K707" s="22" t="s">
        <v>4195</v>
      </c>
      <c r="L707" s="22" t="s">
        <v>55</v>
      </c>
      <c r="M707" s="22" t="s">
        <v>74</v>
      </c>
      <c r="N707" s="22" t="s">
        <v>62</v>
      </c>
      <c r="O707" s="22" t="s">
        <v>4197</v>
      </c>
      <c r="P707" s="45">
        <v>65</v>
      </c>
      <c r="Q707" s="22" t="s">
        <v>46</v>
      </c>
      <c r="R707" s="22" t="s">
        <v>46</v>
      </c>
      <c r="S707" s="22" t="s">
        <v>67</v>
      </c>
      <c r="T707" s="22" t="s">
        <v>67</v>
      </c>
      <c r="U707" s="22" t="s">
        <v>48</v>
      </c>
      <c r="V707" s="22" t="s">
        <v>48</v>
      </c>
      <c r="W707" s="22" t="s">
        <v>67</v>
      </c>
      <c r="X707" s="22" t="s">
        <v>46</v>
      </c>
      <c r="Y707" s="22" t="s">
        <v>46</v>
      </c>
      <c r="Z707" s="22" t="s">
        <v>55</v>
      </c>
      <c r="AA707" s="22" t="s">
        <v>55</v>
      </c>
      <c r="AB707" s="22" t="s">
        <v>46</v>
      </c>
      <c r="AC707" s="22" t="s">
        <v>55</v>
      </c>
      <c r="AD707" s="22" t="s">
        <v>55</v>
      </c>
      <c r="AE707" s="22" t="s">
        <v>55</v>
      </c>
      <c r="AF707" s="22" t="s">
        <v>62</v>
      </c>
      <c r="AG707" s="22"/>
      <c r="AH707" s="39" t="s">
        <v>58</v>
      </c>
      <c r="AI707" s="41" t="s">
        <v>58</v>
      </c>
      <c r="AJ707" s="22" t="s">
        <v>46</v>
      </c>
      <c r="AK707" s="22" t="s">
        <v>46</v>
      </c>
      <c r="AL707" s="22" t="s">
        <v>55</v>
      </c>
      <c r="AM707" s="22" t="s">
        <v>74</v>
      </c>
      <c r="AN707" s="22" t="s">
        <v>62</v>
      </c>
      <c r="AO707" s="22" t="s">
        <v>46</v>
      </c>
      <c r="AP707" s="22" t="s">
        <v>67</v>
      </c>
      <c r="AQ707" s="22" t="s">
        <v>67</v>
      </c>
      <c r="AR707" s="22" t="s">
        <v>67</v>
      </c>
      <c r="AS707" s="22" t="s">
        <v>67</v>
      </c>
      <c r="AT707" s="22" t="s">
        <v>67</v>
      </c>
      <c r="AU707" s="22" t="s">
        <v>55</v>
      </c>
      <c r="AV707" s="22" t="s">
        <v>67</v>
      </c>
      <c r="AW707" s="22" t="s">
        <v>55</v>
      </c>
    </row>
    <row r="708" spans="1:49" x14ac:dyDescent="0.35">
      <c r="A708" s="22" t="s">
        <v>35</v>
      </c>
      <c r="B708" s="28">
        <v>44555</v>
      </c>
      <c r="C708" s="22">
        <v>13</v>
      </c>
      <c r="D708" s="6">
        <v>13128</v>
      </c>
      <c r="E708" s="6" t="s">
        <v>736</v>
      </c>
      <c r="F708" s="6" t="s">
        <v>37</v>
      </c>
      <c r="G708" s="22" t="s">
        <v>4199</v>
      </c>
      <c r="H708" s="45">
        <v>30</v>
      </c>
      <c r="I708" s="22" t="s">
        <v>1114</v>
      </c>
      <c r="J708" s="22" t="s">
        <v>46</v>
      </c>
      <c r="K708" s="22" t="s">
        <v>4200</v>
      </c>
      <c r="L708" s="22" t="s">
        <v>55</v>
      </c>
      <c r="M708" s="22" t="s">
        <v>252</v>
      </c>
      <c r="N708" s="22" t="s">
        <v>44</v>
      </c>
      <c r="O708" s="22" t="s">
        <v>4203</v>
      </c>
      <c r="P708" s="45">
        <v>31</v>
      </c>
      <c r="Q708" s="22" t="s">
        <v>4117</v>
      </c>
      <c r="R708" s="22" t="s">
        <v>46</v>
      </c>
      <c r="S708" s="22" t="s">
        <v>4144</v>
      </c>
      <c r="T708" s="22" t="s">
        <v>67</v>
      </c>
      <c r="U708" s="22" t="s">
        <v>48</v>
      </c>
      <c r="V708" s="22" t="s">
        <v>1167</v>
      </c>
      <c r="W708" s="22" t="s">
        <v>49</v>
      </c>
      <c r="X708" s="22" t="s">
        <v>44</v>
      </c>
      <c r="Y708" s="22" t="s">
        <v>4206</v>
      </c>
      <c r="Z708" s="22" t="s">
        <v>112</v>
      </c>
      <c r="AA708" s="24">
        <v>44558</v>
      </c>
      <c r="AB708" s="22" t="s">
        <v>4118</v>
      </c>
      <c r="AC708" s="22" t="s">
        <v>4208</v>
      </c>
      <c r="AD708" s="22" t="s">
        <v>55</v>
      </c>
      <c r="AE708" s="22" t="s">
        <v>55</v>
      </c>
      <c r="AF708" s="22" t="s">
        <v>4210</v>
      </c>
      <c r="AG708" s="22" t="s">
        <v>4211</v>
      </c>
      <c r="AH708" s="39" t="s">
        <v>58</v>
      </c>
      <c r="AI708" s="41" t="s">
        <v>58</v>
      </c>
      <c r="AJ708" s="22" t="s">
        <v>1114</v>
      </c>
      <c r="AK708" s="22" t="s">
        <v>46</v>
      </c>
      <c r="AL708" s="22" t="s">
        <v>55</v>
      </c>
      <c r="AM708" s="22" t="s">
        <v>252</v>
      </c>
      <c r="AN708" s="22" t="s">
        <v>44</v>
      </c>
      <c r="AO708" s="22" t="s">
        <v>4117</v>
      </c>
      <c r="AP708" s="22" t="s">
        <v>67</v>
      </c>
      <c r="AQ708" s="22" t="s">
        <v>4144</v>
      </c>
      <c r="AR708" s="22" t="s">
        <v>67</v>
      </c>
      <c r="AS708" s="22" t="s">
        <v>49</v>
      </c>
      <c r="AT708" s="22" t="s">
        <v>44</v>
      </c>
      <c r="AU708" s="22" t="s">
        <v>112</v>
      </c>
      <c r="AV708" s="22" t="s">
        <v>4118</v>
      </c>
      <c r="AW708" s="22" t="s">
        <v>55</v>
      </c>
    </row>
    <row r="709" spans="1:49" x14ac:dyDescent="0.35">
      <c r="A709" s="22" t="s">
        <v>35</v>
      </c>
      <c r="B709" s="28">
        <v>44499</v>
      </c>
      <c r="C709" s="22">
        <v>13</v>
      </c>
      <c r="D709" s="6">
        <v>13108</v>
      </c>
      <c r="E709" s="6" t="s">
        <v>1212</v>
      </c>
      <c r="F709" s="6" t="s">
        <v>37</v>
      </c>
      <c r="G709" s="22" t="s">
        <v>4201</v>
      </c>
      <c r="H709" s="23">
        <v>46</v>
      </c>
      <c r="I709" s="22" t="s">
        <v>39</v>
      </c>
      <c r="J709" s="22" t="s">
        <v>46</v>
      </c>
      <c r="K709" s="22" t="s">
        <v>4202</v>
      </c>
      <c r="L709" s="22" t="s">
        <v>55</v>
      </c>
      <c r="M709" s="22" t="s">
        <v>3289</v>
      </c>
      <c r="N709" s="22" t="s">
        <v>44</v>
      </c>
      <c r="O709" s="22" t="s">
        <v>4204</v>
      </c>
      <c r="P709" s="23">
        <v>31</v>
      </c>
      <c r="Q709" s="22" t="s">
        <v>789</v>
      </c>
      <c r="R709" s="22" t="s">
        <v>46</v>
      </c>
      <c r="S709" s="22" t="s">
        <v>67</v>
      </c>
      <c r="T709" s="22" t="s">
        <v>67</v>
      </c>
      <c r="U709" s="22" t="s">
        <v>4205</v>
      </c>
      <c r="V709" s="22" t="s">
        <v>1167</v>
      </c>
      <c r="W709" s="22" t="s">
        <v>67</v>
      </c>
      <c r="X709" s="22" t="s">
        <v>44</v>
      </c>
      <c r="Y709" s="22" t="s">
        <v>4207</v>
      </c>
      <c r="Z709" s="22" t="s">
        <v>112</v>
      </c>
      <c r="AA709" s="24">
        <v>44561</v>
      </c>
      <c r="AB709" s="22" t="s">
        <v>4118</v>
      </c>
      <c r="AC709" s="22" t="s">
        <v>4209</v>
      </c>
      <c r="AD709" s="22" t="s">
        <v>55</v>
      </c>
      <c r="AE709" s="22" t="s">
        <v>55</v>
      </c>
      <c r="AF709" s="22" t="s">
        <v>4212</v>
      </c>
      <c r="AG709" s="22" t="s">
        <v>4213</v>
      </c>
      <c r="AH709" s="39" t="s">
        <v>58</v>
      </c>
      <c r="AI709" s="41" t="s">
        <v>58</v>
      </c>
      <c r="AJ709" s="22" t="s">
        <v>39</v>
      </c>
      <c r="AK709" s="22" t="s">
        <v>46</v>
      </c>
      <c r="AL709" s="22" t="s">
        <v>55</v>
      </c>
      <c r="AM709" s="22" t="s">
        <v>3289</v>
      </c>
      <c r="AN709" s="22" t="s">
        <v>44</v>
      </c>
      <c r="AO709" s="22" t="s">
        <v>789</v>
      </c>
      <c r="AP709" s="22" t="s">
        <v>67</v>
      </c>
      <c r="AQ709" s="22" t="s">
        <v>67</v>
      </c>
      <c r="AR709" s="22" t="s">
        <v>67</v>
      </c>
      <c r="AS709" s="22" t="s">
        <v>67</v>
      </c>
      <c r="AT709" s="22" t="s">
        <v>44</v>
      </c>
      <c r="AU709" s="22" t="s">
        <v>112</v>
      </c>
      <c r="AV709" s="22" t="s">
        <v>4118</v>
      </c>
      <c r="AW709" s="22" t="s">
        <v>55</v>
      </c>
    </row>
    <row r="710" spans="1:49" ht="15.5" customHeight="1" x14ac:dyDescent="0.35">
      <c r="A710" s="22" t="s">
        <v>35</v>
      </c>
      <c r="B710" s="28">
        <v>44576</v>
      </c>
      <c r="C710" s="22"/>
      <c r="D710" s="22"/>
      <c r="E710" s="6" t="s">
        <v>95</v>
      </c>
      <c r="F710" s="6" t="s">
        <v>96</v>
      </c>
      <c r="G710" s="22" t="s">
        <v>4214</v>
      </c>
      <c r="H710" s="23">
        <v>37</v>
      </c>
      <c r="I710" s="22" t="s">
        <v>39</v>
      </c>
      <c r="J710" s="22" t="s">
        <v>46</v>
      </c>
      <c r="K710" s="46" t="s">
        <v>4215</v>
      </c>
      <c r="L710" s="22" t="s">
        <v>55</v>
      </c>
      <c r="M710" s="22" t="s">
        <v>43</v>
      </c>
      <c r="N710" s="22" t="s">
        <v>44</v>
      </c>
      <c r="O710" s="22" t="s">
        <v>4216</v>
      </c>
      <c r="P710" s="23">
        <v>59</v>
      </c>
      <c r="Q710" s="22" t="s">
        <v>789</v>
      </c>
      <c r="R710" s="22" t="s">
        <v>46</v>
      </c>
      <c r="S710" s="22" t="s">
        <v>42</v>
      </c>
      <c r="T710" s="22" t="s">
        <v>67</v>
      </c>
      <c r="U710" s="22" t="s">
        <v>48</v>
      </c>
      <c r="V710" s="22" t="s">
        <v>48</v>
      </c>
      <c r="W710" s="22" t="s">
        <v>58</v>
      </c>
      <c r="X710" s="22" t="s">
        <v>44</v>
      </c>
      <c r="Y710" s="22" t="s">
        <v>46</v>
      </c>
      <c r="Z710" s="22" t="s">
        <v>112</v>
      </c>
      <c r="AA710" s="24">
        <v>44592</v>
      </c>
      <c r="AB710" s="22" t="s">
        <v>176</v>
      </c>
      <c r="AC710" s="22" t="s">
        <v>4217</v>
      </c>
      <c r="AD710" s="22" t="s">
        <v>55</v>
      </c>
      <c r="AE710" s="22" t="s">
        <v>55</v>
      </c>
      <c r="AF710" s="47" t="s">
        <v>4218</v>
      </c>
      <c r="AG710" s="47" t="s">
        <v>4219</v>
      </c>
      <c r="AH710" s="39" t="s">
        <v>58</v>
      </c>
      <c r="AI710" s="41" t="s">
        <v>58</v>
      </c>
      <c r="AJ710" s="22" t="s">
        <v>39</v>
      </c>
      <c r="AK710" s="22" t="s">
        <v>46</v>
      </c>
      <c r="AL710" s="22" t="s">
        <v>55</v>
      </c>
      <c r="AM710" s="22" t="s">
        <v>43</v>
      </c>
      <c r="AN710" s="22" t="s">
        <v>44</v>
      </c>
      <c r="AO710" s="22" t="s">
        <v>789</v>
      </c>
      <c r="AP710" s="22" t="s">
        <v>46</v>
      </c>
      <c r="AQ710" s="22" t="s">
        <v>42</v>
      </c>
      <c r="AR710" s="22" t="s">
        <v>67</v>
      </c>
      <c r="AS710" s="22" t="s">
        <v>67</v>
      </c>
      <c r="AT710" s="22" t="s">
        <v>44</v>
      </c>
      <c r="AU710" s="22" t="s">
        <v>112</v>
      </c>
      <c r="AV710" s="22" t="s">
        <v>67</v>
      </c>
      <c r="AW710" s="22" t="s">
        <v>55</v>
      </c>
    </row>
    <row r="711" spans="1:49" x14ac:dyDescent="0.35">
      <c r="A711" s="22" t="s">
        <v>35</v>
      </c>
      <c r="B711" s="28">
        <v>44570</v>
      </c>
      <c r="C711" s="22">
        <v>13</v>
      </c>
      <c r="D711" s="22"/>
      <c r="E711" s="22" t="s">
        <v>70</v>
      </c>
      <c r="F711" s="22" t="s">
        <v>37</v>
      </c>
      <c r="G711" s="22" t="s">
        <v>4220</v>
      </c>
      <c r="H711" s="23">
        <v>36</v>
      </c>
      <c r="I711" s="22" t="s">
        <v>39</v>
      </c>
      <c r="J711" s="22" t="s">
        <v>46</v>
      </c>
      <c r="K711" s="22" t="s">
        <v>4221</v>
      </c>
      <c r="L711" s="22" t="s">
        <v>55</v>
      </c>
      <c r="M711" s="22" t="s">
        <v>74</v>
      </c>
      <c r="N711" s="22" t="s">
        <v>44</v>
      </c>
      <c r="O711" s="46" t="s">
        <v>4222</v>
      </c>
      <c r="P711" s="23">
        <v>42</v>
      </c>
      <c r="Q711" s="22" t="s">
        <v>789</v>
      </c>
      <c r="R711" s="22" t="s">
        <v>46</v>
      </c>
      <c r="S711" s="22" t="s">
        <v>49</v>
      </c>
      <c r="T711" s="22" t="s">
        <v>67</v>
      </c>
      <c r="U711" s="22" t="s">
        <v>48</v>
      </c>
      <c r="V711" s="22" t="s">
        <v>42</v>
      </c>
      <c r="W711" s="22" t="s">
        <v>67</v>
      </c>
      <c r="X711" s="22" t="s">
        <v>44</v>
      </c>
      <c r="Y711" s="22" t="s">
        <v>46</v>
      </c>
      <c r="Z711" s="22" t="s">
        <v>3059</v>
      </c>
      <c r="AA711" s="24">
        <v>44575</v>
      </c>
      <c r="AB711" s="22" t="s">
        <v>4223</v>
      </c>
      <c r="AC711" s="22" t="s">
        <v>4223</v>
      </c>
      <c r="AD711" s="22" t="s">
        <v>55</v>
      </c>
      <c r="AE711" s="22" t="s">
        <v>55</v>
      </c>
      <c r="AF711" s="47" t="s">
        <v>4224</v>
      </c>
      <c r="AG711" s="47" t="s">
        <v>4225</v>
      </c>
      <c r="AH711" s="39" t="s">
        <v>58</v>
      </c>
      <c r="AI711" s="41" t="s">
        <v>58</v>
      </c>
      <c r="AJ711" s="22" t="s">
        <v>39</v>
      </c>
      <c r="AK711" s="22" t="s">
        <v>46</v>
      </c>
      <c r="AL711" s="22" t="s">
        <v>55</v>
      </c>
      <c r="AM711" s="22" t="s">
        <v>74</v>
      </c>
      <c r="AN711" s="22" t="s">
        <v>44</v>
      </c>
      <c r="AO711" s="46" t="s">
        <v>789</v>
      </c>
      <c r="AP711" s="22" t="s">
        <v>46</v>
      </c>
      <c r="AQ711" s="22" t="s">
        <v>49</v>
      </c>
      <c r="AR711" s="22" t="s">
        <v>67</v>
      </c>
      <c r="AS711" s="22" t="s">
        <v>67</v>
      </c>
      <c r="AT711" s="22" t="s">
        <v>44</v>
      </c>
      <c r="AU711" s="22" t="s">
        <v>3059</v>
      </c>
      <c r="AV711" s="22" t="s">
        <v>4226</v>
      </c>
      <c r="AW711" s="22" t="s">
        <v>55</v>
      </c>
    </row>
    <row r="712" spans="1:49" x14ac:dyDescent="0.35">
      <c r="A712" s="22" t="s">
        <v>35</v>
      </c>
      <c r="B712" s="28">
        <v>44588</v>
      </c>
      <c r="C712" s="22"/>
      <c r="D712" s="22"/>
      <c r="E712" s="22" t="s">
        <v>142</v>
      </c>
      <c r="F712" s="22" t="s">
        <v>142</v>
      </c>
      <c r="G712" s="22" t="s">
        <v>4227</v>
      </c>
      <c r="H712" s="49">
        <v>37</v>
      </c>
      <c r="I712" s="22" t="s">
        <v>39</v>
      </c>
      <c r="J712" s="22" t="s">
        <v>46</v>
      </c>
      <c r="K712" s="22" t="s">
        <v>4228</v>
      </c>
      <c r="L712" s="22" t="s">
        <v>55</v>
      </c>
      <c r="M712" s="22" t="s">
        <v>43</v>
      </c>
      <c r="N712" s="22" t="s">
        <v>44</v>
      </c>
      <c r="O712" s="22" t="s">
        <v>4229</v>
      </c>
      <c r="P712" s="49">
        <v>50</v>
      </c>
      <c r="Q712" s="22" t="s">
        <v>789</v>
      </c>
      <c r="R712" s="22" t="s">
        <v>46</v>
      </c>
      <c r="S712" s="22" t="s">
        <v>110</v>
      </c>
      <c r="T712" s="22" t="s">
        <v>67</v>
      </c>
      <c r="U712" s="22" t="s">
        <v>4230</v>
      </c>
      <c r="V712" s="22" t="s">
        <v>42</v>
      </c>
      <c r="W712" s="22" t="s">
        <v>67</v>
      </c>
      <c r="X712" s="22" t="s">
        <v>44</v>
      </c>
      <c r="Y712" s="22" t="s">
        <v>46</v>
      </c>
      <c r="Z712" s="22" t="s">
        <v>112</v>
      </c>
      <c r="AA712" s="24">
        <v>44592</v>
      </c>
      <c r="AB712" s="22" t="s">
        <v>176</v>
      </c>
      <c r="AC712" s="22" t="s">
        <v>4231</v>
      </c>
      <c r="AD712" s="22" t="s">
        <v>55</v>
      </c>
      <c r="AE712" s="22" t="s">
        <v>55</v>
      </c>
      <c r="AF712" s="47" t="s">
        <v>4232</v>
      </c>
      <c r="AG712" s="47" t="s">
        <v>4233</v>
      </c>
      <c r="AH712" s="39" t="s">
        <v>58</v>
      </c>
      <c r="AI712" s="41" t="s">
        <v>58</v>
      </c>
      <c r="AJ712" s="22" t="s">
        <v>39</v>
      </c>
      <c r="AK712" s="22" t="s">
        <v>46</v>
      </c>
      <c r="AL712" s="22" t="s">
        <v>55</v>
      </c>
      <c r="AM712" s="22" t="s">
        <v>247</v>
      </c>
      <c r="AN712" s="22" t="s">
        <v>44</v>
      </c>
      <c r="AO712" s="46" t="s">
        <v>789</v>
      </c>
      <c r="AP712" s="22" t="s">
        <v>46</v>
      </c>
      <c r="AQ712" s="22" t="s">
        <v>110</v>
      </c>
      <c r="AR712" s="22" t="s">
        <v>67</v>
      </c>
      <c r="AS712" s="22" t="s">
        <v>67</v>
      </c>
      <c r="AT712" s="22" t="s">
        <v>44</v>
      </c>
      <c r="AU712" s="22" t="s">
        <v>112</v>
      </c>
      <c r="AV712" s="22" t="s">
        <v>176</v>
      </c>
      <c r="AW712" s="22" t="s">
        <v>55</v>
      </c>
    </row>
    <row r="713" spans="1:49" x14ac:dyDescent="0.35">
      <c r="A713" s="22" t="s">
        <v>35</v>
      </c>
      <c r="B713" s="28">
        <v>44584</v>
      </c>
      <c r="C713" s="22"/>
      <c r="D713" s="22"/>
      <c r="E713" s="22" t="s">
        <v>834</v>
      </c>
      <c r="F713" s="22" t="s">
        <v>4235</v>
      </c>
      <c r="G713" s="22" t="s">
        <v>4234</v>
      </c>
      <c r="H713" s="23">
        <v>26</v>
      </c>
      <c r="I713" s="22" t="s">
        <v>39</v>
      </c>
      <c r="J713" s="22" t="s">
        <v>46</v>
      </c>
      <c r="K713" s="22" t="s">
        <v>4236</v>
      </c>
      <c r="L713" s="22" t="s">
        <v>55</v>
      </c>
      <c r="M713" s="22" t="s">
        <v>3289</v>
      </c>
      <c r="N713" s="22" t="s">
        <v>44</v>
      </c>
      <c r="O713" s="22" t="s">
        <v>4237</v>
      </c>
      <c r="P713" s="23">
        <v>34</v>
      </c>
      <c r="Q713" s="22" t="s">
        <v>789</v>
      </c>
      <c r="R713" s="22" t="s">
        <v>46</v>
      </c>
      <c r="S713" s="22" t="s">
        <v>42</v>
      </c>
      <c r="T713" s="22" t="s">
        <v>67</v>
      </c>
      <c r="U713" s="22" t="s">
        <v>4238</v>
      </c>
      <c r="V713" s="22" t="s">
        <v>49</v>
      </c>
      <c r="W713" s="22" t="s">
        <v>67</v>
      </c>
      <c r="X713" s="22" t="s">
        <v>44</v>
      </c>
      <c r="Y713" s="22" t="s">
        <v>4239</v>
      </c>
      <c r="Z713" s="22" t="s">
        <v>112</v>
      </c>
      <c r="AA713" s="24">
        <v>44592</v>
      </c>
      <c r="AB713" s="22" t="s">
        <v>176</v>
      </c>
      <c r="AC713" s="22" t="s">
        <v>4240</v>
      </c>
      <c r="AD713" s="22" t="s">
        <v>55</v>
      </c>
      <c r="AE713" s="22" t="s">
        <v>55</v>
      </c>
      <c r="AF713" s="47" t="s">
        <v>4241</v>
      </c>
      <c r="AG713" s="22"/>
      <c r="AH713" s="39" t="s">
        <v>58</v>
      </c>
      <c r="AI713" s="41" t="s">
        <v>58</v>
      </c>
      <c r="AJ713" s="22" t="s">
        <v>39</v>
      </c>
      <c r="AK713" s="22" t="s">
        <v>46</v>
      </c>
      <c r="AL713" s="22" t="s">
        <v>55</v>
      </c>
      <c r="AM713" s="22" t="s">
        <v>3289</v>
      </c>
      <c r="AN713" s="22" t="s">
        <v>44</v>
      </c>
      <c r="AO713" s="46" t="s">
        <v>789</v>
      </c>
      <c r="AP713" s="22" t="s">
        <v>46</v>
      </c>
      <c r="AQ713" s="22" t="s">
        <v>42</v>
      </c>
      <c r="AR713" s="22" t="s">
        <v>67</v>
      </c>
      <c r="AS713" s="22" t="s">
        <v>67</v>
      </c>
      <c r="AT713" s="22" t="s">
        <v>44</v>
      </c>
      <c r="AU713" s="22" t="s">
        <v>112</v>
      </c>
      <c r="AV713" s="22" t="s">
        <v>176</v>
      </c>
      <c r="AW713" s="22" t="s">
        <v>55</v>
      </c>
    </row>
    <row r="714" spans="1:49" x14ac:dyDescent="0.35">
      <c r="A714" s="22" t="s">
        <v>35</v>
      </c>
      <c r="B714" s="28">
        <v>44590</v>
      </c>
      <c r="C714" s="22">
        <v>13</v>
      </c>
      <c r="D714" s="22"/>
      <c r="E714" s="22" t="s">
        <v>81</v>
      </c>
      <c r="F714" s="22" t="s">
        <v>37</v>
      </c>
      <c r="G714" s="22" t="s">
        <v>4242</v>
      </c>
      <c r="H714" s="49">
        <v>42</v>
      </c>
      <c r="I714" s="22" t="s">
        <v>39</v>
      </c>
      <c r="J714" s="22" t="s">
        <v>46</v>
      </c>
      <c r="K714" s="22" t="s">
        <v>4243</v>
      </c>
      <c r="L714" s="22" t="s">
        <v>55</v>
      </c>
      <c r="M714" s="22" t="s">
        <v>247</v>
      </c>
      <c r="N714" s="22" t="s">
        <v>44</v>
      </c>
      <c r="O714" s="22" t="s">
        <v>4244</v>
      </c>
      <c r="P714" s="49">
        <v>43</v>
      </c>
      <c r="Q714" s="22" t="s">
        <v>789</v>
      </c>
      <c r="R714" s="22" t="s">
        <v>46</v>
      </c>
      <c r="S714" s="22" t="s">
        <v>42</v>
      </c>
      <c r="T714" s="22" t="s">
        <v>67</v>
      </c>
      <c r="U714" s="22" t="s">
        <v>48</v>
      </c>
      <c r="V714" s="22" t="s">
        <v>42</v>
      </c>
      <c r="W714" s="22" t="s">
        <v>67</v>
      </c>
      <c r="X714" s="22" t="s">
        <v>44</v>
      </c>
      <c r="Y714" s="22" t="s">
        <v>4245</v>
      </c>
      <c r="Z714" s="22" t="s">
        <v>112</v>
      </c>
      <c r="AA714" s="24">
        <v>44592</v>
      </c>
      <c r="AB714" s="22" t="s">
        <v>176</v>
      </c>
      <c r="AC714" s="22" t="s">
        <v>4246</v>
      </c>
      <c r="AD714" s="22" t="s">
        <v>55</v>
      </c>
      <c r="AE714" s="22" t="s">
        <v>55</v>
      </c>
      <c r="AF714" s="47" t="s">
        <v>4247</v>
      </c>
      <c r="AG714" s="22"/>
      <c r="AH714" s="39" t="s">
        <v>58</v>
      </c>
      <c r="AI714" s="41" t="s">
        <v>58</v>
      </c>
      <c r="AJ714" s="22" t="s">
        <v>39</v>
      </c>
      <c r="AK714" s="22" t="s">
        <v>46</v>
      </c>
      <c r="AL714" s="22" t="s">
        <v>55</v>
      </c>
      <c r="AM714" s="22" t="s">
        <v>247</v>
      </c>
      <c r="AN714" s="22" t="s">
        <v>44</v>
      </c>
      <c r="AO714" s="46" t="s">
        <v>789</v>
      </c>
      <c r="AP714" s="22" t="s">
        <v>46</v>
      </c>
      <c r="AQ714" s="22" t="s">
        <v>42</v>
      </c>
      <c r="AR714" s="22" t="s">
        <v>67</v>
      </c>
      <c r="AS714" s="22" t="s">
        <v>67</v>
      </c>
      <c r="AT714" s="22" t="s">
        <v>44</v>
      </c>
      <c r="AU714" s="22" t="s">
        <v>112</v>
      </c>
      <c r="AV714" s="22" t="s">
        <v>176</v>
      </c>
      <c r="AW714" s="22" t="s">
        <v>55</v>
      </c>
    </row>
    <row r="715" spans="1:49" x14ac:dyDescent="0.35">
      <c r="A715" s="22" t="s">
        <v>35</v>
      </c>
      <c r="B715" s="28">
        <v>44596</v>
      </c>
      <c r="C715" s="22"/>
      <c r="D715" s="22"/>
      <c r="E715" s="22" t="s">
        <v>354</v>
      </c>
      <c r="F715" s="22" t="s">
        <v>276</v>
      </c>
      <c r="G715" s="22" t="s">
        <v>4248</v>
      </c>
      <c r="H715" s="23">
        <v>43</v>
      </c>
      <c r="I715" s="22" t="s">
        <v>39</v>
      </c>
      <c r="J715" s="22" t="s">
        <v>46</v>
      </c>
      <c r="K715" s="22" t="s">
        <v>4250</v>
      </c>
      <c r="L715" s="22" t="s">
        <v>55</v>
      </c>
      <c r="M715" s="22" t="s">
        <v>286</v>
      </c>
      <c r="N715" s="22" t="s">
        <v>44</v>
      </c>
      <c r="O715" t="s">
        <v>4251</v>
      </c>
      <c r="P715" s="23">
        <v>53</v>
      </c>
      <c r="Q715" s="22" t="s">
        <v>789</v>
      </c>
      <c r="R715" s="22" t="s">
        <v>46</v>
      </c>
      <c r="S715" s="22" t="s">
        <v>49</v>
      </c>
      <c r="T715" s="22" t="s">
        <v>67</v>
      </c>
      <c r="U715" s="22" t="s">
        <v>48</v>
      </c>
      <c r="V715" s="22" t="s">
        <v>48</v>
      </c>
      <c r="W715" s="22" t="s">
        <v>67</v>
      </c>
      <c r="X715" s="22" t="s">
        <v>44</v>
      </c>
      <c r="Y715" s="22" t="s">
        <v>46</v>
      </c>
      <c r="Z715" s="22" t="s">
        <v>3059</v>
      </c>
      <c r="AA715" s="52"/>
      <c r="AB715" s="22" t="s">
        <v>4223</v>
      </c>
      <c r="AC715" s="22" t="s">
        <v>4223</v>
      </c>
      <c r="AD715" s="22" t="s">
        <v>55</v>
      </c>
      <c r="AE715" s="22" t="s">
        <v>55</v>
      </c>
      <c r="AF715" s="48" t="s">
        <v>4249</v>
      </c>
      <c r="AG715" s="48" t="s">
        <v>4252</v>
      </c>
      <c r="AH715" s="50" t="s">
        <v>94</v>
      </c>
      <c r="AI715" s="51" t="s">
        <v>58</v>
      </c>
      <c r="AJ715" s="22" t="s">
        <v>39</v>
      </c>
      <c r="AK715" s="22" t="s">
        <v>46</v>
      </c>
      <c r="AL715" s="22" t="s">
        <v>55</v>
      </c>
      <c r="AM715" s="22" t="s">
        <v>286</v>
      </c>
      <c r="AN715" s="22" t="s">
        <v>44</v>
      </c>
      <c r="AO715" s="46" t="s">
        <v>789</v>
      </c>
      <c r="AP715" s="22" t="s">
        <v>46</v>
      </c>
      <c r="AQ715" s="22" t="s">
        <v>49</v>
      </c>
      <c r="AR715" s="22" t="s">
        <v>67</v>
      </c>
      <c r="AS715" s="22" t="s">
        <v>67</v>
      </c>
      <c r="AT715" s="22" t="s">
        <v>44</v>
      </c>
      <c r="AU715" s="22" t="s">
        <v>3059</v>
      </c>
      <c r="AV715" s="22" t="s">
        <v>4226</v>
      </c>
      <c r="AW715" s="22" t="s">
        <v>55</v>
      </c>
    </row>
    <row r="716" spans="1:49" x14ac:dyDescent="0.35">
      <c r="A716" s="22" t="s">
        <v>35</v>
      </c>
      <c r="B716" s="28">
        <v>44588</v>
      </c>
      <c r="C716" s="22">
        <v>13</v>
      </c>
      <c r="D716" s="22"/>
      <c r="E716" s="22" t="s">
        <v>736</v>
      </c>
      <c r="F716" s="22" t="s">
        <v>37</v>
      </c>
      <c r="G716" s="22" t="s">
        <v>4253</v>
      </c>
      <c r="H716" s="23">
        <v>62</v>
      </c>
      <c r="I716" s="22" t="s">
        <v>420</v>
      </c>
      <c r="J716" s="22" t="s">
        <v>46</v>
      </c>
      <c r="K716" s="22" t="s">
        <v>4256</v>
      </c>
      <c r="L716" s="22" t="s">
        <v>55</v>
      </c>
      <c r="M716" s="22" t="s">
        <v>1266</v>
      </c>
      <c r="N716" s="22" t="s">
        <v>4257</v>
      </c>
      <c r="O716" s="22" t="s">
        <v>4258</v>
      </c>
      <c r="P716" s="23">
        <v>42</v>
      </c>
      <c r="Q716" s="22" t="s">
        <v>4126</v>
      </c>
      <c r="R716" s="22" t="s">
        <v>46</v>
      </c>
      <c r="S716" s="22" t="s">
        <v>42</v>
      </c>
      <c r="T716" s="22" t="s">
        <v>67</v>
      </c>
      <c r="U716" s="22" t="s">
        <v>48</v>
      </c>
      <c r="V716" s="22" t="s">
        <v>42</v>
      </c>
      <c r="W716" s="22" t="s">
        <v>67</v>
      </c>
      <c r="X716" t="s">
        <v>4259</v>
      </c>
      <c r="Y716" s="22" t="s">
        <v>164</v>
      </c>
      <c r="Z716" s="22" t="s">
        <v>112</v>
      </c>
      <c r="AA716" s="22"/>
      <c r="AB716" s="22" t="s">
        <v>176</v>
      </c>
      <c r="AC716" s="22" t="s">
        <v>55</v>
      </c>
      <c r="AD716" s="22" t="s">
        <v>55</v>
      </c>
      <c r="AE716" s="22" t="s">
        <v>55</v>
      </c>
      <c r="AF716" s="47" t="s">
        <v>4254</v>
      </c>
      <c r="AG716" s="47" t="s">
        <v>4255</v>
      </c>
      <c r="AH716" s="39" t="s">
        <v>58</v>
      </c>
      <c r="AI716" s="41" t="s">
        <v>58</v>
      </c>
      <c r="AJ716" s="22" t="s">
        <v>420</v>
      </c>
      <c r="AK716" s="22" t="s">
        <v>46</v>
      </c>
      <c r="AL716" s="22" t="s">
        <v>55</v>
      </c>
      <c r="AM716" s="22" t="s">
        <v>1266</v>
      </c>
      <c r="AN716" s="22" t="s">
        <v>4257</v>
      </c>
      <c r="AO716" s="22" t="s">
        <v>4126</v>
      </c>
      <c r="AP716" s="22" t="s">
        <v>46</v>
      </c>
      <c r="AQ716" s="22" t="s">
        <v>42</v>
      </c>
      <c r="AR716" s="22" t="s">
        <v>67</v>
      </c>
      <c r="AS716" s="22" t="s">
        <v>67</v>
      </c>
      <c r="AT716" s="22" t="s">
        <v>4260</v>
      </c>
      <c r="AU716" s="22" t="s">
        <v>112</v>
      </c>
      <c r="AV716" s="22" t="s">
        <v>176</v>
      </c>
      <c r="AW716" s="22" t="s">
        <v>55</v>
      </c>
    </row>
    <row r="717" spans="1:49" x14ac:dyDescent="0.35">
      <c r="A717" s="22" t="s">
        <v>35</v>
      </c>
      <c r="B717" s="28">
        <v>44563</v>
      </c>
      <c r="E717" s="22" t="s">
        <v>4261</v>
      </c>
      <c r="F717" s="22" t="s">
        <v>151</v>
      </c>
      <c r="G717" s="22" t="s">
        <v>4262</v>
      </c>
      <c r="H717" s="22">
        <v>55</v>
      </c>
      <c r="I717" s="22" t="s">
        <v>39</v>
      </c>
      <c r="J717" s="22" t="s">
        <v>46</v>
      </c>
      <c r="K717" s="22" t="s">
        <v>4263</v>
      </c>
      <c r="L717" s="22" t="s">
        <v>49</v>
      </c>
      <c r="M717" s="22" t="s">
        <v>391</v>
      </c>
      <c r="N717" s="22" t="s">
        <v>162</v>
      </c>
      <c r="O717" s="22" t="s">
        <v>4264</v>
      </c>
      <c r="P717" s="23">
        <v>21</v>
      </c>
      <c r="Q717" s="22" t="s">
        <v>789</v>
      </c>
      <c r="R717" s="22" t="s">
        <v>46</v>
      </c>
      <c r="S717" s="22" t="s">
        <v>42</v>
      </c>
      <c r="T717" s="22" t="s">
        <v>67</v>
      </c>
      <c r="U717" s="22" t="s">
        <v>48</v>
      </c>
      <c r="V717" s="22" t="s">
        <v>48</v>
      </c>
      <c r="W717" s="22" t="s">
        <v>48</v>
      </c>
      <c r="X717" s="22" t="s">
        <v>2814</v>
      </c>
      <c r="Y717" s="22"/>
      <c r="Z717" s="24" t="s">
        <v>112</v>
      </c>
      <c r="AA717" s="24">
        <v>44565</v>
      </c>
      <c r="AB717" s="22" t="s">
        <v>309</v>
      </c>
      <c r="AC717" s="53" t="s">
        <v>4265</v>
      </c>
      <c r="AD717" s="22" t="s">
        <v>55</v>
      </c>
      <c r="AE717" s="22" t="s">
        <v>55</v>
      </c>
      <c r="AF717" s="48" t="s">
        <v>4266</v>
      </c>
      <c r="AG717" s="54" t="s">
        <v>4267</v>
      </c>
      <c r="AH717" s="37" t="s">
        <v>58</v>
      </c>
      <c r="AI717" s="51" t="s">
        <v>94</v>
      </c>
      <c r="AJ717" s="22" t="s">
        <v>39</v>
      </c>
      <c r="AK717" s="22" t="s">
        <v>46</v>
      </c>
      <c r="AL717" s="22" t="s">
        <v>55</v>
      </c>
      <c r="AM717" s="22" t="s">
        <v>391</v>
      </c>
      <c r="AN717" s="22" t="s">
        <v>162</v>
      </c>
      <c r="AO717" s="46" t="s">
        <v>789</v>
      </c>
      <c r="AP717" s="22" t="s">
        <v>46</v>
      </c>
      <c r="AQ717" s="22" t="s">
        <v>42</v>
      </c>
      <c r="AR717" s="22" t="s">
        <v>67</v>
      </c>
      <c r="AS717" s="22" t="s">
        <v>67</v>
      </c>
      <c r="AT717" s="22" t="s">
        <v>2814</v>
      </c>
      <c r="AU717" s="22" t="s">
        <v>112</v>
      </c>
      <c r="AV717" s="22" t="s">
        <v>4268</v>
      </c>
      <c r="AW717" s="22" t="s">
        <v>55</v>
      </c>
    </row>
  </sheetData>
  <conditionalFormatting sqref="G688 G1 G683:G684 G692:G711 G718:G1048576 I717">
    <cfRule type="duplicateValues" dxfId="7" priority="8"/>
  </conditionalFormatting>
  <conditionalFormatting sqref="AI688:AI694 AI1 AI683:AI685 AI698:AI1048576">
    <cfRule type="duplicateValues" dxfId="6" priority="7"/>
  </conditionalFormatting>
  <conditionalFormatting sqref="G685">
    <cfRule type="duplicateValues" dxfId="5" priority="6"/>
  </conditionalFormatting>
  <conditionalFormatting sqref="G686:G687">
    <cfRule type="duplicateValues" dxfId="4" priority="5"/>
  </conditionalFormatting>
  <conditionalFormatting sqref="AI686:AI687">
    <cfRule type="duplicateValues" dxfId="3" priority="4"/>
  </conditionalFormatting>
  <conditionalFormatting sqref="G689">
    <cfRule type="duplicateValues" dxfId="2" priority="3"/>
  </conditionalFormatting>
  <conditionalFormatting sqref="G690:G691">
    <cfRule type="duplicateValues" dxfId="1" priority="2"/>
  </conditionalFormatting>
  <conditionalFormatting sqref="AI695:AI697">
    <cfRule type="duplicateValues" dxfId="0" priority="1"/>
  </conditionalFormatting>
  <hyperlinks>
    <hyperlink ref="AF710" r:id="rId1" xr:uid="{170635D8-B86D-408A-85F0-30A865D14F88}"/>
    <hyperlink ref="AG710" r:id="rId2" xr:uid="{AE39564F-B8C5-46F0-BA2E-2BCAC4FD5DD4}"/>
    <hyperlink ref="AF711" r:id="rId3" xr:uid="{F31B986B-92A3-4A09-9EE2-87ABDD84A3A8}"/>
    <hyperlink ref="AG711" r:id="rId4" xr:uid="{38419656-7D8A-4D61-B0AE-B94058C51D00}"/>
    <hyperlink ref="AF712" r:id="rId5" xr:uid="{4B352E92-7668-4B28-9F5A-AD7343369157}"/>
    <hyperlink ref="AG712" r:id="rId6" xr:uid="{050076A5-BD87-418C-A5F1-D01E186F5F97}"/>
    <hyperlink ref="AF713" r:id="rId7" xr:uid="{017FAF7A-D542-40F0-9E37-85926E038469}"/>
    <hyperlink ref="AF714" r:id="rId8" xr:uid="{52CB9864-7016-4D71-8BCA-6139FA96BE9B}"/>
    <hyperlink ref="AF715" r:id="rId9" xr:uid="{037E84E1-FEF7-4B51-998F-F1B37DF5B968}"/>
    <hyperlink ref="AF716" r:id="rId10" xr:uid="{17CFF620-A1E1-4CA3-BEF1-9E2955A60791}"/>
    <hyperlink ref="AG716" r:id="rId11" xr:uid="{BA49028B-4A0A-4AE4-A628-FDCFDBCE5CDC}"/>
    <hyperlink ref="AF717" r:id="rId12" xr:uid="{C014A9DE-D9E2-4381-BB11-214DE691BFBF}"/>
    <hyperlink ref="AG717" r:id="rId13" xr:uid="{B4FBB51B-2ED3-40EB-8E69-7AA71CCF65D3}"/>
  </hyperlinks>
  <pageMargins left="0.7" right="0.7" top="0.75" bottom="0.75" header="0.3" footer="0.3"/>
  <pageSetup orientation="portrait" horizontalDpi="360" verticalDpi="360" r:id="rId14"/>
  <tableParts count="1">
    <tablePart r:id="rId1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3EB2C-8488-46D6-B116-ECF24B4589E8}">
  <dimension ref="A2:AY141"/>
  <sheetViews>
    <sheetView topLeftCell="H10" workbookViewId="0">
      <selection activeCell="K20" sqref="K20"/>
    </sheetView>
  </sheetViews>
  <sheetFormatPr baseColWidth="10" defaultRowHeight="14.5" x14ac:dyDescent="0.35"/>
  <cols>
    <col min="1" max="1" width="16.54296875" bestFit="1" customWidth="1"/>
    <col min="4" max="5" width="13.7265625" bestFit="1" customWidth="1"/>
    <col min="7" max="7" width="61.7265625" bestFit="1" customWidth="1"/>
    <col min="8" max="8" width="19.26953125" bestFit="1" customWidth="1"/>
    <col min="10" max="10" width="13.7265625" bestFit="1" customWidth="1"/>
    <col min="13" max="13" width="28.7265625" bestFit="1" customWidth="1"/>
    <col min="16" max="16" width="21.26953125" bestFit="1" customWidth="1"/>
    <col min="17" max="17" width="21.7265625" bestFit="1" customWidth="1"/>
    <col min="22" max="22" width="39.1796875" customWidth="1"/>
    <col min="23" max="23" width="18" bestFit="1" customWidth="1"/>
    <col min="25" max="25" width="12.54296875" bestFit="1" customWidth="1"/>
    <col min="29" max="29" width="12.54296875" bestFit="1" customWidth="1"/>
    <col min="34" max="34" width="43.54296875" bestFit="1" customWidth="1"/>
    <col min="35" max="35" width="20.26953125" bestFit="1" customWidth="1"/>
    <col min="37" max="37" width="48.7265625" customWidth="1"/>
    <col min="40" max="40" width="26.26953125" customWidth="1"/>
    <col min="41" max="41" width="24.7265625" bestFit="1" customWidth="1"/>
    <col min="43" max="43" width="21.7265625" bestFit="1" customWidth="1"/>
    <col min="44" max="44" width="20.26953125" bestFit="1" customWidth="1"/>
    <col min="47" max="47" width="44.26953125" customWidth="1"/>
    <col min="50" max="50" width="79.54296875" bestFit="1" customWidth="1"/>
  </cols>
  <sheetData>
    <row r="2" spans="1:51" x14ac:dyDescent="0.35">
      <c r="Y2" t="s">
        <v>3984</v>
      </c>
      <c r="AB2" t="s">
        <v>3983</v>
      </c>
      <c r="AE2" t="s">
        <v>3985</v>
      </c>
      <c r="AH2" t="s">
        <v>3993</v>
      </c>
      <c r="AK2" t="s">
        <v>3995</v>
      </c>
      <c r="AN2" t="s">
        <v>3996</v>
      </c>
    </row>
    <row r="3" spans="1:51" x14ac:dyDescent="0.35">
      <c r="A3" s="17" t="s">
        <v>3917</v>
      </c>
    </row>
    <row r="4" spans="1:51" x14ac:dyDescent="0.35">
      <c r="A4" s="18" t="s">
        <v>1860</v>
      </c>
      <c r="D4" s="18" t="s">
        <v>1843</v>
      </c>
      <c r="E4" s="18" t="s">
        <v>1843</v>
      </c>
      <c r="G4" t="s">
        <v>450</v>
      </c>
      <c r="H4" t="s">
        <v>450</v>
      </c>
      <c r="J4" s="18" t="s">
        <v>42</v>
      </c>
      <c r="K4" t="s">
        <v>94</v>
      </c>
      <c r="M4" s="18" t="s">
        <v>2754</v>
      </c>
      <c r="N4" s="18" t="s">
        <v>2754</v>
      </c>
      <c r="P4" t="s">
        <v>85</v>
      </c>
      <c r="Q4" t="s">
        <v>85</v>
      </c>
      <c r="S4" t="s">
        <v>1843</v>
      </c>
      <c r="T4" t="s">
        <v>1843</v>
      </c>
      <c r="V4" t="s">
        <v>2851</v>
      </c>
      <c r="W4" t="s">
        <v>3967</v>
      </c>
      <c r="Y4" t="s">
        <v>110</v>
      </c>
      <c r="Z4" t="s">
        <v>110</v>
      </c>
      <c r="AB4" t="s">
        <v>42</v>
      </c>
      <c r="AC4" t="s">
        <v>94</v>
      </c>
      <c r="AE4" t="s">
        <v>42</v>
      </c>
      <c r="AF4" t="s">
        <v>94</v>
      </c>
      <c r="AH4" t="s">
        <v>1706</v>
      </c>
      <c r="AI4" t="s">
        <v>441</v>
      </c>
      <c r="AK4" t="s">
        <v>3708</v>
      </c>
      <c r="AN4" t="s">
        <v>1269</v>
      </c>
      <c r="AO4" t="s">
        <v>1269</v>
      </c>
      <c r="AQ4" t="s">
        <v>464</v>
      </c>
      <c r="AR4" t="s">
        <v>464</v>
      </c>
      <c r="AU4" t="s">
        <v>2938</v>
      </c>
      <c r="AX4" t="s">
        <v>139</v>
      </c>
      <c r="AY4" t="s">
        <v>139</v>
      </c>
    </row>
    <row r="5" spans="1:51" x14ac:dyDescent="0.35">
      <c r="A5" s="18" t="s">
        <v>55</v>
      </c>
      <c r="D5" s="18" t="s">
        <v>636</v>
      </c>
      <c r="E5" s="18" t="s">
        <v>636</v>
      </c>
      <c r="G5" t="s">
        <v>1689</v>
      </c>
      <c r="H5" t="s">
        <v>1689</v>
      </c>
      <c r="J5" s="18" t="s">
        <v>1182</v>
      </c>
      <c r="K5" t="s">
        <v>1182</v>
      </c>
      <c r="M5" s="18" t="s">
        <v>364</v>
      </c>
      <c r="N5" s="18" t="s">
        <v>364</v>
      </c>
      <c r="P5" t="s">
        <v>3675</v>
      </c>
      <c r="Q5" t="s">
        <v>3963</v>
      </c>
      <c r="S5" t="s">
        <v>636</v>
      </c>
      <c r="T5" t="s">
        <v>636</v>
      </c>
      <c r="V5" t="s">
        <v>417</v>
      </c>
      <c r="W5" t="s">
        <v>3967</v>
      </c>
      <c r="Y5" t="s">
        <v>42</v>
      </c>
      <c r="Z5" t="s">
        <v>94</v>
      </c>
      <c r="AB5" t="s">
        <v>67</v>
      </c>
      <c r="AC5" t="s">
        <v>67</v>
      </c>
      <c r="AE5" t="s">
        <v>67</v>
      </c>
      <c r="AF5" t="s">
        <v>67</v>
      </c>
      <c r="AH5" t="s">
        <v>3626</v>
      </c>
      <c r="AI5" t="s">
        <v>3626</v>
      </c>
      <c r="AK5" t="s">
        <v>740</v>
      </c>
      <c r="AN5" t="s">
        <v>2473</v>
      </c>
      <c r="AO5" t="s">
        <v>55</v>
      </c>
      <c r="AQ5" t="s">
        <v>1269</v>
      </c>
      <c r="AR5" t="s">
        <v>1758</v>
      </c>
      <c r="AU5" t="s">
        <v>700</v>
      </c>
      <c r="AX5" t="s">
        <v>2481</v>
      </c>
      <c r="AY5" t="s">
        <v>139</v>
      </c>
    </row>
    <row r="6" spans="1:51" x14ac:dyDescent="0.35">
      <c r="A6" s="18" t="s">
        <v>3918</v>
      </c>
      <c r="D6" s="18" t="s">
        <v>1229</v>
      </c>
      <c r="E6" s="18" t="s">
        <v>1229</v>
      </c>
      <c r="G6" t="s">
        <v>2101</v>
      </c>
      <c r="H6" t="s">
        <v>3944</v>
      </c>
      <c r="J6" s="18" t="s">
        <v>2395</v>
      </c>
      <c r="K6" t="s">
        <v>3920</v>
      </c>
      <c r="M6" s="18" t="s">
        <v>1053</v>
      </c>
      <c r="N6" s="18" t="s">
        <v>1053</v>
      </c>
      <c r="P6" t="s">
        <v>847</v>
      </c>
      <c r="Q6" t="s">
        <v>847</v>
      </c>
      <c r="S6" t="s">
        <v>3394</v>
      </c>
      <c r="T6" t="s">
        <v>636</v>
      </c>
      <c r="V6" t="s">
        <v>3452</v>
      </c>
      <c r="W6" t="s">
        <v>3976</v>
      </c>
      <c r="Y6" t="s">
        <v>67</v>
      </c>
      <c r="Z6" t="s">
        <v>67</v>
      </c>
      <c r="AB6" t="s">
        <v>87</v>
      </c>
      <c r="AC6" t="s">
        <v>58</v>
      </c>
      <c r="AE6" t="s">
        <v>48</v>
      </c>
      <c r="AF6" t="s">
        <v>67</v>
      </c>
      <c r="AH6" t="s">
        <v>2670</v>
      </c>
      <c r="AI6" t="s">
        <v>2670</v>
      </c>
      <c r="AK6" t="s">
        <v>623</v>
      </c>
      <c r="AN6" t="s">
        <v>113</v>
      </c>
      <c r="AO6" t="s">
        <v>113</v>
      </c>
      <c r="AQ6" t="s">
        <v>857</v>
      </c>
      <c r="AR6" t="s">
        <v>3997</v>
      </c>
      <c r="AU6" t="s">
        <v>53</v>
      </c>
      <c r="AX6" t="s">
        <v>3301</v>
      </c>
      <c r="AY6" t="s">
        <v>139</v>
      </c>
    </row>
    <row r="7" spans="1:51" x14ac:dyDescent="0.35">
      <c r="A7" s="18" t="s">
        <v>3919</v>
      </c>
      <c r="D7" s="18" t="s">
        <v>39</v>
      </c>
      <c r="E7" s="18" t="s">
        <v>39</v>
      </c>
      <c r="G7" t="s">
        <v>238</v>
      </c>
      <c r="H7" t="s">
        <v>2160</v>
      </c>
      <c r="J7" s="18" t="s">
        <v>781</v>
      </c>
      <c r="K7" t="s">
        <v>1182</v>
      </c>
      <c r="M7" s="18" t="s">
        <v>787</v>
      </c>
      <c r="N7" s="18" t="s">
        <v>787</v>
      </c>
      <c r="P7" t="s">
        <v>391</v>
      </c>
      <c r="Q7" t="s">
        <v>67</v>
      </c>
      <c r="S7" t="s">
        <v>39</v>
      </c>
      <c r="T7" t="s">
        <v>39</v>
      </c>
      <c r="V7" t="s">
        <v>3503</v>
      </c>
      <c r="W7" t="s">
        <v>3967</v>
      </c>
      <c r="Y7" t="s">
        <v>87</v>
      </c>
      <c r="Z7" t="s">
        <v>58</v>
      </c>
      <c r="AB7" t="s">
        <v>49</v>
      </c>
      <c r="AC7" t="s">
        <v>58</v>
      </c>
      <c r="AE7" t="s">
        <v>87</v>
      </c>
      <c r="AF7" t="s">
        <v>58</v>
      </c>
      <c r="AH7" t="s">
        <v>50</v>
      </c>
      <c r="AI7" t="s">
        <v>50</v>
      </c>
      <c r="AK7" t="s">
        <v>175</v>
      </c>
      <c r="AN7" t="s">
        <v>112</v>
      </c>
      <c r="AO7" t="s">
        <v>112</v>
      </c>
      <c r="AQ7" t="s">
        <v>91</v>
      </c>
      <c r="AR7" t="s">
        <v>91</v>
      </c>
      <c r="AU7" t="s">
        <v>177</v>
      </c>
      <c r="AX7" t="s">
        <v>1234</v>
      </c>
      <c r="AY7" t="s">
        <v>1234</v>
      </c>
    </row>
    <row r="8" spans="1:51" x14ac:dyDescent="0.35">
      <c r="D8" s="18" t="s">
        <v>627</v>
      </c>
      <c r="E8" s="18" t="s">
        <v>627</v>
      </c>
      <c r="G8" t="s">
        <v>968</v>
      </c>
      <c r="H8" t="s">
        <v>3937</v>
      </c>
      <c r="J8" s="18" t="s">
        <v>58</v>
      </c>
      <c r="K8" s="18" t="s">
        <v>58</v>
      </c>
      <c r="M8" s="18" t="s">
        <v>1329</v>
      </c>
      <c r="N8" s="18" t="s">
        <v>1329</v>
      </c>
      <c r="P8" t="s">
        <v>192</v>
      </c>
      <c r="Q8" t="s">
        <v>192</v>
      </c>
      <c r="S8" t="s">
        <v>789</v>
      </c>
      <c r="T8" t="s">
        <v>39</v>
      </c>
      <c r="V8" t="s">
        <v>3558</v>
      </c>
      <c r="W8" t="s">
        <v>4004</v>
      </c>
      <c r="Y8" t="s">
        <v>49</v>
      </c>
      <c r="Z8" t="s">
        <v>58</v>
      </c>
      <c r="AB8" t="s">
        <v>3918</v>
      </c>
      <c r="AC8" t="s">
        <v>67</v>
      </c>
      <c r="AE8" t="s">
        <v>49</v>
      </c>
      <c r="AF8" t="s">
        <v>58</v>
      </c>
      <c r="AH8" t="s">
        <v>44</v>
      </c>
      <c r="AI8" t="s">
        <v>3964</v>
      </c>
      <c r="AK8" t="s">
        <v>1858</v>
      </c>
      <c r="AN8" t="s">
        <v>224</v>
      </c>
      <c r="AO8" t="s">
        <v>176</v>
      </c>
      <c r="AQ8" t="s">
        <v>384</v>
      </c>
      <c r="AR8" t="s">
        <v>91</v>
      </c>
      <c r="AU8" t="s">
        <v>1136</v>
      </c>
      <c r="AX8" t="s">
        <v>892</v>
      </c>
      <c r="AY8" t="s">
        <v>892</v>
      </c>
    </row>
    <row r="9" spans="1:51" x14ac:dyDescent="0.35">
      <c r="D9" s="18" t="s">
        <v>2473</v>
      </c>
      <c r="E9" t="s">
        <v>46</v>
      </c>
      <c r="G9" t="s">
        <v>3082</v>
      </c>
      <c r="H9" t="s">
        <v>3952</v>
      </c>
      <c r="J9" s="18" t="s">
        <v>49</v>
      </c>
      <c r="K9" s="18" t="s">
        <v>58</v>
      </c>
      <c r="M9" s="18" t="s">
        <v>639</v>
      </c>
      <c r="N9" s="18" t="s">
        <v>639</v>
      </c>
      <c r="P9" t="s">
        <v>44</v>
      </c>
      <c r="Q9" t="s">
        <v>3964</v>
      </c>
      <c r="S9" t="s">
        <v>627</v>
      </c>
      <c r="T9" t="s">
        <v>627</v>
      </c>
      <c r="V9" t="s">
        <v>3155</v>
      </c>
      <c r="W9" t="s">
        <v>4004</v>
      </c>
      <c r="Y9" t="s">
        <v>3918</v>
      </c>
      <c r="Z9" t="s">
        <v>67</v>
      </c>
      <c r="AE9" t="s">
        <v>3918</v>
      </c>
      <c r="AF9" t="s">
        <v>67</v>
      </c>
      <c r="AH9" t="s">
        <v>162</v>
      </c>
      <c r="AI9" t="s">
        <v>3965</v>
      </c>
      <c r="AK9" t="s">
        <v>1450</v>
      </c>
      <c r="AN9" t="s">
        <v>51</v>
      </c>
      <c r="AO9" t="s">
        <v>51</v>
      </c>
      <c r="AQ9" t="s">
        <v>113</v>
      </c>
      <c r="AR9" t="s">
        <v>113</v>
      </c>
      <c r="AU9" t="s">
        <v>484</v>
      </c>
      <c r="AX9" t="s">
        <v>1540</v>
      </c>
      <c r="AY9" t="s">
        <v>1540</v>
      </c>
    </row>
    <row r="10" spans="1:51" x14ac:dyDescent="0.35">
      <c r="D10" s="18" t="s">
        <v>1114</v>
      </c>
      <c r="E10" s="18" t="s">
        <v>1114</v>
      </c>
      <c r="G10" t="s">
        <v>2322</v>
      </c>
      <c r="H10" t="s">
        <v>3951</v>
      </c>
      <c r="J10" s="18" t="s">
        <v>55</v>
      </c>
      <c r="K10" s="18" t="s">
        <v>55</v>
      </c>
      <c r="M10" s="18" t="s">
        <v>161</v>
      </c>
      <c r="N10" s="18" t="s">
        <v>161</v>
      </c>
      <c r="P10" t="s">
        <v>132</v>
      </c>
      <c r="Q10" t="s">
        <v>3966</v>
      </c>
      <c r="S10" t="s">
        <v>1114</v>
      </c>
      <c r="T10" t="s">
        <v>1114</v>
      </c>
      <c r="V10" t="s">
        <v>1905</v>
      </c>
      <c r="W10" t="s">
        <v>3976</v>
      </c>
      <c r="AH10" t="s">
        <v>759</v>
      </c>
      <c r="AI10" t="s">
        <v>3990</v>
      </c>
      <c r="AK10" t="s">
        <v>50</v>
      </c>
      <c r="AN10" t="s">
        <v>309</v>
      </c>
      <c r="AO10" t="s">
        <v>309</v>
      </c>
      <c r="AQ10" t="s">
        <v>564</v>
      </c>
      <c r="AR10" t="s">
        <v>309</v>
      </c>
      <c r="AU10" t="s">
        <v>1323</v>
      </c>
      <c r="AX10" t="s">
        <v>2430</v>
      </c>
      <c r="AY10" t="s">
        <v>1540</v>
      </c>
    </row>
    <row r="11" spans="1:51" x14ac:dyDescent="0.35">
      <c r="D11" s="18" t="s">
        <v>2042</v>
      </c>
      <c r="E11" s="18" t="s">
        <v>2042</v>
      </c>
      <c r="G11" t="s">
        <v>98</v>
      </c>
      <c r="H11" t="s">
        <v>98</v>
      </c>
      <c r="J11" s="18" t="s">
        <v>3918</v>
      </c>
      <c r="K11" s="18" t="s">
        <v>55</v>
      </c>
      <c r="M11" s="18" t="s">
        <v>43</v>
      </c>
      <c r="N11" s="18" t="s">
        <v>43</v>
      </c>
      <c r="P11" t="s">
        <v>162</v>
      </c>
      <c r="Q11" t="s">
        <v>3965</v>
      </c>
      <c r="S11" t="s">
        <v>1232</v>
      </c>
      <c r="T11" t="s">
        <v>2042</v>
      </c>
      <c r="V11" t="s">
        <v>76</v>
      </c>
      <c r="W11" t="s">
        <v>3976</v>
      </c>
      <c r="AH11" t="s">
        <v>2351</v>
      </c>
      <c r="AI11" t="s">
        <v>3989</v>
      </c>
      <c r="AK11" t="s">
        <v>223</v>
      </c>
      <c r="AN11" t="s">
        <v>366</v>
      </c>
      <c r="AO11" t="s">
        <v>366</v>
      </c>
      <c r="AQ11" t="s">
        <v>309</v>
      </c>
      <c r="AR11" t="s">
        <v>309</v>
      </c>
      <c r="AU11" t="s">
        <v>2403</v>
      </c>
      <c r="AX11" t="s">
        <v>1869</v>
      </c>
      <c r="AY11" t="s">
        <v>1869</v>
      </c>
    </row>
    <row r="12" spans="1:51" x14ac:dyDescent="0.35">
      <c r="D12" s="18" t="s">
        <v>1248</v>
      </c>
      <c r="E12" s="18" t="s">
        <v>1248</v>
      </c>
      <c r="G12" t="s">
        <v>291</v>
      </c>
      <c r="H12" t="s">
        <v>3950</v>
      </c>
      <c r="M12" s="18" t="s">
        <v>2723</v>
      </c>
      <c r="N12" s="18" t="s">
        <v>3955</v>
      </c>
      <c r="P12" t="s">
        <v>65</v>
      </c>
      <c r="Q12" t="s">
        <v>3964</v>
      </c>
      <c r="S12" t="s">
        <v>854</v>
      </c>
      <c r="T12" t="s">
        <v>854</v>
      </c>
      <c r="V12" t="s">
        <v>719</v>
      </c>
      <c r="W12" t="s">
        <v>4012</v>
      </c>
      <c r="AH12" t="s">
        <v>2796</v>
      </c>
      <c r="AI12" t="s">
        <v>3988</v>
      </c>
      <c r="AK12" t="s">
        <v>3396</v>
      </c>
      <c r="AN12" t="s">
        <v>3368</v>
      </c>
      <c r="AO12" t="s">
        <v>3368</v>
      </c>
      <c r="AQ12" t="s">
        <v>366</v>
      </c>
      <c r="AR12" t="s">
        <v>366</v>
      </c>
      <c r="AU12" t="s">
        <v>981</v>
      </c>
      <c r="AX12" t="s">
        <v>735</v>
      </c>
      <c r="AY12" t="s">
        <v>1869</v>
      </c>
    </row>
    <row r="13" spans="1:51" x14ac:dyDescent="0.35">
      <c r="D13" s="18" t="s">
        <v>854</v>
      </c>
      <c r="E13" s="18" t="s">
        <v>854</v>
      </c>
      <c r="G13" t="s">
        <v>2986</v>
      </c>
      <c r="H13" t="s">
        <v>2986</v>
      </c>
      <c r="M13" s="18" t="s">
        <v>1831</v>
      </c>
      <c r="N13" s="18" t="s">
        <v>3956</v>
      </c>
      <c r="P13" t="s">
        <v>108</v>
      </c>
      <c r="Q13" t="s">
        <v>3964</v>
      </c>
      <c r="S13" t="s">
        <v>2679</v>
      </c>
      <c r="T13" t="s">
        <v>854</v>
      </c>
      <c r="V13" t="s">
        <v>332</v>
      </c>
      <c r="W13" t="s">
        <v>4011</v>
      </c>
      <c r="AH13" t="s">
        <v>89</v>
      </c>
      <c r="AI13" t="s">
        <v>89</v>
      </c>
      <c r="AK13" t="s">
        <v>44</v>
      </c>
      <c r="AN13" t="s">
        <v>443</v>
      </c>
      <c r="AO13" t="s">
        <v>443</v>
      </c>
      <c r="AQ13" t="s">
        <v>138</v>
      </c>
      <c r="AR13" t="s">
        <v>350</v>
      </c>
      <c r="AU13" t="s">
        <v>3053</v>
      </c>
      <c r="AX13" t="s">
        <v>54</v>
      </c>
      <c r="AY13" t="s">
        <v>54</v>
      </c>
    </row>
    <row r="14" spans="1:51" x14ac:dyDescent="0.35">
      <c r="D14" s="18" t="s">
        <v>2679</v>
      </c>
      <c r="E14" s="18" t="s">
        <v>854</v>
      </c>
      <c r="G14" t="s">
        <v>3057</v>
      </c>
      <c r="H14" t="s">
        <v>3057</v>
      </c>
      <c r="M14" s="18" t="s">
        <v>74</v>
      </c>
      <c r="N14" s="18" t="s">
        <v>74</v>
      </c>
      <c r="P14" t="s">
        <v>2959</v>
      </c>
      <c r="Q14" t="s">
        <v>2959</v>
      </c>
      <c r="S14" t="s">
        <v>3750</v>
      </c>
      <c r="T14" t="s">
        <v>3750</v>
      </c>
      <c r="V14" t="s">
        <v>3796</v>
      </c>
      <c r="W14" t="s">
        <v>4005</v>
      </c>
      <c r="AH14" t="s">
        <v>137</v>
      </c>
      <c r="AI14" t="s">
        <v>137</v>
      </c>
      <c r="AK14" t="s">
        <v>543</v>
      </c>
      <c r="AN14" t="s">
        <v>3784</v>
      </c>
      <c r="AO14" t="s">
        <v>3784</v>
      </c>
      <c r="AQ14" t="s">
        <v>1342</v>
      </c>
      <c r="AR14" t="s">
        <v>4000</v>
      </c>
      <c r="AU14" t="s">
        <v>1868</v>
      </c>
      <c r="AX14" t="s">
        <v>1202</v>
      </c>
      <c r="AY14" t="s">
        <v>54</v>
      </c>
    </row>
    <row r="15" spans="1:51" x14ac:dyDescent="0.35">
      <c r="D15" s="18" t="s">
        <v>3750</v>
      </c>
      <c r="E15" s="18" t="s">
        <v>3750</v>
      </c>
      <c r="G15" t="s">
        <v>896</v>
      </c>
      <c r="H15" t="s">
        <v>896</v>
      </c>
      <c r="M15" s="18" t="s">
        <v>131</v>
      </c>
      <c r="N15" s="18" t="s">
        <v>131</v>
      </c>
      <c r="P15" t="s">
        <v>392</v>
      </c>
      <c r="Q15" t="s">
        <v>3965</v>
      </c>
      <c r="S15" t="s">
        <v>2376</v>
      </c>
      <c r="T15" t="s">
        <v>2376</v>
      </c>
      <c r="V15" t="s">
        <v>482</v>
      </c>
      <c r="W15" t="s">
        <v>3979</v>
      </c>
      <c r="AH15" t="s">
        <v>2971</v>
      </c>
      <c r="AI15" t="s">
        <v>3992</v>
      </c>
      <c r="AK15" t="s">
        <v>1832</v>
      </c>
      <c r="AN15" t="s">
        <v>176</v>
      </c>
      <c r="AO15" t="s">
        <v>176</v>
      </c>
      <c r="AQ15" t="s">
        <v>350</v>
      </c>
      <c r="AR15" t="s">
        <v>350</v>
      </c>
      <c r="AU15" t="s">
        <v>3560</v>
      </c>
      <c r="AX15" t="s">
        <v>1347</v>
      </c>
      <c r="AY15" t="s">
        <v>54</v>
      </c>
    </row>
    <row r="16" spans="1:51" x14ac:dyDescent="0.35">
      <c r="D16" s="18" t="s">
        <v>46</v>
      </c>
      <c r="E16" t="s">
        <v>46</v>
      </c>
      <c r="G16" t="s">
        <v>916</v>
      </c>
      <c r="H16" t="s">
        <v>896</v>
      </c>
      <c r="M16" s="18" t="s">
        <v>946</v>
      </c>
      <c r="N16" s="18" t="s">
        <v>946</v>
      </c>
      <c r="P16" t="s">
        <v>1014</v>
      </c>
      <c r="Q16" t="s">
        <v>3965</v>
      </c>
      <c r="S16" t="s">
        <v>46</v>
      </c>
      <c r="T16" t="s">
        <v>46</v>
      </c>
      <c r="V16" t="s">
        <v>3070</v>
      </c>
      <c r="W16" t="s">
        <v>3967</v>
      </c>
      <c r="AH16" t="s">
        <v>3220</v>
      </c>
      <c r="AI16" t="s">
        <v>3991</v>
      </c>
      <c r="AK16" t="s">
        <v>89</v>
      </c>
      <c r="AN16" t="s">
        <v>588</v>
      </c>
      <c r="AO16" t="s">
        <v>588</v>
      </c>
      <c r="AQ16" t="s">
        <v>443</v>
      </c>
      <c r="AR16" t="s">
        <v>443</v>
      </c>
      <c r="AU16" t="s">
        <v>401</v>
      </c>
      <c r="AX16" t="s">
        <v>2254</v>
      </c>
      <c r="AY16" t="s">
        <v>54</v>
      </c>
    </row>
    <row r="17" spans="4:51" x14ac:dyDescent="0.35">
      <c r="D17" s="18" t="s">
        <v>399</v>
      </c>
      <c r="E17" s="18" t="s">
        <v>399</v>
      </c>
      <c r="G17" t="s">
        <v>174</v>
      </c>
      <c r="H17" t="s">
        <v>174</v>
      </c>
      <c r="M17" s="18" t="s">
        <v>391</v>
      </c>
      <c r="N17" s="18" t="s">
        <v>391</v>
      </c>
      <c r="P17" t="s">
        <v>1036</v>
      </c>
      <c r="Q17" t="s">
        <v>1036</v>
      </c>
      <c r="S17" t="s">
        <v>146</v>
      </c>
      <c r="T17" t="s">
        <v>146</v>
      </c>
      <c r="V17" t="s">
        <v>3057</v>
      </c>
      <c r="W17" t="s">
        <v>3057</v>
      </c>
      <c r="AH17" t="s">
        <v>2581</v>
      </c>
      <c r="AI17" t="s">
        <v>1245</v>
      </c>
      <c r="AK17" t="s">
        <v>321</v>
      </c>
      <c r="AN17" t="s">
        <v>2993</v>
      </c>
      <c r="AO17" t="s">
        <v>2993</v>
      </c>
      <c r="AQ17" t="s">
        <v>3627</v>
      </c>
      <c r="AR17" t="s">
        <v>3627</v>
      </c>
      <c r="AU17" t="s">
        <v>972</v>
      </c>
      <c r="AX17" t="s">
        <v>1784</v>
      </c>
      <c r="AY17" t="s">
        <v>1784</v>
      </c>
    </row>
    <row r="18" spans="4:51" x14ac:dyDescent="0.35">
      <c r="D18" s="18" t="s">
        <v>420</v>
      </c>
      <c r="E18" s="18" t="s">
        <v>420</v>
      </c>
      <c r="G18" t="s">
        <v>816</v>
      </c>
      <c r="H18" t="s">
        <v>174</v>
      </c>
      <c r="M18" s="18" t="s">
        <v>286</v>
      </c>
      <c r="N18" s="18" t="s">
        <v>74</v>
      </c>
      <c r="P18" t="s">
        <v>126</v>
      </c>
      <c r="Q18" t="s">
        <v>3963</v>
      </c>
      <c r="S18" t="s">
        <v>399</v>
      </c>
      <c r="T18" t="s">
        <v>399</v>
      </c>
      <c r="V18" t="s">
        <v>2990</v>
      </c>
      <c r="W18" t="s">
        <v>3057</v>
      </c>
      <c r="AH18" t="s">
        <v>164</v>
      </c>
      <c r="AI18" t="s">
        <v>164</v>
      </c>
      <c r="AK18" t="s">
        <v>2588</v>
      </c>
      <c r="AN18" t="s">
        <v>194</v>
      </c>
      <c r="AO18" t="s">
        <v>194</v>
      </c>
      <c r="AQ18" t="s">
        <v>46</v>
      </c>
      <c r="AR18" t="s">
        <v>46</v>
      </c>
      <c r="AU18" t="s">
        <v>165</v>
      </c>
      <c r="AX18" t="s">
        <v>982</v>
      </c>
      <c r="AY18" t="s">
        <v>982</v>
      </c>
    </row>
    <row r="19" spans="4:51" x14ac:dyDescent="0.35">
      <c r="D19" s="18" t="s">
        <v>3918</v>
      </c>
      <c r="E19" t="s">
        <v>46</v>
      </c>
      <c r="G19" t="s">
        <v>2856</v>
      </c>
      <c r="H19" t="s">
        <v>174</v>
      </c>
      <c r="M19" s="18" t="s">
        <v>380</v>
      </c>
      <c r="N19" s="18" t="s">
        <v>380</v>
      </c>
      <c r="P19" t="s">
        <v>62</v>
      </c>
      <c r="Q19" t="s">
        <v>67</v>
      </c>
      <c r="S19" t="s">
        <v>2693</v>
      </c>
      <c r="T19" t="s">
        <v>399</v>
      </c>
      <c r="V19" t="s">
        <v>1383</v>
      </c>
      <c r="W19" t="s">
        <v>4010</v>
      </c>
      <c r="AH19" t="s">
        <v>557</v>
      </c>
      <c r="AI19" t="s">
        <v>557</v>
      </c>
      <c r="AK19" t="s">
        <v>1000</v>
      </c>
      <c r="AN19" t="s">
        <v>55</v>
      </c>
      <c r="AO19" t="s">
        <v>55</v>
      </c>
      <c r="AQ19" t="s">
        <v>2378</v>
      </c>
      <c r="AR19" t="s">
        <v>3999</v>
      </c>
      <c r="AU19" t="s">
        <v>3610</v>
      </c>
      <c r="AX19" t="s">
        <v>78</v>
      </c>
      <c r="AY19" t="s">
        <v>78</v>
      </c>
    </row>
    <row r="20" spans="4:51" x14ac:dyDescent="0.35">
      <c r="G20" t="s">
        <v>2691</v>
      </c>
      <c r="H20" t="s">
        <v>174</v>
      </c>
      <c r="M20" s="18" t="s">
        <v>153</v>
      </c>
      <c r="N20" s="18" t="s">
        <v>527</v>
      </c>
      <c r="P20" t="s">
        <v>248</v>
      </c>
      <c r="Q20" t="s">
        <v>248</v>
      </c>
      <c r="S20" t="s">
        <v>420</v>
      </c>
      <c r="T20" t="s">
        <v>420</v>
      </c>
      <c r="V20" t="s">
        <v>3147</v>
      </c>
      <c r="W20" t="s">
        <v>4009</v>
      </c>
      <c r="AH20" t="s">
        <v>980</v>
      </c>
      <c r="AI20" t="s">
        <v>980</v>
      </c>
      <c r="AK20" t="s">
        <v>349</v>
      </c>
      <c r="AN20" t="s">
        <v>255</v>
      </c>
      <c r="AO20" t="s">
        <v>90</v>
      </c>
      <c r="AQ20" t="s">
        <v>195</v>
      </c>
      <c r="AR20" t="s">
        <v>1758</v>
      </c>
      <c r="AU20" t="s">
        <v>1399</v>
      </c>
      <c r="AX20" t="s">
        <v>820</v>
      </c>
      <c r="AY20" t="s">
        <v>820</v>
      </c>
    </row>
    <row r="21" spans="4:51" x14ac:dyDescent="0.35">
      <c r="G21" t="s">
        <v>2594</v>
      </c>
      <c r="H21" t="s">
        <v>174</v>
      </c>
      <c r="M21" s="18" t="s">
        <v>84</v>
      </c>
      <c r="N21" s="18" t="s">
        <v>3957</v>
      </c>
      <c r="P21" t="s">
        <v>2044</v>
      </c>
      <c r="Q21" t="s">
        <v>2044</v>
      </c>
      <c r="S21" t="s">
        <v>3918</v>
      </c>
      <c r="T21" t="s">
        <v>46</v>
      </c>
      <c r="V21" t="s">
        <v>1388</v>
      </c>
      <c r="W21" t="s">
        <v>3976</v>
      </c>
      <c r="AH21" t="s">
        <v>1624</v>
      </c>
      <c r="AI21" t="s">
        <v>3994</v>
      </c>
      <c r="AK21" t="s">
        <v>164</v>
      </c>
      <c r="AN21" t="s">
        <v>90</v>
      </c>
      <c r="AO21" t="s">
        <v>90</v>
      </c>
      <c r="AQ21" t="s">
        <v>176</v>
      </c>
      <c r="AR21" t="s">
        <v>176</v>
      </c>
      <c r="AU21" t="s">
        <v>2047</v>
      </c>
      <c r="AX21" t="s">
        <v>882</v>
      </c>
      <c r="AY21" t="s">
        <v>882</v>
      </c>
    </row>
    <row r="22" spans="4:51" x14ac:dyDescent="0.35">
      <c r="G22" t="s">
        <v>3255</v>
      </c>
      <c r="H22" t="s">
        <v>174</v>
      </c>
      <c r="M22" s="18" t="s">
        <v>2681</v>
      </c>
      <c r="N22" s="18" t="s">
        <v>3958</v>
      </c>
      <c r="P22" t="s">
        <v>2682</v>
      </c>
      <c r="Q22" t="s">
        <v>2682</v>
      </c>
      <c r="V22" t="s">
        <v>1340</v>
      </c>
      <c r="W22" t="s">
        <v>1340</v>
      </c>
      <c r="AH22" t="s">
        <v>46</v>
      </c>
      <c r="AI22" t="s">
        <v>67</v>
      </c>
      <c r="AK22" t="s">
        <v>3320</v>
      </c>
      <c r="AN22" t="s">
        <v>3918</v>
      </c>
      <c r="AO22" t="s">
        <v>55</v>
      </c>
      <c r="AQ22" t="s">
        <v>52</v>
      </c>
      <c r="AR22" t="s">
        <v>52</v>
      </c>
      <c r="AU22" t="s">
        <v>1343</v>
      </c>
      <c r="AX22" t="s">
        <v>545</v>
      </c>
      <c r="AY22" t="s">
        <v>545</v>
      </c>
    </row>
    <row r="23" spans="4:51" x14ac:dyDescent="0.35">
      <c r="G23" t="s">
        <v>3493</v>
      </c>
      <c r="H23" t="s">
        <v>3921</v>
      </c>
      <c r="M23" s="18" t="s">
        <v>1029</v>
      </c>
      <c r="N23" s="18" t="s">
        <v>3959</v>
      </c>
      <c r="P23" t="s">
        <v>3918</v>
      </c>
      <c r="Q23" t="s">
        <v>67</v>
      </c>
      <c r="V23" t="s">
        <v>213</v>
      </c>
      <c r="W23" t="s">
        <v>3979</v>
      </c>
      <c r="AH23" t="s">
        <v>441</v>
      </c>
      <c r="AI23" t="s">
        <v>441</v>
      </c>
      <c r="AK23" t="s">
        <v>1668</v>
      </c>
      <c r="AQ23" t="s">
        <v>588</v>
      </c>
      <c r="AR23" t="s">
        <v>588</v>
      </c>
      <c r="AU23" t="s">
        <v>342</v>
      </c>
      <c r="AX23" t="s">
        <v>3462</v>
      </c>
      <c r="AY23" t="s">
        <v>3462</v>
      </c>
    </row>
    <row r="24" spans="4:51" x14ac:dyDescent="0.35">
      <c r="G24" t="s">
        <v>2282</v>
      </c>
      <c r="H24" t="s">
        <v>3928</v>
      </c>
      <c r="M24" s="18" t="s">
        <v>99</v>
      </c>
      <c r="N24" s="18" t="s">
        <v>380</v>
      </c>
      <c r="V24" t="s">
        <v>2383</v>
      </c>
      <c r="W24" t="s">
        <v>3979</v>
      </c>
      <c r="AH24" t="s">
        <v>103</v>
      </c>
      <c r="AI24" t="s">
        <v>103</v>
      </c>
      <c r="AK24" t="s">
        <v>891</v>
      </c>
      <c r="AQ24" t="s">
        <v>647</v>
      </c>
      <c r="AR24" t="s">
        <v>647</v>
      </c>
      <c r="AU24" t="s">
        <v>727</v>
      </c>
      <c r="AX24" t="s">
        <v>3634</v>
      </c>
      <c r="AY24" t="s">
        <v>3634</v>
      </c>
    </row>
    <row r="25" spans="4:51" x14ac:dyDescent="0.35">
      <c r="G25" t="s">
        <v>1648</v>
      </c>
      <c r="H25" t="s">
        <v>3928</v>
      </c>
      <c r="M25" s="18" t="s">
        <v>539</v>
      </c>
      <c r="N25" s="18" t="s">
        <v>3962</v>
      </c>
      <c r="V25" t="s">
        <v>1044</v>
      </c>
      <c r="W25" t="s">
        <v>3979</v>
      </c>
      <c r="AH25" t="s">
        <v>2814</v>
      </c>
      <c r="AI25" t="s">
        <v>2814</v>
      </c>
      <c r="AK25" t="s">
        <v>557</v>
      </c>
      <c r="AQ25" t="s">
        <v>1758</v>
      </c>
      <c r="AR25" t="s">
        <v>1758</v>
      </c>
      <c r="AU25" t="s">
        <v>2638</v>
      </c>
      <c r="AX25" t="s">
        <v>2362</v>
      </c>
      <c r="AY25" t="s">
        <v>3634</v>
      </c>
    </row>
    <row r="26" spans="4:51" x14ac:dyDescent="0.35">
      <c r="G26" t="s">
        <v>3582</v>
      </c>
      <c r="H26" t="s">
        <v>3926</v>
      </c>
      <c r="M26" s="18" t="s">
        <v>270</v>
      </c>
      <c r="N26" s="18" t="s">
        <v>710</v>
      </c>
      <c r="V26" t="s">
        <v>1303</v>
      </c>
      <c r="W26" t="s">
        <v>4008</v>
      </c>
      <c r="AH26" t="s">
        <v>463</v>
      </c>
      <c r="AI26" t="s">
        <v>3987</v>
      </c>
      <c r="AK26" t="s">
        <v>1365</v>
      </c>
      <c r="AQ26" t="s">
        <v>341</v>
      </c>
      <c r="AR26" t="s">
        <v>341</v>
      </c>
      <c r="AU26" t="s">
        <v>1736</v>
      </c>
      <c r="AX26" t="s">
        <v>1670</v>
      </c>
      <c r="AY26" t="s">
        <v>1670</v>
      </c>
    </row>
    <row r="27" spans="4:51" x14ac:dyDescent="0.35">
      <c r="G27" t="s">
        <v>2252</v>
      </c>
      <c r="H27" t="s">
        <v>3927</v>
      </c>
      <c r="M27" s="18" t="s">
        <v>725</v>
      </c>
      <c r="N27" s="18" t="s">
        <v>3960</v>
      </c>
      <c r="V27" t="s">
        <v>3224</v>
      </c>
      <c r="W27" t="s">
        <v>3982</v>
      </c>
      <c r="AH27" t="s">
        <v>767</v>
      </c>
      <c r="AI27" t="s">
        <v>767</v>
      </c>
      <c r="AK27" t="s">
        <v>980</v>
      </c>
      <c r="AQ27" t="s">
        <v>3440</v>
      </c>
      <c r="AR27" t="s">
        <v>3998</v>
      </c>
      <c r="AU27" t="s">
        <v>2984</v>
      </c>
      <c r="AX27" t="s">
        <v>1706</v>
      </c>
      <c r="AY27" t="s">
        <v>1706</v>
      </c>
    </row>
    <row r="28" spans="4:51" x14ac:dyDescent="0.35">
      <c r="G28" t="s">
        <v>2432</v>
      </c>
      <c r="H28" t="s">
        <v>3931</v>
      </c>
      <c r="M28" s="18" t="s">
        <v>550</v>
      </c>
      <c r="N28" s="18" t="s">
        <v>3961</v>
      </c>
      <c r="V28" t="s">
        <v>3377</v>
      </c>
      <c r="W28" t="s">
        <v>3979</v>
      </c>
      <c r="AH28" t="s">
        <v>18</v>
      </c>
      <c r="AI28" t="s">
        <v>18</v>
      </c>
      <c r="AK28" t="s">
        <v>1221</v>
      </c>
      <c r="AQ28" t="s">
        <v>3918</v>
      </c>
      <c r="AR28" t="s">
        <v>46</v>
      </c>
      <c r="AU28" t="s">
        <v>3137</v>
      </c>
      <c r="AX28" t="s">
        <v>156</v>
      </c>
      <c r="AY28" t="s">
        <v>4001</v>
      </c>
    </row>
    <row r="29" spans="4:51" x14ac:dyDescent="0.35">
      <c r="G29" t="s">
        <v>1664</v>
      </c>
      <c r="H29" t="s">
        <v>3934</v>
      </c>
      <c r="M29" s="18" t="s">
        <v>594</v>
      </c>
      <c r="N29" s="18" t="s">
        <v>594</v>
      </c>
      <c r="V29" t="s">
        <v>174</v>
      </c>
      <c r="W29" t="s">
        <v>174</v>
      </c>
      <c r="AH29" t="s">
        <v>1684</v>
      </c>
      <c r="AI29" t="s">
        <v>1684</v>
      </c>
      <c r="AK29" t="s">
        <v>819</v>
      </c>
      <c r="AU29" t="s">
        <v>761</v>
      </c>
      <c r="AX29" t="s">
        <v>2151</v>
      </c>
      <c r="AY29" t="s">
        <v>4001</v>
      </c>
    </row>
    <row r="30" spans="4:51" x14ac:dyDescent="0.35">
      <c r="G30" t="s">
        <v>3602</v>
      </c>
      <c r="H30" t="s">
        <v>3934</v>
      </c>
      <c r="M30" s="18" t="s">
        <v>2988</v>
      </c>
      <c r="N30" s="18" t="s">
        <v>594</v>
      </c>
      <c r="V30" t="s">
        <v>816</v>
      </c>
      <c r="W30" t="s">
        <v>174</v>
      </c>
      <c r="AH30" t="s">
        <v>649</v>
      </c>
      <c r="AI30" t="s">
        <v>3986</v>
      </c>
      <c r="AK30" t="s">
        <v>1322</v>
      </c>
      <c r="AU30" t="s">
        <v>1056</v>
      </c>
      <c r="AX30" t="s">
        <v>2086</v>
      </c>
      <c r="AY30" t="s">
        <v>2086</v>
      </c>
    </row>
    <row r="31" spans="4:51" x14ac:dyDescent="0.35">
      <c r="G31" t="s">
        <v>3732</v>
      </c>
      <c r="H31" t="s">
        <v>3935</v>
      </c>
      <c r="M31" s="18" t="s">
        <v>1362</v>
      </c>
      <c r="N31" s="18" t="s">
        <v>4024</v>
      </c>
      <c r="V31" t="s">
        <v>3446</v>
      </c>
      <c r="W31" t="s">
        <v>3979</v>
      </c>
      <c r="AH31" t="s">
        <v>204</v>
      </c>
      <c r="AI31" t="s">
        <v>1245</v>
      </c>
      <c r="AK31" t="s">
        <v>442</v>
      </c>
      <c r="AU31" t="s">
        <v>840</v>
      </c>
      <c r="AX31" t="s">
        <v>2966</v>
      </c>
      <c r="AY31" t="s">
        <v>892</v>
      </c>
    </row>
    <row r="32" spans="4:51" x14ac:dyDescent="0.35">
      <c r="G32" t="s">
        <v>2778</v>
      </c>
      <c r="H32" t="s">
        <v>174</v>
      </c>
      <c r="M32" s="18" t="s">
        <v>2976</v>
      </c>
      <c r="N32" s="18" t="s">
        <v>2976</v>
      </c>
      <c r="V32" t="s">
        <v>2601</v>
      </c>
      <c r="W32" t="s">
        <v>2601</v>
      </c>
      <c r="AH32" t="s">
        <v>1245</v>
      </c>
      <c r="AI32" t="s">
        <v>1245</v>
      </c>
      <c r="AK32" t="s">
        <v>1826</v>
      </c>
      <c r="AU32" t="s">
        <v>2972</v>
      </c>
      <c r="AX32" t="s">
        <v>1111</v>
      </c>
      <c r="AY32" t="s">
        <v>2086</v>
      </c>
    </row>
    <row r="33" spans="7:51" x14ac:dyDescent="0.35">
      <c r="G33" t="s">
        <v>338</v>
      </c>
      <c r="H33" t="s">
        <v>338</v>
      </c>
      <c r="M33" s="18" t="s">
        <v>600</v>
      </c>
      <c r="N33" s="18" t="s">
        <v>600</v>
      </c>
      <c r="V33" t="s">
        <v>1396</v>
      </c>
      <c r="W33" t="s">
        <v>3980</v>
      </c>
      <c r="AH33" t="s">
        <v>3918</v>
      </c>
      <c r="AI33" t="s">
        <v>67</v>
      </c>
      <c r="AK33" t="s">
        <v>3530</v>
      </c>
      <c r="AU33" t="s">
        <v>2789</v>
      </c>
      <c r="AX33" t="s">
        <v>2358</v>
      </c>
      <c r="AY33" t="s">
        <v>54</v>
      </c>
    </row>
    <row r="34" spans="7:51" x14ac:dyDescent="0.35">
      <c r="G34" t="s">
        <v>3524</v>
      </c>
      <c r="H34" t="s">
        <v>2160</v>
      </c>
      <c r="M34" s="18" t="s">
        <v>347</v>
      </c>
      <c r="N34" s="18" t="s">
        <v>347</v>
      </c>
      <c r="V34" t="s">
        <v>631</v>
      </c>
      <c r="W34" t="s">
        <v>631</v>
      </c>
      <c r="AK34" t="s">
        <v>1570</v>
      </c>
      <c r="AU34" t="s">
        <v>2461</v>
      </c>
      <c r="AX34" t="s">
        <v>1774</v>
      </c>
      <c r="AY34" t="s">
        <v>54</v>
      </c>
    </row>
    <row r="35" spans="7:51" x14ac:dyDescent="0.35">
      <c r="G35" t="s">
        <v>3017</v>
      </c>
      <c r="H35" t="s">
        <v>3932</v>
      </c>
      <c r="M35" s="18" t="s">
        <v>2654</v>
      </c>
      <c r="N35" s="18" t="s">
        <v>2654</v>
      </c>
      <c r="V35" t="s">
        <v>3283</v>
      </c>
      <c r="W35" t="s">
        <v>631</v>
      </c>
      <c r="AK35" t="s">
        <v>42</v>
      </c>
      <c r="AU35" t="s">
        <v>3798</v>
      </c>
      <c r="AX35" t="s">
        <v>1805</v>
      </c>
      <c r="AY35" t="s">
        <v>54</v>
      </c>
    </row>
    <row r="36" spans="7:51" x14ac:dyDescent="0.35">
      <c r="G36" t="s">
        <v>40</v>
      </c>
      <c r="H36" t="s">
        <v>3922</v>
      </c>
      <c r="M36" s="18" t="s">
        <v>191</v>
      </c>
      <c r="N36" s="18" t="s">
        <v>191</v>
      </c>
      <c r="V36" t="s">
        <v>439</v>
      </c>
      <c r="W36" t="s">
        <v>439</v>
      </c>
      <c r="AK36" t="s">
        <v>1722</v>
      </c>
      <c r="AU36" t="s">
        <v>1416</v>
      </c>
      <c r="AX36" t="s">
        <v>3590</v>
      </c>
      <c r="AY36" t="s">
        <v>820</v>
      </c>
    </row>
    <row r="37" spans="7:51" x14ac:dyDescent="0.35">
      <c r="G37" t="s">
        <v>2771</v>
      </c>
      <c r="H37" t="s">
        <v>3922</v>
      </c>
      <c r="M37" s="18" t="s">
        <v>2659</v>
      </c>
      <c r="N37" s="18" t="s">
        <v>2659</v>
      </c>
      <c r="V37" t="s">
        <v>2579</v>
      </c>
      <c r="W37" t="s">
        <v>4013</v>
      </c>
      <c r="AK37" t="s">
        <v>46</v>
      </c>
      <c r="AU37" t="s">
        <v>2215</v>
      </c>
      <c r="AX37" t="s">
        <v>3621</v>
      </c>
      <c r="AY37" t="s">
        <v>892</v>
      </c>
    </row>
    <row r="38" spans="7:51" x14ac:dyDescent="0.35">
      <c r="G38" t="s">
        <v>3178</v>
      </c>
      <c r="H38" t="s">
        <v>174</v>
      </c>
      <c r="M38" s="18" t="s">
        <v>220</v>
      </c>
      <c r="N38" s="18" t="s">
        <v>220</v>
      </c>
      <c r="V38" t="s">
        <v>2894</v>
      </c>
      <c r="W38" t="s">
        <v>2894</v>
      </c>
      <c r="AK38" t="s">
        <v>103</v>
      </c>
      <c r="AU38" t="s">
        <v>444</v>
      </c>
      <c r="AX38" t="s">
        <v>166</v>
      </c>
      <c r="AY38" t="s">
        <v>4001</v>
      </c>
    </row>
    <row r="39" spans="7:51" x14ac:dyDescent="0.35">
      <c r="G39" t="s">
        <v>887</v>
      </c>
      <c r="H39" t="s">
        <v>174</v>
      </c>
      <c r="M39" s="18" t="s">
        <v>125</v>
      </c>
      <c r="N39" s="18" t="s">
        <v>125</v>
      </c>
      <c r="V39" t="s">
        <v>2831</v>
      </c>
      <c r="W39" t="s">
        <v>174</v>
      </c>
      <c r="AK39" t="s">
        <v>2900</v>
      </c>
      <c r="AU39" t="s">
        <v>805</v>
      </c>
      <c r="AX39" t="s">
        <v>408</v>
      </c>
      <c r="AY39" t="s">
        <v>4001</v>
      </c>
    </row>
    <row r="40" spans="7:51" x14ac:dyDescent="0.35">
      <c r="G40" t="s">
        <v>1005</v>
      </c>
      <c r="H40" t="s">
        <v>3929</v>
      </c>
      <c r="M40" s="18" t="s">
        <v>247</v>
      </c>
      <c r="N40" s="18" t="s">
        <v>247</v>
      </c>
      <c r="V40" t="s">
        <v>3595</v>
      </c>
      <c r="W40" t="s">
        <v>67</v>
      </c>
      <c r="AK40" t="s">
        <v>1891</v>
      </c>
      <c r="AU40" t="s">
        <v>1196</v>
      </c>
      <c r="AX40" t="s">
        <v>55</v>
      </c>
      <c r="AY40" t="s">
        <v>55</v>
      </c>
    </row>
    <row r="41" spans="7:51" x14ac:dyDescent="0.35">
      <c r="G41" t="s">
        <v>268</v>
      </c>
      <c r="H41" t="s">
        <v>3929</v>
      </c>
      <c r="M41" s="18" t="s">
        <v>172</v>
      </c>
      <c r="N41" s="18" t="s">
        <v>172</v>
      </c>
      <c r="V41" t="s">
        <v>3119</v>
      </c>
      <c r="W41" t="s">
        <v>67</v>
      </c>
      <c r="AK41" t="s">
        <v>674</v>
      </c>
      <c r="AU41" t="s">
        <v>881</v>
      </c>
      <c r="AX41" t="s">
        <v>2629</v>
      </c>
      <c r="AY41" t="s">
        <v>820</v>
      </c>
    </row>
    <row r="42" spans="7:51" x14ac:dyDescent="0.35">
      <c r="G42" t="s">
        <v>3882</v>
      </c>
      <c r="H42" t="s">
        <v>3929</v>
      </c>
      <c r="M42" s="18" t="s">
        <v>230</v>
      </c>
      <c r="N42" s="18" t="s">
        <v>230</v>
      </c>
      <c r="V42" t="s">
        <v>2794</v>
      </c>
      <c r="W42" t="s">
        <v>4014</v>
      </c>
      <c r="AK42" t="s">
        <v>1398</v>
      </c>
      <c r="AU42" t="s">
        <v>1740</v>
      </c>
      <c r="AX42" t="s">
        <v>3918</v>
      </c>
      <c r="AY42" t="s">
        <v>55</v>
      </c>
    </row>
    <row r="43" spans="7:51" x14ac:dyDescent="0.35">
      <c r="G43" t="s">
        <v>3555</v>
      </c>
      <c r="H43" t="s">
        <v>3943</v>
      </c>
      <c r="M43" s="18" t="s">
        <v>1172</v>
      </c>
      <c r="N43" s="18" t="s">
        <v>1172</v>
      </c>
      <c r="V43" t="s">
        <v>3496</v>
      </c>
      <c r="W43" t="s">
        <v>4014</v>
      </c>
      <c r="AK43" t="s">
        <v>3162</v>
      </c>
      <c r="AU43" t="s">
        <v>1023</v>
      </c>
    </row>
    <row r="44" spans="7:51" x14ac:dyDescent="0.35">
      <c r="G44" t="s">
        <v>957</v>
      </c>
      <c r="H44" t="s">
        <v>3930</v>
      </c>
      <c r="M44" s="18" t="s">
        <v>1841</v>
      </c>
      <c r="N44" s="18" t="s">
        <v>1841</v>
      </c>
      <c r="V44" t="s">
        <v>3124</v>
      </c>
      <c r="W44" t="s">
        <v>4004</v>
      </c>
      <c r="AK44" t="s">
        <v>1096</v>
      </c>
      <c r="AU44" t="s">
        <v>3453</v>
      </c>
    </row>
    <row r="45" spans="7:51" x14ac:dyDescent="0.35">
      <c r="G45" t="s">
        <v>3678</v>
      </c>
      <c r="H45" t="s">
        <v>3930</v>
      </c>
      <c r="M45" s="18" t="s">
        <v>647</v>
      </c>
      <c r="N45" s="18" t="s">
        <v>55</v>
      </c>
      <c r="V45" t="s">
        <v>2320</v>
      </c>
      <c r="W45" t="s">
        <v>4015</v>
      </c>
      <c r="AK45" t="s">
        <v>2833</v>
      </c>
      <c r="AU45" t="s">
        <v>3644</v>
      </c>
    </row>
    <row r="46" spans="7:51" x14ac:dyDescent="0.35">
      <c r="G46" t="s">
        <v>1272</v>
      </c>
      <c r="H46" t="s">
        <v>3930</v>
      </c>
      <c r="M46" s="18" t="s">
        <v>55</v>
      </c>
      <c r="N46" s="18" t="s">
        <v>55</v>
      </c>
      <c r="V46" t="s">
        <v>606</v>
      </c>
      <c r="W46" t="s">
        <v>428</v>
      </c>
      <c r="AK46" t="s">
        <v>205</v>
      </c>
      <c r="AU46" t="s">
        <v>241</v>
      </c>
    </row>
    <row r="47" spans="7:51" x14ac:dyDescent="0.35">
      <c r="G47" t="s">
        <v>2806</v>
      </c>
      <c r="H47" t="s">
        <v>3930</v>
      </c>
      <c r="M47" s="18" t="s">
        <v>1142</v>
      </c>
      <c r="N47" s="18" t="s">
        <v>1142</v>
      </c>
      <c r="V47" t="s">
        <v>3577</v>
      </c>
      <c r="W47" t="s">
        <v>428</v>
      </c>
      <c r="AK47" t="s">
        <v>383</v>
      </c>
      <c r="AU47" t="s">
        <v>1791</v>
      </c>
    </row>
    <row r="48" spans="7:51" x14ac:dyDescent="0.35">
      <c r="G48" t="s">
        <v>3592</v>
      </c>
      <c r="H48" t="s">
        <v>3359</v>
      </c>
      <c r="M48" s="18" t="s">
        <v>3012</v>
      </c>
      <c r="N48" s="18" t="s">
        <v>3012</v>
      </c>
      <c r="V48" t="s">
        <v>134</v>
      </c>
      <c r="W48" t="s">
        <v>428</v>
      </c>
      <c r="AK48" t="s">
        <v>2326</v>
      </c>
      <c r="AU48" t="s">
        <v>2005</v>
      </c>
    </row>
    <row r="49" spans="7:47" x14ac:dyDescent="0.35">
      <c r="G49" t="s">
        <v>3091</v>
      </c>
      <c r="H49" t="s">
        <v>3936</v>
      </c>
      <c r="M49" s="18" t="s">
        <v>3044</v>
      </c>
      <c r="N49" s="18" t="s">
        <v>3044</v>
      </c>
      <c r="V49" t="s">
        <v>979</v>
      </c>
      <c r="W49" t="s">
        <v>4017</v>
      </c>
      <c r="AK49" t="s">
        <v>804</v>
      </c>
      <c r="AU49" t="s">
        <v>351</v>
      </c>
    </row>
    <row r="50" spans="7:47" x14ac:dyDescent="0.35">
      <c r="G50" t="s">
        <v>628</v>
      </c>
      <c r="H50" t="s">
        <v>3936</v>
      </c>
      <c r="M50" s="18" t="s">
        <v>2144</v>
      </c>
      <c r="N50" s="18" t="s">
        <v>2144</v>
      </c>
      <c r="V50" t="s">
        <v>3258</v>
      </c>
      <c r="W50" t="s">
        <v>4016</v>
      </c>
      <c r="AK50" t="s">
        <v>3783</v>
      </c>
      <c r="AU50" t="s">
        <v>2610</v>
      </c>
    </row>
    <row r="51" spans="7:47" x14ac:dyDescent="0.35">
      <c r="G51" t="s">
        <v>389</v>
      </c>
      <c r="H51" t="s">
        <v>3945</v>
      </c>
      <c r="M51" s="18" t="s">
        <v>1266</v>
      </c>
      <c r="N51" s="18" t="s">
        <v>1266</v>
      </c>
      <c r="V51" t="s">
        <v>2467</v>
      </c>
      <c r="W51" t="s">
        <v>4017</v>
      </c>
      <c r="AK51" t="s">
        <v>649</v>
      </c>
      <c r="AU51" t="s">
        <v>2815</v>
      </c>
    </row>
    <row r="52" spans="7:47" x14ac:dyDescent="0.35">
      <c r="G52" t="s">
        <v>3414</v>
      </c>
      <c r="H52" t="s">
        <v>3414</v>
      </c>
      <c r="M52" s="18" t="s">
        <v>3918</v>
      </c>
      <c r="N52" s="18" t="s">
        <v>55</v>
      </c>
      <c r="V52" t="s">
        <v>1157</v>
      </c>
      <c r="W52" t="s">
        <v>174</v>
      </c>
      <c r="AK52" t="s">
        <v>849</v>
      </c>
      <c r="AU52" t="s">
        <v>2568</v>
      </c>
    </row>
    <row r="53" spans="7:47" x14ac:dyDescent="0.35">
      <c r="G53" t="s">
        <v>3067</v>
      </c>
      <c r="H53" t="s">
        <v>46</v>
      </c>
      <c r="V53" t="s">
        <v>960</v>
      </c>
      <c r="W53" t="s">
        <v>4018</v>
      </c>
      <c r="AK53" t="s">
        <v>774</v>
      </c>
      <c r="AU53" t="s">
        <v>1359</v>
      </c>
    </row>
    <row r="54" spans="7:47" x14ac:dyDescent="0.35">
      <c r="G54" t="s">
        <v>428</v>
      </c>
      <c r="H54" t="s">
        <v>428</v>
      </c>
      <c r="V54" t="s">
        <v>3051</v>
      </c>
      <c r="W54" t="s">
        <v>3978</v>
      </c>
      <c r="AK54" t="s">
        <v>2992</v>
      </c>
      <c r="AU54" t="s">
        <v>544</v>
      </c>
    </row>
    <row r="55" spans="7:47" x14ac:dyDescent="0.35">
      <c r="G55" t="s">
        <v>2518</v>
      </c>
      <c r="H55" t="s">
        <v>428</v>
      </c>
      <c r="V55" t="s">
        <v>688</v>
      </c>
      <c r="W55" t="s">
        <v>3978</v>
      </c>
      <c r="AK55" t="s">
        <v>3918</v>
      </c>
      <c r="AU55" t="s">
        <v>1477</v>
      </c>
    </row>
    <row r="56" spans="7:47" x14ac:dyDescent="0.35">
      <c r="G56" t="s">
        <v>906</v>
      </c>
      <c r="H56" t="s">
        <v>428</v>
      </c>
      <c r="V56" t="s">
        <v>3085</v>
      </c>
      <c r="W56" t="s">
        <v>3085</v>
      </c>
      <c r="AU56" t="s">
        <v>1290</v>
      </c>
    </row>
    <row r="57" spans="7:47" x14ac:dyDescent="0.35">
      <c r="G57" t="s">
        <v>829</v>
      </c>
      <c r="H57" t="s">
        <v>428</v>
      </c>
      <c r="V57" t="s">
        <v>541</v>
      </c>
      <c r="W57" t="s">
        <v>3976</v>
      </c>
      <c r="AU57" t="s">
        <v>948</v>
      </c>
    </row>
    <row r="58" spans="7:47" x14ac:dyDescent="0.35">
      <c r="G58" t="s">
        <v>869</v>
      </c>
      <c r="H58" t="s">
        <v>428</v>
      </c>
      <c r="V58" t="s">
        <v>1656</v>
      </c>
      <c r="W58" t="s">
        <v>3946</v>
      </c>
      <c r="AU58" t="s">
        <v>2071</v>
      </c>
    </row>
    <row r="59" spans="7:47" x14ac:dyDescent="0.35">
      <c r="G59" t="s">
        <v>159</v>
      </c>
      <c r="H59" t="s">
        <v>428</v>
      </c>
      <c r="V59" t="s">
        <v>1066</v>
      </c>
      <c r="W59" t="s">
        <v>3975</v>
      </c>
      <c r="AU59" t="s">
        <v>3107</v>
      </c>
    </row>
    <row r="60" spans="7:47" x14ac:dyDescent="0.35">
      <c r="G60" t="s">
        <v>1077</v>
      </c>
      <c r="H60" t="s">
        <v>428</v>
      </c>
      <c r="V60" t="s">
        <v>3304</v>
      </c>
      <c r="W60" t="s">
        <v>3975</v>
      </c>
      <c r="AU60" t="s">
        <v>3709</v>
      </c>
    </row>
    <row r="61" spans="7:47" x14ac:dyDescent="0.35">
      <c r="G61" t="s">
        <v>436</v>
      </c>
      <c r="H61" t="s">
        <v>428</v>
      </c>
      <c r="V61" t="s">
        <v>998</v>
      </c>
      <c r="W61" t="s">
        <v>998</v>
      </c>
      <c r="AU61" t="s">
        <v>3684</v>
      </c>
    </row>
    <row r="62" spans="7:47" x14ac:dyDescent="0.35">
      <c r="G62" t="s">
        <v>1445</v>
      </c>
      <c r="H62" t="s">
        <v>428</v>
      </c>
      <c r="V62" t="s">
        <v>1596</v>
      </c>
      <c r="W62" t="s">
        <v>3967</v>
      </c>
      <c r="AU62" t="s">
        <v>1555</v>
      </c>
    </row>
    <row r="63" spans="7:47" x14ac:dyDescent="0.35">
      <c r="G63" t="s">
        <v>2819</v>
      </c>
      <c r="H63" t="s">
        <v>428</v>
      </c>
      <c r="V63" t="s">
        <v>2227</v>
      </c>
      <c r="W63" t="s">
        <v>2227</v>
      </c>
      <c r="AU63" t="s">
        <v>2187</v>
      </c>
    </row>
    <row r="64" spans="7:47" x14ac:dyDescent="0.35">
      <c r="G64" t="s">
        <v>134</v>
      </c>
      <c r="H64" t="s">
        <v>428</v>
      </c>
      <c r="V64" t="s">
        <v>2350</v>
      </c>
      <c r="W64" t="s">
        <v>2227</v>
      </c>
      <c r="AU64" t="s">
        <v>2538</v>
      </c>
    </row>
    <row r="65" spans="7:47" x14ac:dyDescent="0.35">
      <c r="G65" t="s">
        <v>3780</v>
      </c>
      <c r="H65" t="s">
        <v>428</v>
      </c>
      <c r="V65" t="s">
        <v>101</v>
      </c>
      <c r="W65" t="s">
        <v>67</v>
      </c>
      <c r="AU65" t="s">
        <v>2368</v>
      </c>
    </row>
    <row r="66" spans="7:47" x14ac:dyDescent="0.35">
      <c r="G66" t="s">
        <v>3574</v>
      </c>
      <c r="H66" t="s">
        <v>428</v>
      </c>
      <c r="V66" t="s">
        <v>1226</v>
      </c>
      <c r="W66" t="s">
        <v>67</v>
      </c>
      <c r="AU66" t="s">
        <v>3284</v>
      </c>
    </row>
    <row r="67" spans="7:47" x14ac:dyDescent="0.35">
      <c r="G67" t="s">
        <v>716</v>
      </c>
      <c r="H67" t="s">
        <v>428</v>
      </c>
      <c r="V67" t="s">
        <v>660</v>
      </c>
      <c r="W67" t="s">
        <v>3967</v>
      </c>
      <c r="AU67" t="s">
        <v>55</v>
      </c>
    </row>
    <row r="68" spans="7:47" x14ac:dyDescent="0.35">
      <c r="G68" t="s">
        <v>2957</v>
      </c>
      <c r="H68" t="s">
        <v>428</v>
      </c>
      <c r="V68" t="s">
        <v>1233</v>
      </c>
      <c r="W68" t="s">
        <v>4021</v>
      </c>
      <c r="AU68" t="s">
        <v>2871</v>
      </c>
    </row>
    <row r="69" spans="7:47" x14ac:dyDescent="0.35">
      <c r="G69" t="s">
        <v>1157</v>
      </c>
      <c r="H69" t="s">
        <v>174</v>
      </c>
      <c r="V69" t="s">
        <v>2400</v>
      </c>
      <c r="W69" t="s">
        <v>4019</v>
      </c>
      <c r="AU69" t="s">
        <v>1511</v>
      </c>
    </row>
    <row r="70" spans="7:47" x14ac:dyDescent="0.35">
      <c r="G70" t="s">
        <v>3831</v>
      </c>
      <c r="H70" t="s">
        <v>3923</v>
      </c>
      <c r="V70" t="s">
        <v>3238</v>
      </c>
      <c r="W70" t="s">
        <v>4020</v>
      </c>
      <c r="AU70" t="s">
        <v>1316</v>
      </c>
    </row>
    <row r="71" spans="7:47" x14ac:dyDescent="0.35">
      <c r="G71" t="s">
        <v>686</v>
      </c>
      <c r="H71" t="s">
        <v>3923</v>
      </c>
      <c r="V71" t="s">
        <v>1781</v>
      </c>
      <c r="W71" t="s">
        <v>3976</v>
      </c>
      <c r="AU71" t="s">
        <v>2174</v>
      </c>
    </row>
    <row r="72" spans="7:47" x14ac:dyDescent="0.35">
      <c r="G72" t="s">
        <v>809</v>
      </c>
      <c r="H72" t="s">
        <v>3923</v>
      </c>
      <c r="V72" t="s">
        <v>497</v>
      </c>
      <c r="W72" t="s">
        <v>3976</v>
      </c>
      <c r="AU72" t="s">
        <v>1859</v>
      </c>
    </row>
    <row r="73" spans="7:47" x14ac:dyDescent="0.35">
      <c r="G73" t="s">
        <v>3121</v>
      </c>
      <c r="H73" t="s">
        <v>3121</v>
      </c>
      <c r="V73" t="s">
        <v>319</v>
      </c>
      <c r="W73" t="s">
        <v>3976</v>
      </c>
      <c r="AU73" t="s">
        <v>1548</v>
      </c>
    </row>
    <row r="74" spans="7:47" x14ac:dyDescent="0.35">
      <c r="G74" t="s">
        <v>329</v>
      </c>
      <c r="H74" t="s">
        <v>3946</v>
      </c>
      <c r="V74" t="s">
        <v>1072</v>
      </c>
      <c r="W74" t="s">
        <v>3976</v>
      </c>
      <c r="AU74" t="s">
        <v>206</v>
      </c>
    </row>
    <row r="75" spans="7:47" x14ac:dyDescent="0.35">
      <c r="G75" t="s">
        <v>3565</v>
      </c>
      <c r="H75" t="s">
        <v>3565</v>
      </c>
      <c r="V75" t="s">
        <v>1888</v>
      </c>
      <c r="W75" t="s">
        <v>3967</v>
      </c>
      <c r="AU75" t="s">
        <v>936</v>
      </c>
    </row>
    <row r="76" spans="7:47" x14ac:dyDescent="0.35">
      <c r="G76" t="s">
        <v>3152</v>
      </c>
      <c r="H76" t="s">
        <v>3936</v>
      </c>
      <c r="V76" t="s">
        <v>2233</v>
      </c>
      <c r="W76" t="s">
        <v>2233</v>
      </c>
      <c r="AU76" t="s">
        <v>602</v>
      </c>
    </row>
    <row r="77" spans="7:47" x14ac:dyDescent="0.35">
      <c r="G77" t="s">
        <v>2643</v>
      </c>
      <c r="H77" t="s">
        <v>3937</v>
      </c>
      <c r="V77" t="s">
        <v>909</v>
      </c>
      <c r="W77" t="s">
        <v>2233</v>
      </c>
      <c r="AU77" t="s">
        <v>1669</v>
      </c>
    </row>
    <row r="78" spans="7:47" x14ac:dyDescent="0.35">
      <c r="G78" t="s">
        <v>3235</v>
      </c>
      <c r="H78" t="s">
        <v>3947</v>
      </c>
      <c r="V78" t="s">
        <v>1675</v>
      </c>
      <c r="W78" t="s">
        <v>2233</v>
      </c>
      <c r="AU78" t="s">
        <v>2436</v>
      </c>
    </row>
    <row r="79" spans="7:47" x14ac:dyDescent="0.35">
      <c r="G79" t="s">
        <v>2762</v>
      </c>
      <c r="H79" t="s">
        <v>2762</v>
      </c>
      <c r="V79" t="s">
        <v>1880</v>
      </c>
      <c r="W79" t="s">
        <v>2233</v>
      </c>
      <c r="AU79" t="s">
        <v>1001</v>
      </c>
    </row>
    <row r="80" spans="7:47" x14ac:dyDescent="0.35">
      <c r="G80" t="s">
        <v>3437</v>
      </c>
      <c r="H80" t="s">
        <v>3437</v>
      </c>
      <c r="V80" t="s">
        <v>2952</v>
      </c>
      <c r="W80" t="s">
        <v>2952</v>
      </c>
      <c r="AU80" t="s">
        <v>2092</v>
      </c>
    </row>
    <row r="81" spans="7:47" x14ac:dyDescent="0.35">
      <c r="G81" t="s">
        <v>2551</v>
      </c>
      <c r="H81" t="s">
        <v>3948</v>
      </c>
      <c r="V81" t="s">
        <v>3702</v>
      </c>
      <c r="W81" t="s">
        <v>2952</v>
      </c>
      <c r="AU81" t="s">
        <v>1798</v>
      </c>
    </row>
    <row r="82" spans="7:47" x14ac:dyDescent="0.35">
      <c r="G82" t="s">
        <v>764</v>
      </c>
      <c r="H82" t="s">
        <v>3924</v>
      </c>
      <c r="V82" t="s">
        <v>2291</v>
      </c>
      <c r="W82" t="s">
        <v>174</v>
      </c>
      <c r="AU82" t="s">
        <v>1352</v>
      </c>
    </row>
    <row r="83" spans="7:47" x14ac:dyDescent="0.35">
      <c r="G83" t="s">
        <v>2288</v>
      </c>
      <c r="H83" t="s">
        <v>174</v>
      </c>
      <c r="V83" t="s">
        <v>1253</v>
      </c>
      <c r="W83" t="s">
        <v>3977</v>
      </c>
      <c r="AU83" t="s">
        <v>1451</v>
      </c>
    </row>
    <row r="84" spans="7:47" x14ac:dyDescent="0.35">
      <c r="G84" t="s">
        <v>1545</v>
      </c>
      <c r="H84" t="s">
        <v>1545</v>
      </c>
      <c r="V84" t="s">
        <v>2765</v>
      </c>
      <c r="W84" t="s">
        <v>2765</v>
      </c>
      <c r="AU84" t="s">
        <v>2767</v>
      </c>
    </row>
    <row r="85" spans="7:47" x14ac:dyDescent="0.35">
      <c r="G85" t="s">
        <v>3359</v>
      </c>
      <c r="H85" t="s">
        <v>3359</v>
      </c>
      <c r="V85" t="s">
        <v>46</v>
      </c>
      <c r="W85" t="s">
        <v>67</v>
      </c>
      <c r="AU85" t="s">
        <v>775</v>
      </c>
    </row>
    <row r="86" spans="7:47" x14ac:dyDescent="0.35">
      <c r="G86" t="s">
        <v>479</v>
      </c>
      <c r="H86" t="s">
        <v>174</v>
      </c>
      <c r="V86" t="s">
        <v>3567</v>
      </c>
      <c r="W86" t="s">
        <v>3981</v>
      </c>
      <c r="AU86" t="s">
        <v>233</v>
      </c>
    </row>
    <row r="87" spans="7:47" x14ac:dyDescent="0.35">
      <c r="G87" t="s">
        <v>46</v>
      </c>
      <c r="H87" t="s">
        <v>46</v>
      </c>
      <c r="V87" t="s">
        <v>1088</v>
      </c>
      <c r="W87" t="s">
        <v>1088</v>
      </c>
      <c r="AU87" t="s">
        <v>572</v>
      </c>
    </row>
    <row r="88" spans="7:47" x14ac:dyDescent="0.35">
      <c r="G88" t="s">
        <v>1171</v>
      </c>
      <c r="H88" t="s">
        <v>3949</v>
      </c>
      <c r="V88" t="s">
        <v>1174</v>
      </c>
      <c r="W88" t="s">
        <v>3967</v>
      </c>
      <c r="AU88" t="s">
        <v>3461</v>
      </c>
    </row>
    <row r="89" spans="7:47" x14ac:dyDescent="0.35">
      <c r="G89" t="s">
        <v>3599</v>
      </c>
      <c r="H89" t="s">
        <v>3949</v>
      </c>
      <c r="V89" t="s">
        <v>2240</v>
      </c>
      <c r="W89" t="s">
        <v>3967</v>
      </c>
      <c r="AU89" t="s">
        <v>1539</v>
      </c>
    </row>
    <row r="90" spans="7:47" x14ac:dyDescent="0.35">
      <c r="G90" t="s">
        <v>2891</v>
      </c>
      <c r="H90" t="s">
        <v>2620</v>
      </c>
      <c r="V90" t="s">
        <v>579</v>
      </c>
      <c r="W90" t="s">
        <v>3974</v>
      </c>
      <c r="AU90" t="s">
        <v>1389</v>
      </c>
    </row>
    <row r="91" spans="7:47" x14ac:dyDescent="0.35">
      <c r="G91" t="s">
        <v>1249</v>
      </c>
      <c r="H91" t="s">
        <v>428</v>
      </c>
      <c r="V91" t="s">
        <v>1824</v>
      </c>
      <c r="W91" t="s">
        <v>2129</v>
      </c>
      <c r="AU91" t="s">
        <v>119</v>
      </c>
    </row>
    <row r="92" spans="7:47" x14ac:dyDescent="0.35">
      <c r="G92" t="s">
        <v>3534</v>
      </c>
      <c r="H92" t="s">
        <v>3534</v>
      </c>
      <c r="V92" t="s">
        <v>2129</v>
      </c>
      <c r="W92" t="s">
        <v>2129</v>
      </c>
      <c r="AU92" t="s">
        <v>499</v>
      </c>
    </row>
    <row r="93" spans="7:47" x14ac:dyDescent="0.35">
      <c r="G93" t="s">
        <v>2121</v>
      </c>
      <c r="H93" t="s">
        <v>46</v>
      </c>
      <c r="V93" t="s">
        <v>3032</v>
      </c>
      <c r="W93" t="s">
        <v>4007</v>
      </c>
      <c r="AU93" t="s">
        <v>295</v>
      </c>
    </row>
    <row r="94" spans="7:47" x14ac:dyDescent="0.35">
      <c r="G94" t="s">
        <v>1085</v>
      </c>
      <c r="H94" t="s">
        <v>4002</v>
      </c>
      <c r="V94" t="s">
        <v>2920</v>
      </c>
      <c r="W94" t="s">
        <v>2920</v>
      </c>
      <c r="AU94" t="s">
        <v>1783</v>
      </c>
    </row>
    <row r="95" spans="7:47" x14ac:dyDescent="0.35">
      <c r="G95" t="s">
        <v>3694</v>
      </c>
      <c r="H95" t="s">
        <v>3938</v>
      </c>
      <c r="V95" t="s">
        <v>407</v>
      </c>
      <c r="W95" t="s">
        <v>3973</v>
      </c>
      <c r="AU95" t="s">
        <v>1851</v>
      </c>
    </row>
    <row r="96" spans="7:47" x14ac:dyDescent="0.35">
      <c r="G96" t="s">
        <v>2620</v>
      </c>
      <c r="H96" t="s">
        <v>2620</v>
      </c>
      <c r="V96" t="s">
        <v>2705</v>
      </c>
      <c r="W96" t="s">
        <v>3968</v>
      </c>
      <c r="AU96" t="s">
        <v>2018</v>
      </c>
    </row>
    <row r="97" spans="7:47" x14ac:dyDescent="0.35">
      <c r="G97" t="s">
        <v>2576</v>
      </c>
      <c r="H97" t="s">
        <v>2620</v>
      </c>
      <c r="V97" t="s">
        <v>3114</v>
      </c>
      <c r="W97" t="s">
        <v>174</v>
      </c>
      <c r="AU97" t="s">
        <v>77</v>
      </c>
    </row>
    <row r="98" spans="7:47" x14ac:dyDescent="0.35">
      <c r="G98" t="s">
        <v>1192</v>
      </c>
      <c r="H98" t="s">
        <v>2620</v>
      </c>
      <c r="V98" t="s">
        <v>2781</v>
      </c>
      <c r="W98" t="s">
        <v>174</v>
      </c>
      <c r="AU98" t="s">
        <v>911</v>
      </c>
    </row>
    <row r="99" spans="7:47" x14ac:dyDescent="0.35">
      <c r="G99" t="s">
        <v>2370</v>
      </c>
      <c r="H99" t="s">
        <v>2620</v>
      </c>
      <c r="V99" t="s">
        <v>2528</v>
      </c>
      <c r="W99" t="s">
        <v>4006</v>
      </c>
      <c r="AU99" t="s">
        <v>901</v>
      </c>
    </row>
    <row r="100" spans="7:47" x14ac:dyDescent="0.35">
      <c r="G100" t="s">
        <v>576</v>
      </c>
      <c r="H100" t="s">
        <v>3939</v>
      </c>
      <c r="V100" t="s">
        <v>2325</v>
      </c>
      <c r="W100" t="s">
        <v>3969</v>
      </c>
      <c r="AU100" t="s">
        <v>1090</v>
      </c>
    </row>
    <row r="101" spans="7:47" x14ac:dyDescent="0.35">
      <c r="G101" t="s">
        <v>3111</v>
      </c>
      <c r="H101" t="s">
        <v>174</v>
      </c>
      <c r="V101" t="s">
        <v>1864</v>
      </c>
      <c r="W101" t="s">
        <v>3085</v>
      </c>
      <c r="AU101" t="s">
        <v>641</v>
      </c>
    </row>
    <row r="102" spans="7:47" x14ac:dyDescent="0.35">
      <c r="G102" t="s">
        <v>200</v>
      </c>
      <c r="H102" t="s">
        <v>174</v>
      </c>
      <c r="V102" t="s">
        <v>262</v>
      </c>
      <c r="W102" t="s">
        <v>3925</v>
      </c>
      <c r="AU102" t="s">
        <v>582</v>
      </c>
    </row>
    <row r="103" spans="7:47" x14ac:dyDescent="0.35">
      <c r="G103" t="s">
        <v>2949</v>
      </c>
      <c r="H103" t="s">
        <v>2949</v>
      </c>
      <c r="V103" t="s">
        <v>3548</v>
      </c>
      <c r="W103" t="s">
        <v>3548</v>
      </c>
      <c r="AU103" t="s">
        <v>694</v>
      </c>
    </row>
    <row r="104" spans="7:47" x14ac:dyDescent="0.35">
      <c r="G104" t="s">
        <v>3699</v>
      </c>
      <c r="H104" t="s">
        <v>3699</v>
      </c>
      <c r="V104" t="s">
        <v>2423</v>
      </c>
      <c r="W104" t="s">
        <v>3548</v>
      </c>
      <c r="AU104" t="s">
        <v>2247</v>
      </c>
    </row>
    <row r="105" spans="7:47" x14ac:dyDescent="0.35">
      <c r="G105" t="s">
        <v>3029</v>
      </c>
      <c r="H105" t="s">
        <v>3940</v>
      </c>
      <c r="V105" t="s">
        <v>2808</v>
      </c>
      <c r="W105" t="s">
        <v>3548</v>
      </c>
      <c r="AU105" t="s">
        <v>3735</v>
      </c>
    </row>
    <row r="106" spans="7:47" x14ac:dyDescent="0.35">
      <c r="G106" t="s">
        <v>2206</v>
      </c>
      <c r="H106" t="s">
        <v>3941</v>
      </c>
      <c r="V106" t="s">
        <v>1135</v>
      </c>
      <c r="W106" t="s">
        <v>3971</v>
      </c>
      <c r="AU106" t="s">
        <v>1836</v>
      </c>
    </row>
    <row r="107" spans="7:47" x14ac:dyDescent="0.35">
      <c r="G107" t="s">
        <v>1864</v>
      </c>
      <c r="H107" t="s">
        <v>3121</v>
      </c>
      <c r="V107" t="s">
        <v>3006</v>
      </c>
      <c r="W107" t="s">
        <v>3057</v>
      </c>
      <c r="AU107" t="s">
        <v>1643</v>
      </c>
    </row>
    <row r="108" spans="7:47" x14ac:dyDescent="0.35">
      <c r="G108" t="s">
        <v>1101</v>
      </c>
      <c r="H108" t="s">
        <v>1300</v>
      </c>
      <c r="V108" t="s">
        <v>2553</v>
      </c>
      <c r="W108" t="s">
        <v>3972</v>
      </c>
      <c r="AU108" t="s">
        <v>3077</v>
      </c>
    </row>
    <row r="109" spans="7:47" x14ac:dyDescent="0.35">
      <c r="G109" t="s">
        <v>1714</v>
      </c>
      <c r="H109" t="s">
        <v>1300</v>
      </c>
      <c r="V109" t="s">
        <v>2343</v>
      </c>
      <c r="W109" t="s">
        <v>3057</v>
      </c>
      <c r="AU109" t="s">
        <v>3270</v>
      </c>
    </row>
    <row r="110" spans="7:47" x14ac:dyDescent="0.35">
      <c r="G110" t="s">
        <v>1412</v>
      </c>
      <c r="H110" t="s">
        <v>1300</v>
      </c>
      <c r="V110" t="s">
        <v>795</v>
      </c>
      <c r="W110" t="s">
        <v>2046</v>
      </c>
      <c r="AU110" t="s">
        <v>3918</v>
      </c>
    </row>
    <row r="111" spans="7:47" x14ac:dyDescent="0.35">
      <c r="G111" t="s">
        <v>62</v>
      </c>
      <c r="H111" t="s">
        <v>46</v>
      </c>
      <c r="V111" t="s">
        <v>1721</v>
      </c>
      <c r="W111" t="s">
        <v>3942</v>
      </c>
    </row>
    <row r="112" spans="7:47" x14ac:dyDescent="0.35">
      <c r="G112" t="s">
        <v>259</v>
      </c>
      <c r="H112" t="s">
        <v>3925</v>
      </c>
      <c r="V112" t="s">
        <v>2060</v>
      </c>
      <c r="W112" t="s">
        <v>3942</v>
      </c>
    </row>
    <row r="113" spans="7:23" x14ac:dyDescent="0.35">
      <c r="G113" t="s">
        <v>1481</v>
      </c>
      <c r="H113" t="s">
        <v>4022</v>
      </c>
      <c r="V113" t="s">
        <v>773</v>
      </c>
      <c r="W113" t="s">
        <v>3967</v>
      </c>
    </row>
    <row r="114" spans="7:23" x14ac:dyDescent="0.35">
      <c r="G114" t="s">
        <v>3074</v>
      </c>
      <c r="H114" t="s">
        <v>4003</v>
      </c>
      <c r="V114" t="s">
        <v>1448</v>
      </c>
      <c r="W114" t="s">
        <v>3967</v>
      </c>
    </row>
    <row r="115" spans="7:23" x14ac:dyDescent="0.35">
      <c r="G115" t="s">
        <v>3342</v>
      </c>
      <c r="H115" t="s">
        <v>4003</v>
      </c>
      <c r="V115" t="s">
        <v>1274</v>
      </c>
      <c r="W115" t="s">
        <v>3057</v>
      </c>
    </row>
    <row r="116" spans="7:23" x14ac:dyDescent="0.35">
      <c r="G116" t="s">
        <v>1560</v>
      </c>
      <c r="H116" t="s">
        <v>4003</v>
      </c>
      <c r="V116" t="s">
        <v>1922</v>
      </c>
      <c r="W116" t="s">
        <v>3978</v>
      </c>
    </row>
    <row r="117" spans="7:23" x14ac:dyDescent="0.35">
      <c r="G117" t="s">
        <v>72</v>
      </c>
      <c r="H117" t="s">
        <v>3949</v>
      </c>
      <c r="V117" t="s">
        <v>492</v>
      </c>
      <c r="W117" t="s">
        <v>3967</v>
      </c>
    </row>
    <row r="118" spans="7:23" x14ac:dyDescent="0.35">
      <c r="G118" t="s">
        <v>489</v>
      </c>
      <c r="H118" t="s">
        <v>3949</v>
      </c>
      <c r="V118" t="s">
        <v>1537</v>
      </c>
      <c r="W118" t="s">
        <v>3967</v>
      </c>
    </row>
    <row r="119" spans="7:23" x14ac:dyDescent="0.35">
      <c r="G119" t="s">
        <v>1327</v>
      </c>
      <c r="H119" t="s">
        <v>3932</v>
      </c>
      <c r="V119" t="s">
        <v>571</v>
      </c>
      <c r="W119" t="s">
        <v>4004</v>
      </c>
    </row>
    <row r="120" spans="7:23" x14ac:dyDescent="0.35">
      <c r="G120" t="s">
        <v>1593</v>
      </c>
      <c r="H120" t="s">
        <v>3952</v>
      </c>
      <c r="V120" t="s">
        <v>3459</v>
      </c>
      <c r="W120" t="s">
        <v>3967</v>
      </c>
    </row>
    <row r="121" spans="7:23" x14ac:dyDescent="0.35">
      <c r="G121" t="s">
        <v>2038</v>
      </c>
      <c r="H121" t="s">
        <v>3359</v>
      </c>
      <c r="V121" t="s">
        <v>3885</v>
      </c>
      <c r="W121" t="s">
        <v>4004</v>
      </c>
    </row>
    <row r="122" spans="7:23" x14ac:dyDescent="0.35">
      <c r="G122" t="s">
        <v>2307</v>
      </c>
      <c r="H122" t="s">
        <v>3949</v>
      </c>
      <c r="V122" t="s">
        <v>899</v>
      </c>
      <c r="W122" t="s">
        <v>3970</v>
      </c>
    </row>
    <row r="123" spans="7:23" x14ac:dyDescent="0.35">
      <c r="G123" t="s">
        <v>3222</v>
      </c>
      <c r="H123" t="s">
        <v>3936</v>
      </c>
      <c r="V123" t="s">
        <v>3918</v>
      </c>
      <c r="W123" t="s">
        <v>67</v>
      </c>
    </row>
    <row r="124" spans="7:23" x14ac:dyDescent="0.35">
      <c r="G124" t="s">
        <v>2477</v>
      </c>
      <c r="H124" t="s">
        <v>3932</v>
      </c>
    </row>
    <row r="125" spans="7:23" x14ac:dyDescent="0.35">
      <c r="G125" t="s">
        <v>1430</v>
      </c>
      <c r="H125" t="s">
        <v>4023</v>
      </c>
    </row>
    <row r="126" spans="7:23" x14ac:dyDescent="0.35">
      <c r="G126" t="s">
        <v>2170</v>
      </c>
      <c r="H126" t="s">
        <v>3937</v>
      </c>
    </row>
    <row r="127" spans="7:23" x14ac:dyDescent="0.35">
      <c r="G127" t="s">
        <v>2051</v>
      </c>
      <c r="H127" t="s">
        <v>3936</v>
      </c>
    </row>
    <row r="128" spans="7:23" x14ac:dyDescent="0.35">
      <c r="G128" t="s">
        <v>3280</v>
      </c>
      <c r="H128" t="s">
        <v>3936</v>
      </c>
    </row>
    <row r="129" spans="7:8" x14ac:dyDescent="0.35">
      <c r="G129" t="s">
        <v>637</v>
      </c>
      <c r="H129" t="s">
        <v>3932</v>
      </c>
    </row>
    <row r="130" spans="7:8" x14ac:dyDescent="0.35">
      <c r="G130" t="s">
        <v>2132</v>
      </c>
      <c r="H130" t="s">
        <v>3932</v>
      </c>
    </row>
    <row r="131" spans="7:8" x14ac:dyDescent="0.35">
      <c r="G131" t="s">
        <v>1393</v>
      </c>
      <c r="H131" t="s">
        <v>3933</v>
      </c>
    </row>
    <row r="132" spans="7:8" x14ac:dyDescent="0.35">
      <c r="G132" t="s">
        <v>568</v>
      </c>
      <c r="H132" t="s">
        <v>3936</v>
      </c>
    </row>
    <row r="133" spans="7:8" x14ac:dyDescent="0.35">
      <c r="G133" t="s">
        <v>3048</v>
      </c>
      <c r="H133" t="s">
        <v>3953</v>
      </c>
    </row>
    <row r="134" spans="7:8" x14ac:dyDescent="0.35">
      <c r="G134" t="s">
        <v>3024</v>
      </c>
      <c r="H134" t="s">
        <v>428</v>
      </c>
    </row>
    <row r="135" spans="7:8" x14ac:dyDescent="0.35">
      <c r="G135" t="s">
        <v>1041</v>
      </c>
      <c r="H135" t="s">
        <v>1041</v>
      </c>
    </row>
    <row r="136" spans="7:8" x14ac:dyDescent="0.35">
      <c r="G136" t="s">
        <v>3903</v>
      </c>
      <c r="H136" t="s">
        <v>1041</v>
      </c>
    </row>
    <row r="137" spans="7:8" x14ac:dyDescent="0.35">
      <c r="G137" t="s">
        <v>3172</v>
      </c>
      <c r="H137" t="s">
        <v>1041</v>
      </c>
    </row>
    <row r="138" spans="7:8" x14ac:dyDescent="0.35">
      <c r="G138" t="s">
        <v>2124</v>
      </c>
      <c r="H138" t="s">
        <v>1041</v>
      </c>
    </row>
    <row r="139" spans="7:8" x14ac:dyDescent="0.35">
      <c r="G139" t="s">
        <v>2934</v>
      </c>
      <c r="H139" t="s">
        <v>1041</v>
      </c>
    </row>
    <row r="140" spans="7:8" x14ac:dyDescent="0.35">
      <c r="G140" t="s">
        <v>2420</v>
      </c>
      <c r="H140" t="s">
        <v>3954</v>
      </c>
    </row>
    <row r="141" spans="7:8" x14ac:dyDescent="0.35">
      <c r="G141" t="s">
        <v>3918</v>
      </c>
      <c r="H141" t="s">
        <v>46</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30E4D-CC2A-4EB3-9EB7-4EB1EE177148}">
  <dimension ref="A3:O679"/>
  <sheetViews>
    <sheetView workbookViewId="0">
      <pane ySplit="3" topLeftCell="A4" activePane="bottomLeft" state="frozen"/>
      <selection pane="bottomLeft" activeCell="H669" sqref="H669"/>
    </sheetView>
  </sheetViews>
  <sheetFormatPr baseColWidth="10" defaultRowHeight="14.5" x14ac:dyDescent="0.35"/>
  <cols>
    <col min="1" max="1" width="39.26953125" bestFit="1" customWidth="1"/>
    <col min="2" max="2" width="19.26953125" customWidth="1"/>
    <col min="3" max="3" width="23.7265625" bestFit="1" customWidth="1"/>
    <col min="4" max="4" width="13.7265625" bestFit="1" customWidth="1"/>
    <col min="5" max="5" width="22.7265625" bestFit="1" customWidth="1"/>
    <col min="6" max="6" width="21.7265625" bestFit="1" customWidth="1"/>
    <col min="7" max="7" width="12.453125" bestFit="1" customWidth="1"/>
    <col min="8" max="8" width="19" bestFit="1" customWidth="1"/>
    <col min="9" max="9" width="12.54296875" bestFit="1" customWidth="1"/>
    <col min="10" max="10" width="15.7265625" customWidth="1"/>
    <col min="11" max="11" width="12.54296875" bestFit="1" customWidth="1"/>
    <col min="12" max="12" width="34.54296875" bestFit="1" customWidth="1"/>
    <col min="13" max="13" width="24.7265625" bestFit="1" customWidth="1"/>
    <col min="14" max="14" width="19" bestFit="1" customWidth="1"/>
    <col min="15" max="15" width="14.81640625" bestFit="1" customWidth="1"/>
  </cols>
  <sheetData>
    <row r="3" spans="1:15" ht="29" x14ac:dyDescent="0.35">
      <c r="B3" s="19" t="s">
        <v>4025</v>
      </c>
      <c r="C3" s="19" t="s">
        <v>4026</v>
      </c>
      <c r="D3" s="19" t="s">
        <v>4027</v>
      </c>
      <c r="E3" s="19" t="s">
        <v>4028</v>
      </c>
      <c r="F3" s="19" t="s">
        <v>4029</v>
      </c>
      <c r="G3" s="19" t="s">
        <v>4030</v>
      </c>
      <c r="H3" s="19" t="s">
        <v>4031</v>
      </c>
      <c r="I3" s="19" t="s">
        <v>3984</v>
      </c>
      <c r="J3" s="19" t="s">
        <v>4032</v>
      </c>
      <c r="K3" s="19" t="s">
        <v>4033</v>
      </c>
      <c r="L3" s="20" t="s">
        <v>4037</v>
      </c>
      <c r="M3" s="20" t="s">
        <v>4034</v>
      </c>
      <c r="N3" s="19" t="s">
        <v>4035</v>
      </c>
      <c r="O3" s="19" t="s">
        <v>4036</v>
      </c>
    </row>
    <row r="4" spans="1:15" x14ac:dyDescent="0.35">
      <c r="A4" t="str">
        <f>+Femicidios!G2</f>
        <v>Carola Cecilia Cortés González</v>
      </c>
      <c r="B4" t="str">
        <f>+IFERROR(VLOOKUP(Femicidios!I2,tablas!$D$4:$E$19,2,0),"No Informada")</f>
        <v>No Informada</v>
      </c>
      <c r="C4" t="str">
        <f>+IFERROR(VLOOKUP(Femicidios!J2,tablas!$G$4:$H$141,2,0),"No Informada")</f>
        <v>Funcionaria</v>
      </c>
      <c r="D4" t="str">
        <f>+IFERROR(VLOOKUP(Femicidios!L2,tablas!$J$4:$K$11,2,0),"Sin Información")</f>
        <v>Sin Información</v>
      </c>
      <c r="E4" t="str">
        <f>+IFERROR(VLOOKUP(Femicidios!M2,tablas!$M$4:$N$52,2,0),"Sin Información")</f>
        <v>ex Conviviente</v>
      </c>
      <c r="F4" t="str">
        <f>+IFERROR(VLOOKUP(Femicidios!N2,tablas!$P$4:$Q$23,2,0),"No Informado")</f>
        <v>Femicidio Íntimo</v>
      </c>
      <c r="G4" t="str">
        <f>+IFERROR(VLOOKUP(Femicidios!Q2,tablas!$S$4:$T$21,2,0),"No Informada")</f>
        <v>No Informada</v>
      </c>
      <c r="H4" t="str">
        <f>+IFERROR(VLOOKUP(Femicidios!R2,tablas!$V$4:$W$123,2,0),"No Informado")</f>
        <v>Funcionario Municipal</v>
      </c>
      <c r="I4" t="str">
        <f>+IFERROR(VLOOKUP(Femicidios!S2,tablas!$Y$4:$Z$9,2,0),"No Informado")</f>
        <v>No Informado</v>
      </c>
      <c r="J4" t="str">
        <f>+IFERROR(VLOOKUP(Femicidios!T2,tablas!$AB$4:$AC$8,2,0),"No Informado")</f>
        <v>No Informado</v>
      </c>
      <c r="K4" t="str">
        <f>+IFERROR(VLOOKUP(Femicidios!W2,tablas!$AE$4:$AF$9,2,0),"No Informado")</f>
        <v>No Informado</v>
      </c>
      <c r="L4" t="str">
        <f>+IFERROR(VLOOKUP(Femicidios!X2,tablas!$AH$4:$AI$33,2,0),"No Informada")</f>
        <v>Homicidio</v>
      </c>
      <c r="M4" t="str">
        <f>+IFERROR(VLOOKUP(Femicidios!Z2,tablas!$AN$4:$AO$22,2,0),"Sin Información")</f>
        <v>Sin Información</v>
      </c>
      <c r="N4" t="str">
        <f>+IFERROR(VLOOKUP(Femicidios!AB2,tablas!$AQ$4:$AR$28,2,0),"Sin Información")</f>
        <v>No Informada</v>
      </c>
      <c r="O4" t="str">
        <f>+IFERROR(VLOOKUP(Femicidios!AD2,tablas!$AX$4:$AY$42,2,0),"Sin Información")</f>
        <v>Sin Información</v>
      </c>
    </row>
    <row r="5" spans="1:15" x14ac:dyDescent="0.35">
      <c r="A5" t="str">
        <f>+Femicidios!G3</f>
        <v>Adela Rucalaf Coliñir</v>
      </c>
      <c r="B5" t="str">
        <f>+IFERROR(VLOOKUP(Femicidios!I3,tablas!$D$4:$E$19,2,0),"No Informada")</f>
        <v>No Informada</v>
      </c>
      <c r="C5" t="str">
        <f>+IFERROR(VLOOKUP(Femicidios!J3,tablas!$G$4:$H$141,2,0),"No Informada")</f>
        <v>No Informada</v>
      </c>
      <c r="D5" t="str">
        <f>+IFERROR(VLOOKUP(Femicidios!L3,tablas!$J$4:$K$11,2,0),"Sin Información")</f>
        <v>Sin Información</v>
      </c>
      <c r="E5" t="str">
        <f>+IFERROR(VLOOKUP(Femicidios!M3,tablas!$M$4:$N$52,2,0),"Sin Información")</f>
        <v>Conviviente</v>
      </c>
      <c r="F5" t="str">
        <f>+IFERROR(VLOOKUP(Femicidios!N3,tablas!$P$4:$Q$23,2,0),"No Informado")</f>
        <v>Femicidio Íntimo</v>
      </c>
      <c r="G5" t="str">
        <f>+IFERROR(VLOOKUP(Femicidios!Q3,tablas!$S$4:$T$21,2,0),"No Informada")</f>
        <v>No Informada</v>
      </c>
      <c r="H5" t="str">
        <f>+IFERROR(VLOOKUP(Femicidios!R3,tablas!$V$4:$W$123,2,0),"No Informado")</f>
        <v>No Informado</v>
      </c>
      <c r="I5" t="str">
        <f>+IFERROR(VLOOKUP(Femicidios!S3,tablas!$Y$4:$Z$9,2,0),"No Informado")</f>
        <v>No Informado</v>
      </c>
      <c r="J5" t="str">
        <f>+IFERROR(VLOOKUP(Femicidios!T3,tablas!$AB$4:$AC$8,2,0),"No Informado")</f>
        <v>No Informado</v>
      </c>
      <c r="K5" t="str">
        <f>+IFERROR(VLOOKUP(Femicidios!W3,tablas!$AE$4:$AF$9,2,0),"No Informado")</f>
        <v>No Informado</v>
      </c>
      <c r="L5" t="str">
        <f>+IFERROR(VLOOKUP(Femicidios!X3,tablas!$AH$4:$AI$33,2,0),"No Informada")</f>
        <v>Femicidio</v>
      </c>
      <c r="M5" t="str">
        <f>+IFERROR(VLOOKUP(Femicidios!Z3,tablas!$AN$4:$AO$22,2,0),"Sin Información")</f>
        <v>Sin Información</v>
      </c>
      <c r="N5" t="str">
        <f>+IFERROR(VLOOKUP(Femicidios!AB3,tablas!$AQ$4:$AR$28,2,0),"Sin Información")</f>
        <v>No Informada</v>
      </c>
      <c r="O5" t="str">
        <f>+IFERROR(VLOOKUP(Femicidios!AD3,tablas!$AX$4:$AY$42,2,0),"Sin Información")</f>
        <v>Sin Información</v>
      </c>
    </row>
    <row r="6" spans="1:15" x14ac:dyDescent="0.35">
      <c r="A6" t="str">
        <f>+Femicidios!G4</f>
        <v>María Elizabeth Lorca Mateluna</v>
      </c>
      <c r="B6" t="str">
        <f>+IFERROR(VLOOKUP(Femicidios!I4,tablas!$D$4:$E$19,2,0),"No Informada")</f>
        <v>No Informada</v>
      </c>
      <c r="C6" t="str">
        <f>+IFERROR(VLOOKUP(Femicidios!J4,tablas!$G$4:$H$141,2,0),"No Informada")</f>
        <v>No Informada</v>
      </c>
      <c r="D6" t="str">
        <f>+IFERROR(VLOOKUP(Femicidios!L4,tablas!$J$4:$K$11,2,0),"Sin Información")</f>
        <v>Sin Información</v>
      </c>
      <c r="E6" t="str">
        <f>+IFERROR(VLOOKUP(Femicidios!M4,tablas!$M$4:$N$52,2,0),"Sin Información")</f>
        <v>Cónyuge</v>
      </c>
      <c r="F6" t="str">
        <f>+IFERROR(VLOOKUP(Femicidios!N4,tablas!$P$4:$Q$23,2,0),"No Informado")</f>
        <v>Femicidio Íntimo</v>
      </c>
      <c r="G6" t="str">
        <f>+IFERROR(VLOOKUP(Femicidios!Q4,tablas!$S$4:$T$21,2,0),"No Informada")</f>
        <v>No Informada</v>
      </c>
      <c r="H6" t="str">
        <f>+IFERROR(VLOOKUP(Femicidios!R4,tablas!$V$4:$W$123,2,0),"No Informado")</f>
        <v>Empresario</v>
      </c>
      <c r="I6" t="str">
        <f>+IFERROR(VLOOKUP(Femicidios!S4,tablas!$Y$4:$Z$9,2,0),"No Informado")</f>
        <v>SI</v>
      </c>
      <c r="J6" t="str">
        <f>+IFERROR(VLOOKUP(Femicidios!T4,tablas!$AB$4:$AC$8,2,0),"No Informado")</f>
        <v>No Informado</v>
      </c>
      <c r="K6" t="str">
        <f>+IFERROR(VLOOKUP(Femicidios!W4,tablas!$AE$4:$AF$9,2,0),"No Informado")</f>
        <v>No Informado</v>
      </c>
      <c r="L6" t="str">
        <f>+IFERROR(VLOOKUP(Femicidios!X4,tablas!$AH$4:$AI$33,2,0),"No Informada")</f>
        <v>Parricidio</v>
      </c>
      <c r="M6" t="str">
        <f>+IFERROR(VLOOKUP(Femicidios!Z4,tablas!$AN$4:$AO$22,2,0),"Sin Información")</f>
        <v>Sin Información</v>
      </c>
      <c r="N6" t="str">
        <f>+IFERROR(VLOOKUP(Femicidios!AB4,tablas!$AQ$4:$AR$28,2,0),"Sin Información")</f>
        <v>No Informada</v>
      </c>
      <c r="O6" t="str">
        <f>+IFERROR(VLOOKUP(Femicidios!AD4,tablas!$AX$4:$AY$42,2,0),"Sin Información")</f>
        <v>Sin Información</v>
      </c>
    </row>
    <row r="7" spans="1:15" x14ac:dyDescent="0.35">
      <c r="A7" t="str">
        <f>+Femicidios!G5</f>
        <v>Aida Rosa Ahumada Zamora</v>
      </c>
      <c r="B7" t="str">
        <f>+IFERROR(VLOOKUP(Femicidios!I5,tablas!$D$4:$E$19,2,0),"No Informada")</f>
        <v>Chilena</v>
      </c>
      <c r="C7" t="str">
        <f>+IFERROR(VLOOKUP(Femicidios!J5,tablas!$G$4:$H$141,2,0),"No Informada")</f>
        <v>No Informada</v>
      </c>
      <c r="D7" t="str">
        <f>+IFERROR(VLOOKUP(Femicidios!L5,tablas!$J$4:$K$11,2,0),"Sin Información")</f>
        <v>NO</v>
      </c>
      <c r="E7" t="str">
        <f>+IFERROR(VLOOKUP(Femicidios!M5,tablas!$M$4:$N$52,2,0),"Sin Información")</f>
        <v>Ex Conviviente de su hija</v>
      </c>
      <c r="F7" t="str">
        <f>+IFERROR(VLOOKUP(Femicidios!N5,tablas!$P$4:$Q$23,2,0),"No Informado")</f>
        <v>Castigo femicida</v>
      </c>
      <c r="G7" t="str">
        <f>+IFERROR(VLOOKUP(Femicidios!Q5,tablas!$S$4:$T$21,2,0),"No Informada")</f>
        <v>Chilena</v>
      </c>
      <c r="H7" t="str">
        <f>+IFERROR(VLOOKUP(Femicidios!R5,tablas!$V$4:$W$123,2,0),"No Informado")</f>
        <v>No Informado</v>
      </c>
      <c r="I7" t="str">
        <f>+IFERROR(VLOOKUP(Femicidios!S5,tablas!$Y$4:$Z$9,2,0),"No Informado")</f>
        <v>SI</v>
      </c>
      <c r="J7" t="str">
        <f>+IFERROR(VLOOKUP(Femicidios!T5,tablas!$AB$4:$AC$8,2,0),"No Informado")</f>
        <v>NO</v>
      </c>
      <c r="K7" t="str">
        <f>+IFERROR(VLOOKUP(Femicidios!W5,tablas!$AE$4:$AF$9,2,0),"No Informado")</f>
        <v>SI</v>
      </c>
      <c r="L7" t="str">
        <f>+IFERROR(VLOOKUP(Femicidios!X5,tablas!$AH$4:$AI$33,2,0),"No Informada")</f>
        <v>Homicidio</v>
      </c>
      <c r="M7" t="str">
        <f>+IFERROR(VLOOKUP(Femicidios!Z5,tablas!$AN$4:$AO$22,2,0),"Sin Información")</f>
        <v>Sobreseída</v>
      </c>
      <c r="N7" t="str">
        <f>+IFERROR(VLOOKUP(Femicidios!AB5,tablas!$AQ$4:$AR$28,2,0),"Sin Información")</f>
        <v>Deceso</v>
      </c>
      <c r="O7" t="str">
        <f>+IFERROR(VLOOKUP(Femicidios!AD5,tablas!$AX$4:$AY$42,2,0),"Sin Información")</f>
        <v>Sin Información</v>
      </c>
    </row>
    <row r="8" spans="1:15" x14ac:dyDescent="0.35">
      <c r="A8" t="str">
        <f>+Femicidios!G6</f>
        <v>Alejandra Campos Carvajal</v>
      </c>
      <c r="B8" t="str">
        <f>+IFERROR(VLOOKUP(Femicidios!I6,tablas!$D$4:$E$19,2,0),"No Informada")</f>
        <v>No Informada</v>
      </c>
      <c r="C8" t="str">
        <f>+IFERROR(VLOOKUP(Femicidios!J6,tablas!$G$4:$H$141,2,0),"No Informada")</f>
        <v>Cajera</v>
      </c>
      <c r="D8" t="str">
        <f>+IFERROR(VLOOKUP(Femicidios!L6,tablas!$J$4:$K$11,2,0),"Sin Información")</f>
        <v>Sin Información</v>
      </c>
      <c r="E8" t="str">
        <f>+IFERROR(VLOOKUP(Femicidios!M6,tablas!$M$4:$N$52,2,0),"Sin Información")</f>
        <v>Ex Cónguye</v>
      </c>
      <c r="F8" t="str">
        <f>+IFERROR(VLOOKUP(Femicidios!N6,tablas!$P$4:$Q$23,2,0),"No Informado")</f>
        <v>Femicidio Íntimo</v>
      </c>
      <c r="G8" t="str">
        <f>+IFERROR(VLOOKUP(Femicidios!Q6,tablas!$S$4:$T$21,2,0),"No Informada")</f>
        <v>No Informada</v>
      </c>
      <c r="H8" t="str">
        <f>+IFERROR(VLOOKUP(Femicidios!R6,tablas!$V$4:$W$123,2,0),"No Informado")</f>
        <v>No Informado</v>
      </c>
      <c r="I8" t="str">
        <f>+IFERROR(VLOOKUP(Femicidios!S6,tablas!$Y$4:$Z$9,2,0),"No Informado")</f>
        <v>No Informado</v>
      </c>
      <c r="J8" t="str">
        <f>+IFERROR(VLOOKUP(Femicidios!T6,tablas!$AB$4:$AC$8,2,0),"No Informado")</f>
        <v>No Informado</v>
      </c>
      <c r="K8" t="str">
        <f>+IFERROR(VLOOKUP(Femicidios!W6,tablas!$AE$4:$AF$9,2,0),"No Informado")</f>
        <v>No Informado</v>
      </c>
      <c r="L8" t="str">
        <f>+IFERROR(VLOOKUP(Femicidios!X6,tablas!$AH$4:$AI$33,2,0),"No Informada")</f>
        <v>Parricidio</v>
      </c>
      <c r="M8" t="str">
        <f>+IFERROR(VLOOKUP(Femicidios!Z6,tablas!$AN$4:$AO$22,2,0),"Sin Información")</f>
        <v>Sin Información</v>
      </c>
      <c r="N8" t="str">
        <f>+IFERROR(VLOOKUP(Femicidios!AB6,tablas!$AQ$4:$AR$28,2,0),"Sin Información")</f>
        <v>No Informada</v>
      </c>
      <c r="O8" t="str">
        <f>+IFERROR(VLOOKUP(Femicidios!AD6,tablas!$AX$4:$AY$42,2,0),"Sin Información")</f>
        <v>Sin Información</v>
      </c>
    </row>
    <row r="9" spans="1:15" x14ac:dyDescent="0.35">
      <c r="A9" t="str">
        <f>+Femicidios!G7</f>
        <v>Alejandra Macarena Castro Barahona</v>
      </c>
      <c r="B9" t="str">
        <f>+IFERROR(VLOOKUP(Femicidios!I7,tablas!$D$4:$E$19,2,0),"No Informada")</f>
        <v>Chilena</v>
      </c>
      <c r="C9" t="str">
        <f>+IFERROR(VLOOKUP(Femicidios!J7,tablas!$G$4:$H$141,2,0),"No Informada")</f>
        <v>No Informada</v>
      </c>
      <c r="D9" t="str">
        <f>+IFERROR(VLOOKUP(Femicidios!L7,tablas!$J$4:$K$11,2,0),"Sin Información")</f>
        <v>Sin Información</v>
      </c>
      <c r="E9" t="str">
        <f>+IFERROR(VLOOKUP(Femicidios!M7,tablas!$M$4:$N$52,2,0),"Sin Información")</f>
        <v>Conviviente</v>
      </c>
      <c r="F9" t="str">
        <f>+IFERROR(VLOOKUP(Femicidios!N7,tablas!$P$4:$Q$23,2,0),"No Informado")</f>
        <v>Femicidio Íntimo</v>
      </c>
      <c r="G9" t="str">
        <f>+IFERROR(VLOOKUP(Femicidios!Q7,tablas!$S$4:$T$21,2,0),"No Informada")</f>
        <v>Chilena</v>
      </c>
      <c r="H9" t="str">
        <f>+IFERROR(VLOOKUP(Femicidios!R7,tablas!$V$4:$W$123,2,0),"No Informado")</f>
        <v>No Informado</v>
      </c>
      <c r="I9" t="str">
        <f>+IFERROR(VLOOKUP(Femicidios!S7,tablas!$Y$4:$Z$9,2,0),"No Informado")</f>
        <v>Intento</v>
      </c>
      <c r="J9" t="str">
        <f>+IFERROR(VLOOKUP(Femicidios!T7,tablas!$AB$4:$AC$8,2,0),"No Informado")</f>
        <v>No Informado</v>
      </c>
      <c r="K9" t="str">
        <f>+IFERROR(VLOOKUP(Femicidios!W7,tablas!$AE$4:$AF$9,2,0),"No Informado")</f>
        <v>SI</v>
      </c>
      <c r="L9" t="str">
        <f>+IFERROR(VLOOKUP(Femicidios!X7,tablas!$AH$4:$AI$33,2,0),"No Informada")</f>
        <v>Femicidio</v>
      </c>
      <c r="M9" t="str">
        <f>+IFERROR(VLOOKUP(Femicidios!Z7,tablas!$AN$4:$AO$22,2,0),"Sin Información")</f>
        <v>En curso</v>
      </c>
      <c r="N9" t="str">
        <f>+IFERROR(VLOOKUP(Femicidios!AB7,tablas!$AQ$4:$AR$28,2,0),"Sin Información")</f>
        <v>Detenido</v>
      </c>
      <c r="O9" t="str">
        <f>+IFERROR(VLOOKUP(Femicidios!AD7,tablas!$AX$4:$AY$42,2,0),"Sin Información")</f>
        <v>Sin Información</v>
      </c>
    </row>
    <row r="10" spans="1:15" x14ac:dyDescent="0.35">
      <c r="A10" t="str">
        <f>+Femicidios!G8</f>
        <v>Melva Rosa Morales Donayre</v>
      </c>
      <c r="B10" t="str">
        <f>+IFERROR(VLOOKUP(Femicidios!I8,tablas!$D$4:$E$19,2,0),"No Informada")</f>
        <v>No Informada</v>
      </c>
      <c r="C10" t="str">
        <f>+IFERROR(VLOOKUP(Femicidios!J8,tablas!$G$4:$H$141,2,0),"No Informada")</f>
        <v>Comerciante</v>
      </c>
      <c r="D10" t="str">
        <f>+IFERROR(VLOOKUP(Femicidios!L8,tablas!$J$4:$K$11,2,0),"Sin Información")</f>
        <v>Sin Información</v>
      </c>
      <c r="E10" t="str">
        <f>+IFERROR(VLOOKUP(Femicidios!M8,tablas!$M$4:$N$52,2,0),"Sin Información")</f>
        <v>ex Conviviente</v>
      </c>
      <c r="F10" t="str">
        <f>+IFERROR(VLOOKUP(Femicidios!N8,tablas!$P$4:$Q$23,2,0),"No Informado")</f>
        <v>Femicidio Íntimo</v>
      </c>
      <c r="G10" t="str">
        <f>+IFERROR(VLOOKUP(Femicidios!Q8,tablas!$S$4:$T$21,2,0),"No Informada")</f>
        <v>Peruana</v>
      </c>
      <c r="H10" t="str">
        <f>+IFERROR(VLOOKUP(Femicidios!R8,tablas!$V$4:$W$123,2,0),"No Informado")</f>
        <v>No Informado</v>
      </c>
      <c r="I10" t="str">
        <f>+IFERROR(VLOOKUP(Femicidios!S8,tablas!$Y$4:$Z$9,2,0),"No Informado")</f>
        <v>No Informado</v>
      </c>
      <c r="J10" t="str">
        <f>+IFERROR(VLOOKUP(Femicidios!T8,tablas!$AB$4:$AC$8,2,0),"No Informado")</f>
        <v>No Informado</v>
      </c>
      <c r="K10" t="str">
        <f>+IFERROR(VLOOKUP(Femicidios!W8,tablas!$AE$4:$AF$9,2,0),"No Informado")</f>
        <v>No Informado</v>
      </c>
      <c r="L10" t="str">
        <f>+IFERROR(VLOOKUP(Femicidios!X8,tablas!$AH$4:$AI$33,2,0),"No Informada")</f>
        <v>Muerte y hallazgo de cadáver</v>
      </c>
      <c r="M10" t="str">
        <f>+IFERROR(VLOOKUP(Femicidios!Z8,tablas!$AN$4:$AO$22,2,0),"Sin Información")</f>
        <v>Sin Información</v>
      </c>
      <c r="N10" t="str">
        <f>+IFERROR(VLOOKUP(Femicidios!AB8,tablas!$AQ$4:$AR$28,2,0),"Sin Información")</f>
        <v>No Informada</v>
      </c>
      <c r="O10" t="str">
        <f>+IFERROR(VLOOKUP(Femicidios!AD8,tablas!$AX$4:$AY$42,2,0),"Sin Información")</f>
        <v>Sin Información</v>
      </c>
    </row>
    <row r="11" spans="1:15" x14ac:dyDescent="0.35">
      <c r="A11" t="str">
        <f>+Femicidios!G9</f>
        <v>Alejandra R.</v>
      </c>
      <c r="B11" t="str">
        <f>+IFERROR(VLOOKUP(Femicidios!I9,tablas!$D$4:$E$19,2,0),"No Informada")</f>
        <v>No Informada</v>
      </c>
      <c r="C11" t="str">
        <f>+IFERROR(VLOOKUP(Femicidios!J9,tablas!$G$4:$H$141,2,0),"No Informada")</f>
        <v>No Informada</v>
      </c>
      <c r="D11" t="str">
        <f>+IFERROR(VLOOKUP(Femicidios!L9,tablas!$J$4:$K$11,2,0),"Sin Información")</f>
        <v>Sin Información</v>
      </c>
      <c r="E11" t="str">
        <f>+IFERROR(VLOOKUP(Femicidios!M9,tablas!$M$4:$N$52,2,0),"Sin Información")</f>
        <v>Padre</v>
      </c>
      <c r="F11" t="str">
        <f>+IFERROR(VLOOKUP(Femicidios!N9,tablas!$P$4:$Q$23,2,0),"No Informado")</f>
        <v>Por Conexión</v>
      </c>
      <c r="G11" t="str">
        <f>+IFERROR(VLOOKUP(Femicidios!Q9,tablas!$S$4:$T$21,2,0),"No Informada")</f>
        <v>No Informada</v>
      </c>
      <c r="H11" t="str">
        <f>+IFERROR(VLOOKUP(Femicidios!R9,tablas!$V$4:$W$123,2,0),"No Informado")</f>
        <v>No Informado</v>
      </c>
      <c r="I11" t="str">
        <f>+IFERROR(VLOOKUP(Femicidios!S9,tablas!$Y$4:$Z$9,2,0),"No Informado")</f>
        <v>SI</v>
      </c>
      <c r="J11" t="str">
        <f>+IFERROR(VLOOKUP(Femicidios!T9,tablas!$AB$4:$AC$8,2,0),"No Informado")</f>
        <v>No Informado</v>
      </c>
      <c r="K11" t="str">
        <f>+IFERROR(VLOOKUP(Femicidios!W9,tablas!$AE$4:$AF$9,2,0),"No Informado")</f>
        <v>No Informado</v>
      </c>
      <c r="L11" t="str">
        <f>+IFERROR(VLOOKUP(Femicidios!X9,tablas!$AH$4:$AI$33,2,0),"No Informada")</f>
        <v>Parricidio</v>
      </c>
      <c r="M11" t="str">
        <f>+IFERROR(VLOOKUP(Femicidios!Z9,tablas!$AN$4:$AO$22,2,0),"Sin Información")</f>
        <v>Sin Información</v>
      </c>
      <c r="N11" t="str">
        <f>+IFERROR(VLOOKUP(Femicidios!AB9,tablas!$AQ$4:$AR$28,2,0),"Sin Información")</f>
        <v>No Informada</v>
      </c>
      <c r="O11" t="str">
        <f>+IFERROR(VLOOKUP(Femicidios!AD9,tablas!$AX$4:$AY$42,2,0),"Sin Información")</f>
        <v>Sin Información</v>
      </c>
    </row>
    <row r="12" spans="1:15" x14ac:dyDescent="0.35">
      <c r="A12" t="str">
        <f>+Femicidios!G10</f>
        <v>Alexis Isabel Chandía Parra</v>
      </c>
      <c r="B12" t="str">
        <f>+IFERROR(VLOOKUP(Femicidios!I10,tablas!$D$4:$E$19,2,0),"No Informada")</f>
        <v>Chilena</v>
      </c>
      <c r="C12" t="str">
        <f>+IFERROR(VLOOKUP(Femicidios!J10,tablas!$G$4:$H$141,2,0),"No Informada")</f>
        <v>No Informada</v>
      </c>
      <c r="D12" t="str">
        <f>+IFERROR(VLOOKUP(Femicidios!L10,tablas!$J$4:$K$11,2,0),"Sin Información")</f>
        <v>NO</v>
      </c>
      <c r="E12" t="str">
        <f>+IFERROR(VLOOKUP(Femicidios!M10,tablas!$M$4:$N$52,2,0),"Sin Información")</f>
        <v>Cuñada</v>
      </c>
      <c r="F12" t="str">
        <f>+IFERROR(VLOOKUP(Femicidios!N10,tablas!$P$4:$Q$23,2,0),"No Informado")</f>
        <v>Femicidio Íntimo Familiar</v>
      </c>
      <c r="G12" t="str">
        <f>+IFERROR(VLOOKUP(Femicidios!Q10,tablas!$S$4:$T$21,2,0),"No Informada")</f>
        <v>Chilena</v>
      </c>
      <c r="H12" t="str">
        <f>+IFERROR(VLOOKUP(Femicidios!R10,tablas!$V$4:$W$123,2,0),"No Informado")</f>
        <v>Estudiante</v>
      </c>
      <c r="I12" t="str">
        <f>+IFERROR(VLOOKUP(Femicidios!S10,tablas!$Y$4:$Z$9,2,0),"No Informado")</f>
        <v>NO</v>
      </c>
      <c r="J12" t="str">
        <f>+IFERROR(VLOOKUP(Femicidios!T10,tablas!$AB$4:$AC$8,2,0),"No Informado")</f>
        <v>SI</v>
      </c>
      <c r="K12" t="str">
        <f>+IFERROR(VLOOKUP(Femicidios!W10,tablas!$AE$4:$AF$9,2,0),"No Informado")</f>
        <v>NO</v>
      </c>
      <c r="L12" t="str">
        <f>+IFERROR(VLOOKUP(Femicidios!X10,tablas!$AH$4:$AI$33,2,0),"No Informada")</f>
        <v>Homicidio calificado</v>
      </c>
      <c r="M12" t="str">
        <f>+IFERROR(VLOOKUP(Femicidios!Z10,tablas!$AN$4:$AO$22,2,0),"Sin Información")</f>
        <v>Finalizada</v>
      </c>
      <c r="N12" t="str">
        <f>+IFERROR(VLOOKUP(Femicidios!AB10,tablas!$AQ$4:$AR$28,2,0),"Sin Información")</f>
        <v>Internado en SENAME</v>
      </c>
      <c r="O12" t="str">
        <f>+IFERROR(VLOOKUP(Femicidios!AD10,tablas!$AX$4:$AY$42,2,0),"Sin Información")</f>
        <v>10 años</v>
      </c>
    </row>
    <row r="13" spans="1:15" x14ac:dyDescent="0.35">
      <c r="A13" t="str">
        <f>+Femicidios!G11</f>
        <v>Alicia Lourdes Cepeda Rojas</v>
      </c>
      <c r="B13" t="str">
        <f>+IFERROR(VLOOKUP(Femicidios!I11,tablas!$D$4:$E$19,2,0),"No Informada")</f>
        <v>Chilena</v>
      </c>
      <c r="C13" t="str">
        <f>+IFERROR(VLOOKUP(Femicidios!J11,tablas!$G$4:$H$141,2,0),"No Informada")</f>
        <v>No Informada</v>
      </c>
      <c r="D13" t="str">
        <f>+IFERROR(VLOOKUP(Femicidios!L11,tablas!$J$4:$K$11,2,0),"Sin Información")</f>
        <v>NO</v>
      </c>
      <c r="E13" t="str">
        <f>+IFERROR(VLOOKUP(Femicidios!M11,tablas!$M$4:$N$52,2,0),"Sin Información")</f>
        <v>Cónyuge</v>
      </c>
      <c r="F13" t="str">
        <f>+IFERROR(VLOOKUP(Femicidios!N11,tablas!$P$4:$Q$23,2,0),"No Informado")</f>
        <v>Femicidio Íntimo</v>
      </c>
      <c r="G13" t="str">
        <f>+IFERROR(VLOOKUP(Femicidios!Q11,tablas!$S$4:$T$21,2,0),"No Informada")</f>
        <v>Paraguaya</v>
      </c>
      <c r="H13" t="str">
        <f>+IFERROR(VLOOKUP(Femicidios!R11,tablas!$V$4:$W$123,2,0),"No Informado")</f>
        <v>No Informado</v>
      </c>
      <c r="I13" t="str">
        <f>+IFERROR(VLOOKUP(Femicidios!S11,tablas!$Y$4:$Z$9,2,0),"No Informado")</f>
        <v>SI</v>
      </c>
      <c r="J13" t="str">
        <f>+IFERROR(VLOOKUP(Femicidios!T11,tablas!$AB$4:$AC$8,2,0),"No Informado")</f>
        <v>NO</v>
      </c>
      <c r="K13" t="str">
        <f>+IFERROR(VLOOKUP(Femicidios!W11,tablas!$AE$4:$AF$9,2,0),"No Informado")</f>
        <v>SI</v>
      </c>
      <c r="L13" t="str">
        <f>+IFERROR(VLOOKUP(Femicidios!X11,tablas!$AH$4:$AI$33,2,0),"No Informada")</f>
        <v>Femicidio</v>
      </c>
      <c r="M13" t="str">
        <f>+IFERROR(VLOOKUP(Femicidios!Z11,tablas!$AN$4:$AO$22,2,0),"Sin Información")</f>
        <v>Sobreseída</v>
      </c>
      <c r="N13" t="str">
        <f>+IFERROR(VLOOKUP(Femicidios!AB11,tablas!$AQ$4:$AR$28,2,0),"Sin Información")</f>
        <v>Deceso</v>
      </c>
      <c r="O13" t="str">
        <f>+IFERROR(VLOOKUP(Femicidios!AD11,tablas!$AX$4:$AY$42,2,0),"Sin Información")</f>
        <v>Sin Información</v>
      </c>
    </row>
    <row r="14" spans="1:15" x14ac:dyDescent="0.35">
      <c r="A14" t="str">
        <f>+Femicidios!G12</f>
        <v>Alicia Silva González</v>
      </c>
      <c r="B14" t="str">
        <f>+IFERROR(VLOOKUP(Femicidios!I12,tablas!$D$4:$E$19,2,0),"No Informada")</f>
        <v>No Informada</v>
      </c>
      <c r="C14" t="str">
        <f>+IFERROR(VLOOKUP(Femicidios!J12,tablas!$G$4:$H$141,2,0),"No Informada")</f>
        <v>No Informada</v>
      </c>
      <c r="D14" t="str">
        <f>+IFERROR(VLOOKUP(Femicidios!L12,tablas!$J$4:$K$11,2,0),"Sin Información")</f>
        <v>Sin Información</v>
      </c>
      <c r="E14" t="str">
        <f>+IFERROR(VLOOKUP(Femicidios!M12,tablas!$M$4:$N$52,2,0),"Sin Información")</f>
        <v>ex Conviviente</v>
      </c>
      <c r="F14" t="str">
        <f>+IFERROR(VLOOKUP(Femicidios!N12,tablas!$P$4:$Q$23,2,0),"No Informado")</f>
        <v>Femicidio Íntimo</v>
      </c>
      <c r="G14" t="str">
        <f>+IFERROR(VLOOKUP(Femicidios!Q12,tablas!$S$4:$T$21,2,0),"No Informada")</f>
        <v>No Informada</v>
      </c>
      <c r="H14" t="str">
        <f>+IFERROR(VLOOKUP(Femicidios!R12,tablas!$V$4:$W$123,2,0),"No Informado")</f>
        <v>No Informado</v>
      </c>
      <c r="I14" t="str">
        <f>+IFERROR(VLOOKUP(Femicidios!S12,tablas!$Y$4:$Z$9,2,0),"No Informado")</f>
        <v>No Informado</v>
      </c>
      <c r="J14" t="str">
        <f>+IFERROR(VLOOKUP(Femicidios!T12,tablas!$AB$4:$AC$8,2,0),"No Informado")</f>
        <v>No Informado</v>
      </c>
      <c r="K14" t="str">
        <f>+IFERROR(VLOOKUP(Femicidios!W12,tablas!$AE$4:$AF$9,2,0),"No Informado")</f>
        <v>SI</v>
      </c>
      <c r="L14" t="str">
        <f>+IFERROR(VLOOKUP(Femicidios!X12,tablas!$AH$4:$AI$33,2,0),"No Informada")</f>
        <v>Femicidio</v>
      </c>
      <c r="M14" t="str">
        <f>+IFERROR(VLOOKUP(Femicidios!Z12,tablas!$AN$4:$AO$22,2,0),"Sin Información")</f>
        <v>Sin Información</v>
      </c>
      <c r="N14" t="str">
        <f>+IFERROR(VLOOKUP(Femicidios!AB12,tablas!$AQ$4:$AR$28,2,0),"Sin Información")</f>
        <v>No Informada</v>
      </c>
      <c r="O14" t="str">
        <f>+IFERROR(VLOOKUP(Femicidios!AD12,tablas!$AX$4:$AY$42,2,0),"Sin Información")</f>
        <v>Cadena Perpétua</v>
      </c>
    </row>
    <row r="15" spans="1:15" x14ac:dyDescent="0.35">
      <c r="A15" t="str">
        <f>+Femicidios!G13</f>
        <v>Alison Calderon</v>
      </c>
      <c r="B15" t="str">
        <f>+IFERROR(VLOOKUP(Femicidios!I13,tablas!$D$4:$E$19,2,0),"No Informada")</f>
        <v>Chilena</v>
      </c>
      <c r="C15" t="str">
        <f>+IFERROR(VLOOKUP(Femicidios!J13,tablas!$G$4:$H$141,2,0),"No Informada")</f>
        <v>Estudiante</v>
      </c>
      <c r="D15" t="str">
        <f>+IFERROR(VLOOKUP(Femicidios!L13,tablas!$J$4:$K$11,2,0),"Sin Información")</f>
        <v>NO</v>
      </c>
      <c r="E15" t="str">
        <f>+IFERROR(VLOOKUP(Femicidios!M13,tablas!$M$4:$N$52,2,0),"Sin Información")</f>
        <v>Conocido</v>
      </c>
      <c r="F15" t="str">
        <f>+IFERROR(VLOOKUP(Femicidios!N13,tablas!$P$4:$Q$23,2,0),"No Informado")</f>
        <v>Femicidio No Íntimo</v>
      </c>
      <c r="G15" t="str">
        <f>+IFERROR(VLOOKUP(Femicidios!Q13,tablas!$S$4:$T$21,2,0),"No Informada")</f>
        <v>Chilena</v>
      </c>
      <c r="H15" t="str">
        <f>+IFERROR(VLOOKUP(Femicidios!R13,tablas!$V$4:$W$123,2,0),"No Informado")</f>
        <v>No Informado</v>
      </c>
      <c r="I15" t="str">
        <f>+IFERROR(VLOOKUP(Femicidios!S13,tablas!$Y$4:$Z$9,2,0),"No Informado")</f>
        <v>NO</v>
      </c>
      <c r="J15" t="str">
        <f>+IFERROR(VLOOKUP(Femicidios!T13,tablas!$AB$4:$AC$8,2,0),"No Informado")</f>
        <v>NO</v>
      </c>
      <c r="K15" t="str">
        <f>+IFERROR(VLOOKUP(Femicidios!W13,tablas!$AE$4:$AF$9,2,0),"No Informado")</f>
        <v>NO</v>
      </c>
      <c r="L15" t="str">
        <f>+IFERROR(VLOOKUP(Femicidios!X13,tablas!$AH$4:$AI$33,2,0),"No Informada")</f>
        <v>Homicidio simple</v>
      </c>
      <c r="M15" t="str">
        <f>+IFERROR(VLOOKUP(Femicidios!Z13,tablas!$AN$4:$AO$22,2,0),"Sin Información")</f>
        <v>Finalizada</v>
      </c>
      <c r="N15" t="str">
        <f>+IFERROR(VLOOKUP(Femicidios!AB13,tablas!$AQ$4:$AR$28,2,0),"Sin Información")</f>
        <v>Privado de libertad</v>
      </c>
      <c r="O15" t="str">
        <f>+IFERROR(VLOOKUP(Femicidios!AD13,tablas!$AX$4:$AY$42,2,0),"Sin Información")</f>
        <v>Cadena Perpétua</v>
      </c>
    </row>
    <row r="16" spans="1:15" x14ac:dyDescent="0.35">
      <c r="A16" t="str">
        <f>+Femicidios!G14</f>
        <v>Almendra</v>
      </c>
      <c r="B16" t="str">
        <f>+IFERROR(VLOOKUP(Femicidios!I14,tablas!$D$4:$E$19,2,0),"No Informada")</f>
        <v>Chilena</v>
      </c>
      <c r="C16" t="str">
        <f>+IFERROR(VLOOKUP(Femicidios!J14,tablas!$G$4:$H$141,2,0),"No Informada")</f>
        <v>No Informada</v>
      </c>
      <c r="D16" t="str">
        <f>+IFERROR(VLOOKUP(Femicidios!L14,tablas!$J$4:$K$11,2,0),"Sin Información")</f>
        <v>SI</v>
      </c>
      <c r="E16" t="str">
        <f>+IFERROR(VLOOKUP(Femicidios!M14,tablas!$M$4:$N$52,2,0),"Sin Información")</f>
        <v>Pareja de la madre</v>
      </c>
      <c r="F16" t="str">
        <f>+IFERROR(VLOOKUP(Femicidios!N14,tablas!$P$4:$Q$23,2,0),"No Informado")</f>
        <v>Femicidio Íntimo Familiar</v>
      </c>
      <c r="G16" t="str">
        <f>+IFERROR(VLOOKUP(Femicidios!Q14,tablas!$S$4:$T$21,2,0),"No Informada")</f>
        <v>Chilena</v>
      </c>
      <c r="H16" t="str">
        <f>+IFERROR(VLOOKUP(Femicidios!R14,tablas!$V$4:$W$123,2,0),"No Informado")</f>
        <v>Comerciante</v>
      </c>
      <c r="I16" t="str">
        <f>+IFERROR(VLOOKUP(Femicidios!S14,tablas!$Y$4:$Z$9,2,0),"No Informado")</f>
        <v>NO</v>
      </c>
      <c r="J16" t="str">
        <f>+IFERROR(VLOOKUP(Femicidios!T14,tablas!$AB$4:$AC$8,2,0),"No Informado")</f>
        <v>SI</v>
      </c>
      <c r="K16" t="str">
        <f>+IFERROR(VLOOKUP(Femicidios!W14,tablas!$AE$4:$AF$9,2,0),"No Informado")</f>
        <v>NO</v>
      </c>
      <c r="L16" t="str">
        <f>+IFERROR(VLOOKUP(Femicidios!X14,tablas!$AH$4:$AI$33,2,0),"No Informada")</f>
        <v>Homicidio calificado</v>
      </c>
      <c r="M16" t="str">
        <f>+IFERROR(VLOOKUP(Femicidios!Z14,tablas!$AN$4:$AO$22,2,0),"Sin Información")</f>
        <v>En curso</v>
      </c>
      <c r="N16" t="str">
        <f>+IFERROR(VLOOKUP(Femicidios!AB14,tablas!$AQ$4:$AR$28,2,0),"Sin Información")</f>
        <v>Prisión preventiva</v>
      </c>
      <c r="O16" t="str">
        <f>+IFERROR(VLOOKUP(Femicidios!AD14,tablas!$AX$4:$AY$42,2,0),"Sin Información")</f>
        <v>Sin Información</v>
      </c>
    </row>
    <row r="17" spans="1:15" x14ac:dyDescent="0.35">
      <c r="A17" t="str">
        <f>+Femicidios!G15</f>
        <v>Valentina Del Pilar Jofré Carvajal</v>
      </c>
      <c r="B17" t="str">
        <f>+IFERROR(VLOOKUP(Femicidios!I15,tablas!$D$4:$E$19,2,0),"No Informada")</f>
        <v>No Informada</v>
      </c>
      <c r="C17" t="str">
        <f>+IFERROR(VLOOKUP(Femicidios!J15,tablas!$G$4:$H$141,2,0),"No Informada")</f>
        <v>No Informada</v>
      </c>
      <c r="D17" t="str">
        <f>+IFERROR(VLOOKUP(Femicidios!L15,tablas!$J$4:$K$11,2,0),"Sin Información")</f>
        <v>Sin Información</v>
      </c>
      <c r="E17" t="str">
        <f>+IFERROR(VLOOKUP(Femicidios!M15,tablas!$M$4:$N$52,2,0),"Sin Información")</f>
        <v>Cónyuge</v>
      </c>
      <c r="F17" t="str">
        <f>+IFERROR(VLOOKUP(Femicidios!N15,tablas!$P$4:$Q$23,2,0),"No Informado")</f>
        <v>Femicidio Íntimo</v>
      </c>
      <c r="G17" t="str">
        <f>+IFERROR(VLOOKUP(Femicidios!Q15,tablas!$S$4:$T$21,2,0),"No Informada")</f>
        <v>No Informada</v>
      </c>
      <c r="H17" t="str">
        <f>+IFERROR(VLOOKUP(Femicidios!R15,tablas!$V$4:$W$123,2,0),"No Informado")</f>
        <v>No Informado</v>
      </c>
      <c r="I17" t="str">
        <f>+IFERROR(VLOOKUP(Femicidios!S15,tablas!$Y$4:$Z$9,2,0),"No Informado")</f>
        <v>No Informado</v>
      </c>
      <c r="J17" t="str">
        <f>+IFERROR(VLOOKUP(Femicidios!T15,tablas!$AB$4:$AC$8,2,0),"No Informado")</f>
        <v>No Informado</v>
      </c>
      <c r="K17" t="str">
        <f>+IFERROR(VLOOKUP(Femicidios!W15,tablas!$AE$4:$AF$9,2,0),"No Informado")</f>
        <v>No Informado</v>
      </c>
      <c r="L17" t="str">
        <f>+IFERROR(VLOOKUP(Femicidios!X15,tablas!$AH$4:$AI$33,2,0),"No Informada")</f>
        <v>Parricidio</v>
      </c>
      <c r="M17" t="str">
        <f>+IFERROR(VLOOKUP(Femicidios!Z15,tablas!$AN$4:$AO$22,2,0),"Sin Información")</f>
        <v>Sin Información</v>
      </c>
      <c r="N17" t="str">
        <f>+IFERROR(VLOOKUP(Femicidios!AB15,tablas!$AQ$4:$AR$28,2,0),"Sin Información")</f>
        <v>No Informada</v>
      </c>
      <c r="O17" t="str">
        <f>+IFERROR(VLOOKUP(Femicidios!AD15,tablas!$AX$4:$AY$42,2,0),"Sin Información")</f>
        <v>Sin Información</v>
      </c>
    </row>
    <row r="18" spans="1:15" x14ac:dyDescent="0.35">
      <c r="A18" t="str">
        <f>+Femicidios!G16</f>
        <v>Amada Andrade</v>
      </c>
      <c r="B18" t="str">
        <f>+IFERROR(VLOOKUP(Femicidios!I16,tablas!$D$4:$E$19,2,0),"No Informada")</f>
        <v>Chilena</v>
      </c>
      <c r="C18" t="str">
        <f>+IFERROR(VLOOKUP(Femicidios!J16,tablas!$G$4:$H$141,2,0),"No Informada")</f>
        <v>No Informada</v>
      </c>
      <c r="D18" t="str">
        <f>+IFERROR(VLOOKUP(Femicidios!L16,tablas!$J$4:$K$11,2,0),"Sin Información")</f>
        <v>Sin Información</v>
      </c>
      <c r="E18" t="str">
        <f>+IFERROR(VLOOKUP(Femicidios!M16,tablas!$M$4:$N$52,2,0),"Sin Información")</f>
        <v>Hijo</v>
      </c>
      <c r="F18" t="str">
        <f>+IFERROR(VLOOKUP(Femicidios!N16,tablas!$P$4:$Q$23,2,0),"No Informado")</f>
        <v>Familiar</v>
      </c>
      <c r="G18" t="str">
        <f>+IFERROR(VLOOKUP(Femicidios!Q16,tablas!$S$4:$T$21,2,0),"No Informada")</f>
        <v>Chilena</v>
      </c>
      <c r="H18" t="str">
        <f>+IFERROR(VLOOKUP(Femicidios!R16,tablas!$V$4:$W$123,2,0),"No Informado")</f>
        <v>No Informado</v>
      </c>
      <c r="I18" t="str">
        <f>+IFERROR(VLOOKUP(Femicidios!S16,tablas!$Y$4:$Z$9,2,0),"No Informado")</f>
        <v>SI</v>
      </c>
      <c r="J18" t="str">
        <f>+IFERROR(VLOOKUP(Femicidios!T16,tablas!$AB$4:$AC$8,2,0),"No Informado")</f>
        <v>No Informado</v>
      </c>
      <c r="K18" t="str">
        <f>+IFERROR(VLOOKUP(Femicidios!W16,tablas!$AE$4:$AF$9,2,0),"No Informado")</f>
        <v>No Informado</v>
      </c>
      <c r="L18" t="str">
        <f>+IFERROR(VLOOKUP(Femicidios!X16,tablas!$AH$4:$AI$33,2,0),"No Informada")</f>
        <v>Parricidio</v>
      </c>
      <c r="M18" t="str">
        <f>+IFERROR(VLOOKUP(Femicidios!Z16,tablas!$AN$4:$AO$22,2,0),"Sin Información")</f>
        <v>Se investiga participación</v>
      </c>
      <c r="N18" t="str">
        <f>+IFERROR(VLOOKUP(Femicidios!AB16,tablas!$AQ$4:$AR$28,2,0),"Sin Información")</f>
        <v>Se suicidó</v>
      </c>
      <c r="O18" t="str">
        <f>+IFERROR(VLOOKUP(Femicidios!AD16,tablas!$AX$4:$AY$42,2,0),"Sin Información")</f>
        <v>Sin Información</v>
      </c>
    </row>
    <row r="19" spans="1:15" x14ac:dyDescent="0.35">
      <c r="A19" t="str">
        <f>+Femicidios!G17</f>
        <v>Amalia del Rosario Contreras González</v>
      </c>
      <c r="B19" t="str">
        <f>+IFERROR(VLOOKUP(Femicidios!I17,tablas!$D$4:$E$19,2,0),"No Informada")</f>
        <v>Chilena</v>
      </c>
      <c r="C19" t="str">
        <f>+IFERROR(VLOOKUP(Femicidios!J17,tablas!$G$4:$H$141,2,0),"No Informada")</f>
        <v>Comerciante</v>
      </c>
      <c r="D19" t="str">
        <f>+IFERROR(VLOOKUP(Femicidios!L17,tablas!$J$4:$K$11,2,0),"Sin Información")</f>
        <v>SI</v>
      </c>
      <c r="E19" t="str">
        <f>+IFERROR(VLOOKUP(Femicidios!M17,tablas!$M$4:$N$52,2,0),"Sin Información")</f>
        <v>Conocido</v>
      </c>
      <c r="F19" t="str">
        <f>+IFERROR(VLOOKUP(Femicidios!N17,tablas!$P$4:$Q$23,2,0),"No Informado")</f>
        <v>Femicidio No Íntimo</v>
      </c>
      <c r="G19" t="str">
        <f>+IFERROR(VLOOKUP(Femicidios!Q17,tablas!$S$4:$T$21,2,0),"No Informada")</f>
        <v>No Informada</v>
      </c>
      <c r="H19" t="str">
        <f>+IFERROR(VLOOKUP(Femicidios!R17,tablas!$V$4:$W$123,2,0),"No Informado")</f>
        <v>No Informado</v>
      </c>
      <c r="I19" t="str">
        <f>+IFERROR(VLOOKUP(Femicidios!S17,tablas!$Y$4:$Z$9,2,0),"No Informado")</f>
        <v>NO</v>
      </c>
      <c r="J19" t="str">
        <f>+IFERROR(VLOOKUP(Femicidios!T17,tablas!$AB$4:$AC$8,2,0),"No Informado")</f>
        <v>NO</v>
      </c>
      <c r="K19" t="str">
        <f>+IFERROR(VLOOKUP(Femicidios!W17,tablas!$AE$4:$AF$9,2,0),"No Informado")</f>
        <v>NO</v>
      </c>
      <c r="L19" t="str">
        <f>+IFERROR(VLOOKUP(Femicidios!X17,tablas!$AH$4:$AI$33,2,0),"No Informada")</f>
        <v>Violación y Homicidio</v>
      </c>
      <c r="M19" t="str">
        <f>+IFERROR(VLOOKUP(Femicidios!Z17,tablas!$AN$4:$AO$22,2,0),"Sin Información")</f>
        <v>Finalizada</v>
      </c>
      <c r="N19" t="str">
        <f>+IFERROR(VLOOKUP(Femicidios!AB17,tablas!$AQ$4:$AR$28,2,0),"Sin Información")</f>
        <v>Privado de libertad</v>
      </c>
      <c r="O19" t="str">
        <f>+IFERROR(VLOOKUP(Femicidios!AD17,tablas!$AX$4:$AY$42,2,0),"Sin Información")</f>
        <v>Cadena Perpétua</v>
      </c>
    </row>
    <row r="20" spans="1:15" x14ac:dyDescent="0.35">
      <c r="A20" t="str">
        <f>+Femicidios!G18</f>
        <v>Amanda Montserrat López Inostroza</v>
      </c>
      <c r="B20" t="str">
        <f>+IFERROR(VLOOKUP(Femicidios!I18,tablas!$D$4:$E$19,2,0),"No Informada")</f>
        <v>Chilena</v>
      </c>
      <c r="C20" t="str">
        <f>+IFERROR(VLOOKUP(Femicidios!J18,tablas!$G$4:$H$141,2,0),"No Informada")</f>
        <v>No Informada</v>
      </c>
      <c r="D20" t="str">
        <f>+IFERROR(VLOOKUP(Femicidios!L18,tablas!$J$4:$K$11,2,0),"Sin Información")</f>
        <v>Sin Información</v>
      </c>
      <c r="E20" t="str">
        <f>+IFERROR(VLOOKUP(Femicidios!M18,tablas!$M$4:$N$52,2,0),"Sin Información")</f>
        <v>Padre</v>
      </c>
      <c r="F20" t="str">
        <f>+IFERROR(VLOOKUP(Femicidios!N18,tablas!$P$4:$Q$23,2,0),"No Informado")</f>
        <v>Femicidio Íntimo Familiar</v>
      </c>
      <c r="G20" t="str">
        <f>+IFERROR(VLOOKUP(Femicidios!Q18,tablas!$S$4:$T$21,2,0),"No Informada")</f>
        <v>Chilena</v>
      </c>
      <c r="H20" t="str">
        <f>+IFERROR(VLOOKUP(Femicidios!R18,tablas!$V$4:$W$123,2,0),"No Informado")</f>
        <v>Conductor</v>
      </c>
      <c r="I20" t="str">
        <f>+IFERROR(VLOOKUP(Femicidios!S18,tablas!$Y$4:$Z$9,2,0),"No Informado")</f>
        <v>SI</v>
      </c>
      <c r="J20" t="str">
        <f>+IFERROR(VLOOKUP(Femicidios!T18,tablas!$AB$4:$AC$8,2,0),"No Informado")</f>
        <v>No Informado</v>
      </c>
      <c r="K20" t="str">
        <f>+IFERROR(VLOOKUP(Femicidios!W18,tablas!$AE$4:$AF$9,2,0),"No Informado")</f>
        <v>NO</v>
      </c>
      <c r="L20" t="str">
        <f>+IFERROR(VLOOKUP(Femicidios!X18,tablas!$AH$4:$AI$33,2,0),"No Informada")</f>
        <v>Parricidio</v>
      </c>
      <c r="M20" t="str">
        <f>+IFERROR(VLOOKUP(Femicidios!Z18,tablas!$AN$4:$AO$22,2,0),"Sin Información")</f>
        <v>Sobreseída</v>
      </c>
      <c r="N20" t="str">
        <f>+IFERROR(VLOOKUP(Femicidios!AB18,tablas!$AQ$4:$AR$28,2,0),"Sin Información")</f>
        <v>Deceso</v>
      </c>
      <c r="O20" t="str">
        <f>+IFERROR(VLOOKUP(Femicidios!AD18,tablas!$AX$4:$AY$42,2,0),"Sin Información")</f>
        <v>Sin Información</v>
      </c>
    </row>
    <row r="21" spans="1:15" x14ac:dyDescent="0.35">
      <c r="A21" t="str">
        <f>+Femicidios!G19</f>
        <v>Ámbar Denisse Cornejo Llanos</v>
      </c>
      <c r="B21" t="str">
        <f>+IFERROR(VLOOKUP(Femicidios!I19,tablas!$D$4:$E$19,2,0),"No Informada")</f>
        <v>Chilena</v>
      </c>
      <c r="C21" t="str">
        <f>+IFERROR(VLOOKUP(Femicidios!J19,tablas!$G$4:$H$141,2,0),"No Informada")</f>
        <v>No Informada</v>
      </c>
      <c r="D21" t="str">
        <f>+IFERROR(VLOOKUP(Femicidios!L19,tablas!$J$4:$K$11,2,0),"Sin Información")</f>
        <v>Sin Información</v>
      </c>
      <c r="E21" t="str">
        <f>+IFERROR(VLOOKUP(Femicidios!M19,tablas!$M$4:$N$52,2,0),"Sin Información")</f>
        <v>Padrastro</v>
      </c>
      <c r="F21" t="str">
        <f>+IFERROR(VLOOKUP(Femicidios!N19,tablas!$P$4:$Q$23,2,0),"No Informado")</f>
        <v>Familiar</v>
      </c>
      <c r="G21" t="str">
        <f>+IFERROR(VLOOKUP(Femicidios!Q19,tablas!$S$4:$T$21,2,0),"No Informada")</f>
        <v>Chilena</v>
      </c>
      <c r="H21" t="str">
        <f>+IFERROR(VLOOKUP(Femicidios!R19,tablas!$V$4:$W$123,2,0),"No Informado")</f>
        <v>No Informado</v>
      </c>
      <c r="I21" t="str">
        <f>+IFERROR(VLOOKUP(Femicidios!S19,tablas!$Y$4:$Z$9,2,0),"No Informado")</f>
        <v>NO</v>
      </c>
      <c r="J21" t="str">
        <f>+IFERROR(VLOOKUP(Femicidios!T19,tablas!$AB$4:$AC$8,2,0),"No Informado")</f>
        <v>No Informado</v>
      </c>
      <c r="K21" t="str">
        <f>+IFERROR(VLOOKUP(Femicidios!W19,tablas!$AE$4:$AF$9,2,0),"No Informado")</f>
        <v>NO</v>
      </c>
      <c r="L21" t="str">
        <f>+IFERROR(VLOOKUP(Femicidios!X19,tablas!$AH$4:$AI$33,2,0),"No Informada")</f>
        <v>Femicidio Íntimo</v>
      </c>
      <c r="M21" t="str">
        <f>+IFERROR(VLOOKUP(Femicidios!Z19,tablas!$AN$4:$AO$22,2,0),"Sin Información")</f>
        <v>Prisión preventiva</v>
      </c>
      <c r="N21" t="str">
        <f>+IFERROR(VLOOKUP(Femicidios!AB19,tablas!$AQ$4:$AR$28,2,0),"Sin Información")</f>
        <v>Detenido</v>
      </c>
      <c r="O21" t="str">
        <f>+IFERROR(VLOOKUP(Femicidios!AD19,tablas!$AX$4:$AY$42,2,0),"Sin Información")</f>
        <v>Sin Información</v>
      </c>
    </row>
    <row r="22" spans="1:15" x14ac:dyDescent="0.35">
      <c r="A22" t="str">
        <f>+Femicidios!G20</f>
        <v>Ámbar Lezcano</v>
      </c>
      <c r="B22" t="str">
        <f>+IFERROR(VLOOKUP(Femicidios!I20,tablas!$D$4:$E$19,2,0),"No Informada")</f>
        <v>Chilena</v>
      </c>
      <c r="C22" t="str">
        <f>+IFERROR(VLOOKUP(Femicidios!J20,tablas!$G$4:$H$141,2,0),"No Informada")</f>
        <v>No Informada</v>
      </c>
      <c r="D22" t="str">
        <f>+IFERROR(VLOOKUP(Femicidios!L20,tablas!$J$4:$K$11,2,0),"Sin Información")</f>
        <v>SI</v>
      </c>
      <c r="E22" t="str">
        <f>+IFERROR(VLOOKUP(Femicidios!M20,tablas!$M$4:$N$52,2,0),"Sin Información")</f>
        <v>Pareja de la tía</v>
      </c>
      <c r="F22" t="str">
        <f>+IFERROR(VLOOKUP(Femicidios!N20,tablas!$P$4:$Q$23,2,0),"No Informado")</f>
        <v>Femicidio Íntimo Familiar</v>
      </c>
      <c r="G22" t="str">
        <f>+IFERROR(VLOOKUP(Femicidios!Q20,tablas!$S$4:$T$21,2,0),"No Informada")</f>
        <v>Chilena</v>
      </c>
      <c r="H22" t="str">
        <f>+IFERROR(VLOOKUP(Femicidios!R20,tablas!$V$4:$W$123,2,0),"No Informado")</f>
        <v>No Informado</v>
      </c>
      <c r="I22" t="str">
        <f>+IFERROR(VLOOKUP(Femicidios!S20,tablas!$Y$4:$Z$9,2,0),"No Informado")</f>
        <v>NO</v>
      </c>
      <c r="J22" t="str">
        <f>+IFERROR(VLOOKUP(Femicidios!T20,tablas!$AB$4:$AC$8,2,0),"No Informado")</f>
        <v>NO</v>
      </c>
      <c r="K22" t="str">
        <f>+IFERROR(VLOOKUP(Femicidios!W20,tablas!$AE$4:$AF$9,2,0),"No Informado")</f>
        <v>NO</v>
      </c>
      <c r="L22" t="str">
        <f>+IFERROR(VLOOKUP(Femicidios!X20,tablas!$AH$4:$AI$33,2,0),"No Informada")</f>
        <v>Violación y Homicidio</v>
      </c>
      <c r="M22" t="str">
        <f>+IFERROR(VLOOKUP(Femicidios!Z20,tablas!$AN$4:$AO$22,2,0),"Sin Información")</f>
        <v>Finalizada</v>
      </c>
      <c r="N22" t="str">
        <f>+IFERROR(VLOOKUP(Femicidios!AB20,tablas!$AQ$4:$AR$28,2,0),"Sin Información")</f>
        <v>Privado de libertad</v>
      </c>
      <c r="O22" t="str">
        <f>+IFERROR(VLOOKUP(Femicidios!AD20,tablas!$AX$4:$AY$42,2,0),"Sin Información")</f>
        <v>Cadena Perpétua</v>
      </c>
    </row>
    <row r="23" spans="1:15" x14ac:dyDescent="0.35">
      <c r="A23" t="str">
        <f>+Femicidios!G21</f>
        <v>Amelia del Carmen García Correa</v>
      </c>
      <c r="B23" t="str">
        <f>+IFERROR(VLOOKUP(Femicidios!I21,tablas!$D$4:$E$19,2,0),"No Informada")</f>
        <v>Chilena</v>
      </c>
      <c r="C23" t="str">
        <f>+IFERROR(VLOOKUP(Femicidios!J21,tablas!$G$4:$H$141,2,0),"No Informada")</f>
        <v>Asesora del Hogar</v>
      </c>
      <c r="D23" t="str">
        <f>+IFERROR(VLOOKUP(Femicidios!L21,tablas!$J$4:$K$11,2,0),"Sin Información")</f>
        <v>NO</v>
      </c>
      <c r="E23" t="str">
        <f>+IFERROR(VLOOKUP(Femicidios!M21,tablas!$M$4:$N$52,2,0),"Sin Información")</f>
        <v>Cónyuge</v>
      </c>
      <c r="F23" t="str">
        <f>+IFERROR(VLOOKUP(Femicidios!N21,tablas!$P$4:$Q$23,2,0),"No Informado")</f>
        <v>Femicidio Íntimo</v>
      </c>
      <c r="G23" t="str">
        <f>+IFERROR(VLOOKUP(Femicidios!Q21,tablas!$S$4:$T$21,2,0),"No Informada")</f>
        <v>Chilena</v>
      </c>
      <c r="H23" t="str">
        <f>+IFERROR(VLOOKUP(Femicidios!R21,tablas!$V$4:$W$123,2,0),"No Informado")</f>
        <v>No Informado</v>
      </c>
      <c r="I23" t="str">
        <f>+IFERROR(VLOOKUP(Femicidios!S21,tablas!$Y$4:$Z$9,2,0),"No Informado")</f>
        <v>NO</v>
      </c>
      <c r="J23" t="str">
        <f>+IFERROR(VLOOKUP(Femicidios!T21,tablas!$AB$4:$AC$8,2,0),"No Informado")</f>
        <v>No Informado</v>
      </c>
      <c r="K23" t="str">
        <f>+IFERROR(VLOOKUP(Femicidios!W21,tablas!$AE$4:$AF$9,2,0),"No Informado")</f>
        <v>SI</v>
      </c>
      <c r="L23" t="str">
        <f>+IFERROR(VLOOKUP(Femicidios!X21,tablas!$AH$4:$AI$33,2,0),"No Informada")</f>
        <v>Femicidio</v>
      </c>
      <c r="M23" t="str">
        <f>+IFERROR(VLOOKUP(Femicidios!Z21,tablas!$AN$4:$AO$22,2,0),"Sin Información")</f>
        <v>En curso</v>
      </c>
      <c r="N23" t="str">
        <f>+IFERROR(VLOOKUP(Femicidios!AB21,tablas!$AQ$4:$AR$28,2,0),"Sin Información")</f>
        <v>Prisión preventiva</v>
      </c>
      <c r="O23" t="str">
        <f>+IFERROR(VLOOKUP(Femicidios!AD21,tablas!$AX$4:$AY$42,2,0),"Sin Información")</f>
        <v>Sin Información</v>
      </c>
    </row>
    <row r="24" spans="1:15" x14ac:dyDescent="0.35">
      <c r="A24" t="str">
        <f>+Femicidios!G22</f>
        <v>Amira Belén Godoy Guerrero</v>
      </c>
      <c r="B24" t="str">
        <f>+IFERROR(VLOOKUP(Femicidios!I22,tablas!$D$4:$E$19,2,0),"No Informada")</f>
        <v>Chilena</v>
      </c>
      <c r="C24" t="str">
        <f>+IFERROR(VLOOKUP(Femicidios!J22,tablas!$G$4:$H$141,2,0),"No Informada")</f>
        <v>Estudiante</v>
      </c>
      <c r="D24" t="str">
        <f>+IFERROR(VLOOKUP(Femicidios!L22,tablas!$J$4:$K$11,2,0),"Sin Información")</f>
        <v>Sin Información</v>
      </c>
      <c r="E24" t="str">
        <f>+IFERROR(VLOOKUP(Femicidios!M22,tablas!$M$4:$N$52,2,0),"Sin Información")</f>
        <v>Pareja</v>
      </c>
      <c r="F24" t="str">
        <f>+IFERROR(VLOOKUP(Femicidios!N22,tablas!$P$4:$Q$23,2,0),"No Informado")</f>
        <v>Suicidio femicida</v>
      </c>
      <c r="G24" t="str">
        <f>+IFERROR(VLOOKUP(Femicidios!Q22,tablas!$S$4:$T$21,2,0),"No Informada")</f>
        <v>Chilena</v>
      </c>
      <c r="H24" t="str">
        <f>+IFERROR(VLOOKUP(Femicidios!R22,tablas!$V$4:$W$123,2,0),"No Informado")</f>
        <v>No Informado</v>
      </c>
      <c r="I24" t="str">
        <f>+IFERROR(VLOOKUP(Femicidios!S22,tablas!$Y$4:$Z$9,2,0),"No Informado")</f>
        <v>NO</v>
      </c>
      <c r="J24" t="str">
        <f>+IFERROR(VLOOKUP(Femicidios!T22,tablas!$AB$4:$AC$8,2,0),"No Informado")</f>
        <v>NO</v>
      </c>
      <c r="K24" t="str">
        <f>+IFERROR(VLOOKUP(Femicidios!W22,tablas!$AE$4:$AF$9,2,0),"No Informado")</f>
        <v>NO</v>
      </c>
      <c r="L24" t="str">
        <f>+IFERROR(VLOOKUP(Femicidios!X22,tablas!$AH$4:$AI$33,2,0),"No Informada")</f>
        <v>Suicidio</v>
      </c>
      <c r="M24" t="str">
        <f>+IFERROR(VLOOKUP(Femicidios!Z22,tablas!$AN$4:$AO$22,2,0),"Sin Información")</f>
        <v>Sin Información</v>
      </c>
      <c r="N24" t="str">
        <f>+IFERROR(VLOOKUP(Femicidios!AB22,tablas!$AQ$4:$AR$28,2,0),"Sin Información")</f>
        <v>No Informada</v>
      </c>
      <c r="O24" t="str">
        <f>+IFERROR(VLOOKUP(Femicidios!AD22,tablas!$AX$4:$AY$42,2,0),"Sin Información")</f>
        <v>Sin Información</v>
      </c>
    </row>
    <row r="25" spans="1:15" x14ac:dyDescent="0.35">
      <c r="A25" t="str">
        <f>+Femicidios!G23</f>
        <v>Mónica Jérez Henríquez</v>
      </c>
      <c r="B25" t="str">
        <f>+IFERROR(VLOOKUP(Femicidios!I23,tablas!$D$4:$E$19,2,0),"No Informada")</f>
        <v>No Informada</v>
      </c>
      <c r="C25" t="str">
        <f>+IFERROR(VLOOKUP(Femicidios!J23,tablas!$G$4:$H$141,2,0),"No Informada")</f>
        <v>Embarazada</v>
      </c>
      <c r="D25" t="str">
        <f>+IFERROR(VLOOKUP(Femicidios!L23,tablas!$J$4:$K$11,2,0),"Sin Información")</f>
        <v>Sin Información</v>
      </c>
      <c r="E25" t="str">
        <f>+IFERROR(VLOOKUP(Femicidios!M23,tablas!$M$4:$N$52,2,0),"Sin Información")</f>
        <v>Conocido</v>
      </c>
      <c r="F25" t="str">
        <f>+IFERROR(VLOOKUP(Femicidios!N23,tablas!$P$4:$Q$23,2,0),"No Informado")</f>
        <v>Femicidio No Íntimo</v>
      </c>
      <c r="G25" t="str">
        <f>+IFERROR(VLOOKUP(Femicidios!Q23,tablas!$S$4:$T$21,2,0),"No Informada")</f>
        <v>No Informada</v>
      </c>
      <c r="H25" t="str">
        <f>+IFERROR(VLOOKUP(Femicidios!R23,tablas!$V$4:$W$123,2,0),"No Informado")</f>
        <v>Soldador</v>
      </c>
      <c r="I25" t="str">
        <f>+IFERROR(VLOOKUP(Femicidios!S23,tablas!$Y$4:$Z$9,2,0),"No Informado")</f>
        <v>No Informado</v>
      </c>
      <c r="J25" t="str">
        <f>+IFERROR(VLOOKUP(Femicidios!T23,tablas!$AB$4:$AC$8,2,0),"No Informado")</f>
        <v>No Informado</v>
      </c>
      <c r="K25" t="str">
        <f>+IFERROR(VLOOKUP(Femicidios!W23,tablas!$AE$4:$AF$9,2,0),"No Informado")</f>
        <v>No Informado</v>
      </c>
      <c r="L25" t="str">
        <f>+IFERROR(VLOOKUP(Femicidios!X23,tablas!$AH$4:$AI$33,2,0),"No Informada")</f>
        <v>Homicidio</v>
      </c>
      <c r="M25" t="str">
        <f>+IFERROR(VLOOKUP(Femicidios!Z23,tablas!$AN$4:$AO$22,2,0),"Sin Información")</f>
        <v>Sin Información</v>
      </c>
      <c r="N25" t="str">
        <f>+IFERROR(VLOOKUP(Femicidios!AB23,tablas!$AQ$4:$AR$28,2,0),"Sin Información")</f>
        <v>No Informada</v>
      </c>
      <c r="O25" t="str">
        <f>+IFERROR(VLOOKUP(Femicidios!AD23,tablas!$AX$4:$AY$42,2,0),"Sin Información")</f>
        <v>Sin Información</v>
      </c>
    </row>
    <row r="26" spans="1:15" x14ac:dyDescent="0.35">
      <c r="A26" t="str">
        <f>+Femicidios!G24</f>
        <v>Ana Millán Antileo</v>
      </c>
      <c r="B26" t="str">
        <f>+IFERROR(VLOOKUP(Femicidios!I24,tablas!$D$4:$E$19,2,0),"No Informada")</f>
        <v>Chilena</v>
      </c>
      <c r="C26" t="str">
        <f>+IFERROR(VLOOKUP(Femicidios!J24,tablas!$G$4:$H$141,2,0),"No Informada")</f>
        <v>Situación Calle</v>
      </c>
      <c r="D26" t="str">
        <f>+IFERROR(VLOOKUP(Femicidios!L24,tablas!$J$4:$K$11,2,0),"Sin Información")</f>
        <v>Sin Información</v>
      </c>
      <c r="E26" t="str">
        <f>+IFERROR(VLOOKUP(Femicidios!M24,tablas!$M$4:$N$52,2,0),"Sin Información")</f>
        <v>Conviviente</v>
      </c>
      <c r="F26" t="str">
        <f>+IFERROR(VLOOKUP(Femicidios!N24,tablas!$P$4:$Q$23,2,0),"No Informado")</f>
        <v>Femicidio Íntimo</v>
      </c>
      <c r="G26" t="str">
        <f>+IFERROR(VLOOKUP(Femicidios!Q24,tablas!$S$4:$T$21,2,0),"No Informada")</f>
        <v>Chilena</v>
      </c>
      <c r="H26" t="str">
        <f>+IFERROR(VLOOKUP(Femicidios!R24,tablas!$V$4:$W$123,2,0),"No Informado")</f>
        <v>Situación Calle</v>
      </c>
      <c r="I26" t="str">
        <f>+IFERROR(VLOOKUP(Femicidios!S24,tablas!$Y$4:$Z$9,2,0),"No Informado")</f>
        <v>NO</v>
      </c>
      <c r="J26" t="str">
        <f>+IFERROR(VLOOKUP(Femicidios!T24,tablas!$AB$4:$AC$8,2,0),"No Informado")</f>
        <v>No Informado</v>
      </c>
      <c r="K26" t="str">
        <f>+IFERROR(VLOOKUP(Femicidios!W24,tablas!$AE$4:$AF$9,2,0),"No Informado")</f>
        <v>SI</v>
      </c>
      <c r="L26" t="str">
        <f>+IFERROR(VLOOKUP(Femicidios!X24,tablas!$AH$4:$AI$33,2,0),"No Informada")</f>
        <v>Femicidio</v>
      </c>
      <c r="M26" t="str">
        <f>+IFERROR(VLOOKUP(Femicidios!Z24,tablas!$AN$4:$AO$22,2,0),"Sin Información")</f>
        <v>En curso</v>
      </c>
      <c r="N26" t="str">
        <f>+IFERROR(VLOOKUP(Femicidios!AB24,tablas!$AQ$4:$AR$28,2,0),"Sin Información")</f>
        <v>Detenido</v>
      </c>
      <c r="O26" t="str">
        <f>+IFERROR(VLOOKUP(Femicidios!AD24,tablas!$AX$4:$AY$42,2,0),"Sin Información")</f>
        <v>Sin Información</v>
      </c>
    </row>
    <row r="27" spans="1:15" x14ac:dyDescent="0.35">
      <c r="A27" t="str">
        <f>+Femicidios!G25</f>
        <v>Ana Lorena Acosta Esquivel</v>
      </c>
      <c r="B27" t="str">
        <f>+IFERROR(VLOOKUP(Femicidios!I25,tablas!$D$4:$E$19,2,0),"No Informada")</f>
        <v>Chilena</v>
      </c>
      <c r="C27" t="str">
        <f>+IFERROR(VLOOKUP(Femicidios!J25,tablas!$G$4:$H$141,2,0),"No Informada")</f>
        <v>Educadora</v>
      </c>
      <c r="D27" t="str">
        <f>+IFERROR(VLOOKUP(Femicidios!L25,tablas!$J$4:$K$11,2,0),"Sin Información")</f>
        <v>NO</v>
      </c>
      <c r="E27" t="str">
        <f>+IFERROR(VLOOKUP(Femicidios!M25,tablas!$M$4:$N$52,2,0),"Sin Información")</f>
        <v>Ex Pareja</v>
      </c>
      <c r="F27" t="str">
        <f>+IFERROR(VLOOKUP(Femicidios!N25,tablas!$P$4:$Q$23,2,0),"No Informado")</f>
        <v>Femicidio Íntimo</v>
      </c>
      <c r="G27" t="str">
        <f>+IFERROR(VLOOKUP(Femicidios!Q25,tablas!$S$4:$T$21,2,0),"No Informada")</f>
        <v>Chilena</v>
      </c>
      <c r="H27" t="str">
        <f>+IFERROR(VLOOKUP(Femicidios!R25,tablas!$V$4:$W$123,2,0),"No Informado")</f>
        <v>No Informado</v>
      </c>
      <c r="I27" t="str">
        <f>+IFERROR(VLOOKUP(Femicidios!S25,tablas!$Y$4:$Z$9,2,0),"No Informado")</f>
        <v>SI</v>
      </c>
      <c r="J27" t="str">
        <f>+IFERROR(VLOOKUP(Femicidios!T25,tablas!$AB$4:$AC$8,2,0),"No Informado")</f>
        <v>NO</v>
      </c>
      <c r="K27" t="str">
        <f>+IFERROR(VLOOKUP(Femicidios!W25,tablas!$AE$4:$AF$9,2,0),"No Informado")</f>
        <v>SI</v>
      </c>
      <c r="L27" t="str">
        <f>+IFERROR(VLOOKUP(Femicidios!X25,tablas!$AH$4:$AI$33,2,0),"No Informada")</f>
        <v>Homicidio simple</v>
      </c>
      <c r="M27" t="str">
        <f>+IFERROR(VLOOKUP(Femicidios!Z25,tablas!$AN$4:$AO$22,2,0),"Sin Información")</f>
        <v>Sobreseída</v>
      </c>
      <c r="N27" t="str">
        <f>+IFERROR(VLOOKUP(Femicidios!AB25,tablas!$AQ$4:$AR$28,2,0),"Sin Información")</f>
        <v>Deceso</v>
      </c>
      <c r="O27" t="str">
        <f>+IFERROR(VLOOKUP(Femicidios!AD25,tablas!$AX$4:$AY$42,2,0),"Sin Información")</f>
        <v>Sin Información</v>
      </c>
    </row>
    <row r="28" spans="1:15" x14ac:dyDescent="0.35">
      <c r="A28" t="str">
        <f>+Femicidios!G26</f>
        <v>Ana Luisa García</v>
      </c>
      <c r="B28" t="str">
        <f>+IFERROR(VLOOKUP(Femicidios!I26,tablas!$D$4:$E$19,2,0),"No Informada")</f>
        <v>Chilena</v>
      </c>
      <c r="C28" t="str">
        <f>+IFERROR(VLOOKUP(Femicidios!J26,tablas!$G$4:$H$141,2,0),"No Informada")</f>
        <v>No Informada</v>
      </c>
      <c r="D28" t="str">
        <f>+IFERROR(VLOOKUP(Femicidios!L26,tablas!$J$4:$K$11,2,0),"Sin Información")</f>
        <v>NO</v>
      </c>
      <c r="E28" t="str">
        <f>+IFERROR(VLOOKUP(Femicidios!M26,tablas!$M$4:$N$52,2,0),"Sin Información")</f>
        <v>ex Conviviente</v>
      </c>
      <c r="F28" t="str">
        <f>+IFERROR(VLOOKUP(Femicidios!N26,tablas!$P$4:$Q$23,2,0),"No Informado")</f>
        <v>Femicidio Íntimo</v>
      </c>
      <c r="G28" t="str">
        <f>+IFERROR(VLOOKUP(Femicidios!Q26,tablas!$S$4:$T$21,2,0),"No Informada")</f>
        <v>Chilena</v>
      </c>
      <c r="H28" t="str">
        <f>+IFERROR(VLOOKUP(Femicidios!R26,tablas!$V$4:$W$123,2,0),"No Informado")</f>
        <v>No Informado</v>
      </c>
      <c r="I28" t="str">
        <f>+IFERROR(VLOOKUP(Femicidios!S26,tablas!$Y$4:$Z$9,2,0),"No Informado")</f>
        <v>SI</v>
      </c>
      <c r="J28" t="str">
        <f>+IFERROR(VLOOKUP(Femicidios!T26,tablas!$AB$4:$AC$8,2,0),"No Informado")</f>
        <v>NO</v>
      </c>
      <c r="K28" t="str">
        <f>+IFERROR(VLOOKUP(Femicidios!W26,tablas!$AE$4:$AF$9,2,0),"No Informado")</f>
        <v>SI</v>
      </c>
      <c r="L28" t="str">
        <f>+IFERROR(VLOOKUP(Femicidios!X26,tablas!$AH$4:$AI$33,2,0),"No Informada")</f>
        <v>Femicidio</v>
      </c>
      <c r="M28" t="str">
        <f>+IFERROR(VLOOKUP(Femicidios!Z26,tablas!$AN$4:$AO$22,2,0),"Sin Información")</f>
        <v>Sobreseída</v>
      </c>
      <c r="N28" t="str">
        <f>+IFERROR(VLOOKUP(Femicidios!AB26,tablas!$AQ$4:$AR$28,2,0),"Sin Información")</f>
        <v>Deceso</v>
      </c>
      <c r="O28" t="str">
        <f>+IFERROR(VLOOKUP(Femicidios!AD26,tablas!$AX$4:$AY$42,2,0),"Sin Información")</f>
        <v>Sin Información</v>
      </c>
    </row>
    <row r="29" spans="1:15" x14ac:dyDescent="0.35">
      <c r="A29" t="str">
        <f>+Femicidios!G27</f>
        <v>Ana Margarita Figueroa Benavides</v>
      </c>
      <c r="B29" t="str">
        <f>+IFERROR(VLOOKUP(Femicidios!I27,tablas!$D$4:$E$19,2,0),"No Informada")</f>
        <v>No Informada</v>
      </c>
      <c r="C29" t="str">
        <f>+IFERROR(VLOOKUP(Femicidios!J27,tablas!$G$4:$H$141,2,0),"No Informada")</f>
        <v>No Informada</v>
      </c>
      <c r="D29" t="str">
        <f>+IFERROR(VLOOKUP(Femicidios!L27,tablas!$J$4:$K$11,2,0),"Sin Información")</f>
        <v>Sin Información</v>
      </c>
      <c r="E29" t="str">
        <f>+IFERROR(VLOOKUP(Femicidios!M27,tablas!$M$4:$N$52,2,0),"Sin Información")</f>
        <v>Cónyuge</v>
      </c>
      <c r="F29" t="str">
        <f>+IFERROR(VLOOKUP(Femicidios!N27,tablas!$P$4:$Q$23,2,0),"No Informado")</f>
        <v>Femicidio Íntimo</v>
      </c>
      <c r="G29" t="str">
        <f>+IFERROR(VLOOKUP(Femicidios!Q27,tablas!$S$4:$T$21,2,0),"No Informada")</f>
        <v>No Informada</v>
      </c>
      <c r="H29" t="str">
        <f>+IFERROR(VLOOKUP(Femicidios!R27,tablas!$V$4:$W$123,2,0),"No Informado")</f>
        <v>No Informado</v>
      </c>
      <c r="I29" t="str">
        <f>+IFERROR(VLOOKUP(Femicidios!S27,tablas!$Y$4:$Z$9,2,0),"No Informado")</f>
        <v>SI</v>
      </c>
      <c r="J29" t="str">
        <f>+IFERROR(VLOOKUP(Femicidios!T27,tablas!$AB$4:$AC$8,2,0),"No Informado")</f>
        <v>No Informado</v>
      </c>
      <c r="K29" t="str">
        <f>+IFERROR(VLOOKUP(Femicidios!W27,tablas!$AE$4:$AF$9,2,0),"No Informado")</f>
        <v>No Informado</v>
      </c>
      <c r="L29" t="str">
        <f>+IFERROR(VLOOKUP(Femicidios!X27,tablas!$AH$4:$AI$33,2,0),"No Informada")</f>
        <v>Parricidio</v>
      </c>
      <c r="M29" t="str">
        <f>+IFERROR(VLOOKUP(Femicidios!Z27,tablas!$AN$4:$AO$22,2,0),"Sin Información")</f>
        <v>Sin Información</v>
      </c>
      <c r="N29" t="str">
        <f>+IFERROR(VLOOKUP(Femicidios!AB27,tablas!$AQ$4:$AR$28,2,0),"Sin Información")</f>
        <v>No Informada</v>
      </c>
      <c r="O29" t="str">
        <f>+IFERROR(VLOOKUP(Femicidios!AD27,tablas!$AX$4:$AY$42,2,0),"Sin Información")</f>
        <v>Sin Información</v>
      </c>
    </row>
    <row r="30" spans="1:15" x14ac:dyDescent="0.35">
      <c r="A30" t="str">
        <f>+Femicidios!G28</f>
        <v>Ana María Arancibia Palma</v>
      </c>
      <c r="B30" t="str">
        <f>+IFERROR(VLOOKUP(Femicidios!I28,tablas!$D$4:$E$19,2,0),"No Informada")</f>
        <v>Chilena</v>
      </c>
      <c r="C30" t="str">
        <f>+IFERROR(VLOOKUP(Femicidios!J28,tablas!$G$4:$H$141,2,0),"No Informada")</f>
        <v>Cantante</v>
      </c>
      <c r="D30" t="str">
        <f>+IFERROR(VLOOKUP(Femicidios!L28,tablas!$J$4:$K$11,2,0),"Sin Información")</f>
        <v>NO</v>
      </c>
      <c r="E30" t="str">
        <f>+IFERROR(VLOOKUP(Femicidios!M28,tablas!$M$4:$N$52,2,0),"Sin Información")</f>
        <v>Conocido</v>
      </c>
      <c r="F30" t="str">
        <f>+IFERROR(VLOOKUP(Femicidios!N28,tablas!$P$4:$Q$23,2,0),"No Informado")</f>
        <v>Femicidio No Íntimo</v>
      </c>
      <c r="G30" t="str">
        <f>+IFERROR(VLOOKUP(Femicidios!Q28,tablas!$S$4:$T$21,2,0),"No Informada")</f>
        <v>Chilena</v>
      </c>
      <c r="H30" t="str">
        <f>+IFERROR(VLOOKUP(Femicidios!R28,tablas!$V$4:$W$123,2,0),"No Informado")</f>
        <v>No Informado</v>
      </c>
      <c r="I30" t="str">
        <f>+IFERROR(VLOOKUP(Femicidios!S28,tablas!$Y$4:$Z$9,2,0),"No Informado")</f>
        <v>NO</v>
      </c>
      <c r="J30" t="str">
        <f>+IFERROR(VLOOKUP(Femicidios!T28,tablas!$AB$4:$AC$8,2,0),"No Informado")</f>
        <v>NO</v>
      </c>
      <c r="K30" t="str">
        <f>+IFERROR(VLOOKUP(Femicidios!W28,tablas!$AE$4:$AF$9,2,0),"No Informado")</f>
        <v>NO</v>
      </c>
      <c r="L30" t="str">
        <f>+IFERROR(VLOOKUP(Femicidios!X28,tablas!$AH$4:$AI$33,2,0),"No Informada")</f>
        <v>Homicidio simple</v>
      </c>
      <c r="M30" t="str">
        <f>+IFERROR(VLOOKUP(Femicidios!Z28,tablas!$AN$4:$AO$22,2,0),"Sin Información")</f>
        <v>Finalizada</v>
      </c>
      <c r="N30" t="str">
        <f>+IFERROR(VLOOKUP(Femicidios!AB28,tablas!$AQ$4:$AR$28,2,0),"Sin Información")</f>
        <v>Privado de libertad</v>
      </c>
      <c r="O30" t="str">
        <f>+IFERROR(VLOOKUP(Femicidios!AD28,tablas!$AX$4:$AY$42,2,0),"Sin Información")</f>
        <v>10 años</v>
      </c>
    </row>
    <row r="31" spans="1:15" x14ac:dyDescent="0.35">
      <c r="A31" t="str">
        <f>+Femicidios!G29</f>
        <v>Ana María Castillo Ibañez</v>
      </c>
      <c r="B31" t="str">
        <f>+IFERROR(VLOOKUP(Femicidios!I29,tablas!$D$4:$E$19,2,0),"No Informada")</f>
        <v>No Informada</v>
      </c>
      <c r="C31" t="str">
        <f>+IFERROR(VLOOKUP(Femicidios!J29,tablas!$G$4:$H$141,2,0),"No Informada")</f>
        <v>No Informada</v>
      </c>
      <c r="D31" t="str">
        <f>+IFERROR(VLOOKUP(Femicidios!L29,tablas!$J$4:$K$11,2,0),"Sin Información")</f>
        <v>Sin Información</v>
      </c>
      <c r="E31" t="str">
        <f>+IFERROR(VLOOKUP(Femicidios!M29,tablas!$M$4:$N$52,2,0),"Sin Información")</f>
        <v>Cónyuge</v>
      </c>
      <c r="F31" t="str">
        <f>+IFERROR(VLOOKUP(Femicidios!N29,tablas!$P$4:$Q$23,2,0),"No Informado")</f>
        <v>Femicidio Íntimo</v>
      </c>
      <c r="G31" t="str">
        <f>+IFERROR(VLOOKUP(Femicidios!Q29,tablas!$S$4:$T$21,2,0),"No Informada")</f>
        <v>No Informada</v>
      </c>
      <c r="H31" t="str">
        <f>+IFERROR(VLOOKUP(Femicidios!R29,tablas!$V$4:$W$123,2,0),"No Informado")</f>
        <v>No Informado</v>
      </c>
      <c r="I31" t="str">
        <f>+IFERROR(VLOOKUP(Femicidios!S29,tablas!$Y$4:$Z$9,2,0),"No Informado")</f>
        <v>SI</v>
      </c>
      <c r="J31" t="str">
        <f>+IFERROR(VLOOKUP(Femicidios!T29,tablas!$AB$4:$AC$8,2,0),"No Informado")</f>
        <v>No Informado</v>
      </c>
      <c r="K31" t="str">
        <f>+IFERROR(VLOOKUP(Femicidios!W29,tablas!$AE$4:$AF$9,2,0),"No Informado")</f>
        <v>SI</v>
      </c>
      <c r="L31" t="str">
        <f>+IFERROR(VLOOKUP(Femicidios!X29,tablas!$AH$4:$AI$33,2,0),"No Informada")</f>
        <v>No Informado</v>
      </c>
      <c r="M31" t="str">
        <f>+IFERROR(VLOOKUP(Femicidios!Z29,tablas!$AN$4:$AO$22,2,0),"Sin Información")</f>
        <v>Sin Información</v>
      </c>
      <c r="N31" t="str">
        <f>+IFERROR(VLOOKUP(Femicidios!AB29,tablas!$AQ$4:$AR$28,2,0),"Sin Información")</f>
        <v>No Informada</v>
      </c>
      <c r="O31" t="str">
        <f>+IFERROR(VLOOKUP(Femicidios!AD29,tablas!$AX$4:$AY$42,2,0),"Sin Información")</f>
        <v>Sin Información</v>
      </c>
    </row>
    <row r="32" spans="1:15" x14ac:dyDescent="0.35">
      <c r="A32" t="str">
        <f>+Femicidios!G30</f>
        <v>Ana María Guerra Castañeda</v>
      </c>
      <c r="B32" t="str">
        <f>+IFERROR(VLOOKUP(Femicidios!I30,tablas!$D$4:$E$19,2,0),"No Informada")</f>
        <v>Chilena</v>
      </c>
      <c r="C32" t="str">
        <f>+IFERROR(VLOOKUP(Femicidios!J30,tablas!$G$4:$H$141,2,0),"No Informada")</f>
        <v>No Informada</v>
      </c>
      <c r="D32" t="str">
        <f>+IFERROR(VLOOKUP(Femicidios!L30,tablas!$J$4:$K$11,2,0),"Sin Información")</f>
        <v>Sin Información</v>
      </c>
      <c r="E32" t="str">
        <f>+IFERROR(VLOOKUP(Femicidios!M30,tablas!$M$4:$N$52,2,0),"Sin Información")</f>
        <v>Cónyuge</v>
      </c>
      <c r="F32" t="str">
        <f>+IFERROR(VLOOKUP(Femicidios!N30,tablas!$P$4:$Q$23,2,0),"No Informado")</f>
        <v>Femicidio Íntimo</v>
      </c>
      <c r="G32" t="str">
        <f>+IFERROR(VLOOKUP(Femicidios!Q30,tablas!$S$4:$T$21,2,0),"No Informada")</f>
        <v>No Informada</v>
      </c>
      <c r="H32" t="str">
        <f>+IFERROR(VLOOKUP(Femicidios!R30,tablas!$V$4:$W$123,2,0),"No Informado")</f>
        <v>No Informado</v>
      </c>
      <c r="I32" t="str">
        <f>+IFERROR(VLOOKUP(Femicidios!S30,tablas!$Y$4:$Z$9,2,0),"No Informado")</f>
        <v>NO</v>
      </c>
      <c r="J32" t="str">
        <f>+IFERROR(VLOOKUP(Femicidios!T30,tablas!$AB$4:$AC$8,2,0),"No Informado")</f>
        <v>SI</v>
      </c>
      <c r="K32" t="str">
        <f>+IFERROR(VLOOKUP(Femicidios!W30,tablas!$AE$4:$AF$9,2,0),"No Informado")</f>
        <v>No Informado</v>
      </c>
      <c r="L32" t="str">
        <f>+IFERROR(VLOOKUP(Femicidios!X30,tablas!$AH$4:$AI$33,2,0),"No Informada")</f>
        <v>Femicidio Íntimo</v>
      </c>
      <c r="M32" t="str">
        <f>+IFERROR(VLOOKUP(Femicidios!Z30,tablas!$AN$4:$AO$22,2,0),"Sin Información")</f>
        <v>Formalizado</v>
      </c>
      <c r="N32" t="str">
        <f>+IFERROR(VLOOKUP(Femicidios!AB30,tablas!$AQ$4:$AR$28,2,0),"Sin Información")</f>
        <v>Formalizado</v>
      </c>
      <c r="O32" t="str">
        <f>+IFERROR(VLOOKUP(Femicidios!AD30,tablas!$AX$4:$AY$42,2,0),"Sin Información")</f>
        <v>Sin Información</v>
      </c>
    </row>
    <row r="33" spans="1:15" x14ac:dyDescent="0.35">
      <c r="A33" t="str">
        <f>+Femicidios!G31</f>
        <v>Iris Del Carmen Maldonado Quezada</v>
      </c>
      <c r="B33" t="str">
        <f>+IFERROR(VLOOKUP(Femicidios!I31,tablas!$D$4:$E$19,2,0),"No Informada")</f>
        <v>No Informada</v>
      </c>
      <c r="C33" t="str">
        <f>+IFERROR(VLOOKUP(Femicidios!J31,tablas!$G$4:$H$141,2,0),"No Informada")</f>
        <v>No Informada</v>
      </c>
      <c r="D33" t="str">
        <f>+IFERROR(VLOOKUP(Femicidios!L31,tablas!$J$4:$K$11,2,0),"Sin Información")</f>
        <v>Sin Información</v>
      </c>
      <c r="E33" t="str">
        <f>+IFERROR(VLOOKUP(Femicidios!M31,tablas!$M$4:$N$52,2,0),"Sin Información")</f>
        <v>Conviviente</v>
      </c>
      <c r="F33" t="str">
        <f>+IFERROR(VLOOKUP(Femicidios!N31,tablas!$P$4:$Q$23,2,0),"No Informado")</f>
        <v>Femicidio Íntimo</v>
      </c>
      <c r="G33" t="str">
        <f>+IFERROR(VLOOKUP(Femicidios!Q31,tablas!$S$4:$T$21,2,0),"No Informada")</f>
        <v>No Informada</v>
      </c>
      <c r="H33" t="str">
        <f>+IFERROR(VLOOKUP(Femicidios!R31,tablas!$V$4:$W$123,2,0),"No Informado")</f>
        <v>No Informado</v>
      </c>
      <c r="I33" t="str">
        <f>+IFERROR(VLOOKUP(Femicidios!S31,tablas!$Y$4:$Z$9,2,0),"No Informado")</f>
        <v>SI</v>
      </c>
      <c r="J33" t="str">
        <f>+IFERROR(VLOOKUP(Femicidios!T31,tablas!$AB$4:$AC$8,2,0),"No Informado")</f>
        <v>No Informado</v>
      </c>
      <c r="K33" t="str">
        <f>+IFERROR(VLOOKUP(Femicidios!W31,tablas!$AE$4:$AF$9,2,0),"No Informado")</f>
        <v>No Informado</v>
      </c>
      <c r="L33" t="str">
        <f>+IFERROR(VLOOKUP(Femicidios!X31,tablas!$AH$4:$AI$33,2,0),"No Informada")</f>
        <v>Muerte y hallazgo de cadáver</v>
      </c>
      <c r="M33" t="str">
        <f>+IFERROR(VLOOKUP(Femicidios!Z31,tablas!$AN$4:$AO$22,2,0),"Sin Información")</f>
        <v>Sin Información</v>
      </c>
      <c r="N33" t="str">
        <f>+IFERROR(VLOOKUP(Femicidios!AB31,tablas!$AQ$4:$AR$28,2,0),"Sin Información")</f>
        <v>No Informada</v>
      </c>
      <c r="O33" t="str">
        <f>+IFERROR(VLOOKUP(Femicidios!AD31,tablas!$AX$4:$AY$42,2,0),"Sin Información")</f>
        <v>Sin Información</v>
      </c>
    </row>
    <row r="34" spans="1:15" x14ac:dyDescent="0.35">
      <c r="A34" t="str">
        <f>+Femicidios!G32</f>
        <v>Paola Jessica Ferrada Avendaño</v>
      </c>
      <c r="B34" t="str">
        <f>+IFERROR(VLOOKUP(Femicidios!I32,tablas!$D$4:$E$19,2,0),"No Informada")</f>
        <v>No Informada</v>
      </c>
      <c r="C34" t="str">
        <f>+IFERROR(VLOOKUP(Femicidios!J32,tablas!$G$4:$H$141,2,0),"No Informada")</f>
        <v>Empleada</v>
      </c>
      <c r="D34" t="str">
        <f>+IFERROR(VLOOKUP(Femicidios!L32,tablas!$J$4:$K$11,2,0),"Sin Información")</f>
        <v>Sin Información</v>
      </c>
      <c r="E34" t="str">
        <f>+IFERROR(VLOOKUP(Femicidios!M32,tablas!$M$4:$N$52,2,0),"Sin Información")</f>
        <v>ex Conviviente</v>
      </c>
      <c r="F34" t="str">
        <f>+IFERROR(VLOOKUP(Femicidios!N32,tablas!$P$4:$Q$23,2,0),"No Informado")</f>
        <v>Femicidio Íntimo</v>
      </c>
      <c r="G34" t="str">
        <f>+IFERROR(VLOOKUP(Femicidios!Q32,tablas!$S$4:$T$21,2,0),"No Informada")</f>
        <v>No Informada</v>
      </c>
      <c r="H34" t="str">
        <f>+IFERROR(VLOOKUP(Femicidios!R32,tablas!$V$4:$W$123,2,0),"No Informado")</f>
        <v>No Informado</v>
      </c>
      <c r="I34" t="str">
        <f>+IFERROR(VLOOKUP(Femicidios!S32,tablas!$Y$4:$Z$9,2,0),"No Informado")</f>
        <v>SI</v>
      </c>
      <c r="J34" t="str">
        <f>+IFERROR(VLOOKUP(Femicidios!T32,tablas!$AB$4:$AC$8,2,0),"No Informado")</f>
        <v>No Informado</v>
      </c>
      <c r="K34" t="str">
        <f>+IFERROR(VLOOKUP(Femicidios!W32,tablas!$AE$4:$AF$9,2,0),"No Informado")</f>
        <v>No Informado</v>
      </c>
      <c r="L34" t="str">
        <f>+IFERROR(VLOOKUP(Femicidios!X32,tablas!$AH$4:$AI$33,2,0),"No Informada")</f>
        <v>Parricidio</v>
      </c>
      <c r="M34" t="str">
        <f>+IFERROR(VLOOKUP(Femicidios!Z32,tablas!$AN$4:$AO$22,2,0),"Sin Información")</f>
        <v>Sin Información</v>
      </c>
      <c r="N34" t="str">
        <f>+IFERROR(VLOOKUP(Femicidios!AB32,tablas!$AQ$4:$AR$28,2,0),"Sin Información")</f>
        <v>No Informada</v>
      </c>
      <c r="O34" t="str">
        <f>+IFERROR(VLOOKUP(Femicidios!AD32,tablas!$AX$4:$AY$42,2,0),"Sin Información")</f>
        <v>Sin Información</v>
      </c>
    </row>
    <row r="35" spans="1:15" x14ac:dyDescent="0.35">
      <c r="A35" t="str">
        <f>+Femicidios!G33</f>
        <v>Ana María Teuquil Barría</v>
      </c>
      <c r="B35" t="str">
        <f>+IFERROR(VLOOKUP(Femicidios!I33,tablas!$D$4:$E$19,2,0),"No Informada")</f>
        <v>No Informada</v>
      </c>
      <c r="C35" t="str">
        <f>+IFERROR(VLOOKUP(Femicidios!J33,tablas!$G$4:$H$141,2,0),"No Informada")</f>
        <v>No Informada</v>
      </c>
      <c r="D35" t="str">
        <f>+IFERROR(VLOOKUP(Femicidios!L33,tablas!$J$4:$K$11,2,0),"Sin Información")</f>
        <v>Sin Información</v>
      </c>
      <c r="E35" t="str">
        <f>+IFERROR(VLOOKUP(Femicidios!M33,tablas!$M$4:$N$52,2,0),"Sin Información")</f>
        <v>Pareja</v>
      </c>
      <c r="F35" t="str">
        <f>+IFERROR(VLOOKUP(Femicidios!N33,tablas!$P$4:$Q$23,2,0),"No Informado")</f>
        <v>Femicidio Íntimo</v>
      </c>
      <c r="G35" t="str">
        <f>+IFERROR(VLOOKUP(Femicidios!Q33,tablas!$S$4:$T$21,2,0),"No Informada")</f>
        <v>No Informada</v>
      </c>
      <c r="H35" t="str">
        <f>+IFERROR(VLOOKUP(Femicidios!R33,tablas!$V$4:$W$123,2,0),"No Informado")</f>
        <v>No Informado</v>
      </c>
      <c r="I35" t="str">
        <f>+IFERROR(VLOOKUP(Femicidios!S33,tablas!$Y$4:$Z$9,2,0),"No Informado")</f>
        <v>No Informado</v>
      </c>
      <c r="J35" t="str">
        <f>+IFERROR(VLOOKUP(Femicidios!T33,tablas!$AB$4:$AC$8,2,0),"No Informado")</f>
        <v>No Informado</v>
      </c>
      <c r="K35" t="str">
        <f>+IFERROR(VLOOKUP(Femicidios!W33,tablas!$AE$4:$AF$9,2,0),"No Informado")</f>
        <v>SI</v>
      </c>
      <c r="L35" t="str">
        <f>+IFERROR(VLOOKUP(Femicidios!X33,tablas!$AH$4:$AI$33,2,0),"No Informada")</f>
        <v>Femicidio</v>
      </c>
      <c r="M35" t="str">
        <f>+IFERROR(VLOOKUP(Femicidios!Z33,tablas!$AN$4:$AO$22,2,0),"Sin Información")</f>
        <v>Detenido</v>
      </c>
      <c r="N35" t="str">
        <f>+IFERROR(VLOOKUP(Femicidios!AB33,tablas!$AQ$4:$AR$28,2,0),"Sin Información")</f>
        <v>No Informada</v>
      </c>
      <c r="O35" t="str">
        <f>+IFERROR(VLOOKUP(Femicidios!AD33,tablas!$AX$4:$AY$42,2,0),"Sin Información")</f>
        <v>Sin Información</v>
      </c>
    </row>
    <row r="36" spans="1:15" x14ac:dyDescent="0.35">
      <c r="A36" t="str">
        <f>+Femicidios!G34</f>
        <v>Ana María Velásquez Muñoz</v>
      </c>
      <c r="B36" t="str">
        <f>+IFERROR(VLOOKUP(Femicidios!I34,tablas!$D$4:$E$19,2,0),"No Informada")</f>
        <v>Chilena</v>
      </c>
      <c r="C36" t="str">
        <f>+IFERROR(VLOOKUP(Femicidios!J34,tablas!$G$4:$H$141,2,0),"No Informada")</f>
        <v>Guardia Seguridad</v>
      </c>
      <c r="D36" t="str">
        <f>+IFERROR(VLOOKUP(Femicidios!L34,tablas!$J$4:$K$11,2,0),"Sin Información")</f>
        <v>Sin Información</v>
      </c>
      <c r="E36" t="str">
        <f>+IFERROR(VLOOKUP(Femicidios!M34,tablas!$M$4:$N$52,2,0),"Sin Información")</f>
        <v>Cónyuge</v>
      </c>
      <c r="F36" t="str">
        <f>+IFERROR(VLOOKUP(Femicidios!N34,tablas!$P$4:$Q$23,2,0),"No Informado")</f>
        <v>Femicidio Íntimo</v>
      </c>
      <c r="G36" t="str">
        <f>+IFERROR(VLOOKUP(Femicidios!Q34,tablas!$S$4:$T$21,2,0),"No Informada")</f>
        <v>Chilena</v>
      </c>
      <c r="H36" t="str">
        <f>+IFERROR(VLOOKUP(Femicidios!R34,tablas!$V$4:$W$123,2,0),"No Informado")</f>
        <v>Buzo</v>
      </c>
      <c r="I36" t="str">
        <f>+IFERROR(VLOOKUP(Femicidios!S34,tablas!$Y$4:$Z$9,2,0),"No Informado")</f>
        <v>NO</v>
      </c>
      <c r="J36" t="str">
        <f>+IFERROR(VLOOKUP(Femicidios!T34,tablas!$AB$4:$AC$8,2,0),"No Informado")</f>
        <v>No Informado</v>
      </c>
      <c r="K36" t="str">
        <f>+IFERROR(VLOOKUP(Femicidios!W34,tablas!$AE$4:$AF$9,2,0),"No Informado")</f>
        <v>SI</v>
      </c>
      <c r="L36" t="str">
        <f>+IFERROR(VLOOKUP(Femicidios!X34,tablas!$AH$4:$AI$33,2,0),"No Informada")</f>
        <v>Femicidio</v>
      </c>
      <c r="M36" t="str">
        <f>+IFERROR(VLOOKUP(Femicidios!Z34,tablas!$AN$4:$AO$22,2,0),"Sin Información")</f>
        <v>En curso</v>
      </c>
      <c r="N36" t="str">
        <f>+IFERROR(VLOOKUP(Femicidios!AB34,tablas!$AQ$4:$AR$28,2,0),"Sin Información")</f>
        <v>Detenido</v>
      </c>
      <c r="O36" t="str">
        <f>+IFERROR(VLOOKUP(Femicidios!AD34,tablas!$AX$4:$AY$42,2,0),"Sin Información")</f>
        <v>Sin Información</v>
      </c>
    </row>
    <row r="37" spans="1:15" x14ac:dyDescent="0.35">
      <c r="A37" t="str">
        <f>+Femicidios!G35</f>
        <v>Ana María Villaroel</v>
      </c>
      <c r="B37" t="str">
        <f>+IFERROR(VLOOKUP(Femicidios!I35,tablas!$D$4:$E$19,2,0),"No Informada")</f>
        <v>Chilena</v>
      </c>
      <c r="C37" t="str">
        <f>+IFERROR(VLOOKUP(Femicidios!J35,tablas!$G$4:$H$141,2,0),"No Informada")</f>
        <v>DJ</v>
      </c>
      <c r="D37" t="str">
        <f>+IFERROR(VLOOKUP(Femicidios!L35,tablas!$J$4:$K$11,2,0),"Sin Información")</f>
        <v>SI</v>
      </c>
      <c r="E37" t="str">
        <f>+IFERROR(VLOOKUP(Femicidios!M35,tablas!$M$4:$N$52,2,0),"Sin Información")</f>
        <v>Sin Información</v>
      </c>
      <c r="F37" t="str">
        <f>+IFERROR(VLOOKUP(Femicidios!N35,tablas!$P$4:$Q$23,2,0),"No Informado")</f>
        <v>No Informado</v>
      </c>
      <c r="G37" t="str">
        <f>+IFERROR(VLOOKUP(Femicidios!Q35,tablas!$S$4:$T$21,2,0),"No Informada")</f>
        <v>No Informada</v>
      </c>
      <c r="H37" t="str">
        <f>+IFERROR(VLOOKUP(Femicidios!R35,tablas!$V$4:$W$123,2,0),"No Informado")</f>
        <v>No Informado</v>
      </c>
      <c r="I37" t="str">
        <f>+IFERROR(VLOOKUP(Femicidios!S35,tablas!$Y$4:$Z$9,2,0),"No Informado")</f>
        <v>No Informado</v>
      </c>
      <c r="J37" t="str">
        <f>+IFERROR(VLOOKUP(Femicidios!T35,tablas!$AB$4:$AC$8,2,0),"No Informado")</f>
        <v>No Informado</v>
      </c>
      <c r="K37" t="str">
        <f>+IFERROR(VLOOKUP(Femicidios!W35,tablas!$AE$4:$AF$9,2,0),"No Informado")</f>
        <v>No Informado</v>
      </c>
      <c r="L37" t="str">
        <f>+IFERROR(VLOOKUP(Femicidios!X35,tablas!$AH$4:$AI$33,2,0),"No Informada")</f>
        <v>No Informado</v>
      </c>
      <c r="M37" t="str">
        <f>+IFERROR(VLOOKUP(Femicidios!Z35,tablas!$AN$4:$AO$22,2,0),"Sin Información")</f>
        <v>En curso</v>
      </c>
      <c r="N37" t="str">
        <f>+IFERROR(VLOOKUP(Femicidios!AB35,tablas!$AQ$4:$AR$28,2,0),"Sin Información")</f>
        <v>Sin imputados</v>
      </c>
      <c r="O37" t="str">
        <f>+IFERROR(VLOOKUP(Femicidios!AD35,tablas!$AX$4:$AY$42,2,0),"Sin Información")</f>
        <v>Sin Información</v>
      </c>
    </row>
    <row r="38" spans="1:15" x14ac:dyDescent="0.35">
      <c r="A38" t="str">
        <f>+Femicidios!G36</f>
        <v>Ana Maribel Gallardo Saldivia</v>
      </c>
      <c r="B38" t="str">
        <f>+IFERROR(VLOOKUP(Femicidios!I36,tablas!$D$4:$E$19,2,0),"No Informada")</f>
        <v>Chilena</v>
      </c>
      <c r="C38" t="str">
        <f>+IFERROR(VLOOKUP(Femicidios!J36,tablas!$G$4:$H$141,2,0),"No Informada")</f>
        <v>No Informada</v>
      </c>
      <c r="D38" t="str">
        <f>+IFERROR(VLOOKUP(Femicidios!L36,tablas!$J$4:$K$11,2,0),"Sin Información")</f>
        <v>NO</v>
      </c>
      <c r="E38" t="str">
        <f>+IFERROR(VLOOKUP(Femicidios!M36,tablas!$M$4:$N$52,2,0),"Sin Información")</f>
        <v>Hermano</v>
      </c>
      <c r="F38" t="str">
        <f>+IFERROR(VLOOKUP(Femicidios!N36,tablas!$P$4:$Q$23,2,0),"No Informado")</f>
        <v>Femicidio Íntimo Familiar</v>
      </c>
      <c r="G38" t="str">
        <f>+IFERROR(VLOOKUP(Femicidios!Q36,tablas!$S$4:$T$21,2,0),"No Informada")</f>
        <v>Chilena</v>
      </c>
      <c r="H38" t="str">
        <f>+IFERROR(VLOOKUP(Femicidios!R36,tablas!$V$4:$W$123,2,0),"No Informado")</f>
        <v>Estudiante</v>
      </c>
      <c r="I38" t="str">
        <f>+IFERROR(VLOOKUP(Femicidios!S36,tablas!$Y$4:$Z$9,2,0),"No Informado")</f>
        <v>NO</v>
      </c>
      <c r="J38" t="str">
        <f>+IFERROR(VLOOKUP(Femicidios!T36,tablas!$AB$4:$AC$8,2,0),"No Informado")</f>
        <v>NO</v>
      </c>
      <c r="K38" t="str">
        <f>+IFERROR(VLOOKUP(Femicidios!W36,tablas!$AE$4:$AF$9,2,0),"No Informado")</f>
        <v>NO</v>
      </c>
      <c r="L38" t="str">
        <f>+IFERROR(VLOOKUP(Femicidios!X36,tablas!$AH$4:$AI$33,2,0),"No Informada")</f>
        <v>Homicidio calificado</v>
      </c>
      <c r="M38" t="str">
        <f>+IFERROR(VLOOKUP(Femicidios!Z36,tablas!$AN$4:$AO$22,2,0),"Sin Información")</f>
        <v>En curso</v>
      </c>
      <c r="N38" t="str">
        <f>+IFERROR(VLOOKUP(Femicidios!AB36,tablas!$AQ$4:$AR$28,2,0),"Sin Información")</f>
        <v>Internado en SENAME</v>
      </c>
      <c r="O38" t="str">
        <f>+IFERROR(VLOOKUP(Femicidios!AD36,tablas!$AX$4:$AY$42,2,0),"Sin Información")</f>
        <v>Sin Información</v>
      </c>
    </row>
    <row r="39" spans="1:15" x14ac:dyDescent="0.35">
      <c r="A39" t="str">
        <f>+Femicidios!G37</f>
        <v>Ana Viveros Echeverría</v>
      </c>
      <c r="B39" t="str">
        <f>+IFERROR(VLOOKUP(Femicidios!I37,tablas!$D$4:$E$19,2,0),"No Informada")</f>
        <v>Chilena</v>
      </c>
      <c r="C39" t="str">
        <f>+IFERROR(VLOOKUP(Femicidios!J37,tablas!$G$4:$H$141,2,0),"No Informada")</f>
        <v>No Informada</v>
      </c>
      <c r="D39" t="str">
        <f>+IFERROR(VLOOKUP(Femicidios!L37,tablas!$J$4:$K$11,2,0),"Sin Información")</f>
        <v>Sin Información</v>
      </c>
      <c r="E39" t="str">
        <f>+IFERROR(VLOOKUP(Femicidios!M37,tablas!$M$4:$N$52,2,0),"Sin Información")</f>
        <v>ex Conviviente</v>
      </c>
      <c r="F39" t="str">
        <f>+IFERROR(VLOOKUP(Femicidios!N37,tablas!$P$4:$Q$23,2,0),"No Informado")</f>
        <v>Femicidio Íntimo</v>
      </c>
      <c r="G39" t="str">
        <f>+IFERROR(VLOOKUP(Femicidios!Q37,tablas!$S$4:$T$21,2,0),"No Informada")</f>
        <v>No Informada</v>
      </c>
      <c r="H39" t="str">
        <f>+IFERROR(VLOOKUP(Femicidios!R37,tablas!$V$4:$W$123,2,0),"No Informado")</f>
        <v>No Informado</v>
      </c>
      <c r="I39" t="str">
        <f>+IFERROR(VLOOKUP(Femicidios!S37,tablas!$Y$4:$Z$9,2,0),"No Informado")</f>
        <v>SI</v>
      </c>
      <c r="J39" t="str">
        <f>+IFERROR(VLOOKUP(Femicidios!T37,tablas!$AB$4:$AC$8,2,0),"No Informado")</f>
        <v>No Informado</v>
      </c>
      <c r="K39" t="str">
        <f>+IFERROR(VLOOKUP(Femicidios!W37,tablas!$AE$4:$AF$9,2,0),"No Informado")</f>
        <v>SI</v>
      </c>
      <c r="L39" t="str">
        <f>+IFERROR(VLOOKUP(Femicidios!X37,tablas!$AH$4:$AI$33,2,0),"No Informada")</f>
        <v>Femicidio</v>
      </c>
      <c r="M39" t="str">
        <f>+IFERROR(VLOOKUP(Femicidios!Z37,tablas!$AN$4:$AO$22,2,0),"Sin Información")</f>
        <v>Sobreseída</v>
      </c>
      <c r="N39" t="str">
        <f>+IFERROR(VLOOKUP(Femicidios!AB37,tablas!$AQ$4:$AR$28,2,0),"Sin Información")</f>
        <v>Deceso</v>
      </c>
      <c r="O39" t="str">
        <f>+IFERROR(VLOOKUP(Femicidios!AD37,tablas!$AX$4:$AY$42,2,0),"Sin Información")</f>
        <v>Sin Información</v>
      </c>
    </row>
    <row r="40" spans="1:15" x14ac:dyDescent="0.35">
      <c r="A40" t="str">
        <f>+Femicidios!G38</f>
        <v>Anaís Godoy Ramírez</v>
      </c>
      <c r="B40" t="str">
        <f>+IFERROR(VLOOKUP(Femicidios!I38,tablas!$D$4:$E$19,2,0),"No Informada")</f>
        <v>Chilena</v>
      </c>
      <c r="C40" t="str">
        <f>+IFERROR(VLOOKUP(Femicidios!J38,tablas!$G$4:$H$141,2,0),"No Informada")</f>
        <v>No Informada</v>
      </c>
      <c r="D40" t="str">
        <f>+IFERROR(VLOOKUP(Femicidios!L38,tablas!$J$4:$K$11,2,0),"Sin Información")</f>
        <v>SI</v>
      </c>
      <c r="E40" t="str">
        <f>+IFERROR(VLOOKUP(Femicidios!M38,tablas!$M$4:$N$52,2,0),"Sin Información")</f>
        <v>Amigo</v>
      </c>
      <c r="F40" t="str">
        <f>+IFERROR(VLOOKUP(Femicidios!N38,tablas!$P$4:$Q$23,2,0),"No Informado")</f>
        <v>Suicidio femicida</v>
      </c>
      <c r="G40" t="str">
        <f>+IFERROR(VLOOKUP(Femicidios!Q38,tablas!$S$4:$T$21,2,0),"No Informada")</f>
        <v>Chilena</v>
      </c>
      <c r="H40" t="str">
        <f>+IFERROR(VLOOKUP(Femicidios!R38,tablas!$V$4:$W$123,2,0),"No Informado")</f>
        <v>No Informado</v>
      </c>
      <c r="I40" t="str">
        <f>+IFERROR(VLOOKUP(Femicidios!S38,tablas!$Y$4:$Z$9,2,0),"No Informado")</f>
        <v>No Informado</v>
      </c>
      <c r="J40" t="str">
        <f>+IFERROR(VLOOKUP(Femicidios!T38,tablas!$AB$4:$AC$8,2,0),"No Informado")</f>
        <v>No Informado</v>
      </c>
      <c r="K40" t="str">
        <f>+IFERROR(VLOOKUP(Femicidios!W38,tablas!$AE$4:$AF$9,2,0),"No Informado")</f>
        <v>NO</v>
      </c>
      <c r="L40" t="str">
        <f>+IFERROR(VLOOKUP(Femicidios!X38,tablas!$AH$4:$AI$33,2,0),"No Informada")</f>
        <v>Suicidio</v>
      </c>
      <c r="M40" t="str">
        <f>+IFERROR(VLOOKUP(Femicidios!Z38,tablas!$AN$4:$AO$22,2,0),"Sin Información")</f>
        <v>Sin Información</v>
      </c>
      <c r="N40" t="str">
        <f>+IFERROR(VLOOKUP(Femicidios!AB38,tablas!$AQ$4:$AR$28,2,0),"Sin Información")</f>
        <v>Impune</v>
      </c>
      <c r="O40" t="str">
        <f>+IFERROR(VLOOKUP(Femicidios!AD38,tablas!$AX$4:$AY$42,2,0),"Sin Información")</f>
        <v>Sin Información</v>
      </c>
    </row>
    <row r="41" spans="1:15" x14ac:dyDescent="0.35">
      <c r="A41" t="str">
        <f>+Femicidios!G39</f>
        <v>Analía Isabel Pino Sepúlveda</v>
      </c>
      <c r="B41" t="str">
        <f>+IFERROR(VLOOKUP(Femicidios!I39,tablas!$D$4:$E$19,2,0),"No Informada")</f>
        <v>Chilena</v>
      </c>
      <c r="C41" t="str">
        <f>+IFERROR(VLOOKUP(Femicidios!J39,tablas!$G$4:$H$141,2,0),"No Informada")</f>
        <v>No Informada</v>
      </c>
      <c r="D41" t="str">
        <f>+IFERROR(VLOOKUP(Femicidios!L39,tablas!$J$4:$K$11,2,0),"Sin Información")</f>
        <v>NO</v>
      </c>
      <c r="E41" t="str">
        <f>+IFERROR(VLOOKUP(Femicidios!M39,tablas!$M$4:$N$52,2,0),"Sin Información")</f>
        <v>Ex Pareja</v>
      </c>
      <c r="F41" t="str">
        <f>+IFERROR(VLOOKUP(Femicidios!N39,tablas!$P$4:$Q$23,2,0),"No Informado")</f>
        <v>Femicidio Íntimo</v>
      </c>
      <c r="G41" t="str">
        <f>+IFERROR(VLOOKUP(Femicidios!Q39,tablas!$S$4:$T$21,2,0),"No Informada")</f>
        <v>Chilena</v>
      </c>
      <c r="H41" t="str">
        <f>+IFERROR(VLOOKUP(Femicidios!R39,tablas!$V$4:$W$123,2,0),"No Informado")</f>
        <v>No Informado</v>
      </c>
      <c r="I41" t="str">
        <f>+IFERROR(VLOOKUP(Femicidios!S39,tablas!$Y$4:$Z$9,2,0),"No Informado")</f>
        <v>SI</v>
      </c>
      <c r="J41" t="str">
        <f>+IFERROR(VLOOKUP(Femicidios!T39,tablas!$AB$4:$AC$8,2,0),"No Informado")</f>
        <v>NO</v>
      </c>
      <c r="K41" t="str">
        <f>+IFERROR(VLOOKUP(Femicidios!W39,tablas!$AE$4:$AF$9,2,0),"No Informado")</f>
        <v>SI</v>
      </c>
      <c r="L41" t="str">
        <f>+IFERROR(VLOOKUP(Femicidios!X39,tablas!$AH$4:$AI$33,2,0),"No Informada")</f>
        <v>Homicidio simple</v>
      </c>
      <c r="M41" t="str">
        <f>+IFERROR(VLOOKUP(Femicidios!Z39,tablas!$AN$4:$AO$22,2,0),"Sin Información")</f>
        <v>Sobreseída</v>
      </c>
      <c r="N41" t="str">
        <f>+IFERROR(VLOOKUP(Femicidios!AB39,tablas!$AQ$4:$AR$28,2,0),"Sin Información")</f>
        <v>Deceso</v>
      </c>
      <c r="O41" t="str">
        <f>+IFERROR(VLOOKUP(Femicidios!AD39,tablas!$AX$4:$AY$42,2,0),"Sin Información")</f>
        <v>Sin Información</v>
      </c>
    </row>
    <row r="42" spans="1:15" x14ac:dyDescent="0.35">
      <c r="A42" t="str">
        <f>+Femicidios!G40</f>
        <v>Andrea del Pilar Riquelme Toledo</v>
      </c>
      <c r="B42" t="str">
        <f>+IFERROR(VLOOKUP(Femicidios!I40,tablas!$D$4:$E$19,2,0),"No Informada")</f>
        <v>Chilena</v>
      </c>
      <c r="C42" t="str">
        <f>+IFERROR(VLOOKUP(Femicidios!J40,tablas!$G$4:$H$141,2,0),"No Informada")</f>
        <v>No Informada</v>
      </c>
      <c r="D42" t="str">
        <f>+IFERROR(VLOOKUP(Femicidios!L40,tablas!$J$4:$K$11,2,0),"Sin Información")</f>
        <v>NO</v>
      </c>
      <c r="E42" t="str">
        <f>+IFERROR(VLOOKUP(Femicidios!M40,tablas!$M$4:$N$52,2,0),"Sin Información")</f>
        <v>Sin Información</v>
      </c>
      <c r="F42" t="str">
        <f>+IFERROR(VLOOKUP(Femicidios!N40,tablas!$P$4:$Q$23,2,0),"No Informado")</f>
        <v>Femicidio Íntimo</v>
      </c>
      <c r="G42" t="str">
        <f>+IFERROR(VLOOKUP(Femicidios!Q40,tablas!$S$4:$T$21,2,0),"No Informada")</f>
        <v>Chilena</v>
      </c>
      <c r="H42" t="str">
        <f>+IFERROR(VLOOKUP(Femicidios!R40,tablas!$V$4:$W$123,2,0),"No Informado")</f>
        <v>No Informado</v>
      </c>
      <c r="I42" t="str">
        <f>+IFERROR(VLOOKUP(Femicidios!S40,tablas!$Y$4:$Z$9,2,0),"No Informado")</f>
        <v>SI</v>
      </c>
      <c r="J42" t="str">
        <f>+IFERROR(VLOOKUP(Femicidios!T40,tablas!$AB$4:$AC$8,2,0),"No Informado")</f>
        <v>NO</v>
      </c>
      <c r="K42" t="str">
        <f>+IFERROR(VLOOKUP(Femicidios!W40,tablas!$AE$4:$AF$9,2,0),"No Informado")</f>
        <v>SI</v>
      </c>
      <c r="L42" t="str">
        <f>+IFERROR(VLOOKUP(Femicidios!X40,tablas!$AH$4:$AI$33,2,0),"No Informada")</f>
        <v>Femicidio</v>
      </c>
      <c r="M42" t="str">
        <f>+IFERROR(VLOOKUP(Femicidios!Z40,tablas!$AN$4:$AO$22,2,0),"Sin Información")</f>
        <v>En curso</v>
      </c>
      <c r="N42" t="str">
        <f>+IFERROR(VLOOKUP(Femicidios!AB40,tablas!$AQ$4:$AR$28,2,0),"Sin Información")</f>
        <v>Deceso</v>
      </c>
      <c r="O42" t="str">
        <f>+IFERROR(VLOOKUP(Femicidios!AD40,tablas!$AX$4:$AY$42,2,0),"Sin Información")</f>
        <v>Sin Información</v>
      </c>
    </row>
    <row r="43" spans="1:15" x14ac:dyDescent="0.35">
      <c r="A43" t="str">
        <f>+Femicidios!G41</f>
        <v>Andrea Guape Pinto</v>
      </c>
      <c r="B43" t="str">
        <f>+IFERROR(VLOOKUP(Femicidios!I41,tablas!$D$4:$E$19,2,0),"No Informada")</f>
        <v>No Informada</v>
      </c>
      <c r="C43" t="str">
        <f>+IFERROR(VLOOKUP(Femicidios!J41,tablas!$G$4:$H$141,2,0),"No Informada")</f>
        <v>En Busca de Trabajo</v>
      </c>
      <c r="D43" t="str">
        <f>+IFERROR(VLOOKUP(Femicidios!L41,tablas!$J$4:$K$11,2,0),"Sin Información")</f>
        <v>SI</v>
      </c>
      <c r="E43" t="str">
        <f>+IFERROR(VLOOKUP(Femicidios!M41,tablas!$M$4:$N$52,2,0),"Sin Información")</f>
        <v>Desconocido</v>
      </c>
      <c r="F43" t="str">
        <f>+IFERROR(VLOOKUP(Femicidios!N41,tablas!$P$4:$Q$23,2,0),"No Informado")</f>
        <v>Femicidio No Íntimo</v>
      </c>
      <c r="G43" t="str">
        <f>+IFERROR(VLOOKUP(Femicidios!Q41,tablas!$S$4:$T$21,2,0),"No Informada")</f>
        <v>No Informada</v>
      </c>
      <c r="H43" t="str">
        <f>+IFERROR(VLOOKUP(Femicidios!R41,tablas!$V$4:$W$123,2,0),"No Informado")</f>
        <v>No Informado</v>
      </c>
      <c r="I43" t="str">
        <f>+IFERROR(VLOOKUP(Femicidios!S41,tablas!$Y$4:$Z$9,2,0),"No Informado")</f>
        <v>No Informado</v>
      </c>
      <c r="J43" t="str">
        <f>+IFERROR(VLOOKUP(Femicidios!T41,tablas!$AB$4:$AC$8,2,0),"No Informado")</f>
        <v>No Informado</v>
      </c>
      <c r="K43" t="str">
        <f>+IFERROR(VLOOKUP(Femicidios!W41,tablas!$AE$4:$AF$9,2,0),"No Informado")</f>
        <v>No Informado</v>
      </c>
      <c r="L43" t="str">
        <f>+IFERROR(VLOOKUP(Femicidios!X41,tablas!$AH$4:$AI$33,2,0),"No Informada")</f>
        <v>Violación y Homicidio</v>
      </c>
      <c r="M43" t="str">
        <f>+IFERROR(VLOOKUP(Femicidios!Z41,tablas!$AN$4:$AO$22,2,0),"Sin Información")</f>
        <v>Sin Información</v>
      </c>
      <c r="N43" t="str">
        <f>+IFERROR(VLOOKUP(Femicidios!AB41,tablas!$AQ$4:$AR$28,2,0),"Sin Información")</f>
        <v>No Informada</v>
      </c>
      <c r="O43" t="str">
        <f>+IFERROR(VLOOKUP(Femicidios!AD41,tablas!$AX$4:$AY$42,2,0),"Sin Información")</f>
        <v>Sin Información</v>
      </c>
    </row>
    <row r="44" spans="1:15" x14ac:dyDescent="0.35">
      <c r="A44" t="str">
        <f>+Femicidios!G42</f>
        <v>Andrea Mazzo Moncada</v>
      </c>
      <c r="B44" t="str">
        <f>+IFERROR(VLOOKUP(Femicidios!I42,tablas!$D$4:$E$19,2,0),"No Informada")</f>
        <v>Chilena</v>
      </c>
      <c r="C44" t="str">
        <f>+IFERROR(VLOOKUP(Femicidios!J42,tablas!$G$4:$H$141,2,0),"No Informada")</f>
        <v>Estudiante</v>
      </c>
      <c r="D44" t="str">
        <f>+IFERROR(VLOOKUP(Femicidios!L42,tablas!$J$4:$K$11,2,0),"Sin Información")</f>
        <v>SI</v>
      </c>
      <c r="E44" t="str">
        <f>+IFERROR(VLOOKUP(Femicidios!M42,tablas!$M$4:$N$52,2,0),"Sin Información")</f>
        <v>Conocido</v>
      </c>
      <c r="F44" t="str">
        <f>+IFERROR(VLOOKUP(Femicidios!N42,tablas!$P$4:$Q$23,2,0),"No Informado")</f>
        <v>Femicidio No Íntimo</v>
      </c>
      <c r="G44" t="str">
        <f>+IFERROR(VLOOKUP(Femicidios!Q42,tablas!$S$4:$T$21,2,0),"No Informada")</f>
        <v>Peruana</v>
      </c>
      <c r="H44" t="str">
        <f>+IFERROR(VLOOKUP(Femicidios!R42,tablas!$V$4:$W$123,2,0),"No Informado")</f>
        <v>No Informado</v>
      </c>
      <c r="I44" t="str">
        <f>+IFERROR(VLOOKUP(Femicidios!S42,tablas!$Y$4:$Z$9,2,0),"No Informado")</f>
        <v>NO</v>
      </c>
      <c r="J44" t="str">
        <f>+IFERROR(VLOOKUP(Femicidios!T42,tablas!$AB$4:$AC$8,2,0),"No Informado")</f>
        <v>NO</v>
      </c>
      <c r="K44" t="str">
        <f>+IFERROR(VLOOKUP(Femicidios!W42,tablas!$AE$4:$AF$9,2,0),"No Informado")</f>
        <v>NO</v>
      </c>
      <c r="L44" t="str">
        <f>+IFERROR(VLOOKUP(Femicidios!X42,tablas!$AH$4:$AI$33,2,0),"No Informada")</f>
        <v>Violación y Homicidio</v>
      </c>
      <c r="M44" t="str">
        <f>+IFERROR(VLOOKUP(Femicidios!Z42,tablas!$AN$4:$AO$22,2,0),"Sin Información")</f>
        <v>En curso</v>
      </c>
      <c r="N44" t="str">
        <f>+IFERROR(VLOOKUP(Femicidios!AB42,tablas!$AQ$4:$AR$28,2,0),"Sin Información")</f>
        <v>Prisión preventiva</v>
      </c>
      <c r="O44" t="str">
        <f>+IFERROR(VLOOKUP(Femicidios!AD42,tablas!$AX$4:$AY$42,2,0),"Sin Información")</f>
        <v>Sin Información</v>
      </c>
    </row>
    <row r="45" spans="1:15" x14ac:dyDescent="0.35">
      <c r="A45" t="str">
        <f>+Femicidios!G43</f>
        <v>Andrea Paola Ugarte Hernández</v>
      </c>
      <c r="B45" t="str">
        <f>+IFERROR(VLOOKUP(Femicidios!I43,tablas!$D$4:$E$19,2,0),"No Informada")</f>
        <v>Chilena</v>
      </c>
      <c r="C45" t="str">
        <f>+IFERROR(VLOOKUP(Femicidios!J43,tablas!$G$4:$H$141,2,0),"No Informada")</f>
        <v>No Informada</v>
      </c>
      <c r="D45" t="str">
        <f>+IFERROR(VLOOKUP(Femicidios!L43,tablas!$J$4:$K$11,2,0),"Sin Información")</f>
        <v>NO</v>
      </c>
      <c r="E45" t="str">
        <f>+IFERROR(VLOOKUP(Femicidios!M43,tablas!$M$4:$N$52,2,0),"Sin Información")</f>
        <v>ex Conviviente</v>
      </c>
      <c r="F45" t="str">
        <f>+IFERROR(VLOOKUP(Femicidios!N43,tablas!$P$4:$Q$23,2,0),"No Informado")</f>
        <v>Femicidio Íntimo</v>
      </c>
      <c r="G45" t="str">
        <f>+IFERROR(VLOOKUP(Femicidios!Q43,tablas!$S$4:$T$21,2,0),"No Informada")</f>
        <v>Chilena</v>
      </c>
      <c r="H45" t="str">
        <f>+IFERROR(VLOOKUP(Femicidios!R43,tablas!$V$4:$W$123,2,0),"No Informado")</f>
        <v>Pescador</v>
      </c>
      <c r="I45" t="str">
        <f>+IFERROR(VLOOKUP(Femicidios!S43,tablas!$Y$4:$Z$9,2,0),"No Informado")</f>
        <v>NO</v>
      </c>
      <c r="J45" t="str">
        <f>+IFERROR(VLOOKUP(Femicidios!T43,tablas!$AB$4:$AC$8,2,0),"No Informado")</f>
        <v>SI</v>
      </c>
      <c r="K45" t="str">
        <f>+IFERROR(VLOOKUP(Femicidios!W43,tablas!$AE$4:$AF$9,2,0),"No Informado")</f>
        <v>SI</v>
      </c>
      <c r="L45" t="str">
        <f>+IFERROR(VLOOKUP(Femicidios!X43,tablas!$AH$4:$AI$33,2,0),"No Informada")</f>
        <v>Femicidio</v>
      </c>
      <c r="M45" t="str">
        <f>+IFERROR(VLOOKUP(Femicidios!Z43,tablas!$AN$4:$AO$22,2,0),"Sin Información")</f>
        <v>Finalizada</v>
      </c>
      <c r="N45" t="str">
        <f>+IFERROR(VLOOKUP(Femicidios!AB43,tablas!$AQ$4:$AR$28,2,0),"Sin Información")</f>
        <v>Privado de libertad</v>
      </c>
      <c r="O45" t="str">
        <f>+IFERROR(VLOOKUP(Femicidios!AD43,tablas!$AX$4:$AY$42,2,0),"Sin Información")</f>
        <v>Cadena Perpétua</v>
      </c>
    </row>
    <row r="46" spans="1:15" x14ac:dyDescent="0.35">
      <c r="A46" t="str">
        <f>+Femicidios!G44</f>
        <v>Andrea Viveros Bustos</v>
      </c>
      <c r="B46" t="str">
        <f>+IFERROR(VLOOKUP(Femicidios!I44,tablas!$D$4:$E$19,2,0),"No Informada")</f>
        <v>No Informada</v>
      </c>
      <c r="C46" t="str">
        <f>+IFERROR(VLOOKUP(Femicidios!J44,tablas!$G$4:$H$141,2,0),"No Informada")</f>
        <v>No Informada</v>
      </c>
      <c r="D46" t="str">
        <f>+IFERROR(VLOOKUP(Femicidios!L44,tablas!$J$4:$K$11,2,0),"Sin Información")</f>
        <v>Sin Información</v>
      </c>
      <c r="E46" t="str">
        <f>+IFERROR(VLOOKUP(Femicidios!M44,tablas!$M$4:$N$52,2,0),"Sin Información")</f>
        <v>ex Conviviente</v>
      </c>
      <c r="F46" t="str">
        <f>+IFERROR(VLOOKUP(Femicidios!N44,tablas!$P$4:$Q$23,2,0),"No Informado")</f>
        <v>Femicidio Íntimo</v>
      </c>
      <c r="G46" t="str">
        <f>+IFERROR(VLOOKUP(Femicidios!Q44,tablas!$S$4:$T$21,2,0),"No Informada")</f>
        <v>No Informada</v>
      </c>
      <c r="H46" t="str">
        <f>+IFERROR(VLOOKUP(Femicidios!R44,tablas!$V$4:$W$123,2,0),"No Informado")</f>
        <v>No Informado</v>
      </c>
      <c r="I46" t="str">
        <f>+IFERROR(VLOOKUP(Femicidios!S44,tablas!$Y$4:$Z$9,2,0),"No Informado")</f>
        <v>No Informado</v>
      </c>
      <c r="J46" t="str">
        <f>+IFERROR(VLOOKUP(Femicidios!T44,tablas!$AB$4:$AC$8,2,0),"No Informado")</f>
        <v>No Informado</v>
      </c>
      <c r="K46" t="str">
        <f>+IFERROR(VLOOKUP(Femicidios!W44,tablas!$AE$4:$AF$9,2,0),"No Informado")</f>
        <v>No Informado</v>
      </c>
      <c r="L46" t="str">
        <f>+IFERROR(VLOOKUP(Femicidios!X44,tablas!$AH$4:$AI$33,2,0),"No Informada")</f>
        <v>Homicidio</v>
      </c>
      <c r="M46" t="str">
        <f>+IFERROR(VLOOKUP(Femicidios!Z44,tablas!$AN$4:$AO$22,2,0),"Sin Información")</f>
        <v>Sin Información</v>
      </c>
      <c r="N46" t="str">
        <f>+IFERROR(VLOOKUP(Femicidios!AB44,tablas!$AQ$4:$AR$28,2,0),"Sin Información")</f>
        <v>No Informada</v>
      </c>
      <c r="O46" t="str">
        <f>+IFERROR(VLOOKUP(Femicidios!AD44,tablas!$AX$4:$AY$42,2,0),"Sin Información")</f>
        <v>Sin Información</v>
      </c>
    </row>
    <row r="47" spans="1:15" x14ac:dyDescent="0.35">
      <c r="A47" t="str">
        <f>+Femicidios!G45</f>
        <v>Angélica Sepúlveda Cid</v>
      </c>
      <c r="B47" t="str">
        <f>+IFERROR(VLOOKUP(Femicidios!I45,tablas!$D$4:$E$19,2,0),"No Informada")</f>
        <v>No Informada</v>
      </c>
      <c r="C47" t="str">
        <f>+IFERROR(VLOOKUP(Femicidios!J45,tablas!$G$4:$H$141,2,0),"No Informada")</f>
        <v>No Informada</v>
      </c>
      <c r="D47" t="str">
        <f>+IFERROR(VLOOKUP(Femicidios!L45,tablas!$J$4:$K$11,2,0),"Sin Información")</f>
        <v>SI</v>
      </c>
      <c r="E47" t="str">
        <f>+IFERROR(VLOOKUP(Femicidios!M45,tablas!$M$4:$N$52,2,0),"Sin Información")</f>
        <v>ex Conviviente</v>
      </c>
      <c r="F47" t="str">
        <f>+IFERROR(VLOOKUP(Femicidios!N45,tablas!$P$4:$Q$23,2,0),"No Informado")</f>
        <v>Femicidio Íntimo</v>
      </c>
      <c r="G47" t="str">
        <f>+IFERROR(VLOOKUP(Femicidios!Q45,tablas!$S$4:$T$21,2,0),"No Informada")</f>
        <v>No Informada</v>
      </c>
      <c r="H47" t="str">
        <f>+IFERROR(VLOOKUP(Femicidios!R45,tablas!$V$4:$W$123,2,0),"No Informado")</f>
        <v>Trabajador Agrícola</v>
      </c>
      <c r="I47" t="str">
        <f>+IFERROR(VLOOKUP(Femicidios!S45,tablas!$Y$4:$Z$9,2,0),"No Informado")</f>
        <v>No Informado</v>
      </c>
      <c r="J47" t="str">
        <f>+IFERROR(VLOOKUP(Femicidios!T45,tablas!$AB$4:$AC$8,2,0),"No Informado")</f>
        <v>No Informado</v>
      </c>
      <c r="K47" t="str">
        <f>+IFERROR(VLOOKUP(Femicidios!W45,tablas!$AE$4:$AF$9,2,0),"No Informado")</f>
        <v>No Informado</v>
      </c>
      <c r="L47" t="str">
        <f>+IFERROR(VLOOKUP(Femicidios!X45,tablas!$AH$4:$AI$33,2,0),"No Informada")</f>
        <v>Femicidio</v>
      </c>
      <c r="M47" t="str">
        <f>+IFERROR(VLOOKUP(Femicidios!Z45,tablas!$AN$4:$AO$22,2,0),"Sin Información")</f>
        <v>Sin Información</v>
      </c>
      <c r="N47" t="str">
        <f>+IFERROR(VLOOKUP(Femicidios!AB45,tablas!$AQ$4:$AR$28,2,0),"Sin Información")</f>
        <v>No Informada</v>
      </c>
      <c r="O47" t="str">
        <f>+IFERROR(VLOOKUP(Femicidios!AD45,tablas!$AX$4:$AY$42,2,0),"Sin Información")</f>
        <v>Sin Información</v>
      </c>
    </row>
    <row r="48" spans="1:15" x14ac:dyDescent="0.35">
      <c r="A48" t="str">
        <f>+Femicidios!G46</f>
        <v>Daniela Mejías Gonzàlez</v>
      </c>
      <c r="B48" t="str">
        <f>+IFERROR(VLOOKUP(Femicidios!I46,tablas!$D$4:$E$19,2,0),"No Informada")</f>
        <v>No Informada</v>
      </c>
      <c r="C48" t="str">
        <f>+IFERROR(VLOOKUP(Femicidios!J46,tablas!$G$4:$H$141,2,0),"No Informada")</f>
        <v>No Informada</v>
      </c>
      <c r="D48" t="str">
        <f>+IFERROR(VLOOKUP(Femicidios!L46,tablas!$J$4:$K$11,2,0),"Sin Información")</f>
        <v>Sin Información</v>
      </c>
      <c r="E48" t="str">
        <f>+IFERROR(VLOOKUP(Femicidios!M46,tablas!$M$4:$N$52,2,0),"Sin Información")</f>
        <v>Conviviente</v>
      </c>
      <c r="F48" t="str">
        <f>+IFERROR(VLOOKUP(Femicidios!N46,tablas!$P$4:$Q$23,2,0),"No Informado")</f>
        <v>Femicidio Íntimo</v>
      </c>
      <c r="G48" t="str">
        <f>+IFERROR(VLOOKUP(Femicidios!Q46,tablas!$S$4:$T$21,2,0),"No Informada")</f>
        <v>No Informada</v>
      </c>
      <c r="H48" t="str">
        <f>+IFERROR(VLOOKUP(Femicidios!R46,tablas!$V$4:$W$123,2,0),"No Informado")</f>
        <v>Ingeniero</v>
      </c>
      <c r="I48" t="str">
        <f>+IFERROR(VLOOKUP(Femicidios!S46,tablas!$Y$4:$Z$9,2,0),"No Informado")</f>
        <v>No Informado</v>
      </c>
      <c r="J48" t="str">
        <f>+IFERROR(VLOOKUP(Femicidios!T46,tablas!$AB$4:$AC$8,2,0),"No Informado")</f>
        <v>No Informado</v>
      </c>
      <c r="K48" t="str">
        <f>+IFERROR(VLOOKUP(Femicidios!W46,tablas!$AE$4:$AF$9,2,0),"No Informado")</f>
        <v>No Informado</v>
      </c>
      <c r="L48" t="str">
        <f>+IFERROR(VLOOKUP(Femicidios!X46,tablas!$AH$4:$AI$33,2,0),"No Informada")</f>
        <v>Homicidio</v>
      </c>
      <c r="M48" t="str">
        <f>+IFERROR(VLOOKUP(Femicidios!Z46,tablas!$AN$4:$AO$22,2,0),"Sin Información")</f>
        <v>Sin Información</v>
      </c>
      <c r="N48" t="str">
        <f>+IFERROR(VLOOKUP(Femicidios!AB46,tablas!$AQ$4:$AR$28,2,0),"Sin Información")</f>
        <v>No Informada</v>
      </c>
      <c r="O48" t="str">
        <f>+IFERROR(VLOOKUP(Femicidios!AD46,tablas!$AX$4:$AY$42,2,0),"Sin Información")</f>
        <v>Sin Información</v>
      </c>
    </row>
    <row r="49" spans="1:15" x14ac:dyDescent="0.35">
      <c r="A49" t="str">
        <f>+Femicidios!G47</f>
        <v>Antonia Barra Parra</v>
      </c>
      <c r="B49" t="str">
        <f>+IFERROR(VLOOKUP(Femicidios!I47,tablas!$D$4:$E$19,2,0),"No Informada")</f>
        <v>Chilena</v>
      </c>
      <c r="C49" t="str">
        <f>+IFERROR(VLOOKUP(Femicidios!J47,tablas!$G$4:$H$141,2,0),"No Informada")</f>
        <v>Estudiante</v>
      </c>
      <c r="D49" t="str">
        <f>+IFERROR(VLOOKUP(Femicidios!L47,tablas!$J$4:$K$11,2,0),"Sin Información")</f>
        <v>SI</v>
      </c>
      <c r="E49" t="str">
        <f>+IFERROR(VLOOKUP(Femicidios!M47,tablas!$M$4:$N$52,2,0),"Sin Información")</f>
        <v>Desconocido</v>
      </c>
      <c r="F49" t="str">
        <f>+IFERROR(VLOOKUP(Femicidios!N47,tablas!$P$4:$Q$23,2,0),"No Informado")</f>
        <v>Suicidio femicida</v>
      </c>
      <c r="G49" t="str">
        <f>+IFERROR(VLOOKUP(Femicidios!Q47,tablas!$S$4:$T$21,2,0),"No Informada")</f>
        <v>Chilena</v>
      </c>
      <c r="H49" t="str">
        <f>+IFERROR(VLOOKUP(Femicidios!R47,tablas!$V$4:$W$123,2,0),"No Informado")</f>
        <v>No Informado</v>
      </c>
      <c r="I49" t="str">
        <f>+IFERROR(VLOOKUP(Femicidios!S47,tablas!$Y$4:$Z$9,2,0),"No Informado")</f>
        <v>No Informado</v>
      </c>
      <c r="J49" t="str">
        <f>+IFERROR(VLOOKUP(Femicidios!T47,tablas!$AB$4:$AC$8,2,0),"No Informado")</f>
        <v>No Informado</v>
      </c>
      <c r="K49" t="str">
        <f>+IFERROR(VLOOKUP(Femicidios!W47,tablas!$AE$4:$AF$9,2,0),"No Informado")</f>
        <v>No Informado</v>
      </c>
      <c r="L49" t="str">
        <f>+IFERROR(VLOOKUP(Femicidios!X47,tablas!$AH$4:$AI$33,2,0),"No Informada")</f>
        <v>No Informado</v>
      </c>
      <c r="M49" t="str">
        <f>+IFERROR(VLOOKUP(Femicidios!Z47,tablas!$AN$4:$AO$22,2,0),"Sin Información")</f>
        <v>Sin Información</v>
      </c>
      <c r="N49" t="str">
        <f>+IFERROR(VLOOKUP(Femicidios!AB47,tablas!$AQ$4:$AR$28,2,0),"Sin Información")</f>
        <v>No Informada</v>
      </c>
      <c r="O49" t="str">
        <f>+IFERROR(VLOOKUP(Femicidios!AD47,tablas!$AX$4:$AY$42,2,0),"Sin Información")</f>
        <v>Sin Información</v>
      </c>
    </row>
    <row r="50" spans="1:15" x14ac:dyDescent="0.35">
      <c r="A50" t="str">
        <f>+Femicidios!G48</f>
        <v>Antonia Isadora Garros Hermosilla</v>
      </c>
      <c r="B50" t="str">
        <f>+IFERROR(VLOOKUP(Femicidios!I48,tablas!$D$4:$E$19,2,0),"No Informada")</f>
        <v>Chilena</v>
      </c>
      <c r="C50" t="str">
        <f>+IFERROR(VLOOKUP(Femicidios!J48,tablas!$G$4:$H$141,2,0),"No Informada")</f>
        <v>Estudiante</v>
      </c>
      <c r="D50" t="str">
        <f>+IFERROR(VLOOKUP(Femicidios!L48,tablas!$J$4:$K$11,2,0),"Sin Información")</f>
        <v>NO</v>
      </c>
      <c r="E50" t="str">
        <f>+IFERROR(VLOOKUP(Femicidios!M48,tablas!$M$4:$N$52,2,0),"Sin Información")</f>
        <v>Pareja</v>
      </c>
      <c r="F50" t="str">
        <f>+IFERROR(VLOOKUP(Femicidios!N48,tablas!$P$4:$Q$23,2,0),"No Informado")</f>
        <v>Suicidio femicida</v>
      </c>
      <c r="G50" t="str">
        <f>+IFERROR(VLOOKUP(Femicidios!Q48,tablas!$S$4:$T$21,2,0),"No Informada")</f>
        <v>Chilena</v>
      </c>
      <c r="H50" t="str">
        <f>+IFERROR(VLOOKUP(Femicidios!R48,tablas!$V$4:$W$123,2,0),"No Informado")</f>
        <v>Costructor civil</v>
      </c>
      <c r="I50" t="str">
        <f>+IFERROR(VLOOKUP(Femicidios!S48,tablas!$Y$4:$Z$9,2,0),"No Informado")</f>
        <v>NO</v>
      </c>
      <c r="J50" t="str">
        <f>+IFERROR(VLOOKUP(Femicidios!T48,tablas!$AB$4:$AC$8,2,0),"No Informado")</f>
        <v>NO</v>
      </c>
      <c r="K50" t="str">
        <f>+IFERROR(VLOOKUP(Femicidios!W48,tablas!$AE$4:$AF$9,2,0),"No Informado")</f>
        <v>NO</v>
      </c>
      <c r="L50" t="str">
        <f>+IFERROR(VLOOKUP(Femicidios!X48,tablas!$AH$4:$AI$33,2,0),"No Informada")</f>
        <v>No penalizado</v>
      </c>
      <c r="M50" t="str">
        <f>+IFERROR(VLOOKUP(Femicidios!Z48,tablas!$AN$4:$AO$22,2,0),"Sin Información")</f>
        <v>Sobreseída</v>
      </c>
      <c r="N50" t="str">
        <f>+IFERROR(VLOOKUP(Femicidios!AB48,tablas!$AQ$4:$AR$28,2,0),"Sin Información")</f>
        <v>Libre</v>
      </c>
      <c r="O50" t="str">
        <f>+IFERROR(VLOOKUP(Femicidios!AD48,tablas!$AX$4:$AY$42,2,0),"Sin Información")</f>
        <v>Sin Información</v>
      </c>
    </row>
    <row r="51" spans="1:15" x14ac:dyDescent="0.35">
      <c r="A51" t="str">
        <f>+Femicidios!G49</f>
        <v>Ariana Maritza Bravo Aracena</v>
      </c>
      <c r="B51" t="str">
        <f>+IFERROR(VLOOKUP(Femicidios!I49,tablas!$D$4:$E$19,2,0),"No Informada")</f>
        <v>Chilena</v>
      </c>
      <c r="C51" t="str">
        <f>+IFERROR(VLOOKUP(Femicidios!J49,tablas!$G$4:$H$141,2,0),"No Informada")</f>
        <v>Agricultora</v>
      </c>
      <c r="D51" t="str">
        <f>+IFERROR(VLOOKUP(Femicidios!L49,tablas!$J$4:$K$11,2,0),"Sin Información")</f>
        <v>NO</v>
      </c>
      <c r="E51" t="str">
        <f>+IFERROR(VLOOKUP(Femicidios!M49,tablas!$M$4:$N$52,2,0),"Sin Información")</f>
        <v>Cónyuge</v>
      </c>
      <c r="F51" t="str">
        <f>+IFERROR(VLOOKUP(Femicidios!N49,tablas!$P$4:$Q$23,2,0),"No Informado")</f>
        <v>Femicidio Íntimo</v>
      </c>
      <c r="G51" t="str">
        <f>+IFERROR(VLOOKUP(Femicidios!Q49,tablas!$S$4:$T$21,2,0),"No Informada")</f>
        <v>Chilena</v>
      </c>
      <c r="H51" t="str">
        <f>+IFERROR(VLOOKUP(Femicidios!R49,tablas!$V$4:$W$123,2,0),"No Informado")</f>
        <v>Trabajador Agrícola</v>
      </c>
      <c r="I51" t="str">
        <f>+IFERROR(VLOOKUP(Femicidios!S49,tablas!$Y$4:$Z$9,2,0),"No Informado")</f>
        <v>NO</v>
      </c>
      <c r="J51" t="str">
        <f>+IFERROR(VLOOKUP(Femicidios!T49,tablas!$AB$4:$AC$8,2,0),"No Informado")</f>
        <v>No Informado</v>
      </c>
      <c r="K51" t="str">
        <f>+IFERROR(VLOOKUP(Femicidios!W49,tablas!$AE$4:$AF$9,2,0),"No Informado")</f>
        <v>SI</v>
      </c>
      <c r="L51" t="str">
        <f>+IFERROR(VLOOKUP(Femicidios!X49,tablas!$AH$4:$AI$33,2,0),"No Informada")</f>
        <v>Femicidio Íntimo</v>
      </c>
      <c r="M51" t="str">
        <f>+IFERROR(VLOOKUP(Femicidios!Z49,tablas!$AN$4:$AO$22,2,0),"Sin Información")</f>
        <v>En curso</v>
      </c>
      <c r="N51" t="str">
        <f>+IFERROR(VLOOKUP(Femicidios!AB49,tablas!$AQ$4:$AR$28,2,0),"Sin Información")</f>
        <v>Detenido</v>
      </c>
      <c r="O51" t="str">
        <f>+IFERROR(VLOOKUP(Femicidios!AD49,tablas!$AX$4:$AY$42,2,0),"Sin Información")</f>
        <v>Sin Información</v>
      </c>
    </row>
    <row r="52" spans="1:15" x14ac:dyDescent="0.35">
      <c r="A52" t="str">
        <f>+Femicidios!G50</f>
        <v>Aylin Fuentes Álvarez</v>
      </c>
      <c r="B52" t="str">
        <f>+IFERROR(VLOOKUP(Femicidios!I50,tablas!$D$4:$E$19,2,0),"No Informada")</f>
        <v>Chilena</v>
      </c>
      <c r="C52" t="str">
        <f>+IFERROR(VLOOKUP(Femicidios!J50,tablas!$G$4:$H$141,2,0),"No Informada")</f>
        <v>No Informada</v>
      </c>
      <c r="D52" t="str">
        <f>+IFERROR(VLOOKUP(Femicidios!L50,tablas!$J$4:$K$11,2,0),"Sin Información")</f>
        <v>SI</v>
      </c>
      <c r="E52" t="str">
        <f>+IFERROR(VLOOKUP(Femicidios!M50,tablas!$M$4:$N$52,2,0),"Sin Información")</f>
        <v>Conocido</v>
      </c>
      <c r="F52" t="str">
        <f>+IFERROR(VLOOKUP(Femicidios!N50,tablas!$P$4:$Q$23,2,0),"No Informado")</f>
        <v>Femicidio No Íntimo</v>
      </c>
      <c r="G52" t="str">
        <f>+IFERROR(VLOOKUP(Femicidios!Q50,tablas!$S$4:$T$21,2,0),"No Informada")</f>
        <v>Chilena</v>
      </c>
      <c r="H52" t="str">
        <f>+IFERROR(VLOOKUP(Femicidios!R50,tablas!$V$4:$W$123,2,0),"No Informado")</f>
        <v>No Informado</v>
      </c>
      <c r="I52" t="str">
        <f>+IFERROR(VLOOKUP(Femicidios!S50,tablas!$Y$4:$Z$9,2,0),"No Informado")</f>
        <v>NO</v>
      </c>
      <c r="J52" t="str">
        <f>+IFERROR(VLOOKUP(Femicidios!T50,tablas!$AB$4:$AC$8,2,0),"No Informado")</f>
        <v>No Informado</v>
      </c>
      <c r="K52" t="str">
        <f>+IFERROR(VLOOKUP(Femicidios!W50,tablas!$AE$4:$AF$9,2,0),"No Informado")</f>
        <v>No Informado</v>
      </c>
      <c r="L52" t="str">
        <f>+IFERROR(VLOOKUP(Femicidios!X50,tablas!$AH$4:$AI$33,2,0),"No Informada")</f>
        <v>Secuestro con Violación y Homicidio</v>
      </c>
      <c r="M52" t="str">
        <f>+IFERROR(VLOOKUP(Femicidios!Z50,tablas!$AN$4:$AO$22,2,0),"Sin Información")</f>
        <v>En curso</v>
      </c>
      <c r="N52" t="str">
        <f>+IFERROR(VLOOKUP(Femicidios!AB50,tablas!$AQ$4:$AR$28,2,0),"Sin Información")</f>
        <v>Arresto domiciliario</v>
      </c>
      <c r="O52" t="str">
        <f>+IFERROR(VLOOKUP(Femicidios!AD50,tablas!$AX$4:$AY$42,2,0),"Sin Información")</f>
        <v>Sin Información</v>
      </c>
    </row>
    <row r="53" spans="1:15" x14ac:dyDescent="0.35">
      <c r="A53" t="str">
        <f>+Femicidios!G51</f>
        <v>Magdalena De Las Mercedes Moraga Peñaloza</v>
      </c>
      <c r="B53" t="str">
        <f>+IFERROR(VLOOKUP(Femicidios!I51,tablas!$D$4:$E$19,2,0),"No Informada")</f>
        <v>No Informada</v>
      </c>
      <c r="C53" t="str">
        <f>+IFERROR(VLOOKUP(Femicidios!J51,tablas!$G$4:$H$141,2,0),"No Informada")</f>
        <v>No Informada</v>
      </c>
      <c r="D53" t="str">
        <f>+IFERROR(VLOOKUP(Femicidios!L51,tablas!$J$4:$K$11,2,0),"Sin Información")</f>
        <v>Sin Información</v>
      </c>
      <c r="E53" t="str">
        <f>+IFERROR(VLOOKUP(Femicidios!M51,tablas!$M$4:$N$52,2,0),"Sin Información")</f>
        <v>Cónyuge</v>
      </c>
      <c r="F53" t="str">
        <f>+IFERROR(VLOOKUP(Femicidios!N51,tablas!$P$4:$Q$23,2,0),"No Informado")</f>
        <v>Femicidio Íntimo</v>
      </c>
      <c r="G53" t="str">
        <f>+IFERROR(VLOOKUP(Femicidios!Q51,tablas!$S$4:$T$21,2,0),"No Informada")</f>
        <v>No Informada</v>
      </c>
      <c r="H53" t="str">
        <f>+IFERROR(VLOOKUP(Femicidios!R51,tablas!$V$4:$W$123,2,0),"No Informado")</f>
        <v>No Informado</v>
      </c>
      <c r="I53" t="str">
        <f>+IFERROR(VLOOKUP(Femicidios!S51,tablas!$Y$4:$Z$9,2,0),"No Informado")</f>
        <v>No Informado</v>
      </c>
      <c r="J53" t="str">
        <f>+IFERROR(VLOOKUP(Femicidios!T51,tablas!$AB$4:$AC$8,2,0),"No Informado")</f>
        <v>No Informado</v>
      </c>
      <c r="K53" t="str">
        <f>+IFERROR(VLOOKUP(Femicidios!W51,tablas!$AE$4:$AF$9,2,0),"No Informado")</f>
        <v>No Informado</v>
      </c>
      <c r="L53" t="str">
        <f>+IFERROR(VLOOKUP(Femicidios!X51,tablas!$AH$4:$AI$33,2,0),"No Informada")</f>
        <v>Parricidio</v>
      </c>
      <c r="M53" t="str">
        <f>+IFERROR(VLOOKUP(Femicidios!Z51,tablas!$AN$4:$AO$22,2,0),"Sin Información")</f>
        <v>Sin Información</v>
      </c>
      <c r="N53" t="str">
        <f>+IFERROR(VLOOKUP(Femicidios!AB51,tablas!$AQ$4:$AR$28,2,0),"Sin Información")</f>
        <v>No Informada</v>
      </c>
      <c r="O53" t="str">
        <f>+IFERROR(VLOOKUP(Femicidios!AD51,tablas!$AX$4:$AY$42,2,0),"Sin Información")</f>
        <v>Sin Información</v>
      </c>
    </row>
    <row r="54" spans="1:15" x14ac:dyDescent="0.35">
      <c r="A54" t="str">
        <f>+Femicidios!G52</f>
        <v>Beatriz Esperanza Rosa González Vilches</v>
      </c>
      <c r="B54" t="str">
        <f>+IFERROR(VLOOKUP(Femicidios!I52,tablas!$D$4:$E$19,2,0),"No Informada")</f>
        <v>Chilena</v>
      </c>
      <c r="C54" t="str">
        <f>+IFERROR(VLOOKUP(Femicidios!J52,tablas!$G$4:$H$141,2,0),"No Informada")</f>
        <v>No Informada</v>
      </c>
      <c r="D54" t="str">
        <f>+IFERROR(VLOOKUP(Femicidios!L52,tablas!$J$4:$K$11,2,0),"Sin Información")</f>
        <v>Sin Información</v>
      </c>
      <c r="E54" t="str">
        <f>+IFERROR(VLOOKUP(Femicidios!M52,tablas!$M$4:$N$52,2,0),"Sin Información")</f>
        <v>Ex Pareja</v>
      </c>
      <c r="F54" t="str">
        <f>+IFERROR(VLOOKUP(Femicidios!N52,tablas!$P$4:$Q$23,2,0),"No Informado")</f>
        <v>Femicidio Íntimo</v>
      </c>
      <c r="G54" t="str">
        <f>+IFERROR(VLOOKUP(Femicidios!Q52,tablas!$S$4:$T$21,2,0),"No Informada")</f>
        <v>Chilena</v>
      </c>
      <c r="H54" t="str">
        <f>+IFERROR(VLOOKUP(Femicidios!R52,tablas!$V$4:$W$123,2,0),"No Informado")</f>
        <v>No Informado</v>
      </c>
      <c r="I54" t="str">
        <f>+IFERROR(VLOOKUP(Femicidios!S52,tablas!$Y$4:$Z$9,2,0),"No Informado")</f>
        <v>NO</v>
      </c>
      <c r="J54" t="str">
        <f>+IFERROR(VLOOKUP(Femicidios!T52,tablas!$AB$4:$AC$8,2,0),"No Informado")</f>
        <v>NO</v>
      </c>
      <c r="K54" t="str">
        <f>+IFERROR(VLOOKUP(Femicidios!W52,tablas!$AE$4:$AF$9,2,0),"No Informado")</f>
        <v>SI</v>
      </c>
      <c r="L54" t="str">
        <f>+IFERROR(VLOOKUP(Femicidios!X52,tablas!$AH$4:$AI$33,2,0),"No Informada")</f>
        <v>Homicidio simple</v>
      </c>
      <c r="M54" t="str">
        <f>+IFERROR(VLOOKUP(Femicidios!Z52,tablas!$AN$4:$AO$22,2,0),"Sin Información")</f>
        <v>En curso</v>
      </c>
      <c r="N54" t="str">
        <f>+IFERROR(VLOOKUP(Femicidios!AB52,tablas!$AQ$4:$AR$28,2,0),"Sin Información")</f>
        <v>Formalizado</v>
      </c>
      <c r="O54" t="str">
        <f>+IFERROR(VLOOKUP(Femicidios!AD52,tablas!$AX$4:$AY$42,2,0),"Sin Información")</f>
        <v>Sin Información</v>
      </c>
    </row>
    <row r="55" spans="1:15" x14ac:dyDescent="0.35">
      <c r="A55" t="str">
        <f>+Femicidios!G53</f>
        <v>Leongina Del Carmen Sandoval Rámirez</v>
      </c>
      <c r="B55" t="str">
        <f>+IFERROR(VLOOKUP(Femicidios!I53,tablas!$D$4:$E$19,2,0),"No Informada")</f>
        <v>No Informada</v>
      </c>
      <c r="C55" t="str">
        <f>+IFERROR(VLOOKUP(Femicidios!J53,tablas!$G$4:$H$141,2,0),"No Informada")</f>
        <v>No Informada</v>
      </c>
      <c r="D55" t="str">
        <f>+IFERROR(VLOOKUP(Femicidios!L53,tablas!$J$4:$K$11,2,0),"Sin Información")</f>
        <v>Sin Información</v>
      </c>
      <c r="E55" t="str">
        <f>+IFERROR(VLOOKUP(Femicidios!M53,tablas!$M$4:$N$52,2,0),"Sin Información")</f>
        <v>Conviviente</v>
      </c>
      <c r="F55" t="str">
        <f>+IFERROR(VLOOKUP(Femicidios!N53,tablas!$P$4:$Q$23,2,0),"No Informado")</f>
        <v>Femicidio Íntimo</v>
      </c>
      <c r="G55" t="str">
        <f>+IFERROR(VLOOKUP(Femicidios!Q53,tablas!$S$4:$T$21,2,0),"No Informada")</f>
        <v>No Informada</v>
      </c>
      <c r="H55" t="str">
        <f>+IFERROR(VLOOKUP(Femicidios!R53,tablas!$V$4:$W$123,2,0),"No Informado")</f>
        <v>No Informado</v>
      </c>
      <c r="I55" t="str">
        <f>+IFERROR(VLOOKUP(Femicidios!S53,tablas!$Y$4:$Z$9,2,0),"No Informado")</f>
        <v>No Informado</v>
      </c>
      <c r="J55" t="str">
        <f>+IFERROR(VLOOKUP(Femicidios!T53,tablas!$AB$4:$AC$8,2,0),"No Informado")</f>
        <v>No Informado</v>
      </c>
      <c r="K55" t="str">
        <f>+IFERROR(VLOOKUP(Femicidios!W53,tablas!$AE$4:$AF$9,2,0),"No Informado")</f>
        <v>No Informado</v>
      </c>
      <c r="L55" t="str">
        <f>+IFERROR(VLOOKUP(Femicidios!X53,tablas!$AH$4:$AI$33,2,0),"No Informada")</f>
        <v>Parricidio</v>
      </c>
      <c r="M55" t="str">
        <f>+IFERROR(VLOOKUP(Femicidios!Z53,tablas!$AN$4:$AO$22,2,0),"Sin Información")</f>
        <v>Sin Información</v>
      </c>
      <c r="N55" t="str">
        <f>+IFERROR(VLOOKUP(Femicidios!AB53,tablas!$AQ$4:$AR$28,2,0),"Sin Información")</f>
        <v>No Informada</v>
      </c>
      <c r="O55" t="str">
        <f>+IFERROR(VLOOKUP(Femicidios!AD53,tablas!$AX$4:$AY$42,2,0),"Sin Información")</f>
        <v>Sin Información</v>
      </c>
    </row>
    <row r="56" spans="1:15" x14ac:dyDescent="0.35">
      <c r="A56" t="str">
        <f>+Femicidios!G54</f>
        <v>Bernarda Fernández Fuentes</v>
      </c>
      <c r="B56" t="str">
        <f>+IFERROR(VLOOKUP(Femicidios!I54,tablas!$D$4:$E$19,2,0),"No Informada")</f>
        <v>No Informada</v>
      </c>
      <c r="C56" t="str">
        <f>+IFERROR(VLOOKUP(Femicidios!J54,tablas!$G$4:$H$141,2,0),"No Informada")</f>
        <v>Obrera Agrícola</v>
      </c>
      <c r="D56" t="str">
        <f>+IFERROR(VLOOKUP(Femicidios!L54,tablas!$J$4:$K$11,2,0),"Sin Información")</f>
        <v>Sin Información</v>
      </c>
      <c r="E56" t="str">
        <f>+IFERROR(VLOOKUP(Femicidios!M54,tablas!$M$4:$N$52,2,0),"Sin Información")</f>
        <v>Cónyuge</v>
      </c>
      <c r="F56" t="str">
        <f>+IFERROR(VLOOKUP(Femicidios!N54,tablas!$P$4:$Q$23,2,0),"No Informado")</f>
        <v>Femicidio Íntimo</v>
      </c>
      <c r="G56" t="str">
        <f>+IFERROR(VLOOKUP(Femicidios!Q54,tablas!$S$4:$T$21,2,0),"No Informada")</f>
        <v>No Informada</v>
      </c>
      <c r="H56" t="str">
        <f>+IFERROR(VLOOKUP(Femicidios!R54,tablas!$V$4:$W$123,2,0),"No Informado")</f>
        <v>Trabajador Agrícola</v>
      </c>
      <c r="I56" t="str">
        <f>+IFERROR(VLOOKUP(Femicidios!S54,tablas!$Y$4:$Z$9,2,0),"No Informado")</f>
        <v>SI</v>
      </c>
      <c r="J56" t="str">
        <f>+IFERROR(VLOOKUP(Femicidios!T54,tablas!$AB$4:$AC$8,2,0),"No Informado")</f>
        <v>No Informado</v>
      </c>
      <c r="K56" t="str">
        <f>+IFERROR(VLOOKUP(Femicidios!W54,tablas!$AE$4:$AF$9,2,0),"No Informado")</f>
        <v>No Informado</v>
      </c>
      <c r="L56" t="str">
        <f>+IFERROR(VLOOKUP(Femicidios!X54,tablas!$AH$4:$AI$33,2,0),"No Informada")</f>
        <v>Parricidio</v>
      </c>
      <c r="M56" t="str">
        <f>+IFERROR(VLOOKUP(Femicidios!Z54,tablas!$AN$4:$AO$22,2,0),"Sin Información")</f>
        <v>Sin Información</v>
      </c>
      <c r="N56" t="str">
        <f>+IFERROR(VLOOKUP(Femicidios!AB54,tablas!$AQ$4:$AR$28,2,0),"Sin Información")</f>
        <v>No Informada</v>
      </c>
      <c r="O56" t="str">
        <f>+IFERROR(VLOOKUP(Femicidios!AD54,tablas!$AX$4:$AY$42,2,0),"Sin Información")</f>
        <v>Sin Información</v>
      </c>
    </row>
    <row r="57" spans="1:15" x14ac:dyDescent="0.35">
      <c r="A57" t="str">
        <f>+Femicidios!G55</f>
        <v>Bernardita de Lourdes Martínez Soto</v>
      </c>
      <c r="B57" t="str">
        <f>+IFERROR(VLOOKUP(Femicidios!I55,tablas!$D$4:$E$19,2,0),"No Informada")</f>
        <v>Chilena</v>
      </c>
      <c r="C57" t="str">
        <f>+IFERROR(VLOOKUP(Femicidios!J55,tablas!$G$4:$H$141,2,0),"No Informada")</f>
        <v>Dueña de Casa</v>
      </c>
      <c r="D57" t="str">
        <f>+IFERROR(VLOOKUP(Femicidios!L55,tablas!$J$4:$K$11,2,0),"Sin Información")</f>
        <v>NO</v>
      </c>
      <c r="E57" t="str">
        <f>+IFERROR(VLOOKUP(Femicidios!M55,tablas!$M$4:$N$52,2,0),"Sin Información")</f>
        <v>Conviviente</v>
      </c>
      <c r="F57" t="str">
        <f>+IFERROR(VLOOKUP(Femicidios!N55,tablas!$P$4:$Q$23,2,0),"No Informado")</f>
        <v>Femicidio Íntimo</v>
      </c>
      <c r="G57" t="str">
        <f>+IFERROR(VLOOKUP(Femicidios!Q55,tablas!$S$4:$T$21,2,0),"No Informada")</f>
        <v>Chilena</v>
      </c>
      <c r="H57" t="str">
        <f>+IFERROR(VLOOKUP(Femicidios!R55,tablas!$V$4:$W$123,2,0),"No Informado")</f>
        <v>Maestro</v>
      </c>
      <c r="I57" t="str">
        <f>+IFERROR(VLOOKUP(Femicidios!S55,tablas!$Y$4:$Z$9,2,0),"No Informado")</f>
        <v>NO</v>
      </c>
      <c r="J57" t="str">
        <f>+IFERROR(VLOOKUP(Femicidios!T55,tablas!$AB$4:$AC$8,2,0),"No Informado")</f>
        <v>SI</v>
      </c>
      <c r="K57" t="str">
        <f>+IFERROR(VLOOKUP(Femicidios!W55,tablas!$AE$4:$AF$9,2,0),"No Informado")</f>
        <v>SI</v>
      </c>
      <c r="L57" t="str">
        <f>+IFERROR(VLOOKUP(Femicidios!X55,tablas!$AH$4:$AI$33,2,0),"No Informada")</f>
        <v>Femicidio</v>
      </c>
      <c r="M57" t="str">
        <f>+IFERROR(VLOOKUP(Femicidios!Z55,tablas!$AN$4:$AO$22,2,0),"Sin Información")</f>
        <v>Finalizada</v>
      </c>
      <c r="N57" t="str">
        <f>+IFERROR(VLOOKUP(Femicidios!AB55,tablas!$AQ$4:$AR$28,2,0),"Sin Información")</f>
        <v>Privado de libertad</v>
      </c>
      <c r="O57" t="str">
        <f>+IFERROR(VLOOKUP(Femicidios!AD55,tablas!$AX$4:$AY$42,2,0),"Sin Información")</f>
        <v>Cadena Perpétua</v>
      </c>
    </row>
    <row r="58" spans="1:15" x14ac:dyDescent="0.35">
      <c r="A58" t="str">
        <f>+Femicidios!G56</f>
        <v>Bernardita del Pilar Pedraza Gutiérrez</v>
      </c>
      <c r="B58" t="str">
        <f>+IFERROR(VLOOKUP(Femicidios!I56,tablas!$D$4:$E$19,2,0),"No Informada")</f>
        <v>Chilena</v>
      </c>
      <c r="C58" t="str">
        <f>+IFERROR(VLOOKUP(Femicidios!J56,tablas!$G$4:$H$141,2,0),"No Informada")</f>
        <v>No Informada</v>
      </c>
      <c r="D58" t="str">
        <f>+IFERROR(VLOOKUP(Femicidios!L56,tablas!$J$4:$K$11,2,0),"Sin Información")</f>
        <v>Sin Información</v>
      </c>
      <c r="E58" t="str">
        <f>+IFERROR(VLOOKUP(Femicidios!M56,tablas!$M$4:$N$52,2,0),"Sin Información")</f>
        <v>Cónyuge</v>
      </c>
      <c r="F58" t="str">
        <f>+IFERROR(VLOOKUP(Femicidios!N56,tablas!$P$4:$Q$23,2,0),"No Informado")</f>
        <v>Femicidio Íntimo</v>
      </c>
      <c r="G58" t="str">
        <f>+IFERROR(VLOOKUP(Femicidios!Q56,tablas!$S$4:$T$21,2,0),"No Informada")</f>
        <v>Chilena</v>
      </c>
      <c r="H58" t="str">
        <f>+IFERROR(VLOOKUP(Femicidios!R56,tablas!$V$4:$W$123,2,0),"No Informado")</f>
        <v>No Informado</v>
      </c>
      <c r="I58" t="str">
        <f>+IFERROR(VLOOKUP(Femicidios!S56,tablas!$Y$4:$Z$9,2,0),"No Informado")</f>
        <v>NO</v>
      </c>
      <c r="J58" t="str">
        <f>+IFERROR(VLOOKUP(Femicidios!T56,tablas!$AB$4:$AC$8,2,0),"No Informado")</f>
        <v>No Informado</v>
      </c>
      <c r="K58" t="str">
        <f>+IFERROR(VLOOKUP(Femicidios!W56,tablas!$AE$4:$AF$9,2,0),"No Informado")</f>
        <v>SI</v>
      </c>
      <c r="L58" t="str">
        <f>+IFERROR(VLOOKUP(Femicidios!X56,tablas!$AH$4:$AI$33,2,0),"No Informada")</f>
        <v>Femicidio</v>
      </c>
      <c r="M58" t="str">
        <f>+IFERROR(VLOOKUP(Femicidios!Z56,tablas!$AN$4:$AO$22,2,0),"Sin Información")</f>
        <v>En curso</v>
      </c>
      <c r="N58" t="str">
        <f>+IFERROR(VLOOKUP(Femicidios!AB56,tablas!$AQ$4:$AR$28,2,0),"Sin Información")</f>
        <v>Detenido</v>
      </c>
      <c r="O58" t="str">
        <f>+IFERROR(VLOOKUP(Femicidios!AD56,tablas!$AX$4:$AY$42,2,0),"Sin Información")</f>
        <v>Sin Información</v>
      </c>
    </row>
    <row r="59" spans="1:15" x14ac:dyDescent="0.35">
      <c r="A59" t="str">
        <f>+Femicidios!G57</f>
        <v>Rosa Alejandra Pino Araneda</v>
      </c>
      <c r="B59" t="str">
        <f>+IFERROR(VLOOKUP(Femicidios!I57,tablas!$D$4:$E$19,2,0),"No Informada")</f>
        <v>No Informada</v>
      </c>
      <c r="C59" t="str">
        <f>+IFERROR(VLOOKUP(Femicidios!J57,tablas!$G$4:$H$141,2,0),"No Informada")</f>
        <v>Empleada</v>
      </c>
      <c r="D59" t="str">
        <f>+IFERROR(VLOOKUP(Femicidios!L57,tablas!$J$4:$K$11,2,0),"Sin Información")</f>
        <v>Sin Información</v>
      </c>
      <c r="E59" t="str">
        <f>+IFERROR(VLOOKUP(Femicidios!M57,tablas!$M$4:$N$52,2,0),"Sin Información")</f>
        <v>Cónyuge</v>
      </c>
      <c r="F59" t="str">
        <f>+IFERROR(VLOOKUP(Femicidios!N57,tablas!$P$4:$Q$23,2,0),"No Informado")</f>
        <v>Femicidio Íntimo</v>
      </c>
      <c r="G59" t="str">
        <f>+IFERROR(VLOOKUP(Femicidios!Q57,tablas!$S$4:$T$21,2,0),"No Informada")</f>
        <v>No Informada</v>
      </c>
      <c r="H59" t="str">
        <f>+IFERROR(VLOOKUP(Femicidios!R57,tablas!$V$4:$W$123,2,0),"No Informado")</f>
        <v>Modelo</v>
      </c>
      <c r="I59" t="str">
        <f>+IFERROR(VLOOKUP(Femicidios!S57,tablas!$Y$4:$Z$9,2,0),"No Informado")</f>
        <v>No Informado</v>
      </c>
      <c r="J59" t="str">
        <f>+IFERROR(VLOOKUP(Femicidios!T57,tablas!$AB$4:$AC$8,2,0),"No Informado")</f>
        <v>No Informado</v>
      </c>
      <c r="K59" t="str">
        <f>+IFERROR(VLOOKUP(Femicidios!W57,tablas!$AE$4:$AF$9,2,0),"No Informado")</f>
        <v>No Informado</v>
      </c>
      <c r="L59" t="str">
        <f>+IFERROR(VLOOKUP(Femicidios!X57,tablas!$AH$4:$AI$33,2,0),"No Informada")</f>
        <v>Parricidio</v>
      </c>
      <c r="M59" t="str">
        <f>+IFERROR(VLOOKUP(Femicidios!Z57,tablas!$AN$4:$AO$22,2,0),"Sin Información")</f>
        <v>Sin Información</v>
      </c>
      <c r="N59" t="str">
        <f>+IFERROR(VLOOKUP(Femicidios!AB57,tablas!$AQ$4:$AR$28,2,0),"Sin Información")</f>
        <v>No Informada</v>
      </c>
      <c r="O59" t="str">
        <f>+IFERROR(VLOOKUP(Femicidios!AD57,tablas!$AX$4:$AY$42,2,0),"Sin Información")</f>
        <v>Sin Información</v>
      </c>
    </row>
    <row r="60" spans="1:15" x14ac:dyDescent="0.35">
      <c r="A60" t="str">
        <f>+Femicidios!G58</f>
        <v>Marta Hernandez</v>
      </c>
      <c r="B60" t="str">
        <f>+IFERROR(VLOOKUP(Femicidios!I58,tablas!$D$4:$E$19,2,0),"No Informada")</f>
        <v>No Informada</v>
      </c>
      <c r="C60" t="str">
        <f>+IFERROR(VLOOKUP(Femicidios!J58,tablas!$G$4:$H$141,2,0),"No Informada")</f>
        <v>No Informada</v>
      </c>
      <c r="D60" t="str">
        <f>+IFERROR(VLOOKUP(Femicidios!L58,tablas!$J$4:$K$11,2,0),"Sin Información")</f>
        <v>Sin Información</v>
      </c>
      <c r="E60" t="str">
        <f>+IFERROR(VLOOKUP(Femicidios!M58,tablas!$M$4:$N$52,2,0),"Sin Información")</f>
        <v>Conviviente</v>
      </c>
      <c r="F60" t="str">
        <f>+IFERROR(VLOOKUP(Femicidios!N58,tablas!$P$4:$Q$23,2,0),"No Informado")</f>
        <v>Femicidio Íntimo</v>
      </c>
      <c r="G60" t="str">
        <f>+IFERROR(VLOOKUP(Femicidios!Q58,tablas!$S$4:$T$21,2,0),"No Informada")</f>
        <v>No Informada</v>
      </c>
      <c r="H60" t="str">
        <f>+IFERROR(VLOOKUP(Femicidios!R58,tablas!$V$4:$W$123,2,0),"No Informado")</f>
        <v>No Informado</v>
      </c>
      <c r="I60" t="str">
        <f>+IFERROR(VLOOKUP(Femicidios!S58,tablas!$Y$4:$Z$9,2,0),"No Informado")</f>
        <v>No Informado</v>
      </c>
      <c r="J60" t="str">
        <f>+IFERROR(VLOOKUP(Femicidios!T58,tablas!$AB$4:$AC$8,2,0),"No Informado")</f>
        <v>No Informado</v>
      </c>
      <c r="K60" t="str">
        <f>+IFERROR(VLOOKUP(Femicidios!W58,tablas!$AE$4:$AF$9,2,0),"No Informado")</f>
        <v>No Informado</v>
      </c>
      <c r="L60" t="str">
        <f>+IFERROR(VLOOKUP(Femicidios!X58,tablas!$AH$4:$AI$33,2,0),"No Informada")</f>
        <v>No Informado</v>
      </c>
      <c r="M60" t="str">
        <f>+IFERROR(VLOOKUP(Femicidios!Z58,tablas!$AN$4:$AO$22,2,0),"Sin Información")</f>
        <v>Sin Información</v>
      </c>
      <c r="N60" t="str">
        <f>+IFERROR(VLOOKUP(Femicidios!AB58,tablas!$AQ$4:$AR$28,2,0),"Sin Información")</f>
        <v>No Informada</v>
      </c>
      <c r="O60" t="str">
        <f>+IFERROR(VLOOKUP(Femicidios!AD58,tablas!$AX$4:$AY$42,2,0),"Sin Información")</f>
        <v>Sin Información</v>
      </c>
    </row>
    <row r="61" spans="1:15" x14ac:dyDescent="0.35">
      <c r="A61" t="str">
        <f>+Femicidios!G59</f>
        <v>Berta Vargas Quilodrán</v>
      </c>
      <c r="B61" t="str">
        <f>+IFERROR(VLOOKUP(Femicidios!I59,tablas!$D$4:$E$19,2,0),"No Informada")</f>
        <v>Chilena</v>
      </c>
      <c r="C61" t="str">
        <f>+IFERROR(VLOOKUP(Femicidios!J59,tablas!$G$4:$H$141,2,0),"No Informada")</f>
        <v>No Informada</v>
      </c>
      <c r="D61" t="str">
        <f>+IFERROR(VLOOKUP(Femicidios!L59,tablas!$J$4:$K$11,2,0),"Sin Información")</f>
        <v>NO</v>
      </c>
      <c r="E61" t="str">
        <f>+IFERROR(VLOOKUP(Femicidios!M59,tablas!$M$4:$N$52,2,0),"Sin Información")</f>
        <v>Conviviente</v>
      </c>
      <c r="F61" t="str">
        <f>+IFERROR(VLOOKUP(Femicidios!N59,tablas!$P$4:$Q$23,2,0),"No Informado")</f>
        <v>Femicidio Íntimo</v>
      </c>
      <c r="G61" t="str">
        <f>+IFERROR(VLOOKUP(Femicidios!Q59,tablas!$S$4:$T$21,2,0),"No Informada")</f>
        <v>Chilena</v>
      </c>
      <c r="H61" t="str">
        <f>+IFERROR(VLOOKUP(Femicidios!R59,tablas!$V$4:$W$123,2,0),"No Informado")</f>
        <v>No Informado</v>
      </c>
      <c r="I61" t="str">
        <f>+IFERROR(VLOOKUP(Femicidios!S59,tablas!$Y$4:$Z$9,2,0),"No Informado")</f>
        <v>NO</v>
      </c>
      <c r="J61" t="str">
        <f>+IFERROR(VLOOKUP(Femicidios!T59,tablas!$AB$4:$AC$8,2,0),"No Informado")</f>
        <v>SI</v>
      </c>
      <c r="K61" t="str">
        <f>+IFERROR(VLOOKUP(Femicidios!W59,tablas!$AE$4:$AF$9,2,0),"No Informado")</f>
        <v>SI</v>
      </c>
      <c r="L61" t="str">
        <f>+IFERROR(VLOOKUP(Femicidios!X59,tablas!$AH$4:$AI$33,2,0),"No Informada")</f>
        <v>Femicidio</v>
      </c>
      <c r="M61" t="str">
        <f>+IFERROR(VLOOKUP(Femicidios!Z59,tablas!$AN$4:$AO$22,2,0),"Sin Información")</f>
        <v>En curso</v>
      </c>
      <c r="N61" t="str">
        <f>+IFERROR(VLOOKUP(Femicidios!AB59,tablas!$AQ$4:$AR$28,2,0),"Sin Información")</f>
        <v>Formalizado</v>
      </c>
      <c r="O61" t="str">
        <f>+IFERROR(VLOOKUP(Femicidios!AD59,tablas!$AX$4:$AY$42,2,0),"Sin Información")</f>
        <v>Sin Información</v>
      </c>
    </row>
    <row r="62" spans="1:15" x14ac:dyDescent="0.35">
      <c r="A62" t="str">
        <f>+Femicidios!G60</f>
        <v>Betsabé Solar Vergara</v>
      </c>
      <c r="B62" t="str">
        <f>+IFERROR(VLOOKUP(Femicidios!I60,tablas!$D$4:$E$19,2,0),"No Informada")</f>
        <v>No Informada</v>
      </c>
      <c r="C62" t="str">
        <f>+IFERROR(VLOOKUP(Femicidios!J60,tablas!$G$4:$H$141,2,0),"No Informada")</f>
        <v>No Informada</v>
      </c>
      <c r="D62" t="str">
        <f>+IFERROR(VLOOKUP(Femicidios!L60,tablas!$J$4:$K$11,2,0),"Sin Información")</f>
        <v>Sin Información</v>
      </c>
      <c r="E62" t="str">
        <f>+IFERROR(VLOOKUP(Femicidios!M60,tablas!$M$4:$N$52,2,0),"Sin Información")</f>
        <v>ex Conviviente</v>
      </c>
      <c r="F62" t="str">
        <f>+IFERROR(VLOOKUP(Femicidios!N60,tablas!$P$4:$Q$23,2,0),"No Informado")</f>
        <v>Femicidio Íntimo</v>
      </c>
      <c r="G62" t="str">
        <f>+IFERROR(VLOOKUP(Femicidios!Q60,tablas!$S$4:$T$21,2,0),"No Informada")</f>
        <v>No Informada</v>
      </c>
      <c r="H62" t="str">
        <f>+IFERROR(VLOOKUP(Femicidios!R60,tablas!$V$4:$W$123,2,0),"No Informado")</f>
        <v>No Informado</v>
      </c>
      <c r="I62" t="str">
        <f>+IFERROR(VLOOKUP(Femicidios!S60,tablas!$Y$4:$Z$9,2,0),"No Informado")</f>
        <v>No Informado</v>
      </c>
      <c r="J62" t="str">
        <f>+IFERROR(VLOOKUP(Femicidios!T60,tablas!$AB$4:$AC$8,2,0),"No Informado")</f>
        <v>No Informado</v>
      </c>
      <c r="K62" t="str">
        <f>+IFERROR(VLOOKUP(Femicidios!W60,tablas!$AE$4:$AF$9,2,0),"No Informado")</f>
        <v>No Informado</v>
      </c>
      <c r="L62" t="str">
        <f>+IFERROR(VLOOKUP(Femicidios!X60,tablas!$AH$4:$AI$33,2,0),"No Informada")</f>
        <v>Femicidio</v>
      </c>
      <c r="M62" t="str">
        <f>+IFERROR(VLOOKUP(Femicidios!Z60,tablas!$AN$4:$AO$22,2,0),"Sin Información")</f>
        <v>Sin Información</v>
      </c>
      <c r="N62" t="str">
        <f>+IFERROR(VLOOKUP(Femicidios!AB60,tablas!$AQ$4:$AR$28,2,0),"Sin Información")</f>
        <v>No Informada</v>
      </c>
      <c r="O62" t="str">
        <f>+IFERROR(VLOOKUP(Femicidios!AD60,tablas!$AX$4:$AY$42,2,0),"Sin Información")</f>
        <v>Sin Información</v>
      </c>
    </row>
    <row r="63" spans="1:15" x14ac:dyDescent="0.35">
      <c r="A63" t="str">
        <f>+Femicidios!G61</f>
        <v>Betty del Carmen Torres Villarroel</v>
      </c>
      <c r="B63" t="str">
        <f>+IFERROR(VLOOKUP(Femicidios!I61,tablas!$D$4:$E$19,2,0),"No Informada")</f>
        <v>No Informada</v>
      </c>
      <c r="C63" t="str">
        <f>+IFERROR(VLOOKUP(Femicidios!J61,tablas!$G$4:$H$141,2,0),"No Informada")</f>
        <v>No Informada</v>
      </c>
      <c r="D63" t="str">
        <f>+IFERROR(VLOOKUP(Femicidios!L61,tablas!$J$4:$K$11,2,0),"Sin Información")</f>
        <v>Sin Información</v>
      </c>
      <c r="E63" t="str">
        <f>+IFERROR(VLOOKUP(Femicidios!M61,tablas!$M$4:$N$52,2,0),"Sin Información")</f>
        <v>Conviviente</v>
      </c>
      <c r="F63" t="str">
        <f>+IFERROR(VLOOKUP(Femicidios!N61,tablas!$P$4:$Q$23,2,0),"No Informado")</f>
        <v>Femicidio Íntimo</v>
      </c>
      <c r="G63" t="str">
        <f>+IFERROR(VLOOKUP(Femicidios!Q61,tablas!$S$4:$T$21,2,0),"No Informada")</f>
        <v>No Informada</v>
      </c>
      <c r="H63" t="str">
        <f>+IFERROR(VLOOKUP(Femicidios!R61,tablas!$V$4:$W$123,2,0),"No Informado")</f>
        <v>No Informado</v>
      </c>
      <c r="I63" t="str">
        <f>+IFERROR(VLOOKUP(Femicidios!S61,tablas!$Y$4:$Z$9,2,0),"No Informado")</f>
        <v>No Informado</v>
      </c>
      <c r="J63" t="str">
        <f>+IFERROR(VLOOKUP(Femicidios!T61,tablas!$AB$4:$AC$8,2,0),"No Informado")</f>
        <v>No Informado</v>
      </c>
      <c r="K63" t="str">
        <f>+IFERROR(VLOOKUP(Femicidios!W61,tablas!$AE$4:$AF$9,2,0),"No Informado")</f>
        <v>No Informado</v>
      </c>
      <c r="L63" t="str">
        <f>+IFERROR(VLOOKUP(Femicidios!X61,tablas!$AH$4:$AI$33,2,0),"No Informada")</f>
        <v>Femicidio</v>
      </c>
      <c r="M63" t="str">
        <f>+IFERROR(VLOOKUP(Femicidios!Z61,tablas!$AN$4:$AO$22,2,0),"Sin Información")</f>
        <v>Detenido</v>
      </c>
      <c r="N63" t="str">
        <f>+IFERROR(VLOOKUP(Femicidios!AB61,tablas!$AQ$4:$AR$28,2,0),"Sin Información")</f>
        <v>No Informada</v>
      </c>
      <c r="O63" t="str">
        <f>+IFERROR(VLOOKUP(Femicidios!AD61,tablas!$AX$4:$AY$42,2,0),"Sin Información")</f>
        <v>Sin Información</v>
      </c>
    </row>
    <row r="64" spans="1:15" x14ac:dyDescent="0.35">
      <c r="A64" t="str">
        <f>+Femicidios!G62</f>
        <v>Bexzabed Lucelinda Castro Bravo</v>
      </c>
      <c r="B64" t="str">
        <f>+IFERROR(VLOOKUP(Femicidios!I62,tablas!$D$4:$E$19,2,0),"No Informada")</f>
        <v>Chilena</v>
      </c>
      <c r="C64" t="str">
        <f>+IFERROR(VLOOKUP(Femicidios!J62,tablas!$G$4:$H$141,2,0),"No Informada")</f>
        <v>Estudiante</v>
      </c>
      <c r="D64" t="str">
        <f>+IFERROR(VLOOKUP(Femicidios!L62,tablas!$J$4:$K$11,2,0),"Sin Información")</f>
        <v>SI</v>
      </c>
      <c r="E64" t="str">
        <f>+IFERROR(VLOOKUP(Femicidios!M62,tablas!$M$4:$N$52,2,0),"Sin Información")</f>
        <v>Ex Padrastro</v>
      </c>
      <c r="F64" t="str">
        <f>+IFERROR(VLOOKUP(Femicidios!N62,tablas!$P$4:$Q$23,2,0),"No Informado")</f>
        <v>Castigo femicida</v>
      </c>
      <c r="G64" t="str">
        <f>+IFERROR(VLOOKUP(Femicidios!Q62,tablas!$S$4:$T$21,2,0),"No Informada")</f>
        <v>Chilena</v>
      </c>
      <c r="H64" t="str">
        <f>+IFERROR(VLOOKUP(Femicidios!R62,tablas!$V$4:$W$123,2,0),"No Informado")</f>
        <v>Maestro</v>
      </c>
      <c r="I64" t="str">
        <f>+IFERROR(VLOOKUP(Femicidios!S62,tablas!$Y$4:$Z$9,2,0),"No Informado")</f>
        <v>NO</v>
      </c>
      <c r="J64" t="str">
        <f>+IFERROR(VLOOKUP(Femicidios!T62,tablas!$AB$4:$AC$8,2,0),"No Informado")</f>
        <v>NO</v>
      </c>
      <c r="K64" t="str">
        <f>+IFERROR(VLOOKUP(Femicidios!W62,tablas!$AE$4:$AF$9,2,0),"No Informado")</f>
        <v>NO</v>
      </c>
      <c r="L64" t="str">
        <f>+IFERROR(VLOOKUP(Femicidios!X62,tablas!$AH$4:$AI$33,2,0),"No Informada")</f>
        <v>Homicidio simple</v>
      </c>
      <c r="M64" t="str">
        <f>+IFERROR(VLOOKUP(Femicidios!Z62,tablas!$AN$4:$AO$22,2,0),"Sin Información")</f>
        <v>Finalizada</v>
      </c>
      <c r="N64" t="str">
        <f>+IFERROR(VLOOKUP(Femicidios!AB62,tablas!$AQ$4:$AR$28,2,0),"Sin Información")</f>
        <v>Privado de libertad</v>
      </c>
      <c r="O64" t="str">
        <f>+IFERROR(VLOOKUP(Femicidios!AD62,tablas!$AX$4:$AY$42,2,0),"Sin Información")</f>
        <v>5 años</v>
      </c>
    </row>
    <row r="65" spans="1:15" x14ac:dyDescent="0.35">
      <c r="A65" t="str">
        <f>+Femicidios!G63</f>
        <v>Brenda Cartes Guzmán</v>
      </c>
      <c r="B65" t="str">
        <f>+IFERROR(VLOOKUP(Femicidios!I63,tablas!$D$4:$E$19,2,0),"No Informada")</f>
        <v>Chilena</v>
      </c>
      <c r="C65" t="str">
        <f>+IFERROR(VLOOKUP(Femicidios!J63,tablas!$G$4:$H$141,2,0),"No Informada")</f>
        <v>No Informada</v>
      </c>
      <c r="D65" t="str">
        <f>+IFERROR(VLOOKUP(Femicidios!L63,tablas!$J$4:$K$11,2,0),"Sin Información")</f>
        <v>NO</v>
      </c>
      <c r="E65" t="str">
        <f>+IFERROR(VLOOKUP(Femicidios!M63,tablas!$M$4:$N$52,2,0),"Sin Información")</f>
        <v>Ex Pareja de su sobrina</v>
      </c>
      <c r="F65" t="str">
        <f>+IFERROR(VLOOKUP(Femicidios!N63,tablas!$P$4:$Q$23,2,0),"No Informado")</f>
        <v>Familiar</v>
      </c>
      <c r="G65" t="str">
        <f>+IFERROR(VLOOKUP(Femicidios!Q63,tablas!$S$4:$T$21,2,0),"No Informada")</f>
        <v>Chilena</v>
      </c>
      <c r="H65" t="str">
        <f>+IFERROR(VLOOKUP(Femicidios!R63,tablas!$V$4:$W$123,2,0),"No Informado")</f>
        <v>No Informado</v>
      </c>
      <c r="I65" t="str">
        <f>+IFERROR(VLOOKUP(Femicidios!S63,tablas!$Y$4:$Z$9,2,0),"No Informado")</f>
        <v>NO</v>
      </c>
      <c r="J65" t="str">
        <f>+IFERROR(VLOOKUP(Femicidios!T63,tablas!$AB$4:$AC$8,2,0),"No Informado")</f>
        <v>No Informado</v>
      </c>
      <c r="K65" t="str">
        <f>+IFERROR(VLOOKUP(Femicidios!W63,tablas!$AE$4:$AF$9,2,0),"No Informado")</f>
        <v>NO</v>
      </c>
      <c r="L65" t="str">
        <f>+IFERROR(VLOOKUP(Femicidios!X63,tablas!$AH$4:$AI$33,2,0),"No Informada")</f>
        <v>Homicidio</v>
      </c>
      <c r="M65" t="str">
        <f>+IFERROR(VLOOKUP(Femicidios!Z63,tablas!$AN$4:$AO$22,2,0),"Sin Información")</f>
        <v>En curso</v>
      </c>
      <c r="N65" t="str">
        <f>+IFERROR(VLOOKUP(Femicidios!AB63,tablas!$AQ$4:$AR$28,2,0),"Sin Información")</f>
        <v>Detenido</v>
      </c>
      <c r="O65" t="str">
        <f>+IFERROR(VLOOKUP(Femicidios!AD63,tablas!$AX$4:$AY$42,2,0),"Sin Información")</f>
        <v>Sin Información</v>
      </c>
    </row>
    <row r="66" spans="1:15" x14ac:dyDescent="0.35">
      <c r="A66" t="str">
        <f>+Femicidios!G64</f>
        <v>Brenda Vidal</v>
      </c>
      <c r="B66" t="str">
        <f>+IFERROR(VLOOKUP(Femicidios!I64,tablas!$D$4:$E$19,2,0),"No Informada")</f>
        <v>Chilena</v>
      </c>
      <c r="C66" t="str">
        <f>+IFERROR(VLOOKUP(Femicidios!J64,tablas!$G$4:$H$141,2,0),"No Informada")</f>
        <v>No Informada</v>
      </c>
      <c r="D66" t="str">
        <f>+IFERROR(VLOOKUP(Femicidios!L64,tablas!$J$4:$K$11,2,0),"Sin Información")</f>
        <v>Sin Información</v>
      </c>
      <c r="E66" t="str">
        <f>+IFERROR(VLOOKUP(Femicidios!M64,tablas!$M$4:$N$52,2,0),"Sin Información")</f>
        <v>ex Conviviente</v>
      </c>
      <c r="F66" t="str">
        <f>+IFERROR(VLOOKUP(Femicidios!N64,tablas!$P$4:$Q$23,2,0),"No Informado")</f>
        <v>Femicidio Íntimo</v>
      </c>
      <c r="G66" t="str">
        <f>+IFERROR(VLOOKUP(Femicidios!Q64,tablas!$S$4:$T$21,2,0),"No Informada")</f>
        <v>No Informada</v>
      </c>
      <c r="H66" t="str">
        <f>+IFERROR(VLOOKUP(Femicidios!R64,tablas!$V$4:$W$123,2,0),"No Informado")</f>
        <v>No Informado</v>
      </c>
      <c r="I66" t="str">
        <f>+IFERROR(VLOOKUP(Femicidios!S64,tablas!$Y$4:$Z$9,2,0),"No Informado")</f>
        <v>NO</v>
      </c>
      <c r="J66" t="str">
        <f>+IFERROR(VLOOKUP(Femicidios!T64,tablas!$AB$4:$AC$8,2,0),"No Informado")</f>
        <v>No Informado</v>
      </c>
      <c r="K66" t="str">
        <f>+IFERROR(VLOOKUP(Femicidios!W64,tablas!$AE$4:$AF$9,2,0),"No Informado")</f>
        <v>NO</v>
      </c>
      <c r="L66" t="str">
        <f>+IFERROR(VLOOKUP(Femicidios!X64,tablas!$AH$4:$AI$33,2,0),"No Informada")</f>
        <v>Incendio</v>
      </c>
      <c r="M66" t="str">
        <f>+IFERROR(VLOOKUP(Femicidios!Z64,tablas!$AN$4:$AO$22,2,0),"Sin Información")</f>
        <v>Impune</v>
      </c>
      <c r="N66" t="str">
        <f>+IFERROR(VLOOKUP(Femicidios!AB64,tablas!$AQ$4:$AR$28,2,0),"Sin Información")</f>
        <v>Impune</v>
      </c>
      <c r="O66" t="str">
        <f>+IFERROR(VLOOKUP(Femicidios!AD64,tablas!$AX$4:$AY$42,2,0),"Sin Información")</f>
        <v>Sin Información</v>
      </c>
    </row>
    <row r="67" spans="1:15" x14ac:dyDescent="0.35">
      <c r="A67" t="str">
        <f>+Femicidios!G65</f>
        <v>Cecilia Valenzuela Castañeda</v>
      </c>
      <c r="B67" t="str">
        <f>+IFERROR(VLOOKUP(Femicidios!I65,tablas!$D$4:$E$19,2,0),"No Informada")</f>
        <v>No Informada</v>
      </c>
      <c r="C67" t="str">
        <f>+IFERROR(VLOOKUP(Femicidios!J65,tablas!$G$4:$H$141,2,0),"No Informada")</f>
        <v>No Informada</v>
      </c>
      <c r="D67" t="str">
        <f>+IFERROR(VLOOKUP(Femicidios!L65,tablas!$J$4:$K$11,2,0),"Sin Información")</f>
        <v>Sin Información</v>
      </c>
      <c r="E67" t="str">
        <f>+IFERROR(VLOOKUP(Femicidios!M65,tablas!$M$4:$N$52,2,0),"Sin Información")</f>
        <v>Ex Cónguye</v>
      </c>
      <c r="F67" t="str">
        <f>+IFERROR(VLOOKUP(Femicidios!N65,tablas!$P$4:$Q$23,2,0),"No Informado")</f>
        <v>Femicidio Íntimo</v>
      </c>
      <c r="G67" t="str">
        <f>+IFERROR(VLOOKUP(Femicidios!Q65,tablas!$S$4:$T$21,2,0),"No Informada")</f>
        <v>No Informada</v>
      </c>
      <c r="H67" t="str">
        <f>+IFERROR(VLOOKUP(Femicidios!R65,tablas!$V$4:$W$123,2,0),"No Informado")</f>
        <v>No Informado</v>
      </c>
      <c r="I67" t="str">
        <f>+IFERROR(VLOOKUP(Femicidios!S65,tablas!$Y$4:$Z$9,2,0),"No Informado")</f>
        <v>No Informado</v>
      </c>
      <c r="J67" t="str">
        <f>+IFERROR(VLOOKUP(Femicidios!T65,tablas!$AB$4:$AC$8,2,0),"No Informado")</f>
        <v>No Informado</v>
      </c>
      <c r="K67" t="str">
        <f>+IFERROR(VLOOKUP(Femicidios!W65,tablas!$AE$4:$AF$9,2,0),"No Informado")</f>
        <v>No Informado</v>
      </c>
      <c r="L67" t="str">
        <f>+IFERROR(VLOOKUP(Femicidios!X65,tablas!$AH$4:$AI$33,2,0),"No Informada")</f>
        <v>Parricidio</v>
      </c>
      <c r="M67" t="str">
        <f>+IFERROR(VLOOKUP(Femicidios!Z65,tablas!$AN$4:$AO$22,2,0),"Sin Información")</f>
        <v>Sin Información</v>
      </c>
      <c r="N67" t="str">
        <f>+IFERROR(VLOOKUP(Femicidios!AB65,tablas!$AQ$4:$AR$28,2,0),"Sin Información")</f>
        <v>No Informada</v>
      </c>
      <c r="O67" t="str">
        <f>+IFERROR(VLOOKUP(Femicidios!AD65,tablas!$AX$4:$AY$42,2,0),"Sin Información")</f>
        <v>Sin Información</v>
      </c>
    </row>
    <row r="68" spans="1:15" x14ac:dyDescent="0.35">
      <c r="A68" t="str">
        <f>+Femicidios!G66</f>
        <v>Camila Constanza Oviedo Morales</v>
      </c>
      <c r="B68" t="str">
        <f>+IFERROR(VLOOKUP(Femicidios!I66,tablas!$D$4:$E$19,2,0),"No Informada")</f>
        <v>Chilena</v>
      </c>
      <c r="C68" t="str">
        <f>+IFERROR(VLOOKUP(Femicidios!J66,tablas!$G$4:$H$141,2,0),"No Informada")</f>
        <v>Empleada</v>
      </c>
      <c r="D68" t="str">
        <f>+IFERROR(VLOOKUP(Femicidios!L66,tablas!$J$4:$K$11,2,0),"Sin Información")</f>
        <v>NO</v>
      </c>
      <c r="E68" t="str">
        <f>+IFERROR(VLOOKUP(Femicidios!M66,tablas!$M$4:$N$52,2,0),"Sin Información")</f>
        <v>Ex Pareja</v>
      </c>
      <c r="F68" t="str">
        <f>+IFERROR(VLOOKUP(Femicidios!N66,tablas!$P$4:$Q$23,2,0),"No Informado")</f>
        <v>Femicidio No Íntimo</v>
      </c>
      <c r="G68" t="str">
        <f>+IFERROR(VLOOKUP(Femicidios!Q66,tablas!$S$4:$T$21,2,0),"No Informada")</f>
        <v>Chilena</v>
      </c>
      <c r="H68" t="str">
        <f>+IFERROR(VLOOKUP(Femicidios!R66,tablas!$V$4:$W$123,2,0),"No Informado")</f>
        <v>Empleado</v>
      </c>
      <c r="I68" t="str">
        <f>+IFERROR(VLOOKUP(Femicidios!S66,tablas!$Y$4:$Z$9,2,0),"No Informado")</f>
        <v>NO</v>
      </c>
      <c r="J68" t="str">
        <f>+IFERROR(VLOOKUP(Femicidios!T66,tablas!$AB$4:$AC$8,2,0),"No Informado")</f>
        <v>NO</v>
      </c>
      <c r="K68" t="str">
        <f>+IFERROR(VLOOKUP(Femicidios!W66,tablas!$AE$4:$AF$9,2,0),"No Informado")</f>
        <v>SI</v>
      </c>
      <c r="L68" t="str">
        <f>+IFERROR(VLOOKUP(Femicidios!X66,tablas!$AH$4:$AI$33,2,0),"No Informada")</f>
        <v>Homicidio calificado</v>
      </c>
      <c r="M68" t="str">
        <f>+IFERROR(VLOOKUP(Femicidios!Z66,tablas!$AN$4:$AO$22,2,0),"Sin Información")</f>
        <v>Finalizada</v>
      </c>
      <c r="N68" t="str">
        <f>+IFERROR(VLOOKUP(Femicidios!AB66,tablas!$AQ$4:$AR$28,2,0),"Sin Información")</f>
        <v>Privado de libertad</v>
      </c>
      <c r="O68" t="str">
        <f>+IFERROR(VLOOKUP(Femicidios!AD66,tablas!$AX$4:$AY$42,2,0),"Sin Información")</f>
        <v>10 años</v>
      </c>
    </row>
    <row r="69" spans="1:15" x14ac:dyDescent="0.35">
      <c r="A69" t="str">
        <f>+Femicidios!G67</f>
        <v>Camila Daniela Peralta Tank</v>
      </c>
      <c r="B69" t="str">
        <f>+IFERROR(VLOOKUP(Femicidios!I67,tablas!$D$4:$E$19,2,0),"No Informada")</f>
        <v>Chilena</v>
      </c>
      <c r="C69" t="str">
        <f>+IFERROR(VLOOKUP(Femicidios!J67,tablas!$G$4:$H$141,2,0),"No Informada")</f>
        <v>Promotora</v>
      </c>
      <c r="D69" t="str">
        <f>+IFERROR(VLOOKUP(Femicidios!L67,tablas!$J$4:$K$11,2,0),"Sin Información")</f>
        <v>NO</v>
      </c>
      <c r="E69" t="str">
        <f>+IFERROR(VLOOKUP(Femicidios!M67,tablas!$M$4:$N$52,2,0),"Sin Información")</f>
        <v>Ex Pareja</v>
      </c>
      <c r="F69" t="str">
        <f>+IFERROR(VLOOKUP(Femicidios!N67,tablas!$P$4:$Q$23,2,0),"No Informado")</f>
        <v>Femicidio Íntimo</v>
      </c>
      <c r="G69" t="str">
        <f>+IFERROR(VLOOKUP(Femicidios!Q67,tablas!$S$4:$T$21,2,0),"No Informada")</f>
        <v>Chilena</v>
      </c>
      <c r="H69" t="str">
        <f>+IFERROR(VLOOKUP(Femicidios!R67,tablas!$V$4:$W$123,2,0),"No Informado")</f>
        <v>Obrero Construcción</v>
      </c>
      <c r="I69" t="str">
        <f>+IFERROR(VLOOKUP(Femicidios!S67,tablas!$Y$4:$Z$9,2,0),"No Informado")</f>
        <v>NO</v>
      </c>
      <c r="J69" t="str">
        <f>+IFERROR(VLOOKUP(Femicidios!T67,tablas!$AB$4:$AC$8,2,0),"No Informado")</f>
        <v>SI</v>
      </c>
      <c r="K69" t="str">
        <f>+IFERROR(VLOOKUP(Femicidios!W67,tablas!$AE$4:$AF$9,2,0),"No Informado")</f>
        <v>SI</v>
      </c>
      <c r="L69" t="str">
        <f>+IFERROR(VLOOKUP(Femicidios!X67,tablas!$AH$4:$AI$33,2,0),"No Informada")</f>
        <v>Femicidio</v>
      </c>
      <c r="M69" t="str">
        <f>+IFERROR(VLOOKUP(Femicidios!Z67,tablas!$AN$4:$AO$22,2,0),"Sin Información")</f>
        <v>Finalizada</v>
      </c>
      <c r="N69" t="str">
        <f>+IFERROR(VLOOKUP(Femicidios!AB67,tablas!$AQ$4:$AR$28,2,0),"Sin Información")</f>
        <v>Privado de libertad</v>
      </c>
      <c r="O69" t="str">
        <f>+IFERROR(VLOOKUP(Femicidios!AD67,tablas!$AX$4:$AY$42,2,0),"Sin Información")</f>
        <v>Cadena Perpétua</v>
      </c>
    </row>
    <row r="70" spans="1:15" x14ac:dyDescent="0.35">
      <c r="A70" t="str">
        <f>+Femicidios!G68</f>
        <v>Camila Yáñez Briceño</v>
      </c>
      <c r="B70" t="str">
        <f>+IFERROR(VLOOKUP(Femicidios!I68,tablas!$D$4:$E$19,2,0),"No Informada")</f>
        <v>Chilena</v>
      </c>
      <c r="C70" t="str">
        <f>+IFERROR(VLOOKUP(Femicidios!J68,tablas!$G$4:$H$141,2,0),"No Informada")</f>
        <v>No Informada</v>
      </c>
      <c r="D70" t="str">
        <f>+IFERROR(VLOOKUP(Femicidios!L68,tablas!$J$4:$K$11,2,0),"Sin Información")</f>
        <v>NO</v>
      </c>
      <c r="E70" t="str">
        <f>+IFERROR(VLOOKUP(Femicidios!M68,tablas!$M$4:$N$52,2,0),"Sin Información")</f>
        <v>Ex Pareja</v>
      </c>
      <c r="F70" t="str">
        <f>+IFERROR(VLOOKUP(Femicidios!N68,tablas!$P$4:$Q$23,2,0),"No Informado")</f>
        <v>Femicidio Íntimo</v>
      </c>
      <c r="G70" t="str">
        <f>+IFERROR(VLOOKUP(Femicidios!Q68,tablas!$S$4:$T$21,2,0),"No Informada")</f>
        <v>Chilena</v>
      </c>
      <c r="H70" t="str">
        <f>+IFERROR(VLOOKUP(Femicidios!R68,tablas!$V$4:$W$123,2,0),"No Informado")</f>
        <v>No Informado</v>
      </c>
      <c r="I70" t="str">
        <f>+IFERROR(VLOOKUP(Femicidios!S68,tablas!$Y$4:$Z$9,2,0),"No Informado")</f>
        <v>NO</v>
      </c>
      <c r="J70" t="str">
        <f>+IFERROR(VLOOKUP(Femicidios!T68,tablas!$AB$4:$AC$8,2,0),"No Informado")</f>
        <v>NO</v>
      </c>
      <c r="K70" t="str">
        <f>+IFERROR(VLOOKUP(Femicidios!W68,tablas!$AE$4:$AF$9,2,0),"No Informado")</f>
        <v>NO</v>
      </c>
      <c r="L70" t="str">
        <f>+IFERROR(VLOOKUP(Femicidios!X68,tablas!$AH$4:$AI$33,2,0),"No Informada")</f>
        <v>Femicidio</v>
      </c>
      <c r="M70" t="str">
        <f>+IFERROR(VLOOKUP(Femicidios!Z68,tablas!$AN$4:$AO$22,2,0),"Sin Información")</f>
        <v>En curso</v>
      </c>
      <c r="N70" t="str">
        <f>+IFERROR(VLOOKUP(Femicidios!AB68,tablas!$AQ$4:$AR$28,2,0),"Sin Información")</f>
        <v>Prófugo</v>
      </c>
      <c r="O70" t="str">
        <f>+IFERROR(VLOOKUP(Femicidios!AD68,tablas!$AX$4:$AY$42,2,0),"Sin Información")</f>
        <v>Sin Información</v>
      </c>
    </row>
    <row r="71" spans="1:15" x14ac:dyDescent="0.35">
      <c r="A71" t="str">
        <f>+Femicidios!G69</f>
        <v>Maria Avalos Manqui</v>
      </c>
      <c r="B71" t="str">
        <f>+IFERROR(VLOOKUP(Femicidios!I69,tablas!$D$4:$E$19,2,0),"No Informada")</f>
        <v>No Informada</v>
      </c>
      <c r="C71" t="str">
        <f>+IFERROR(VLOOKUP(Femicidios!J69,tablas!$G$4:$H$141,2,0),"No Informada")</f>
        <v>No Informada</v>
      </c>
      <c r="D71" t="str">
        <f>+IFERROR(VLOOKUP(Femicidios!L69,tablas!$J$4:$K$11,2,0),"Sin Información")</f>
        <v>Sin Información</v>
      </c>
      <c r="E71" t="str">
        <f>+IFERROR(VLOOKUP(Femicidios!M69,tablas!$M$4:$N$52,2,0),"Sin Información")</f>
        <v>ex Conviviente</v>
      </c>
      <c r="F71" t="str">
        <f>+IFERROR(VLOOKUP(Femicidios!N69,tablas!$P$4:$Q$23,2,0),"No Informado")</f>
        <v>Femicidio Íntimo</v>
      </c>
      <c r="G71" t="str">
        <f>+IFERROR(VLOOKUP(Femicidios!Q69,tablas!$S$4:$T$21,2,0),"No Informada")</f>
        <v>No Informada</v>
      </c>
      <c r="H71" t="str">
        <f>+IFERROR(VLOOKUP(Femicidios!R69,tablas!$V$4:$W$123,2,0),"No Informado")</f>
        <v>No Informado</v>
      </c>
      <c r="I71" t="str">
        <f>+IFERROR(VLOOKUP(Femicidios!S69,tablas!$Y$4:$Z$9,2,0),"No Informado")</f>
        <v>No Informado</v>
      </c>
      <c r="J71" t="str">
        <f>+IFERROR(VLOOKUP(Femicidios!T69,tablas!$AB$4:$AC$8,2,0),"No Informado")</f>
        <v>No Informado</v>
      </c>
      <c r="K71" t="str">
        <f>+IFERROR(VLOOKUP(Femicidios!W69,tablas!$AE$4:$AF$9,2,0),"No Informado")</f>
        <v>No Informado</v>
      </c>
      <c r="L71" t="str">
        <f>+IFERROR(VLOOKUP(Femicidios!X69,tablas!$AH$4:$AI$33,2,0),"No Informada")</f>
        <v>Homicidio</v>
      </c>
      <c r="M71" t="str">
        <f>+IFERROR(VLOOKUP(Femicidios!Z69,tablas!$AN$4:$AO$22,2,0),"Sin Información")</f>
        <v>Sin Información</v>
      </c>
      <c r="N71" t="str">
        <f>+IFERROR(VLOOKUP(Femicidios!AB69,tablas!$AQ$4:$AR$28,2,0),"Sin Información")</f>
        <v>No Informada</v>
      </c>
      <c r="O71" t="str">
        <f>+IFERROR(VLOOKUP(Femicidios!AD69,tablas!$AX$4:$AY$42,2,0),"Sin Información")</f>
        <v>Sin Información</v>
      </c>
    </row>
    <row r="72" spans="1:15" x14ac:dyDescent="0.35">
      <c r="A72" t="str">
        <f>+Femicidios!G70</f>
        <v>Carla Alejandra Fonseca Añiñir</v>
      </c>
      <c r="B72" t="str">
        <f>+IFERROR(VLOOKUP(Femicidios!I70,tablas!$D$4:$E$19,2,0),"No Informada")</f>
        <v>Chilena</v>
      </c>
      <c r="C72" t="str">
        <f>+IFERROR(VLOOKUP(Femicidios!J70,tablas!$G$4:$H$141,2,0),"No Informada")</f>
        <v>Estudiante</v>
      </c>
      <c r="D72" t="str">
        <f>+IFERROR(VLOOKUP(Femicidios!L70,tablas!$J$4:$K$11,2,0),"Sin Información")</f>
        <v>SI</v>
      </c>
      <c r="E72" t="str">
        <f>+IFERROR(VLOOKUP(Femicidios!M70,tablas!$M$4:$N$52,2,0),"Sin Información")</f>
        <v>Hermanastro</v>
      </c>
      <c r="F72" t="str">
        <f>+IFERROR(VLOOKUP(Femicidios!N70,tablas!$P$4:$Q$23,2,0),"No Informado")</f>
        <v>Femicidio Íntimo Familiar</v>
      </c>
      <c r="G72" t="str">
        <f>+IFERROR(VLOOKUP(Femicidios!Q70,tablas!$S$4:$T$21,2,0),"No Informada")</f>
        <v>Chilena</v>
      </c>
      <c r="H72" t="str">
        <f>+IFERROR(VLOOKUP(Femicidios!R70,tablas!$V$4:$W$123,2,0),"No Informado")</f>
        <v>No Informado</v>
      </c>
      <c r="I72" t="str">
        <f>+IFERROR(VLOOKUP(Femicidios!S70,tablas!$Y$4:$Z$9,2,0),"No Informado")</f>
        <v>NO</v>
      </c>
      <c r="J72" t="str">
        <f>+IFERROR(VLOOKUP(Femicidios!T70,tablas!$AB$4:$AC$8,2,0),"No Informado")</f>
        <v>SI</v>
      </c>
      <c r="K72" t="str">
        <f>+IFERROR(VLOOKUP(Femicidios!W70,tablas!$AE$4:$AF$9,2,0),"No Informado")</f>
        <v>NO</v>
      </c>
      <c r="L72" t="str">
        <f>+IFERROR(VLOOKUP(Femicidios!X70,tablas!$AH$4:$AI$33,2,0),"No Informada")</f>
        <v>Violación y Homicidio</v>
      </c>
      <c r="M72" t="str">
        <f>+IFERROR(VLOOKUP(Femicidios!Z70,tablas!$AN$4:$AO$22,2,0),"Sin Información")</f>
        <v>Finalizada</v>
      </c>
      <c r="N72" t="str">
        <f>+IFERROR(VLOOKUP(Femicidios!AB70,tablas!$AQ$4:$AR$28,2,0),"Sin Información")</f>
        <v>Privado de libertad</v>
      </c>
      <c r="O72" t="str">
        <f>+IFERROR(VLOOKUP(Femicidios!AD70,tablas!$AX$4:$AY$42,2,0),"Sin Información")</f>
        <v>Cadena Perpétua</v>
      </c>
    </row>
    <row r="73" spans="1:15" x14ac:dyDescent="0.35">
      <c r="A73" t="str">
        <f>+Femicidios!G71</f>
        <v>Carla Andrea Adam Muñoz</v>
      </c>
      <c r="B73" t="str">
        <f>+IFERROR(VLOOKUP(Femicidios!I71,tablas!$D$4:$E$19,2,0),"No Informada")</f>
        <v>No Informada</v>
      </c>
      <c r="C73" t="str">
        <f>+IFERROR(VLOOKUP(Femicidios!J71,tablas!$G$4:$H$141,2,0),"No Informada")</f>
        <v>Estudiante</v>
      </c>
      <c r="D73" t="str">
        <f>+IFERROR(VLOOKUP(Femicidios!L71,tablas!$J$4:$K$11,2,0),"Sin Información")</f>
        <v>Sin Información</v>
      </c>
      <c r="E73" t="str">
        <f>+IFERROR(VLOOKUP(Femicidios!M71,tablas!$M$4:$N$52,2,0),"Sin Información")</f>
        <v>ex Conviviente</v>
      </c>
      <c r="F73" t="str">
        <f>+IFERROR(VLOOKUP(Femicidios!N71,tablas!$P$4:$Q$23,2,0),"No Informado")</f>
        <v>Femicidio Íntimo</v>
      </c>
      <c r="G73" t="str">
        <f>+IFERROR(VLOOKUP(Femicidios!Q71,tablas!$S$4:$T$21,2,0),"No Informada")</f>
        <v>No Informada</v>
      </c>
      <c r="H73" t="str">
        <f>+IFERROR(VLOOKUP(Femicidios!R71,tablas!$V$4:$W$123,2,0),"No Informado")</f>
        <v>No Informado</v>
      </c>
      <c r="I73" t="str">
        <f>+IFERROR(VLOOKUP(Femicidios!S71,tablas!$Y$4:$Z$9,2,0),"No Informado")</f>
        <v>No Informado</v>
      </c>
      <c r="J73" t="str">
        <f>+IFERROR(VLOOKUP(Femicidios!T71,tablas!$AB$4:$AC$8,2,0),"No Informado")</f>
        <v>No Informado</v>
      </c>
      <c r="K73" t="str">
        <f>+IFERROR(VLOOKUP(Femicidios!W71,tablas!$AE$4:$AF$9,2,0),"No Informado")</f>
        <v>SI</v>
      </c>
      <c r="L73" t="str">
        <f>+IFERROR(VLOOKUP(Femicidios!X71,tablas!$AH$4:$AI$33,2,0),"No Informada")</f>
        <v>No Informado</v>
      </c>
      <c r="M73" t="str">
        <f>+IFERROR(VLOOKUP(Femicidios!Z71,tablas!$AN$4:$AO$22,2,0),"Sin Información")</f>
        <v>Sin Información</v>
      </c>
      <c r="N73" t="str">
        <f>+IFERROR(VLOOKUP(Femicidios!AB71,tablas!$AQ$4:$AR$28,2,0),"Sin Información")</f>
        <v>No Informada</v>
      </c>
      <c r="O73" t="str">
        <f>+IFERROR(VLOOKUP(Femicidios!AD71,tablas!$AX$4:$AY$42,2,0),"Sin Información")</f>
        <v>Sin Información</v>
      </c>
    </row>
    <row r="74" spans="1:15" x14ac:dyDescent="0.35">
      <c r="A74" t="str">
        <f>+Femicidios!G72</f>
        <v>Elsa Maria Bernales Tobar</v>
      </c>
      <c r="B74" t="str">
        <f>+IFERROR(VLOOKUP(Femicidios!I72,tablas!$D$4:$E$19,2,0),"No Informada")</f>
        <v>No Informada</v>
      </c>
      <c r="C74" t="str">
        <f>+IFERROR(VLOOKUP(Femicidios!J72,tablas!$G$4:$H$141,2,0),"No Informada")</f>
        <v>No Informada</v>
      </c>
      <c r="D74" t="str">
        <f>+IFERROR(VLOOKUP(Femicidios!L72,tablas!$J$4:$K$11,2,0),"Sin Información")</f>
        <v>Sin Información</v>
      </c>
      <c r="E74" t="str">
        <f>+IFERROR(VLOOKUP(Femicidios!M72,tablas!$M$4:$N$52,2,0),"Sin Información")</f>
        <v>Cónyuge</v>
      </c>
      <c r="F74" t="str">
        <f>+IFERROR(VLOOKUP(Femicidios!N72,tablas!$P$4:$Q$23,2,0),"No Informado")</f>
        <v>Femicidio Íntimo</v>
      </c>
      <c r="G74" t="str">
        <f>+IFERROR(VLOOKUP(Femicidios!Q72,tablas!$S$4:$T$21,2,0),"No Informada")</f>
        <v>No Informada</v>
      </c>
      <c r="H74" t="str">
        <f>+IFERROR(VLOOKUP(Femicidios!R72,tablas!$V$4:$W$123,2,0),"No Informado")</f>
        <v>No Informado</v>
      </c>
      <c r="I74" t="str">
        <f>+IFERROR(VLOOKUP(Femicidios!S72,tablas!$Y$4:$Z$9,2,0),"No Informado")</f>
        <v>No Informado</v>
      </c>
      <c r="J74" t="str">
        <f>+IFERROR(VLOOKUP(Femicidios!T72,tablas!$AB$4:$AC$8,2,0),"No Informado")</f>
        <v>No Informado</v>
      </c>
      <c r="K74" t="str">
        <f>+IFERROR(VLOOKUP(Femicidios!W72,tablas!$AE$4:$AF$9,2,0),"No Informado")</f>
        <v>No Informado</v>
      </c>
      <c r="L74" t="str">
        <f>+IFERROR(VLOOKUP(Femicidios!X72,tablas!$AH$4:$AI$33,2,0),"No Informada")</f>
        <v>Parricidio</v>
      </c>
      <c r="M74" t="str">
        <f>+IFERROR(VLOOKUP(Femicidios!Z72,tablas!$AN$4:$AO$22,2,0),"Sin Información")</f>
        <v>Sin Información</v>
      </c>
      <c r="N74" t="str">
        <f>+IFERROR(VLOOKUP(Femicidios!AB72,tablas!$AQ$4:$AR$28,2,0),"Sin Información")</f>
        <v>No Informada</v>
      </c>
      <c r="O74" t="str">
        <f>+IFERROR(VLOOKUP(Femicidios!AD72,tablas!$AX$4:$AY$42,2,0),"Sin Información")</f>
        <v>Sin Información</v>
      </c>
    </row>
    <row r="75" spans="1:15" x14ac:dyDescent="0.35">
      <c r="A75" t="str">
        <f>+Femicidios!G73</f>
        <v>Carla Fernanda González Vásquez</v>
      </c>
      <c r="B75" t="str">
        <f>+IFERROR(VLOOKUP(Femicidios!I73,tablas!$D$4:$E$19,2,0),"No Informada")</f>
        <v>Chilena</v>
      </c>
      <c r="C75" t="str">
        <f>+IFERROR(VLOOKUP(Femicidios!J73,tablas!$G$4:$H$141,2,0),"No Informada")</f>
        <v>No Informada</v>
      </c>
      <c r="D75" t="str">
        <f>+IFERROR(VLOOKUP(Femicidios!L73,tablas!$J$4:$K$11,2,0),"Sin Información")</f>
        <v>SI</v>
      </c>
      <c r="E75" t="str">
        <f>+IFERROR(VLOOKUP(Femicidios!M73,tablas!$M$4:$N$52,2,0),"Sin Información")</f>
        <v>Desconocido</v>
      </c>
      <c r="F75" t="str">
        <f>+IFERROR(VLOOKUP(Femicidios!N73,tablas!$P$4:$Q$23,2,0),"No Informado")</f>
        <v>Femicidio No Íntimo</v>
      </c>
      <c r="G75" t="str">
        <f>+IFERROR(VLOOKUP(Femicidios!Q73,tablas!$S$4:$T$21,2,0),"No Informada")</f>
        <v>Chilena</v>
      </c>
      <c r="H75" t="str">
        <f>+IFERROR(VLOOKUP(Femicidios!R73,tablas!$V$4:$W$123,2,0),"No Informado")</f>
        <v>No Informado</v>
      </c>
      <c r="I75" t="str">
        <f>+IFERROR(VLOOKUP(Femicidios!S73,tablas!$Y$4:$Z$9,2,0),"No Informado")</f>
        <v>NO</v>
      </c>
      <c r="J75" t="str">
        <f>+IFERROR(VLOOKUP(Femicidios!T73,tablas!$AB$4:$AC$8,2,0),"No Informado")</f>
        <v>No Informado</v>
      </c>
      <c r="K75" t="str">
        <f>+IFERROR(VLOOKUP(Femicidios!W73,tablas!$AE$4:$AF$9,2,0),"No Informado")</f>
        <v>NO</v>
      </c>
      <c r="L75" t="str">
        <f>+IFERROR(VLOOKUP(Femicidios!X73,tablas!$AH$4:$AI$33,2,0),"No Informada")</f>
        <v>Violación y Homicidio</v>
      </c>
      <c r="M75" t="str">
        <f>+IFERROR(VLOOKUP(Femicidios!Z73,tablas!$AN$4:$AO$22,2,0),"Sin Información")</f>
        <v>En curso</v>
      </c>
      <c r="N75" t="str">
        <f>+IFERROR(VLOOKUP(Femicidios!AB73,tablas!$AQ$4:$AR$28,2,0),"Sin Información")</f>
        <v>Detenido</v>
      </c>
      <c r="O75" t="str">
        <f>+IFERROR(VLOOKUP(Femicidios!AD73,tablas!$AX$4:$AY$42,2,0),"Sin Información")</f>
        <v>Sin Información</v>
      </c>
    </row>
    <row r="76" spans="1:15" x14ac:dyDescent="0.35">
      <c r="A76" t="str">
        <f>+Femicidios!G74</f>
        <v>Estefanía Fernândez Fernândez</v>
      </c>
      <c r="B76" t="str">
        <f>+IFERROR(VLOOKUP(Femicidios!I74,tablas!$D$4:$E$19,2,0),"No Informada")</f>
        <v>No Informada</v>
      </c>
      <c r="C76" t="str">
        <f>+IFERROR(VLOOKUP(Femicidios!J74,tablas!$G$4:$H$141,2,0),"No Informada")</f>
        <v>No Informada</v>
      </c>
      <c r="D76" t="str">
        <f>+IFERROR(VLOOKUP(Femicidios!L74,tablas!$J$4:$K$11,2,0),"Sin Información")</f>
        <v>Sin Información</v>
      </c>
      <c r="E76" t="str">
        <f>+IFERROR(VLOOKUP(Femicidios!M74,tablas!$M$4:$N$52,2,0),"Sin Información")</f>
        <v>ex Conviviente</v>
      </c>
      <c r="F76" t="str">
        <f>+IFERROR(VLOOKUP(Femicidios!N74,tablas!$P$4:$Q$23,2,0),"No Informado")</f>
        <v>Femicidio Íntimo</v>
      </c>
      <c r="G76" t="str">
        <f>+IFERROR(VLOOKUP(Femicidios!Q74,tablas!$S$4:$T$21,2,0),"No Informada")</f>
        <v>No Informada</v>
      </c>
      <c r="H76" t="str">
        <f>+IFERROR(VLOOKUP(Femicidios!R74,tablas!$V$4:$W$123,2,0),"No Informado")</f>
        <v>No Informado</v>
      </c>
      <c r="I76" t="str">
        <f>+IFERROR(VLOOKUP(Femicidios!S74,tablas!$Y$4:$Z$9,2,0),"No Informado")</f>
        <v>No Informado</v>
      </c>
      <c r="J76" t="str">
        <f>+IFERROR(VLOOKUP(Femicidios!T74,tablas!$AB$4:$AC$8,2,0),"No Informado")</f>
        <v>No Informado</v>
      </c>
      <c r="K76" t="str">
        <f>+IFERROR(VLOOKUP(Femicidios!W74,tablas!$AE$4:$AF$9,2,0),"No Informado")</f>
        <v>No Informado</v>
      </c>
      <c r="L76" t="str">
        <f>+IFERROR(VLOOKUP(Femicidios!X74,tablas!$AH$4:$AI$33,2,0),"No Informada")</f>
        <v>Femicidio</v>
      </c>
      <c r="M76" t="str">
        <f>+IFERROR(VLOOKUP(Femicidios!Z74,tablas!$AN$4:$AO$22,2,0),"Sin Información")</f>
        <v>Sin Información</v>
      </c>
      <c r="N76" t="str">
        <f>+IFERROR(VLOOKUP(Femicidios!AB74,tablas!$AQ$4:$AR$28,2,0),"Sin Información")</f>
        <v>No Informada</v>
      </c>
      <c r="O76" t="str">
        <f>+IFERROR(VLOOKUP(Femicidios!AD74,tablas!$AX$4:$AY$42,2,0),"Sin Información")</f>
        <v>Sin Información</v>
      </c>
    </row>
    <row r="77" spans="1:15" x14ac:dyDescent="0.35">
      <c r="A77" t="str">
        <f>+Femicidios!G75</f>
        <v>Carla Vanesa Medina Meza</v>
      </c>
      <c r="B77" t="str">
        <f>+IFERROR(VLOOKUP(Femicidios!I75,tablas!$D$4:$E$19,2,0),"No Informada")</f>
        <v>Colombiana</v>
      </c>
      <c r="C77" t="str">
        <f>+IFERROR(VLOOKUP(Femicidios!J75,tablas!$G$4:$H$141,2,0),"No Informada")</f>
        <v>Empleada</v>
      </c>
      <c r="D77" t="str">
        <f>+IFERROR(VLOOKUP(Femicidios!L75,tablas!$J$4:$K$11,2,0),"Sin Información")</f>
        <v>NO</v>
      </c>
      <c r="E77" t="str">
        <f>+IFERROR(VLOOKUP(Femicidios!M75,tablas!$M$4:$N$52,2,0),"Sin Información")</f>
        <v>Sin Información</v>
      </c>
      <c r="F77" t="str">
        <f>+IFERROR(VLOOKUP(Femicidios!N75,tablas!$P$4:$Q$23,2,0),"No Informado")</f>
        <v>Femicidio Íntimo</v>
      </c>
      <c r="G77" t="str">
        <f>+IFERROR(VLOOKUP(Femicidios!Q75,tablas!$S$4:$T$21,2,0),"No Informada")</f>
        <v>Colombiana</v>
      </c>
      <c r="H77" t="str">
        <f>+IFERROR(VLOOKUP(Femicidios!R75,tablas!$V$4:$W$123,2,0),"No Informado")</f>
        <v>Contratista</v>
      </c>
      <c r="I77" t="str">
        <f>+IFERROR(VLOOKUP(Femicidios!S75,tablas!$Y$4:$Z$9,2,0),"No Informado")</f>
        <v>NO</v>
      </c>
      <c r="J77" t="str">
        <f>+IFERROR(VLOOKUP(Femicidios!T75,tablas!$AB$4:$AC$8,2,0),"No Informado")</f>
        <v>NO</v>
      </c>
      <c r="K77" t="str">
        <f>+IFERROR(VLOOKUP(Femicidios!W75,tablas!$AE$4:$AF$9,2,0),"No Informado")</f>
        <v>SI</v>
      </c>
      <c r="L77" t="str">
        <f>+IFERROR(VLOOKUP(Femicidios!X75,tablas!$AH$4:$AI$33,2,0),"No Informada")</f>
        <v>Femicidio</v>
      </c>
      <c r="M77" t="str">
        <f>+IFERROR(VLOOKUP(Femicidios!Z75,tablas!$AN$4:$AO$22,2,0),"Sin Información")</f>
        <v>Finalizada</v>
      </c>
      <c r="N77" t="str">
        <f>+IFERROR(VLOOKUP(Femicidios!AB75,tablas!$AQ$4:$AR$28,2,0),"Sin Información")</f>
        <v>Privado de libertad</v>
      </c>
      <c r="O77" t="str">
        <f>+IFERROR(VLOOKUP(Femicidios!AD75,tablas!$AX$4:$AY$42,2,0),"Sin Información")</f>
        <v>Cadena Perpétua</v>
      </c>
    </row>
    <row r="78" spans="1:15" x14ac:dyDescent="0.35">
      <c r="A78" t="str">
        <f>+Femicidios!G76</f>
        <v>Carmen Altamirano Ibarra</v>
      </c>
      <c r="B78" t="str">
        <f>+IFERROR(VLOOKUP(Femicidios!I76,tablas!$D$4:$E$19,2,0),"No Informada")</f>
        <v>Boliviana</v>
      </c>
      <c r="C78" t="str">
        <f>+IFERROR(VLOOKUP(Femicidios!J76,tablas!$G$4:$H$141,2,0),"No Informada")</f>
        <v>Trabajadora Sexual</v>
      </c>
      <c r="D78" t="str">
        <f>+IFERROR(VLOOKUP(Femicidios!L76,tablas!$J$4:$K$11,2,0),"Sin Información")</f>
        <v>NO</v>
      </c>
      <c r="E78" t="str">
        <f>+IFERROR(VLOOKUP(Femicidios!M76,tablas!$M$4:$N$52,2,0),"Sin Información")</f>
        <v>Cliente sexual</v>
      </c>
      <c r="F78" t="str">
        <f>+IFERROR(VLOOKUP(Femicidios!N76,tablas!$P$4:$Q$23,2,0),"No Informado")</f>
        <v>Femicidio No Íntimo</v>
      </c>
      <c r="G78" t="str">
        <f>+IFERROR(VLOOKUP(Femicidios!Q76,tablas!$S$4:$T$21,2,0),"No Informada")</f>
        <v>Chilena</v>
      </c>
      <c r="H78" t="str">
        <f>+IFERROR(VLOOKUP(Femicidios!R76,tablas!$V$4:$W$123,2,0),"No Informado")</f>
        <v>No Informado</v>
      </c>
      <c r="I78" t="str">
        <f>+IFERROR(VLOOKUP(Femicidios!S76,tablas!$Y$4:$Z$9,2,0),"No Informado")</f>
        <v>NO</v>
      </c>
      <c r="J78" t="str">
        <f>+IFERROR(VLOOKUP(Femicidios!T76,tablas!$AB$4:$AC$8,2,0),"No Informado")</f>
        <v>SI</v>
      </c>
      <c r="K78" t="str">
        <f>+IFERROR(VLOOKUP(Femicidios!W76,tablas!$AE$4:$AF$9,2,0),"No Informado")</f>
        <v>NO</v>
      </c>
      <c r="L78" t="str">
        <f>+IFERROR(VLOOKUP(Femicidios!X76,tablas!$AH$4:$AI$33,2,0),"No Informada")</f>
        <v>Homicidio calificado</v>
      </c>
      <c r="M78" t="str">
        <f>+IFERROR(VLOOKUP(Femicidios!Z76,tablas!$AN$4:$AO$22,2,0),"Sin Información")</f>
        <v>Finalizada</v>
      </c>
      <c r="N78" t="str">
        <f>+IFERROR(VLOOKUP(Femicidios!AB76,tablas!$AQ$4:$AR$28,2,0),"Sin Información")</f>
        <v>Privado de libertad</v>
      </c>
      <c r="O78" t="str">
        <f>+IFERROR(VLOOKUP(Femicidios!AD76,tablas!$AX$4:$AY$42,2,0),"Sin Información")</f>
        <v>15 años</v>
      </c>
    </row>
    <row r="79" spans="1:15" x14ac:dyDescent="0.35">
      <c r="A79" t="str">
        <f>+Femicidios!G77</f>
        <v>Carmen del Pilar Toro Durán</v>
      </c>
      <c r="B79" t="str">
        <f>+IFERROR(VLOOKUP(Femicidios!I77,tablas!$D$4:$E$19,2,0),"No Informada")</f>
        <v>Chilena</v>
      </c>
      <c r="C79" t="str">
        <f>+IFERROR(VLOOKUP(Femicidios!J77,tablas!$G$4:$H$141,2,0),"No Informada")</f>
        <v>No Informada</v>
      </c>
      <c r="D79" t="str">
        <f>+IFERROR(VLOOKUP(Femicidios!L77,tablas!$J$4:$K$11,2,0),"Sin Información")</f>
        <v>SI</v>
      </c>
      <c r="E79" t="str">
        <f>+IFERROR(VLOOKUP(Femicidios!M77,tablas!$M$4:$N$52,2,0),"Sin Información")</f>
        <v>Sin Información</v>
      </c>
      <c r="F79" t="str">
        <f>+IFERROR(VLOOKUP(Femicidios!N77,tablas!$P$4:$Q$23,2,0),"No Informado")</f>
        <v>No Informado</v>
      </c>
      <c r="G79" t="str">
        <f>+IFERROR(VLOOKUP(Femicidios!Q77,tablas!$S$4:$T$21,2,0),"No Informada")</f>
        <v>No Informada</v>
      </c>
      <c r="H79" t="str">
        <f>+IFERROR(VLOOKUP(Femicidios!R77,tablas!$V$4:$W$123,2,0),"No Informado")</f>
        <v>No Informado</v>
      </c>
      <c r="I79" t="str">
        <f>+IFERROR(VLOOKUP(Femicidios!S77,tablas!$Y$4:$Z$9,2,0),"No Informado")</f>
        <v>No Informado</v>
      </c>
      <c r="J79" t="str">
        <f>+IFERROR(VLOOKUP(Femicidios!T77,tablas!$AB$4:$AC$8,2,0),"No Informado")</f>
        <v>No Informado</v>
      </c>
      <c r="K79" t="str">
        <f>+IFERROR(VLOOKUP(Femicidios!W77,tablas!$AE$4:$AF$9,2,0),"No Informado")</f>
        <v>SI</v>
      </c>
      <c r="L79" t="str">
        <f>+IFERROR(VLOOKUP(Femicidios!X77,tablas!$AH$4:$AI$33,2,0),"No Informada")</f>
        <v>Violación con Femicidio</v>
      </c>
      <c r="M79" t="str">
        <f>+IFERROR(VLOOKUP(Femicidios!Z77,tablas!$AN$4:$AO$22,2,0),"Sin Información")</f>
        <v>Sin Información</v>
      </c>
      <c r="N79" t="str">
        <f>+IFERROR(VLOOKUP(Femicidios!AB77,tablas!$AQ$4:$AR$28,2,0),"Sin Información")</f>
        <v>Prófugo</v>
      </c>
      <c r="O79" t="str">
        <f>+IFERROR(VLOOKUP(Femicidios!AD77,tablas!$AX$4:$AY$42,2,0),"Sin Información")</f>
        <v>Sin Información</v>
      </c>
    </row>
    <row r="80" spans="1:15" x14ac:dyDescent="0.35">
      <c r="A80" t="str">
        <f>+Femicidios!G78</f>
        <v>Sonia Del Carmen Barrera Bahamondes</v>
      </c>
      <c r="B80" t="str">
        <f>+IFERROR(VLOOKUP(Femicidios!I78,tablas!$D$4:$E$19,2,0),"No Informada")</f>
        <v>No Informada</v>
      </c>
      <c r="C80" t="str">
        <f>+IFERROR(VLOOKUP(Femicidios!J78,tablas!$G$4:$H$141,2,0),"No Informada")</f>
        <v>No Informada</v>
      </c>
      <c r="D80" t="str">
        <f>+IFERROR(VLOOKUP(Femicidios!L78,tablas!$J$4:$K$11,2,0),"Sin Información")</f>
        <v>Sin Información</v>
      </c>
      <c r="E80" t="str">
        <f>+IFERROR(VLOOKUP(Femicidios!M78,tablas!$M$4:$N$52,2,0),"Sin Información")</f>
        <v>Cónyuge</v>
      </c>
      <c r="F80" t="str">
        <f>+IFERROR(VLOOKUP(Femicidios!N78,tablas!$P$4:$Q$23,2,0),"No Informado")</f>
        <v>Femicidio Íntimo</v>
      </c>
      <c r="G80" t="str">
        <f>+IFERROR(VLOOKUP(Femicidios!Q78,tablas!$S$4:$T$21,2,0),"No Informada")</f>
        <v>No Informada</v>
      </c>
      <c r="H80" t="str">
        <f>+IFERROR(VLOOKUP(Femicidios!R78,tablas!$V$4:$W$123,2,0),"No Informado")</f>
        <v>No Informado</v>
      </c>
      <c r="I80" t="str">
        <f>+IFERROR(VLOOKUP(Femicidios!S78,tablas!$Y$4:$Z$9,2,0),"No Informado")</f>
        <v>No Informado</v>
      </c>
      <c r="J80" t="str">
        <f>+IFERROR(VLOOKUP(Femicidios!T78,tablas!$AB$4:$AC$8,2,0),"No Informado")</f>
        <v>No Informado</v>
      </c>
      <c r="K80" t="str">
        <f>+IFERROR(VLOOKUP(Femicidios!W78,tablas!$AE$4:$AF$9,2,0),"No Informado")</f>
        <v>No Informado</v>
      </c>
      <c r="L80" t="str">
        <f>+IFERROR(VLOOKUP(Femicidios!X78,tablas!$AH$4:$AI$33,2,0),"No Informada")</f>
        <v>Femicidio</v>
      </c>
      <c r="M80" t="str">
        <f>+IFERROR(VLOOKUP(Femicidios!Z78,tablas!$AN$4:$AO$22,2,0),"Sin Información")</f>
        <v>Sin Información</v>
      </c>
      <c r="N80" t="str">
        <f>+IFERROR(VLOOKUP(Femicidios!AB78,tablas!$AQ$4:$AR$28,2,0),"Sin Información")</f>
        <v>No Informada</v>
      </c>
      <c r="O80" t="str">
        <f>+IFERROR(VLOOKUP(Femicidios!AD78,tablas!$AX$4:$AY$42,2,0),"Sin Información")</f>
        <v>Sin Información</v>
      </c>
    </row>
    <row r="81" spans="1:15" x14ac:dyDescent="0.35">
      <c r="A81" t="str">
        <f>+Femicidios!G79</f>
        <v>Carmen Mónica Vásquez Contreras</v>
      </c>
      <c r="B81" t="str">
        <f>+IFERROR(VLOOKUP(Femicidios!I79,tablas!$D$4:$E$19,2,0),"No Informada")</f>
        <v>Chilena</v>
      </c>
      <c r="C81" t="str">
        <f>+IFERROR(VLOOKUP(Femicidios!J79,tablas!$G$4:$H$141,2,0),"No Informada")</f>
        <v>Dueña de Casa</v>
      </c>
      <c r="D81" t="str">
        <f>+IFERROR(VLOOKUP(Femicidios!L79,tablas!$J$4:$K$11,2,0),"Sin Información")</f>
        <v>NO</v>
      </c>
      <c r="E81" t="str">
        <f>+IFERROR(VLOOKUP(Femicidios!M79,tablas!$M$4:$N$52,2,0),"Sin Información")</f>
        <v>Cónyuge</v>
      </c>
      <c r="F81" t="str">
        <f>+IFERROR(VLOOKUP(Femicidios!N79,tablas!$P$4:$Q$23,2,0),"No Informado")</f>
        <v>Femicidio Íntimo</v>
      </c>
      <c r="G81" t="str">
        <f>+IFERROR(VLOOKUP(Femicidios!Q79,tablas!$S$4:$T$21,2,0),"No Informada")</f>
        <v>Chilena</v>
      </c>
      <c r="H81" t="str">
        <f>+IFERROR(VLOOKUP(Femicidios!R79,tablas!$V$4:$W$123,2,0),"No Informado")</f>
        <v>Trabajador Agrícola</v>
      </c>
      <c r="I81" t="str">
        <f>+IFERROR(VLOOKUP(Femicidios!S79,tablas!$Y$4:$Z$9,2,0),"No Informado")</f>
        <v>SI</v>
      </c>
      <c r="J81" t="str">
        <f>+IFERROR(VLOOKUP(Femicidios!T79,tablas!$AB$4:$AC$8,2,0),"No Informado")</f>
        <v>SI</v>
      </c>
      <c r="K81" t="str">
        <f>+IFERROR(VLOOKUP(Femicidios!W79,tablas!$AE$4:$AF$9,2,0),"No Informado")</f>
        <v>SI</v>
      </c>
      <c r="L81" t="str">
        <f>+IFERROR(VLOOKUP(Femicidios!X79,tablas!$AH$4:$AI$33,2,0),"No Informada")</f>
        <v>Femicidio</v>
      </c>
      <c r="M81" t="str">
        <f>+IFERROR(VLOOKUP(Femicidios!Z79,tablas!$AN$4:$AO$22,2,0),"Sin Información")</f>
        <v>Sobreseída</v>
      </c>
      <c r="N81" t="str">
        <f>+IFERROR(VLOOKUP(Femicidios!AB79,tablas!$AQ$4:$AR$28,2,0),"Sin Información")</f>
        <v>Deceso</v>
      </c>
      <c r="O81" t="str">
        <f>+IFERROR(VLOOKUP(Femicidios!AD79,tablas!$AX$4:$AY$42,2,0),"Sin Información")</f>
        <v>Sin Información</v>
      </c>
    </row>
    <row r="82" spans="1:15" x14ac:dyDescent="0.35">
      <c r="A82" t="str">
        <f>+Femicidios!G80</f>
        <v>Carmina Veronica Echeñique Salinas</v>
      </c>
      <c r="B82" t="str">
        <f>+IFERROR(VLOOKUP(Femicidios!I80,tablas!$D$4:$E$19,2,0),"No Informada")</f>
        <v>No Informada</v>
      </c>
      <c r="C82" t="str">
        <f>+IFERROR(VLOOKUP(Femicidios!J80,tablas!$G$4:$H$141,2,0),"No Informada")</f>
        <v>No Informada</v>
      </c>
      <c r="D82" t="str">
        <f>+IFERROR(VLOOKUP(Femicidios!L80,tablas!$J$4:$K$11,2,0),"Sin Información")</f>
        <v>Sin Información</v>
      </c>
      <c r="E82" t="str">
        <f>+IFERROR(VLOOKUP(Femicidios!M80,tablas!$M$4:$N$52,2,0),"Sin Información")</f>
        <v>Cónyuge</v>
      </c>
      <c r="F82" t="str">
        <f>+IFERROR(VLOOKUP(Femicidios!N80,tablas!$P$4:$Q$23,2,0),"No Informado")</f>
        <v>Femicidio Íntimo</v>
      </c>
      <c r="G82" t="str">
        <f>+IFERROR(VLOOKUP(Femicidios!Q80,tablas!$S$4:$T$21,2,0),"No Informada")</f>
        <v>No Informada</v>
      </c>
      <c r="H82" t="str">
        <f>+IFERROR(VLOOKUP(Femicidios!R80,tablas!$V$4:$W$123,2,0),"No Informado")</f>
        <v>Trabajador Agrícola</v>
      </c>
      <c r="I82" t="str">
        <f>+IFERROR(VLOOKUP(Femicidios!S80,tablas!$Y$4:$Z$9,2,0),"No Informado")</f>
        <v>SI</v>
      </c>
      <c r="J82" t="str">
        <f>+IFERROR(VLOOKUP(Femicidios!T80,tablas!$AB$4:$AC$8,2,0),"No Informado")</f>
        <v>No Informado</v>
      </c>
      <c r="K82" t="str">
        <f>+IFERROR(VLOOKUP(Femicidios!W80,tablas!$AE$4:$AF$9,2,0),"No Informado")</f>
        <v>No Informado</v>
      </c>
      <c r="L82" t="str">
        <f>+IFERROR(VLOOKUP(Femicidios!X80,tablas!$AH$4:$AI$33,2,0),"No Informada")</f>
        <v>Parricidio</v>
      </c>
      <c r="M82" t="str">
        <f>+IFERROR(VLOOKUP(Femicidios!Z80,tablas!$AN$4:$AO$22,2,0),"Sin Información")</f>
        <v>Sin Información</v>
      </c>
      <c r="N82" t="str">
        <f>+IFERROR(VLOOKUP(Femicidios!AB80,tablas!$AQ$4:$AR$28,2,0),"Sin Información")</f>
        <v>No Informada</v>
      </c>
      <c r="O82" t="str">
        <f>+IFERROR(VLOOKUP(Femicidios!AD80,tablas!$AX$4:$AY$42,2,0),"Sin Información")</f>
        <v>Sin Información</v>
      </c>
    </row>
    <row r="83" spans="1:15" x14ac:dyDescent="0.35">
      <c r="A83" t="str">
        <f>+Femicidios!G81</f>
        <v>Carol González Cortes</v>
      </c>
      <c r="B83" t="str">
        <f>+IFERROR(VLOOKUP(Femicidios!I81,tablas!$D$4:$E$19,2,0),"No Informada")</f>
        <v>No Informada</v>
      </c>
      <c r="C83" t="str">
        <f>+IFERROR(VLOOKUP(Femicidios!J81,tablas!$G$4:$H$141,2,0),"No Informada")</f>
        <v>No Informada</v>
      </c>
      <c r="D83" t="str">
        <f>+IFERROR(VLOOKUP(Femicidios!L81,tablas!$J$4:$K$11,2,0),"Sin Información")</f>
        <v>Sin Información</v>
      </c>
      <c r="E83" t="str">
        <f>+IFERROR(VLOOKUP(Femicidios!M81,tablas!$M$4:$N$52,2,0),"Sin Información")</f>
        <v>Ex Pololo</v>
      </c>
      <c r="F83" t="str">
        <f>+IFERROR(VLOOKUP(Femicidios!N81,tablas!$P$4:$Q$23,2,0),"No Informado")</f>
        <v>Femicidio Íntimo</v>
      </c>
      <c r="G83" t="str">
        <f>+IFERROR(VLOOKUP(Femicidios!Q81,tablas!$S$4:$T$21,2,0),"No Informada")</f>
        <v>No Informada</v>
      </c>
      <c r="H83" t="str">
        <f>+IFERROR(VLOOKUP(Femicidios!R81,tablas!$V$4:$W$123,2,0),"No Informado")</f>
        <v>No Informado</v>
      </c>
      <c r="I83" t="str">
        <f>+IFERROR(VLOOKUP(Femicidios!S81,tablas!$Y$4:$Z$9,2,0),"No Informado")</f>
        <v>No Informado</v>
      </c>
      <c r="J83" t="str">
        <f>+IFERROR(VLOOKUP(Femicidios!T81,tablas!$AB$4:$AC$8,2,0),"No Informado")</f>
        <v>No Informado</v>
      </c>
      <c r="K83" t="str">
        <f>+IFERROR(VLOOKUP(Femicidios!W81,tablas!$AE$4:$AF$9,2,0),"No Informado")</f>
        <v>NO</v>
      </c>
      <c r="L83" t="str">
        <f>+IFERROR(VLOOKUP(Femicidios!X81,tablas!$AH$4:$AI$33,2,0),"No Informada")</f>
        <v>Homicidio calificado</v>
      </c>
      <c r="M83" t="str">
        <f>+IFERROR(VLOOKUP(Femicidios!Z81,tablas!$AN$4:$AO$22,2,0),"Sin Información")</f>
        <v>Sin Información</v>
      </c>
      <c r="N83" t="str">
        <f>+IFERROR(VLOOKUP(Femicidios!AB81,tablas!$AQ$4:$AR$28,2,0),"Sin Información")</f>
        <v>No Informada</v>
      </c>
      <c r="O83" t="str">
        <f>+IFERROR(VLOOKUP(Femicidios!AD81,tablas!$AX$4:$AY$42,2,0),"Sin Información")</f>
        <v>Sin Información</v>
      </c>
    </row>
    <row r="84" spans="1:15" x14ac:dyDescent="0.35">
      <c r="A84" t="str">
        <f>+Femicidios!G82</f>
        <v>Corina Pozas Pozas</v>
      </c>
      <c r="B84" t="str">
        <f>+IFERROR(VLOOKUP(Femicidios!I82,tablas!$D$4:$E$19,2,0),"No Informada")</f>
        <v>No Informada</v>
      </c>
      <c r="C84" t="str">
        <f>+IFERROR(VLOOKUP(Femicidios!J82,tablas!$G$4:$H$141,2,0),"No Informada")</f>
        <v>No Informada</v>
      </c>
      <c r="D84" t="str">
        <f>+IFERROR(VLOOKUP(Femicidios!L82,tablas!$J$4:$K$11,2,0),"Sin Información")</f>
        <v>Sin Información</v>
      </c>
      <c r="E84" t="str">
        <f>+IFERROR(VLOOKUP(Femicidios!M82,tablas!$M$4:$N$52,2,0),"Sin Información")</f>
        <v>Cónyuge</v>
      </c>
      <c r="F84" t="str">
        <f>+IFERROR(VLOOKUP(Femicidios!N82,tablas!$P$4:$Q$23,2,0),"No Informado")</f>
        <v>Femicidio Íntimo</v>
      </c>
      <c r="G84" t="str">
        <f>+IFERROR(VLOOKUP(Femicidios!Q82,tablas!$S$4:$T$21,2,0),"No Informada")</f>
        <v>No Informada</v>
      </c>
      <c r="H84" t="str">
        <f>+IFERROR(VLOOKUP(Femicidios!R82,tablas!$V$4:$W$123,2,0),"No Informado")</f>
        <v>No Informado</v>
      </c>
      <c r="I84" t="str">
        <f>+IFERROR(VLOOKUP(Femicidios!S82,tablas!$Y$4:$Z$9,2,0),"No Informado")</f>
        <v>SI</v>
      </c>
      <c r="J84" t="str">
        <f>+IFERROR(VLOOKUP(Femicidios!T82,tablas!$AB$4:$AC$8,2,0),"No Informado")</f>
        <v>No Informado</v>
      </c>
      <c r="K84" t="str">
        <f>+IFERROR(VLOOKUP(Femicidios!W82,tablas!$AE$4:$AF$9,2,0),"No Informado")</f>
        <v>No Informado</v>
      </c>
      <c r="L84" t="str">
        <f>+IFERROR(VLOOKUP(Femicidios!X82,tablas!$AH$4:$AI$33,2,0),"No Informada")</f>
        <v>Femicidio</v>
      </c>
      <c r="M84" t="str">
        <f>+IFERROR(VLOOKUP(Femicidios!Z82,tablas!$AN$4:$AO$22,2,0),"Sin Información")</f>
        <v>Sin Información</v>
      </c>
      <c r="N84" t="str">
        <f>+IFERROR(VLOOKUP(Femicidios!AB82,tablas!$AQ$4:$AR$28,2,0),"Sin Información")</f>
        <v>No Informada</v>
      </c>
      <c r="O84" t="str">
        <f>+IFERROR(VLOOKUP(Femicidios!AD82,tablas!$AX$4:$AY$42,2,0),"Sin Información")</f>
        <v>Sin Información</v>
      </c>
    </row>
    <row r="85" spans="1:15" x14ac:dyDescent="0.35">
      <c r="A85" t="str">
        <f>+Femicidios!G83</f>
        <v>Carola Ariztía Fuenzalida</v>
      </c>
      <c r="B85" t="str">
        <f>+IFERROR(VLOOKUP(Femicidios!I83,tablas!$D$4:$E$19,2,0),"No Informada")</f>
        <v>Chilena</v>
      </c>
      <c r="C85" t="str">
        <f>+IFERROR(VLOOKUP(Femicidios!J83,tablas!$G$4:$H$141,2,0),"No Informada")</f>
        <v>No Informada</v>
      </c>
      <c r="D85" t="str">
        <f>+IFERROR(VLOOKUP(Femicidios!L83,tablas!$J$4:$K$11,2,0),"Sin Información")</f>
        <v>NO</v>
      </c>
      <c r="E85" t="str">
        <f>+IFERROR(VLOOKUP(Femicidios!M83,tablas!$M$4:$N$52,2,0),"Sin Información")</f>
        <v>Conviviente</v>
      </c>
      <c r="F85" t="str">
        <f>+IFERROR(VLOOKUP(Femicidios!N83,tablas!$P$4:$Q$23,2,0),"No Informado")</f>
        <v>Femicidio Íntimo</v>
      </c>
      <c r="G85" t="str">
        <f>+IFERROR(VLOOKUP(Femicidios!Q83,tablas!$S$4:$T$21,2,0),"No Informada")</f>
        <v>Chilena</v>
      </c>
      <c r="H85" t="str">
        <f>+IFERROR(VLOOKUP(Femicidios!R83,tablas!$V$4:$W$123,2,0),"No Informado")</f>
        <v>No Informado</v>
      </c>
      <c r="I85" t="str">
        <f>+IFERROR(VLOOKUP(Femicidios!S83,tablas!$Y$4:$Z$9,2,0),"No Informado")</f>
        <v>SI</v>
      </c>
      <c r="J85" t="str">
        <f>+IFERROR(VLOOKUP(Femicidios!T83,tablas!$AB$4:$AC$8,2,0),"No Informado")</f>
        <v>NO</v>
      </c>
      <c r="K85" t="str">
        <f>+IFERROR(VLOOKUP(Femicidios!W83,tablas!$AE$4:$AF$9,2,0),"No Informado")</f>
        <v>SI</v>
      </c>
      <c r="L85" t="str">
        <f>+IFERROR(VLOOKUP(Femicidios!X83,tablas!$AH$4:$AI$33,2,0),"No Informada")</f>
        <v>Femicidio</v>
      </c>
      <c r="M85" t="str">
        <f>+IFERROR(VLOOKUP(Femicidios!Z83,tablas!$AN$4:$AO$22,2,0),"Sin Información")</f>
        <v>Sobreseída</v>
      </c>
      <c r="N85" t="str">
        <f>+IFERROR(VLOOKUP(Femicidios!AB83,tablas!$AQ$4:$AR$28,2,0),"Sin Información")</f>
        <v>Deceso</v>
      </c>
      <c r="O85" t="str">
        <f>+IFERROR(VLOOKUP(Femicidios!AD83,tablas!$AX$4:$AY$42,2,0),"Sin Información")</f>
        <v>Sin Información</v>
      </c>
    </row>
    <row r="86" spans="1:15" x14ac:dyDescent="0.35">
      <c r="A86" t="str">
        <f>+Femicidios!G84</f>
        <v>Luisa Hortencia Santander</v>
      </c>
      <c r="B86" t="str">
        <f>+IFERROR(VLOOKUP(Femicidios!I84,tablas!$D$4:$E$19,2,0),"No Informada")</f>
        <v>No Informada</v>
      </c>
      <c r="C86" t="str">
        <f>+IFERROR(VLOOKUP(Femicidios!J84,tablas!$G$4:$H$141,2,0),"No Informada")</f>
        <v>No Informada</v>
      </c>
      <c r="D86" t="str">
        <f>+IFERROR(VLOOKUP(Femicidios!L84,tablas!$J$4:$K$11,2,0),"Sin Información")</f>
        <v>Sin Información</v>
      </c>
      <c r="E86" t="str">
        <f>+IFERROR(VLOOKUP(Femicidios!M84,tablas!$M$4:$N$52,2,0),"Sin Información")</f>
        <v>Cónyuge</v>
      </c>
      <c r="F86" t="str">
        <f>+IFERROR(VLOOKUP(Femicidios!N84,tablas!$P$4:$Q$23,2,0),"No Informado")</f>
        <v>Femicidio Íntimo</v>
      </c>
      <c r="G86" t="str">
        <f>+IFERROR(VLOOKUP(Femicidios!Q84,tablas!$S$4:$T$21,2,0),"No Informada")</f>
        <v>No Informada</v>
      </c>
      <c r="H86" t="str">
        <f>+IFERROR(VLOOKUP(Femicidios!R84,tablas!$V$4:$W$123,2,0),"No Informado")</f>
        <v>No Informado</v>
      </c>
      <c r="I86" t="str">
        <f>+IFERROR(VLOOKUP(Femicidios!S84,tablas!$Y$4:$Z$9,2,0),"No Informado")</f>
        <v>SI</v>
      </c>
      <c r="J86" t="str">
        <f>+IFERROR(VLOOKUP(Femicidios!T84,tablas!$AB$4:$AC$8,2,0),"No Informado")</f>
        <v>No Informado</v>
      </c>
      <c r="K86" t="str">
        <f>+IFERROR(VLOOKUP(Femicidios!W84,tablas!$AE$4:$AF$9,2,0),"No Informado")</f>
        <v>No Informado</v>
      </c>
      <c r="L86" t="str">
        <f>+IFERROR(VLOOKUP(Femicidios!X84,tablas!$AH$4:$AI$33,2,0),"No Informada")</f>
        <v>Femicidio</v>
      </c>
      <c r="M86" t="str">
        <f>+IFERROR(VLOOKUP(Femicidios!Z84,tablas!$AN$4:$AO$22,2,0),"Sin Información")</f>
        <v>Sin Información</v>
      </c>
      <c r="N86" t="str">
        <f>+IFERROR(VLOOKUP(Femicidios!AB84,tablas!$AQ$4:$AR$28,2,0),"Sin Información")</f>
        <v>No Informada</v>
      </c>
      <c r="O86" t="str">
        <f>+IFERROR(VLOOKUP(Femicidios!AD84,tablas!$AX$4:$AY$42,2,0),"Sin Información")</f>
        <v>Sin Información</v>
      </c>
    </row>
    <row r="87" spans="1:15" x14ac:dyDescent="0.35">
      <c r="A87" t="str">
        <f>+Femicidios!G85</f>
        <v>Claudia Lorena Carrasco Madariaga</v>
      </c>
      <c r="B87" t="str">
        <f>+IFERROR(VLOOKUP(Femicidios!I85,tablas!$D$4:$E$19,2,0),"No Informada")</f>
        <v>No Informada</v>
      </c>
      <c r="C87" t="str">
        <f>+IFERROR(VLOOKUP(Femicidios!J85,tablas!$G$4:$H$141,2,0),"No Informada")</f>
        <v>No Informada</v>
      </c>
      <c r="D87" t="str">
        <f>+IFERROR(VLOOKUP(Femicidios!L85,tablas!$J$4:$K$11,2,0),"Sin Información")</f>
        <v>Sin Información</v>
      </c>
      <c r="E87" t="str">
        <f>+IFERROR(VLOOKUP(Femicidios!M85,tablas!$M$4:$N$52,2,0),"Sin Información")</f>
        <v>Conviviente</v>
      </c>
      <c r="F87" t="str">
        <f>+IFERROR(VLOOKUP(Femicidios!N85,tablas!$P$4:$Q$23,2,0),"No Informado")</f>
        <v>Femicidio Íntimo</v>
      </c>
      <c r="G87" t="str">
        <f>+IFERROR(VLOOKUP(Femicidios!Q85,tablas!$S$4:$T$21,2,0),"No Informada")</f>
        <v>No Informada</v>
      </c>
      <c r="H87" t="str">
        <f>+IFERROR(VLOOKUP(Femicidios!R85,tablas!$V$4:$W$123,2,0),"No Informado")</f>
        <v>No Informado</v>
      </c>
      <c r="I87" t="str">
        <f>+IFERROR(VLOOKUP(Femicidios!S85,tablas!$Y$4:$Z$9,2,0),"No Informado")</f>
        <v>No Informado</v>
      </c>
      <c r="J87" t="str">
        <f>+IFERROR(VLOOKUP(Femicidios!T85,tablas!$AB$4:$AC$8,2,0),"No Informado")</f>
        <v>No Informado</v>
      </c>
      <c r="K87" t="str">
        <f>+IFERROR(VLOOKUP(Femicidios!W85,tablas!$AE$4:$AF$9,2,0),"No Informado")</f>
        <v>No Informado</v>
      </c>
      <c r="L87" t="str">
        <f>+IFERROR(VLOOKUP(Femicidios!X85,tablas!$AH$4:$AI$33,2,0),"No Informada")</f>
        <v>Femicidio</v>
      </c>
      <c r="M87" t="str">
        <f>+IFERROR(VLOOKUP(Femicidios!Z85,tablas!$AN$4:$AO$22,2,0),"Sin Información")</f>
        <v>Sin Información</v>
      </c>
      <c r="N87" t="str">
        <f>+IFERROR(VLOOKUP(Femicidios!AB85,tablas!$AQ$4:$AR$28,2,0),"Sin Información")</f>
        <v>No Informada</v>
      </c>
      <c r="O87" t="str">
        <f>+IFERROR(VLOOKUP(Femicidios!AD85,tablas!$AX$4:$AY$42,2,0),"Sin Información")</f>
        <v>Sin Información</v>
      </c>
    </row>
    <row r="88" spans="1:15" x14ac:dyDescent="0.35">
      <c r="A88" t="str">
        <f>+Femicidios!G86</f>
        <v>Carolina Andrea Velásquez Jacobsen</v>
      </c>
      <c r="B88" t="str">
        <f>+IFERROR(VLOOKUP(Femicidios!I86,tablas!$D$4:$E$19,2,0),"No Informada")</f>
        <v>Chilena</v>
      </c>
      <c r="C88" t="str">
        <f>+IFERROR(VLOOKUP(Femicidios!J86,tablas!$G$4:$H$141,2,0),"No Informada")</f>
        <v>No Informada</v>
      </c>
      <c r="D88" t="str">
        <f>+IFERROR(VLOOKUP(Femicidios!L86,tablas!$J$4:$K$11,2,0),"Sin Información")</f>
        <v>NO</v>
      </c>
      <c r="E88" t="str">
        <f>+IFERROR(VLOOKUP(Femicidios!M86,tablas!$M$4:$N$52,2,0),"Sin Información")</f>
        <v>Conviviente</v>
      </c>
      <c r="F88" t="str">
        <f>+IFERROR(VLOOKUP(Femicidios!N86,tablas!$P$4:$Q$23,2,0),"No Informado")</f>
        <v>Femicidio Íntimo</v>
      </c>
      <c r="G88" t="str">
        <f>+IFERROR(VLOOKUP(Femicidios!Q86,tablas!$S$4:$T$21,2,0),"No Informada")</f>
        <v>Chilena</v>
      </c>
      <c r="H88" t="str">
        <f>+IFERROR(VLOOKUP(Femicidios!R86,tablas!$V$4:$W$123,2,0),"No Informado")</f>
        <v>No Informado</v>
      </c>
      <c r="I88" t="str">
        <f>+IFERROR(VLOOKUP(Femicidios!S86,tablas!$Y$4:$Z$9,2,0),"No Informado")</f>
        <v>NO</v>
      </c>
      <c r="J88" t="str">
        <f>+IFERROR(VLOOKUP(Femicidios!T86,tablas!$AB$4:$AC$8,2,0),"No Informado")</f>
        <v>NO</v>
      </c>
      <c r="K88" t="str">
        <f>+IFERROR(VLOOKUP(Femicidios!W86,tablas!$AE$4:$AF$9,2,0),"No Informado")</f>
        <v>NO</v>
      </c>
      <c r="L88" t="str">
        <f>+IFERROR(VLOOKUP(Femicidios!X86,tablas!$AH$4:$AI$33,2,0),"No Informada")</f>
        <v>Femicidio</v>
      </c>
      <c r="M88" t="str">
        <f>+IFERROR(VLOOKUP(Femicidios!Z86,tablas!$AN$4:$AO$22,2,0),"Sin Información")</f>
        <v>En curso</v>
      </c>
      <c r="N88" t="str">
        <f>+IFERROR(VLOOKUP(Femicidios!AB86,tablas!$AQ$4:$AR$28,2,0),"Sin Información")</f>
        <v>Prófugo</v>
      </c>
      <c r="O88" t="str">
        <f>+IFERROR(VLOOKUP(Femicidios!AD86,tablas!$AX$4:$AY$42,2,0),"Sin Información")</f>
        <v>Sin Información</v>
      </c>
    </row>
    <row r="89" spans="1:15" x14ac:dyDescent="0.35">
      <c r="A89" t="str">
        <f>+Femicidios!G87</f>
        <v>Carolina Contreras Cordero</v>
      </c>
      <c r="B89" t="str">
        <f>+IFERROR(VLOOKUP(Femicidios!I87,tablas!$D$4:$E$19,2,0),"No Informada")</f>
        <v>No Informada</v>
      </c>
      <c r="C89" t="str">
        <f>+IFERROR(VLOOKUP(Femicidios!J87,tablas!$G$4:$H$141,2,0),"No Informada")</f>
        <v>No Informada</v>
      </c>
      <c r="D89" t="str">
        <f>+IFERROR(VLOOKUP(Femicidios!L87,tablas!$J$4:$K$11,2,0),"Sin Información")</f>
        <v>Sin Información</v>
      </c>
      <c r="E89" t="str">
        <f>+IFERROR(VLOOKUP(Femicidios!M87,tablas!$M$4:$N$52,2,0),"Sin Información")</f>
        <v>Ex Pololo</v>
      </c>
      <c r="F89" t="str">
        <f>+IFERROR(VLOOKUP(Femicidios!N87,tablas!$P$4:$Q$23,2,0),"No Informado")</f>
        <v>Femicidio Íntimo</v>
      </c>
      <c r="G89" t="str">
        <f>+IFERROR(VLOOKUP(Femicidios!Q87,tablas!$S$4:$T$21,2,0),"No Informada")</f>
        <v>No Informada</v>
      </c>
      <c r="H89" t="str">
        <f>+IFERROR(VLOOKUP(Femicidios!R87,tablas!$V$4:$W$123,2,0),"No Informado")</f>
        <v>No Informado</v>
      </c>
      <c r="I89" t="str">
        <f>+IFERROR(VLOOKUP(Femicidios!S87,tablas!$Y$4:$Z$9,2,0),"No Informado")</f>
        <v>SI</v>
      </c>
      <c r="J89" t="str">
        <f>+IFERROR(VLOOKUP(Femicidios!T87,tablas!$AB$4:$AC$8,2,0),"No Informado")</f>
        <v>No Informado</v>
      </c>
      <c r="K89" t="str">
        <f>+IFERROR(VLOOKUP(Femicidios!W87,tablas!$AE$4:$AF$9,2,0),"No Informado")</f>
        <v>No Informado</v>
      </c>
      <c r="L89" t="str">
        <f>+IFERROR(VLOOKUP(Femicidios!X87,tablas!$AH$4:$AI$33,2,0),"No Informada")</f>
        <v>Homicidio</v>
      </c>
      <c r="M89" t="str">
        <f>+IFERROR(VLOOKUP(Femicidios!Z87,tablas!$AN$4:$AO$22,2,0),"Sin Información")</f>
        <v>Sin Información</v>
      </c>
      <c r="N89" t="str">
        <f>+IFERROR(VLOOKUP(Femicidios!AB87,tablas!$AQ$4:$AR$28,2,0),"Sin Información")</f>
        <v>No Informada</v>
      </c>
      <c r="O89" t="str">
        <f>+IFERROR(VLOOKUP(Femicidios!AD87,tablas!$AX$4:$AY$42,2,0),"Sin Información")</f>
        <v>Sin Información</v>
      </c>
    </row>
    <row r="90" spans="1:15" x14ac:dyDescent="0.35">
      <c r="A90" t="str">
        <f>+Femicidios!G88</f>
        <v>Carolina Fuentes Bustos</v>
      </c>
      <c r="B90" t="str">
        <f>+IFERROR(VLOOKUP(Femicidios!I88,tablas!$D$4:$E$19,2,0),"No Informada")</f>
        <v>No Informada</v>
      </c>
      <c r="C90" t="str">
        <f>+IFERROR(VLOOKUP(Femicidios!J88,tablas!$G$4:$H$141,2,0),"No Informada")</f>
        <v>No Informada</v>
      </c>
      <c r="D90" t="str">
        <f>+IFERROR(VLOOKUP(Femicidios!L88,tablas!$J$4:$K$11,2,0),"Sin Información")</f>
        <v>Sin Información</v>
      </c>
      <c r="E90" t="str">
        <f>+IFERROR(VLOOKUP(Femicidios!M88,tablas!$M$4:$N$52,2,0),"Sin Información")</f>
        <v>Ex Pareja</v>
      </c>
      <c r="F90" t="str">
        <f>+IFERROR(VLOOKUP(Femicidios!N88,tablas!$P$4:$Q$23,2,0),"No Informado")</f>
        <v>Femicidio Íntimo</v>
      </c>
      <c r="G90" t="str">
        <f>+IFERROR(VLOOKUP(Femicidios!Q88,tablas!$S$4:$T$21,2,0),"No Informada")</f>
        <v>Chilena</v>
      </c>
      <c r="H90" t="str">
        <f>+IFERROR(VLOOKUP(Femicidios!R88,tablas!$V$4:$W$123,2,0),"No Informado")</f>
        <v>No Informado</v>
      </c>
      <c r="I90" t="str">
        <f>+IFERROR(VLOOKUP(Femicidios!S88,tablas!$Y$4:$Z$9,2,0),"No Informado")</f>
        <v>NO</v>
      </c>
      <c r="J90" t="str">
        <f>+IFERROR(VLOOKUP(Femicidios!T88,tablas!$AB$4:$AC$8,2,0),"No Informado")</f>
        <v>NO</v>
      </c>
      <c r="K90" t="str">
        <f>+IFERROR(VLOOKUP(Femicidios!W88,tablas!$AE$4:$AF$9,2,0),"No Informado")</f>
        <v>No Informado</v>
      </c>
      <c r="L90" t="str">
        <f>+IFERROR(VLOOKUP(Femicidios!X88,tablas!$AH$4:$AI$33,2,0),"No Informada")</f>
        <v>Femicidio Íntimo</v>
      </c>
      <c r="M90" t="str">
        <f>+IFERROR(VLOOKUP(Femicidios!Z88,tablas!$AN$4:$AO$22,2,0),"Sin Información")</f>
        <v>Prisión preventiva</v>
      </c>
      <c r="N90" t="str">
        <f>+IFERROR(VLOOKUP(Femicidios!AB88,tablas!$AQ$4:$AR$28,2,0),"Sin Información")</f>
        <v>Formalizado</v>
      </c>
      <c r="O90" t="str">
        <f>+IFERROR(VLOOKUP(Femicidios!AD88,tablas!$AX$4:$AY$42,2,0),"Sin Información")</f>
        <v>Sin Información</v>
      </c>
    </row>
    <row r="91" spans="1:15" x14ac:dyDescent="0.35">
      <c r="A91" t="str">
        <f>+Femicidios!G89</f>
        <v>Carolina Ignacia Lecaros Lorca</v>
      </c>
      <c r="B91" t="str">
        <f>+IFERROR(VLOOKUP(Femicidios!I89,tablas!$D$4:$E$19,2,0),"No Informada")</f>
        <v>Chilena</v>
      </c>
      <c r="C91" t="str">
        <f>+IFERROR(VLOOKUP(Femicidios!J89,tablas!$G$4:$H$141,2,0),"No Informada")</f>
        <v>Estudiante</v>
      </c>
      <c r="D91" t="str">
        <f>+IFERROR(VLOOKUP(Femicidios!L89,tablas!$J$4:$K$11,2,0),"Sin Información")</f>
        <v>NO</v>
      </c>
      <c r="E91" t="str">
        <f>+IFERROR(VLOOKUP(Femicidios!M89,tablas!$M$4:$N$52,2,0),"Sin Información")</f>
        <v>ex Conviviente</v>
      </c>
      <c r="F91" t="str">
        <f>+IFERROR(VLOOKUP(Femicidios!N89,tablas!$P$4:$Q$23,2,0),"No Informado")</f>
        <v>Femicidio Íntimo</v>
      </c>
      <c r="G91" t="str">
        <f>+IFERROR(VLOOKUP(Femicidios!Q89,tablas!$S$4:$T$21,2,0),"No Informada")</f>
        <v>Chilena</v>
      </c>
      <c r="H91" t="str">
        <f>+IFERROR(VLOOKUP(Femicidios!R89,tablas!$V$4:$W$123,2,0),"No Informado")</f>
        <v>Bodeguero</v>
      </c>
      <c r="I91" t="str">
        <f>+IFERROR(VLOOKUP(Femicidios!S89,tablas!$Y$4:$Z$9,2,0),"No Informado")</f>
        <v>SI</v>
      </c>
      <c r="J91" t="str">
        <f>+IFERROR(VLOOKUP(Femicidios!T89,tablas!$AB$4:$AC$8,2,0),"No Informado")</f>
        <v>NO</v>
      </c>
      <c r="K91" t="str">
        <f>+IFERROR(VLOOKUP(Femicidios!W89,tablas!$AE$4:$AF$9,2,0),"No Informado")</f>
        <v>SI</v>
      </c>
      <c r="L91" t="str">
        <f>+IFERROR(VLOOKUP(Femicidios!X89,tablas!$AH$4:$AI$33,2,0),"No Informada")</f>
        <v>Femicidio</v>
      </c>
      <c r="M91" t="str">
        <f>+IFERROR(VLOOKUP(Femicidios!Z89,tablas!$AN$4:$AO$22,2,0),"Sin Información")</f>
        <v>Sobreseída</v>
      </c>
      <c r="N91" t="str">
        <f>+IFERROR(VLOOKUP(Femicidios!AB89,tablas!$AQ$4:$AR$28,2,0),"Sin Información")</f>
        <v>Deceso</v>
      </c>
      <c r="O91" t="str">
        <f>+IFERROR(VLOOKUP(Femicidios!AD89,tablas!$AX$4:$AY$42,2,0),"Sin Información")</f>
        <v>Sin Información</v>
      </c>
    </row>
    <row r="92" spans="1:15" x14ac:dyDescent="0.35">
      <c r="A92" t="str">
        <f>+Femicidios!G90</f>
        <v>Carolina Ivon Donoso Campos</v>
      </c>
      <c r="B92" t="str">
        <f>+IFERROR(VLOOKUP(Femicidios!I90,tablas!$D$4:$E$19,2,0),"No Informada")</f>
        <v>Chilena</v>
      </c>
      <c r="C92" t="str">
        <f>+IFERROR(VLOOKUP(Femicidios!J90,tablas!$G$4:$H$141,2,0),"No Informada")</f>
        <v>No Informada</v>
      </c>
      <c r="D92" t="str">
        <f>+IFERROR(VLOOKUP(Femicidios!L90,tablas!$J$4:$K$11,2,0),"Sin Información")</f>
        <v>NO</v>
      </c>
      <c r="E92" t="str">
        <f>+IFERROR(VLOOKUP(Femicidios!M90,tablas!$M$4:$N$52,2,0),"Sin Información")</f>
        <v>Ex Pareja de la hija</v>
      </c>
      <c r="F92" t="str">
        <f>+IFERROR(VLOOKUP(Femicidios!N90,tablas!$P$4:$Q$23,2,0),"No Informado")</f>
        <v>Castigo femicida</v>
      </c>
      <c r="G92" t="str">
        <f>+IFERROR(VLOOKUP(Femicidios!Q90,tablas!$S$4:$T$21,2,0),"No Informada")</f>
        <v>Chilena</v>
      </c>
      <c r="H92" t="str">
        <f>+IFERROR(VLOOKUP(Femicidios!R90,tablas!$V$4:$W$123,2,0),"No Informado")</f>
        <v>No Informado</v>
      </c>
      <c r="I92" t="str">
        <f>+IFERROR(VLOOKUP(Femicidios!S90,tablas!$Y$4:$Z$9,2,0),"No Informado")</f>
        <v>NO</v>
      </c>
      <c r="J92" t="str">
        <f>+IFERROR(VLOOKUP(Femicidios!T90,tablas!$AB$4:$AC$8,2,0),"No Informado")</f>
        <v>SI</v>
      </c>
      <c r="K92" t="str">
        <f>+IFERROR(VLOOKUP(Femicidios!W90,tablas!$AE$4:$AF$9,2,0),"No Informado")</f>
        <v>No Informado</v>
      </c>
      <c r="L92" t="str">
        <f>+IFERROR(VLOOKUP(Femicidios!X90,tablas!$AH$4:$AI$33,2,0),"No Informada")</f>
        <v>Homicidio calificado</v>
      </c>
      <c r="M92" t="str">
        <f>+IFERROR(VLOOKUP(Femicidios!Z90,tablas!$AN$4:$AO$22,2,0),"Sin Información")</f>
        <v>En curso</v>
      </c>
      <c r="N92" t="str">
        <f>+IFERROR(VLOOKUP(Femicidios!AB90,tablas!$AQ$4:$AR$28,2,0),"Sin Información")</f>
        <v>Prisión preventiva</v>
      </c>
      <c r="O92" t="str">
        <f>+IFERROR(VLOOKUP(Femicidios!AD90,tablas!$AX$4:$AY$42,2,0),"Sin Información")</f>
        <v>Sin Información</v>
      </c>
    </row>
    <row r="93" spans="1:15" x14ac:dyDescent="0.35">
      <c r="A93" t="str">
        <f>+Femicidios!G91</f>
        <v>Carolina Legue Chiguay</v>
      </c>
      <c r="B93" t="str">
        <f>+IFERROR(VLOOKUP(Femicidios!I91,tablas!$D$4:$E$19,2,0),"No Informada")</f>
        <v>No Informada</v>
      </c>
      <c r="C93" t="str">
        <f>+IFERROR(VLOOKUP(Femicidios!J91,tablas!$G$4:$H$141,2,0),"No Informada")</f>
        <v>No Informada</v>
      </c>
      <c r="D93" t="str">
        <f>+IFERROR(VLOOKUP(Femicidios!L91,tablas!$J$4:$K$11,2,0),"Sin Información")</f>
        <v>Sin Información</v>
      </c>
      <c r="E93" t="str">
        <f>+IFERROR(VLOOKUP(Femicidios!M91,tablas!$M$4:$N$52,2,0),"Sin Información")</f>
        <v>Conviviente</v>
      </c>
      <c r="F93" t="str">
        <f>+IFERROR(VLOOKUP(Femicidios!N91,tablas!$P$4:$Q$23,2,0),"No Informado")</f>
        <v>Femicidio Íntimo</v>
      </c>
      <c r="G93" t="str">
        <f>+IFERROR(VLOOKUP(Femicidios!Q91,tablas!$S$4:$T$21,2,0),"No Informada")</f>
        <v>No Informada</v>
      </c>
      <c r="H93" t="str">
        <f>+IFERROR(VLOOKUP(Femicidios!R91,tablas!$V$4:$W$123,2,0),"No Informado")</f>
        <v>No Informado</v>
      </c>
      <c r="I93" t="str">
        <f>+IFERROR(VLOOKUP(Femicidios!S91,tablas!$Y$4:$Z$9,2,0),"No Informado")</f>
        <v>No Informado</v>
      </c>
      <c r="J93" t="str">
        <f>+IFERROR(VLOOKUP(Femicidios!T91,tablas!$AB$4:$AC$8,2,0),"No Informado")</f>
        <v>No Informado</v>
      </c>
      <c r="K93" t="str">
        <f>+IFERROR(VLOOKUP(Femicidios!W91,tablas!$AE$4:$AF$9,2,0),"No Informado")</f>
        <v>No Informado</v>
      </c>
      <c r="L93" t="str">
        <f>+IFERROR(VLOOKUP(Femicidios!X91,tablas!$AH$4:$AI$33,2,0),"No Informada")</f>
        <v>Femicidio</v>
      </c>
      <c r="M93" t="str">
        <f>+IFERROR(VLOOKUP(Femicidios!Z91,tablas!$AN$4:$AO$22,2,0),"Sin Información")</f>
        <v>Sin Información</v>
      </c>
      <c r="N93" t="str">
        <f>+IFERROR(VLOOKUP(Femicidios!AB91,tablas!$AQ$4:$AR$28,2,0),"Sin Información")</f>
        <v>No Informada</v>
      </c>
      <c r="O93" t="str">
        <f>+IFERROR(VLOOKUP(Femicidios!AD91,tablas!$AX$4:$AY$42,2,0),"Sin Información")</f>
        <v>14 años</v>
      </c>
    </row>
    <row r="94" spans="1:15" x14ac:dyDescent="0.35">
      <c r="A94" t="str">
        <f>+Femicidios!G92</f>
        <v>Estrella Farias</v>
      </c>
      <c r="B94" t="str">
        <f>+IFERROR(VLOOKUP(Femicidios!I92,tablas!$D$4:$E$19,2,0),"No Informada")</f>
        <v>No Informada</v>
      </c>
      <c r="C94" t="str">
        <f>+IFERROR(VLOOKUP(Femicidios!J92,tablas!$G$4:$H$141,2,0),"No Informada")</f>
        <v>No Informada</v>
      </c>
      <c r="D94" t="str">
        <f>+IFERROR(VLOOKUP(Femicidios!L92,tablas!$J$4:$K$11,2,0),"Sin Información")</f>
        <v>Sin Información</v>
      </c>
      <c r="E94" t="str">
        <f>+IFERROR(VLOOKUP(Femicidios!M92,tablas!$M$4:$N$52,2,0),"Sin Información")</f>
        <v>Cónyuge</v>
      </c>
      <c r="F94" t="str">
        <f>+IFERROR(VLOOKUP(Femicidios!N92,tablas!$P$4:$Q$23,2,0),"No Informado")</f>
        <v>Femicidio Íntimo</v>
      </c>
      <c r="G94" t="str">
        <f>+IFERROR(VLOOKUP(Femicidios!Q92,tablas!$S$4:$T$21,2,0),"No Informada")</f>
        <v>No Informada</v>
      </c>
      <c r="H94" t="str">
        <f>+IFERROR(VLOOKUP(Femicidios!R92,tablas!$V$4:$W$123,2,0),"No Informado")</f>
        <v>No Informado</v>
      </c>
      <c r="I94" t="str">
        <f>+IFERROR(VLOOKUP(Femicidios!S92,tablas!$Y$4:$Z$9,2,0),"No Informado")</f>
        <v>SI</v>
      </c>
      <c r="J94" t="str">
        <f>+IFERROR(VLOOKUP(Femicidios!T92,tablas!$AB$4:$AC$8,2,0),"No Informado")</f>
        <v>No Informado</v>
      </c>
      <c r="K94" t="str">
        <f>+IFERROR(VLOOKUP(Femicidios!W92,tablas!$AE$4:$AF$9,2,0),"No Informado")</f>
        <v>No Informado</v>
      </c>
      <c r="L94" t="str">
        <f>+IFERROR(VLOOKUP(Femicidios!X92,tablas!$AH$4:$AI$33,2,0),"No Informada")</f>
        <v>Femicidio</v>
      </c>
      <c r="M94" t="str">
        <f>+IFERROR(VLOOKUP(Femicidios!Z92,tablas!$AN$4:$AO$22,2,0),"Sin Información")</f>
        <v>Sin Información</v>
      </c>
      <c r="N94" t="str">
        <f>+IFERROR(VLOOKUP(Femicidios!AB92,tablas!$AQ$4:$AR$28,2,0),"Sin Información")</f>
        <v>No Informada</v>
      </c>
      <c r="O94" t="str">
        <f>+IFERROR(VLOOKUP(Femicidios!AD92,tablas!$AX$4:$AY$42,2,0),"Sin Información")</f>
        <v>Sin Información</v>
      </c>
    </row>
    <row r="95" spans="1:15" x14ac:dyDescent="0.35">
      <c r="A95" t="str">
        <f>+Femicidios!G93</f>
        <v>Carolina Lisset Arias González</v>
      </c>
      <c r="B95" t="str">
        <f>+IFERROR(VLOOKUP(Femicidios!I93,tablas!$D$4:$E$19,2,0),"No Informada")</f>
        <v>No Informada</v>
      </c>
      <c r="C95" t="str">
        <f>+IFERROR(VLOOKUP(Femicidios!J93,tablas!$G$4:$H$141,2,0),"No Informada")</f>
        <v>No Informada</v>
      </c>
      <c r="D95" t="str">
        <f>+IFERROR(VLOOKUP(Femicidios!L93,tablas!$J$4:$K$11,2,0),"Sin Información")</f>
        <v>Sin Información</v>
      </c>
      <c r="E95" t="str">
        <f>+IFERROR(VLOOKUP(Femicidios!M93,tablas!$M$4:$N$52,2,0),"Sin Información")</f>
        <v>Ex Pareja</v>
      </c>
      <c r="F95" t="str">
        <f>+IFERROR(VLOOKUP(Femicidios!N93,tablas!$P$4:$Q$23,2,0),"No Informado")</f>
        <v>Femicidio Íntimo</v>
      </c>
      <c r="G95" t="str">
        <f>+IFERROR(VLOOKUP(Femicidios!Q93,tablas!$S$4:$T$21,2,0),"No Informada")</f>
        <v>No Informada</v>
      </c>
      <c r="H95" t="str">
        <f>+IFERROR(VLOOKUP(Femicidios!R93,tablas!$V$4:$W$123,2,0),"No Informado")</f>
        <v>No Informado</v>
      </c>
      <c r="I95" t="str">
        <f>+IFERROR(VLOOKUP(Femicidios!S93,tablas!$Y$4:$Z$9,2,0),"No Informado")</f>
        <v>No Informado</v>
      </c>
      <c r="J95" t="str">
        <f>+IFERROR(VLOOKUP(Femicidios!T93,tablas!$AB$4:$AC$8,2,0),"No Informado")</f>
        <v>No Informado</v>
      </c>
      <c r="K95" t="str">
        <f>+IFERROR(VLOOKUP(Femicidios!W93,tablas!$AE$4:$AF$9,2,0),"No Informado")</f>
        <v>No Informado</v>
      </c>
      <c r="L95" t="str">
        <f>+IFERROR(VLOOKUP(Femicidios!X93,tablas!$AH$4:$AI$33,2,0),"No Informada")</f>
        <v>Homicidio calificado</v>
      </c>
      <c r="M95" t="str">
        <f>+IFERROR(VLOOKUP(Femicidios!Z93,tablas!$AN$4:$AO$22,2,0),"Sin Información")</f>
        <v>Sin Información</v>
      </c>
      <c r="N95" t="str">
        <f>+IFERROR(VLOOKUP(Femicidios!AB93,tablas!$AQ$4:$AR$28,2,0),"Sin Información")</f>
        <v>No Informada</v>
      </c>
      <c r="O95" t="str">
        <f>+IFERROR(VLOOKUP(Femicidios!AD93,tablas!$AX$4:$AY$42,2,0),"Sin Información")</f>
        <v>Sin Información</v>
      </c>
    </row>
    <row r="96" spans="1:15" x14ac:dyDescent="0.35">
      <c r="A96" t="str">
        <f>+Femicidios!G94</f>
        <v>Carolina Muñoz Rebolledo</v>
      </c>
      <c r="B96" t="str">
        <f>+IFERROR(VLOOKUP(Femicidios!I94,tablas!$D$4:$E$19,2,0),"No Informada")</f>
        <v>Chilena</v>
      </c>
      <c r="C96" t="str">
        <f>+IFERROR(VLOOKUP(Femicidios!J94,tablas!$G$4:$H$141,2,0),"No Informada")</f>
        <v>No Informada</v>
      </c>
      <c r="D96" t="str">
        <f>+IFERROR(VLOOKUP(Femicidios!L94,tablas!$J$4:$K$11,2,0),"Sin Información")</f>
        <v>Sin Información</v>
      </c>
      <c r="E96" t="str">
        <f>+IFERROR(VLOOKUP(Femicidios!M94,tablas!$M$4:$N$52,2,0),"Sin Información")</f>
        <v>Ex Pareja</v>
      </c>
      <c r="F96" t="str">
        <f>+IFERROR(VLOOKUP(Femicidios!N94,tablas!$P$4:$Q$23,2,0),"No Informado")</f>
        <v>Femicidio Íntimo</v>
      </c>
      <c r="G96" t="str">
        <f>+IFERROR(VLOOKUP(Femicidios!Q94,tablas!$S$4:$T$21,2,0),"No Informada")</f>
        <v>Chilena</v>
      </c>
      <c r="H96" t="str">
        <f>+IFERROR(VLOOKUP(Femicidios!R94,tablas!$V$4:$W$123,2,0),"No Informado")</f>
        <v>No Informado</v>
      </c>
      <c r="I96" t="str">
        <f>+IFERROR(VLOOKUP(Femicidios!S94,tablas!$Y$4:$Z$9,2,0),"No Informado")</f>
        <v>NO</v>
      </c>
      <c r="J96" t="str">
        <f>+IFERROR(VLOOKUP(Femicidios!T94,tablas!$AB$4:$AC$8,2,0),"No Informado")</f>
        <v>No Informado</v>
      </c>
      <c r="K96" t="str">
        <f>+IFERROR(VLOOKUP(Femicidios!W94,tablas!$AE$4:$AF$9,2,0),"No Informado")</f>
        <v>SI</v>
      </c>
      <c r="L96" t="str">
        <f>+IFERROR(VLOOKUP(Femicidios!X94,tablas!$AH$4:$AI$33,2,0),"No Informada")</f>
        <v>Femicidio</v>
      </c>
      <c r="M96" t="str">
        <f>+IFERROR(VLOOKUP(Femicidios!Z94,tablas!$AN$4:$AO$22,2,0),"Sin Información")</f>
        <v>En curso</v>
      </c>
      <c r="N96" t="str">
        <f>+IFERROR(VLOOKUP(Femicidios!AB94,tablas!$AQ$4:$AR$28,2,0),"Sin Información")</f>
        <v>Detenido</v>
      </c>
      <c r="O96" t="str">
        <f>+IFERROR(VLOOKUP(Femicidios!AD94,tablas!$AX$4:$AY$42,2,0),"Sin Información")</f>
        <v>Sin Información</v>
      </c>
    </row>
    <row r="97" spans="1:15" x14ac:dyDescent="0.35">
      <c r="A97" t="str">
        <f>+Femicidios!G95</f>
        <v>Carolina Olate Aguayo</v>
      </c>
      <c r="B97" t="str">
        <f>+IFERROR(VLOOKUP(Femicidios!I95,tablas!$D$4:$E$19,2,0),"No Informada")</f>
        <v>No Informada</v>
      </c>
      <c r="C97" t="str">
        <f>+IFERROR(VLOOKUP(Femicidios!J95,tablas!$G$4:$H$141,2,0),"No Informada")</f>
        <v>No Informada</v>
      </c>
      <c r="D97" t="str">
        <f>+IFERROR(VLOOKUP(Femicidios!L95,tablas!$J$4:$K$11,2,0),"Sin Información")</f>
        <v>Sin Información</v>
      </c>
      <c r="E97" t="str">
        <f>+IFERROR(VLOOKUP(Femicidios!M95,tablas!$M$4:$N$52,2,0),"Sin Información")</f>
        <v>Ex Pareja</v>
      </c>
      <c r="F97" t="str">
        <f>+IFERROR(VLOOKUP(Femicidios!N95,tablas!$P$4:$Q$23,2,0),"No Informado")</f>
        <v>Femicidio Íntimo</v>
      </c>
      <c r="G97" t="str">
        <f>+IFERROR(VLOOKUP(Femicidios!Q95,tablas!$S$4:$T$21,2,0),"No Informada")</f>
        <v>No Informada</v>
      </c>
      <c r="H97" t="str">
        <f>+IFERROR(VLOOKUP(Femicidios!R95,tablas!$V$4:$W$123,2,0),"No Informado")</f>
        <v>No Informado</v>
      </c>
      <c r="I97" t="str">
        <f>+IFERROR(VLOOKUP(Femicidios!S95,tablas!$Y$4:$Z$9,2,0),"No Informado")</f>
        <v>SI</v>
      </c>
      <c r="J97" t="str">
        <f>+IFERROR(VLOOKUP(Femicidios!T95,tablas!$AB$4:$AC$8,2,0),"No Informado")</f>
        <v>No Informado</v>
      </c>
      <c r="K97" t="str">
        <f>+IFERROR(VLOOKUP(Femicidios!W95,tablas!$AE$4:$AF$9,2,0),"No Informado")</f>
        <v>No Informado</v>
      </c>
      <c r="L97" t="str">
        <f>+IFERROR(VLOOKUP(Femicidios!X95,tablas!$AH$4:$AI$33,2,0),"No Informada")</f>
        <v>Femicidio</v>
      </c>
      <c r="M97" t="str">
        <f>+IFERROR(VLOOKUP(Femicidios!Z95,tablas!$AN$4:$AO$22,2,0),"Sin Información")</f>
        <v>Sin Información</v>
      </c>
      <c r="N97" t="str">
        <f>+IFERROR(VLOOKUP(Femicidios!AB95,tablas!$AQ$4:$AR$28,2,0),"Sin Información")</f>
        <v>No Informada</v>
      </c>
      <c r="O97" t="str">
        <f>+IFERROR(VLOOKUP(Femicidios!AD95,tablas!$AX$4:$AY$42,2,0),"Sin Información")</f>
        <v>Sin Información</v>
      </c>
    </row>
    <row r="98" spans="1:15" x14ac:dyDescent="0.35">
      <c r="A98" t="str">
        <f>+Femicidios!G96</f>
        <v>Carolina Pardo González</v>
      </c>
      <c r="B98" t="str">
        <f>+IFERROR(VLOOKUP(Femicidios!I96,tablas!$D$4:$E$19,2,0),"No Informada")</f>
        <v>No Informada</v>
      </c>
      <c r="C98" t="str">
        <f>+IFERROR(VLOOKUP(Femicidios!J96,tablas!$G$4:$H$141,2,0),"No Informada")</f>
        <v>No Informada</v>
      </c>
      <c r="D98" t="str">
        <f>+IFERROR(VLOOKUP(Femicidios!L96,tablas!$J$4:$K$11,2,0),"Sin Información")</f>
        <v>Sin Información</v>
      </c>
      <c r="E98" t="str">
        <f>+IFERROR(VLOOKUP(Femicidios!M96,tablas!$M$4:$N$52,2,0),"Sin Información")</f>
        <v>Ex Cónguye</v>
      </c>
      <c r="F98" t="str">
        <f>+IFERROR(VLOOKUP(Femicidios!N96,tablas!$P$4:$Q$23,2,0),"No Informado")</f>
        <v>Femicidio Íntimo</v>
      </c>
      <c r="G98" t="str">
        <f>+IFERROR(VLOOKUP(Femicidios!Q96,tablas!$S$4:$T$21,2,0),"No Informada")</f>
        <v>No Informada</v>
      </c>
      <c r="H98" t="str">
        <f>+IFERROR(VLOOKUP(Femicidios!R96,tablas!$V$4:$W$123,2,0),"No Informado")</f>
        <v>No Informado</v>
      </c>
      <c r="I98" t="str">
        <f>+IFERROR(VLOOKUP(Femicidios!S96,tablas!$Y$4:$Z$9,2,0),"No Informado")</f>
        <v>No Informado</v>
      </c>
      <c r="J98" t="str">
        <f>+IFERROR(VLOOKUP(Femicidios!T96,tablas!$AB$4:$AC$8,2,0),"No Informado")</f>
        <v>No Informado</v>
      </c>
      <c r="K98" t="str">
        <f>+IFERROR(VLOOKUP(Femicidios!W96,tablas!$AE$4:$AF$9,2,0),"No Informado")</f>
        <v>No Informado</v>
      </c>
      <c r="L98" t="str">
        <f>+IFERROR(VLOOKUP(Femicidios!X96,tablas!$AH$4:$AI$33,2,0),"No Informada")</f>
        <v>Femicidio y Homicidio frustrado</v>
      </c>
      <c r="M98" t="str">
        <f>+IFERROR(VLOOKUP(Femicidios!Z96,tablas!$AN$4:$AO$22,2,0),"Sin Información")</f>
        <v>Detenido</v>
      </c>
      <c r="N98" t="str">
        <f>+IFERROR(VLOOKUP(Femicidios!AB96,tablas!$AQ$4:$AR$28,2,0),"Sin Información")</f>
        <v>No Informada</v>
      </c>
      <c r="O98" t="str">
        <f>+IFERROR(VLOOKUP(Femicidios!AD96,tablas!$AX$4:$AY$42,2,0),"Sin Información")</f>
        <v>Sin Información</v>
      </c>
    </row>
    <row r="99" spans="1:15" x14ac:dyDescent="0.35">
      <c r="A99" t="str">
        <f>+Femicidios!G97</f>
        <v>Carolina Torres Piña</v>
      </c>
      <c r="B99" t="str">
        <f>+IFERROR(VLOOKUP(Femicidios!I97,tablas!$D$4:$E$19,2,0),"No Informada")</f>
        <v>Chilena</v>
      </c>
      <c r="C99" t="str">
        <f>+IFERROR(VLOOKUP(Femicidios!J97,tablas!$G$4:$H$141,2,0),"No Informada")</f>
        <v>Médica</v>
      </c>
      <c r="D99" t="str">
        <f>+IFERROR(VLOOKUP(Femicidios!L97,tablas!$J$4:$K$11,2,0),"Sin Información")</f>
        <v>Sin Información</v>
      </c>
      <c r="E99" t="str">
        <f>+IFERROR(VLOOKUP(Femicidios!M97,tablas!$M$4:$N$52,2,0),"Sin Información")</f>
        <v>Pareja</v>
      </c>
      <c r="F99" t="str">
        <f>+IFERROR(VLOOKUP(Femicidios!N97,tablas!$P$4:$Q$23,2,0),"No Informado")</f>
        <v>Femicidio Íntimo</v>
      </c>
      <c r="G99" t="str">
        <f>+IFERROR(VLOOKUP(Femicidios!Q97,tablas!$S$4:$T$21,2,0),"No Informada")</f>
        <v>Chilena</v>
      </c>
      <c r="H99" t="str">
        <f>+IFERROR(VLOOKUP(Femicidios!R97,tablas!$V$4:$W$123,2,0),"No Informado")</f>
        <v>No Informado</v>
      </c>
      <c r="I99" t="str">
        <f>+IFERROR(VLOOKUP(Femicidios!S97,tablas!$Y$4:$Z$9,2,0),"No Informado")</f>
        <v>No Informado</v>
      </c>
      <c r="J99" t="str">
        <f>+IFERROR(VLOOKUP(Femicidios!T97,tablas!$AB$4:$AC$8,2,0),"No Informado")</f>
        <v>No Informado</v>
      </c>
      <c r="K99" t="str">
        <f>+IFERROR(VLOOKUP(Femicidios!W97,tablas!$AE$4:$AF$9,2,0),"No Informado")</f>
        <v>NO</v>
      </c>
      <c r="L99" t="str">
        <f>+IFERROR(VLOOKUP(Femicidios!X97,tablas!$AH$4:$AI$33,2,0),"No Informada")</f>
        <v>Sin tipificar</v>
      </c>
      <c r="M99" t="str">
        <f>+IFERROR(VLOOKUP(Femicidios!Z97,tablas!$AN$4:$AO$22,2,0),"Sin Información")</f>
        <v>Sobreseída</v>
      </c>
      <c r="N99" t="str">
        <f>+IFERROR(VLOOKUP(Femicidios!AB97,tablas!$AQ$4:$AR$28,2,0),"Sin Información")</f>
        <v>Deceso</v>
      </c>
      <c r="O99" t="str">
        <f>+IFERROR(VLOOKUP(Femicidios!AD97,tablas!$AX$4:$AY$42,2,0),"Sin Información")</f>
        <v>Sin Información</v>
      </c>
    </row>
    <row r="100" spans="1:15" x14ac:dyDescent="0.35">
      <c r="A100" t="str">
        <f>+Femicidios!G98</f>
        <v>Carolina Vega Henríquez</v>
      </c>
      <c r="B100" t="str">
        <f>+IFERROR(VLOOKUP(Femicidios!I98,tablas!$D$4:$E$19,2,0),"No Informada")</f>
        <v>Chilena</v>
      </c>
      <c r="C100" t="str">
        <f>+IFERROR(VLOOKUP(Femicidios!J98,tablas!$G$4:$H$141,2,0),"No Informada")</f>
        <v>Estudiante</v>
      </c>
      <c r="D100" t="str">
        <f>+IFERROR(VLOOKUP(Femicidios!L98,tablas!$J$4:$K$11,2,0),"Sin Información")</f>
        <v>SI</v>
      </c>
      <c r="E100" t="str">
        <f>+IFERROR(VLOOKUP(Femicidios!M98,tablas!$M$4:$N$52,2,0),"Sin Información")</f>
        <v>Desconocido</v>
      </c>
      <c r="F100" t="str">
        <f>+IFERROR(VLOOKUP(Femicidios!N98,tablas!$P$4:$Q$23,2,0),"No Informado")</f>
        <v>Femicidio No Íntimo</v>
      </c>
      <c r="G100" t="str">
        <f>+IFERROR(VLOOKUP(Femicidios!Q98,tablas!$S$4:$T$21,2,0),"No Informada")</f>
        <v>Chilena</v>
      </c>
      <c r="H100" t="str">
        <f>+IFERROR(VLOOKUP(Femicidios!R98,tablas!$V$4:$W$123,2,0),"No Informado")</f>
        <v>Trabajador Agrícola</v>
      </c>
      <c r="I100" t="str">
        <f>+IFERROR(VLOOKUP(Femicidios!S98,tablas!$Y$4:$Z$9,2,0),"No Informado")</f>
        <v>NO</v>
      </c>
      <c r="J100" t="str">
        <f>+IFERROR(VLOOKUP(Femicidios!T98,tablas!$AB$4:$AC$8,2,0),"No Informado")</f>
        <v>No Informado</v>
      </c>
      <c r="K100" t="str">
        <f>+IFERROR(VLOOKUP(Femicidios!W98,tablas!$AE$4:$AF$9,2,0),"No Informado")</f>
        <v>NO</v>
      </c>
      <c r="L100" t="str">
        <f>+IFERROR(VLOOKUP(Femicidios!X98,tablas!$AH$4:$AI$33,2,0),"No Informada")</f>
        <v>Homicidio simple</v>
      </c>
      <c r="M100" t="str">
        <f>+IFERROR(VLOOKUP(Femicidios!Z98,tablas!$AN$4:$AO$22,2,0),"Sin Información")</f>
        <v>Finalizada</v>
      </c>
      <c r="N100" t="str">
        <f>+IFERROR(VLOOKUP(Femicidios!AB98,tablas!$AQ$4:$AR$28,2,0),"Sin Información")</f>
        <v>Privado de libertad</v>
      </c>
      <c r="O100" t="str">
        <f>+IFERROR(VLOOKUP(Femicidios!AD98,tablas!$AX$4:$AY$42,2,0),"Sin Información")</f>
        <v>15 años</v>
      </c>
    </row>
    <row r="101" spans="1:15" x14ac:dyDescent="0.35">
      <c r="A101" t="str">
        <f>+Femicidios!G99</f>
        <v>Caroline Giselle Venegas Aguilar</v>
      </c>
      <c r="B101" t="str">
        <f>+IFERROR(VLOOKUP(Femicidios!I99,tablas!$D$4:$E$19,2,0),"No Informada")</f>
        <v>Chilena</v>
      </c>
      <c r="C101" t="str">
        <f>+IFERROR(VLOOKUP(Femicidios!J99,tablas!$G$4:$H$141,2,0),"No Informada")</f>
        <v>No Informada</v>
      </c>
      <c r="D101" t="str">
        <f>+IFERROR(VLOOKUP(Femicidios!L99,tablas!$J$4:$K$11,2,0),"Sin Información")</f>
        <v>Presunta</v>
      </c>
      <c r="E101" t="str">
        <f>+IFERROR(VLOOKUP(Femicidios!M99,tablas!$M$4:$N$52,2,0),"Sin Información")</f>
        <v>Hermano</v>
      </c>
      <c r="F101" t="str">
        <f>+IFERROR(VLOOKUP(Femicidios!N99,tablas!$P$4:$Q$23,2,0),"No Informado")</f>
        <v>Familiar</v>
      </c>
      <c r="G101" t="str">
        <f>+IFERROR(VLOOKUP(Femicidios!Q99,tablas!$S$4:$T$21,2,0),"No Informada")</f>
        <v>Chilena</v>
      </c>
      <c r="H101" t="str">
        <f>+IFERROR(VLOOKUP(Femicidios!R99,tablas!$V$4:$W$123,2,0),"No Informado")</f>
        <v>No Informado</v>
      </c>
      <c r="I101" t="str">
        <f>+IFERROR(VLOOKUP(Femicidios!S99,tablas!$Y$4:$Z$9,2,0),"No Informado")</f>
        <v>Intento</v>
      </c>
      <c r="J101" t="str">
        <f>+IFERROR(VLOOKUP(Femicidios!T99,tablas!$AB$4:$AC$8,2,0),"No Informado")</f>
        <v>SI</v>
      </c>
      <c r="K101" t="str">
        <f>+IFERROR(VLOOKUP(Femicidios!W99,tablas!$AE$4:$AF$9,2,0),"No Informado")</f>
        <v>No Informado</v>
      </c>
      <c r="L101" t="str">
        <f>+IFERROR(VLOOKUP(Femicidios!X99,tablas!$AH$4:$AI$33,2,0),"No Informada")</f>
        <v>Homicidio simple</v>
      </c>
      <c r="M101" t="str">
        <f>+IFERROR(VLOOKUP(Femicidios!Z99,tablas!$AN$4:$AO$22,2,0),"Sin Información")</f>
        <v>Prisión preventiva</v>
      </c>
      <c r="N101" t="str">
        <f>+IFERROR(VLOOKUP(Femicidios!AB99,tablas!$AQ$4:$AR$28,2,0),"Sin Información")</f>
        <v>Prisión preventiva</v>
      </c>
      <c r="O101" t="str">
        <f>+IFERROR(VLOOKUP(Femicidios!AD99,tablas!$AX$4:$AY$42,2,0),"Sin Información")</f>
        <v>Sin Información</v>
      </c>
    </row>
    <row r="102" spans="1:15" x14ac:dyDescent="0.35">
      <c r="A102" t="str">
        <f>+Femicidios!G100</f>
        <v>Miriam Hernández Guerrero</v>
      </c>
      <c r="B102" t="str">
        <f>+IFERROR(VLOOKUP(Femicidios!I100,tablas!$D$4:$E$19,2,0),"No Informada")</f>
        <v>No Informada</v>
      </c>
      <c r="C102" t="str">
        <f>+IFERROR(VLOOKUP(Femicidios!J100,tablas!$G$4:$H$141,2,0),"No Informada")</f>
        <v>No Informada</v>
      </c>
      <c r="D102" t="str">
        <f>+IFERROR(VLOOKUP(Femicidios!L100,tablas!$J$4:$K$11,2,0),"Sin Información")</f>
        <v>Sin Información</v>
      </c>
      <c r="E102" t="str">
        <f>+IFERROR(VLOOKUP(Femicidios!M100,tablas!$M$4:$N$52,2,0),"Sin Información")</f>
        <v>Ex Cónguye</v>
      </c>
      <c r="F102" t="str">
        <f>+IFERROR(VLOOKUP(Femicidios!N100,tablas!$P$4:$Q$23,2,0),"No Informado")</f>
        <v>Femicidio Íntimo</v>
      </c>
      <c r="G102" t="str">
        <f>+IFERROR(VLOOKUP(Femicidios!Q100,tablas!$S$4:$T$21,2,0),"No Informada")</f>
        <v>No Informada</v>
      </c>
      <c r="H102" t="str">
        <f>+IFERROR(VLOOKUP(Femicidios!R100,tablas!$V$4:$W$123,2,0),"No Informado")</f>
        <v>Comerciante</v>
      </c>
      <c r="I102" t="str">
        <f>+IFERROR(VLOOKUP(Femicidios!S100,tablas!$Y$4:$Z$9,2,0),"No Informado")</f>
        <v>SI</v>
      </c>
      <c r="J102" t="str">
        <f>+IFERROR(VLOOKUP(Femicidios!T100,tablas!$AB$4:$AC$8,2,0),"No Informado")</f>
        <v>No Informado</v>
      </c>
      <c r="K102" t="str">
        <f>+IFERROR(VLOOKUP(Femicidios!W100,tablas!$AE$4:$AF$9,2,0),"No Informado")</f>
        <v>No Informado</v>
      </c>
      <c r="L102" t="str">
        <f>+IFERROR(VLOOKUP(Femicidios!X100,tablas!$AH$4:$AI$33,2,0),"No Informada")</f>
        <v>Femicidio</v>
      </c>
      <c r="M102" t="str">
        <f>+IFERROR(VLOOKUP(Femicidios!Z100,tablas!$AN$4:$AO$22,2,0),"Sin Información")</f>
        <v>Sin Información</v>
      </c>
      <c r="N102" t="str">
        <f>+IFERROR(VLOOKUP(Femicidios!AB100,tablas!$AQ$4:$AR$28,2,0),"Sin Información")</f>
        <v>No Informada</v>
      </c>
      <c r="O102" t="str">
        <f>+IFERROR(VLOOKUP(Femicidios!AD100,tablas!$AX$4:$AY$42,2,0),"Sin Información")</f>
        <v>Sin Información</v>
      </c>
    </row>
    <row r="103" spans="1:15" x14ac:dyDescent="0.35">
      <c r="A103" t="str">
        <f>+Femicidios!G101</f>
        <v>Catalina Álvarez Godoy</v>
      </c>
      <c r="B103" t="str">
        <f>+IFERROR(VLOOKUP(Femicidios!I101,tablas!$D$4:$E$19,2,0),"No Informada")</f>
        <v>Chilena</v>
      </c>
      <c r="C103" t="str">
        <f>+IFERROR(VLOOKUP(Femicidios!J101,tablas!$G$4:$H$141,2,0),"No Informada")</f>
        <v>Estudiante</v>
      </c>
      <c r="D103" t="str">
        <f>+IFERROR(VLOOKUP(Femicidios!L101,tablas!$J$4:$K$11,2,0),"Sin Información")</f>
        <v>SI</v>
      </c>
      <c r="E103" t="str">
        <f>+IFERROR(VLOOKUP(Femicidios!M101,tablas!$M$4:$N$52,2,0),"Sin Información")</f>
        <v>Desconocido</v>
      </c>
      <c r="F103" t="str">
        <f>+IFERROR(VLOOKUP(Femicidios!N101,tablas!$P$4:$Q$23,2,0),"No Informado")</f>
        <v>Femicidio No Íntimo</v>
      </c>
      <c r="G103" t="str">
        <f>+IFERROR(VLOOKUP(Femicidios!Q101,tablas!$S$4:$T$21,2,0),"No Informada")</f>
        <v>Chilena</v>
      </c>
      <c r="H103" t="str">
        <f>+IFERROR(VLOOKUP(Femicidios!R101,tablas!$V$4:$W$123,2,0),"No Informado")</f>
        <v>Taxista</v>
      </c>
      <c r="I103" t="str">
        <f>+IFERROR(VLOOKUP(Femicidios!S101,tablas!$Y$4:$Z$9,2,0),"No Informado")</f>
        <v>NO</v>
      </c>
      <c r="J103" t="str">
        <f>+IFERROR(VLOOKUP(Femicidios!T101,tablas!$AB$4:$AC$8,2,0),"No Informado")</f>
        <v>No Informado</v>
      </c>
      <c r="K103" t="str">
        <f>+IFERROR(VLOOKUP(Femicidios!W101,tablas!$AE$4:$AF$9,2,0),"No Informado")</f>
        <v>NO</v>
      </c>
      <c r="L103" t="str">
        <f>+IFERROR(VLOOKUP(Femicidios!X101,tablas!$AH$4:$AI$33,2,0),"No Informada")</f>
        <v>Secuestro con Violación y Homicidio</v>
      </c>
      <c r="M103" t="str">
        <f>+IFERROR(VLOOKUP(Femicidios!Z101,tablas!$AN$4:$AO$22,2,0),"Sin Información")</f>
        <v>En curso</v>
      </c>
      <c r="N103" t="str">
        <f>+IFERROR(VLOOKUP(Femicidios!AB101,tablas!$AQ$4:$AR$28,2,0),"Sin Información")</f>
        <v>Formalizado</v>
      </c>
      <c r="O103" t="str">
        <f>+IFERROR(VLOOKUP(Femicidios!AD101,tablas!$AX$4:$AY$42,2,0),"Sin Información")</f>
        <v>Sin Información</v>
      </c>
    </row>
    <row r="104" spans="1:15" x14ac:dyDescent="0.35">
      <c r="A104" t="str">
        <f>+Femicidios!G102</f>
        <v>Camille Elena Sánchez Palma</v>
      </c>
      <c r="B104" t="str">
        <f>+IFERROR(VLOOKUP(Femicidios!I102,tablas!$D$4:$E$19,2,0),"No Informada")</f>
        <v>No Informada</v>
      </c>
      <c r="C104" t="str">
        <f>+IFERROR(VLOOKUP(Femicidios!J102,tablas!$G$4:$H$141,2,0),"No Informada")</f>
        <v>No Informada</v>
      </c>
      <c r="D104" t="str">
        <f>+IFERROR(VLOOKUP(Femicidios!L102,tablas!$J$4:$K$11,2,0),"Sin Información")</f>
        <v>Sin Información</v>
      </c>
      <c r="E104" t="str">
        <f>+IFERROR(VLOOKUP(Femicidios!M102,tablas!$M$4:$N$52,2,0),"Sin Información")</f>
        <v>Ex Pololo</v>
      </c>
      <c r="F104" t="str">
        <f>+IFERROR(VLOOKUP(Femicidios!N102,tablas!$P$4:$Q$23,2,0),"No Informado")</f>
        <v>Femicidio Íntimo</v>
      </c>
      <c r="G104" t="str">
        <f>+IFERROR(VLOOKUP(Femicidios!Q102,tablas!$S$4:$T$21,2,0),"No Informada")</f>
        <v>No Informada</v>
      </c>
      <c r="H104" t="str">
        <f>+IFERROR(VLOOKUP(Femicidios!R102,tablas!$V$4:$W$123,2,0),"No Informado")</f>
        <v>No Informado</v>
      </c>
      <c r="I104" t="str">
        <f>+IFERROR(VLOOKUP(Femicidios!S102,tablas!$Y$4:$Z$9,2,0),"No Informado")</f>
        <v>SI</v>
      </c>
      <c r="J104" t="str">
        <f>+IFERROR(VLOOKUP(Femicidios!T102,tablas!$AB$4:$AC$8,2,0),"No Informado")</f>
        <v>No Informado</v>
      </c>
      <c r="K104" t="str">
        <f>+IFERROR(VLOOKUP(Femicidios!W102,tablas!$AE$4:$AF$9,2,0),"No Informado")</f>
        <v>No Informado</v>
      </c>
      <c r="L104" t="str">
        <f>+IFERROR(VLOOKUP(Femicidios!X102,tablas!$AH$4:$AI$33,2,0),"No Informada")</f>
        <v>Homicidio</v>
      </c>
      <c r="M104" t="str">
        <f>+IFERROR(VLOOKUP(Femicidios!Z102,tablas!$AN$4:$AO$22,2,0),"Sin Información")</f>
        <v>Sin Información</v>
      </c>
      <c r="N104" t="str">
        <f>+IFERROR(VLOOKUP(Femicidios!AB102,tablas!$AQ$4:$AR$28,2,0),"Sin Información")</f>
        <v>No Informada</v>
      </c>
      <c r="O104" t="str">
        <f>+IFERROR(VLOOKUP(Femicidios!AD102,tablas!$AX$4:$AY$42,2,0),"Sin Información")</f>
        <v>Sin Información</v>
      </c>
    </row>
    <row r="105" spans="1:15" x14ac:dyDescent="0.35">
      <c r="A105" t="str">
        <f>+Femicidios!G103</f>
        <v>Catalina Contreras Toledo</v>
      </c>
      <c r="B105" t="str">
        <f>+IFERROR(VLOOKUP(Femicidios!I103,tablas!$D$4:$E$19,2,0),"No Informada")</f>
        <v>No Informada</v>
      </c>
      <c r="C105" t="str">
        <f>+IFERROR(VLOOKUP(Femicidios!J103,tablas!$G$4:$H$141,2,0),"No Informada")</f>
        <v>No Informada</v>
      </c>
      <c r="D105" t="str">
        <f>+IFERROR(VLOOKUP(Femicidios!L103,tablas!$J$4:$K$11,2,0),"Sin Información")</f>
        <v>Sin Información</v>
      </c>
      <c r="E105" t="str">
        <f>+IFERROR(VLOOKUP(Femicidios!M103,tablas!$M$4:$N$52,2,0),"Sin Información")</f>
        <v>Conviviente</v>
      </c>
      <c r="F105" t="str">
        <f>+IFERROR(VLOOKUP(Femicidios!N103,tablas!$P$4:$Q$23,2,0),"No Informado")</f>
        <v>Femicidio Íntimo</v>
      </c>
      <c r="G105" t="str">
        <f>+IFERROR(VLOOKUP(Femicidios!Q103,tablas!$S$4:$T$21,2,0),"No Informada")</f>
        <v>No Informada</v>
      </c>
      <c r="H105" t="str">
        <f>+IFERROR(VLOOKUP(Femicidios!R103,tablas!$V$4:$W$123,2,0),"No Informado")</f>
        <v>No Informado</v>
      </c>
      <c r="I105" t="str">
        <f>+IFERROR(VLOOKUP(Femicidios!S103,tablas!$Y$4:$Z$9,2,0),"No Informado")</f>
        <v>No Informado</v>
      </c>
      <c r="J105" t="str">
        <f>+IFERROR(VLOOKUP(Femicidios!T103,tablas!$AB$4:$AC$8,2,0),"No Informado")</f>
        <v>No Informado</v>
      </c>
      <c r="K105" t="str">
        <f>+IFERROR(VLOOKUP(Femicidios!W103,tablas!$AE$4:$AF$9,2,0),"No Informado")</f>
        <v>No Informado</v>
      </c>
      <c r="L105" t="str">
        <f>+IFERROR(VLOOKUP(Femicidios!X103,tablas!$AH$4:$AI$33,2,0),"No Informada")</f>
        <v>Femicidio</v>
      </c>
      <c r="M105" t="str">
        <f>+IFERROR(VLOOKUP(Femicidios!Z103,tablas!$AN$4:$AO$22,2,0),"Sin Información")</f>
        <v>Sin Información</v>
      </c>
      <c r="N105" t="str">
        <f>+IFERROR(VLOOKUP(Femicidios!AB103,tablas!$AQ$4:$AR$28,2,0),"Sin Información")</f>
        <v>No Informada</v>
      </c>
      <c r="O105" t="str">
        <f>+IFERROR(VLOOKUP(Femicidios!AD103,tablas!$AX$4:$AY$42,2,0),"Sin Información")</f>
        <v>Sin Información</v>
      </c>
    </row>
    <row r="106" spans="1:15" x14ac:dyDescent="0.35">
      <c r="A106" t="str">
        <f>+Femicidios!G104</f>
        <v>Catherine Vásquez Muñoz</v>
      </c>
      <c r="B106" t="str">
        <f>+IFERROR(VLOOKUP(Femicidios!I104,tablas!$D$4:$E$19,2,0),"No Informada")</f>
        <v>Chilena</v>
      </c>
      <c r="C106" t="str">
        <f>+IFERROR(VLOOKUP(Femicidios!J104,tablas!$G$4:$H$141,2,0),"No Informada")</f>
        <v>Funcionaria</v>
      </c>
      <c r="D106" t="str">
        <f>+IFERROR(VLOOKUP(Femicidios!L104,tablas!$J$4:$K$11,2,0),"Sin Información")</f>
        <v>Sin Información</v>
      </c>
      <c r="E106" t="str">
        <f>+IFERROR(VLOOKUP(Femicidios!M104,tablas!$M$4:$N$52,2,0),"Sin Información")</f>
        <v>Sin Información</v>
      </c>
      <c r="F106" t="str">
        <f>+IFERROR(VLOOKUP(Femicidios!N104,tablas!$P$4:$Q$23,2,0),"No Informado")</f>
        <v>No Informado</v>
      </c>
      <c r="G106" t="str">
        <f>+IFERROR(VLOOKUP(Femicidios!Q104,tablas!$S$4:$T$21,2,0),"No Informada")</f>
        <v>No Informada</v>
      </c>
      <c r="H106" t="str">
        <f>+IFERROR(VLOOKUP(Femicidios!R104,tablas!$V$4:$W$123,2,0),"No Informado")</f>
        <v>No Informado</v>
      </c>
      <c r="I106" t="str">
        <f>+IFERROR(VLOOKUP(Femicidios!S104,tablas!$Y$4:$Z$9,2,0),"No Informado")</f>
        <v>NO</v>
      </c>
      <c r="J106" t="str">
        <f>+IFERROR(VLOOKUP(Femicidios!T104,tablas!$AB$4:$AC$8,2,0),"No Informado")</f>
        <v>NO</v>
      </c>
      <c r="K106" t="str">
        <f>+IFERROR(VLOOKUP(Femicidios!W104,tablas!$AE$4:$AF$9,2,0),"No Informado")</f>
        <v>NO</v>
      </c>
      <c r="L106" t="str">
        <f>+IFERROR(VLOOKUP(Femicidios!X104,tablas!$AH$4:$AI$33,2,0),"No Informada")</f>
        <v>Homicidio</v>
      </c>
      <c r="M106" t="str">
        <f>+IFERROR(VLOOKUP(Femicidios!Z104,tablas!$AN$4:$AO$22,2,0),"Sin Información")</f>
        <v>En curso</v>
      </c>
      <c r="N106" t="str">
        <f>+IFERROR(VLOOKUP(Femicidios!AB104,tablas!$AQ$4:$AR$28,2,0),"Sin Información")</f>
        <v>Sin imputados</v>
      </c>
      <c r="O106" t="str">
        <f>+IFERROR(VLOOKUP(Femicidios!AD104,tablas!$AX$4:$AY$42,2,0),"Sin Información")</f>
        <v>Sin Información</v>
      </c>
    </row>
    <row r="107" spans="1:15" x14ac:dyDescent="0.35">
      <c r="A107" t="str">
        <f>+Femicidios!G105</f>
        <v>Cecilia Concha Iturra</v>
      </c>
      <c r="B107" t="str">
        <f>+IFERROR(VLOOKUP(Femicidios!I105,tablas!$D$4:$E$19,2,0),"No Informada")</f>
        <v>Chilena</v>
      </c>
      <c r="C107" t="str">
        <f>+IFERROR(VLOOKUP(Femicidios!J105,tablas!$G$4:$H$141,2,0),"No Informada")</f>
        <v>Comerciante</v>
      </c>
      <c r="D107" t="str">
        <f>+IFERROR(VLOOKUP(Femicidios!L105,tablas!$J$4:$K$11,2,0),"Sin Información")</f>
        <v>NO</v>
      </c>
      <c r="E107" t="str">
        <f>+IFERROR(VLOOKUP(Femicidios!M105,tablas!$M$4:$N$52,2,0),"Sin Información")</f>
        <v>Conocido</v>
      </c>
      <c r="F107" t="str">
        <f>+IFERROR(VLOOKUP(Femicidios!N105,tablas!$P$4:$Q$23,2,0),"No Informado")</f>
        <v>Femicidio No Íntimo</v>
      </c>
      <c r="G107" t="str">
        <f>+IFERROR(VLOOKUP(Femicidios!Q105,tablas!$S$4:$T$21,2,0),"No Informada")</f>
        <v>Chilena</v>
      </c>
      <c r="H107" t="str">
        <f>+IFERROR(VLOOKUP(Femicidios!R105,tablas!$V$4:$W$123,2,0),"No Informado")</f>
        <v>Comerciante</v>
      </c>
      <c r="I107" t="str">
        <f>+IFERROR(VLOOKUP(Femicidios!S105,tablas!$Y$4:$Z$9,2,0),"No Informado")</f>
        <v>NO</v>
      </c>
      <c r="J107" t="str">
        <f>+IFERROR(VLOOKUP(Femicidios!T105,tablas!$AB$4:$AC$8,2,0),"No Informado")</f>
        <v>NO</v>
      </c>
      <c r="K107" t="str">
        <f>+IFERROR(VLOOKUP(Femicidios!W105,tablas!$AE$4:$AF$9,2,0),"No Informado")</f>
        <v>NO</v>
      </c>
      <c r="L107" t="str">
        <f>+IFERROR(VLOOKUP(Femicidios!X105,tablas!$AH$4:$AI$33,2,0),"No Informada")</f>
        <v>Homicidio simple</v>
      </c>
      <c r="M107" t="str">
        <f>+IFERROR(VLOOKUP(Femicidios!Z105,tablas!$AN$4:$AO$22,2,0),"Sin Información")</f>
        <v>Finalizada</v>
      </c>
      <c r="N107" t="str">
        <f>+IFERROR(VLOOKUP(Femicidios!AB105,tablas!$AQ$4:$AR$28,2,0),"Sin Información")</f>
        <v>Privado de libertad</v>
      </c>
      <c r="O107" t="str">
        <f>+IFERROR(VLOOKUP(Femicidios!AD105,tablas!$AX$4:$AY$42,2,0),"Sin Información")</f>
        <v>20 años</v>
      </c>
    </row>
    <row r="108" spans="1:15" x14ac:dyDescent="0.35">
      <c r="A108" t="str">
        <f>+Femicidios!G106</f>
        <v>Cecilia Gallardo</v>
      </c>
      <c r="B108" t="str">
        <f>+IFERROR(VLOOKUP(Femicidios!I106,tablas!$D$4:$E$19,2,0),"No Informada")</f>
        <v>Chilena</v>
      </c>
      <c r="C108" t="str">
        <f>+IFERROR(VLOOKUP(Femicidios!J106,tablas!$G$4:$H$141,2,0),"No Informada")</f>
        <v>No Informada</v>
      </c>
      <c r="D108" t="str">
        <f>+IFERROR(VLOOKUP(Femicidios!L106,tablas!$J$4:$K$11,2,0),"Sin Información")</f>
        <v>SI</v>
      </c>
      <c r="E108" t="str">
        <f>+IFERROR(VLOOKUP(Femicidios!M106,tablas!$M$4:$N$52,2,0),"Sin Información")</f>
        <v>Conocido</v>
      </c>
      <c r="F108" t="str">
        <f>+IFERROR(VLOOKUP(Femicidios!N106,tablas!$P$4:$Q$23,2,0),"No Informado")</f>
        <v>Femicidio No Íntimo</v>
      </c>
      <c r="G108" t="str">
        <f>+IFERROR(VLOOKUP(Femicidios!Q106,tablas!$S$4:$T$21,2,0),"No Informada")</f>
        <v>No Informada</v>
      </c>
      <c r="H108" t="str">
        <f>+IFERROR(VLOOKUP(Femicidios!R106,tablas!$V$4:$W$123,2,0),"No Informado")</f>
        <v>No Informado</v>
      </c>
      <c r="I108" t="str">
        <f>+IFERROR(VLOOKUP(Femicidios!S106,tablas!$Y$4:$Z$9,2,0),"No Informado")</f>
        <v>NO</v>
      </c>
      <c r="J108" t="str">
        <f>+IFERROR(VLOOKUP(Femicidios!T106,tablas!$AB$4:$AC$8,2,0),"No Informado")</f>
        <v>NO</v>
      </c>
      <c r="K108" t="str">
        <f>+IFERROR(VLOOKUP(Femicidios!W106,tablas!$AE$4:$AF$9,2,0),"No Informado")</f>
        <v>NO</v>
      </c>
      <c r="L108" t="str">
        <f>+IFERROR(VLOOKUP(Femicidios!X106,tablas!$AH$4:$AI$33,2,0),"No Informada")</f>
        <v>Violación y Homicidio</v>
      </c>
      <c r="M108" t="str">
        <f>+IFERROR(VLOOKUP(Femicidios!Z106,tablas!$AN$4:$AO$22,2,0),"Sin Información")</f>
        <v>En curso</v>
      </c>
      <c r="N108" t="str">
        <f>+IFERROR(VLOOKUP(Femicidios!AB106,tablas!$AQ$4:$AR$28,2,0),"Sin Información")</f>
        <v>Detenido</v>
      </c>
      <c r="O108" t="str">
        <f>+IFERROR(VLOOKUP(Femicidios!AD106,tablas!$AX$4:$AY$42,2,0),"Sin Información")</f>
        <v>Sin Información</v>
      </c>
    </row>
    <row r="109" spans="1:15" x14ac:dyDescent="0.35">
      <c r="A109" t="str">
        <f>+Femicidios!G107</f>
        <v>Cecilia Julio Bolados</v>
      </c>
      <c r="B109" t="str">
        <f>+IFERROR(VLOOKUP(Femicidios!I107,tablas!$D$4:$E$19,2,0),"No Informada")</f>
        <v>No Informada</v>
      </c>
      <c r="C109" t="str">
        <f>+IFERROR(VLOOKUP(Femicidios!J107,tablas!$G$4:$H$141,2,0),"No Informada")</f>
        <v>Estudiante</v>
      </c>
      <c r="D109" t="str">
        <f>+IFERROR(VLOOKUP(Femicidios!L107,tablas!$J$4:$K$11,2,0),"Sin Información")</f>
        <v>Sin Información</v>
      </c>
      <c r="E109" t="str">
        <f>+IFERROR(VLOOKUP(Femicidios!M107,tablas!$M$4:$N$52,2,0),"Sin Información")</f>
        <v>Desconocido</v>
      </c>
      <c r="F109" t="str">
        <f>+IFERROR(VLOOKUP(Femicidios!N107,tablas!$P$4:$Q$23,2,0),"No Informado")</f>
        <v>Femicidio No Íntimo</v>
      </c>
      <c r="G109" t="str">
        <f>+IFERROR(VLOOKUP(Femicidios!Q107,tablas!$S$4:$T$21,2,0),"No Informada")</f>
        <v>No Informada</v>
      </c>
      <c r="H109" t="str">
        <f>+IFERROR(VLOOKUP(Femicidios!R107,tablas!$V$4:$W$123,2,0),"No Informado")</f>
        <v>Conductor</v>
      </c>
      <c r="I109" t="str">
        <f>+IFERROR(VLOOKUP(Femicidios!S107,tablas!$Y$4:$Z$9,2,0),"No Informado")</f>
        <v>No Informado</v>
      </c>
      <c r="J109" t="str">
        <f>+IFERROR(VLOOKUP(Femicidios!T107,tablas!$AB$4:$AC$8,2,0),"No Informado")</f>
        <v>No Informado</v>
      </c>
      <c r="K109" t="str">
        <f>+IFERROR(VLOOKUP(Femicidios!W107,tablas!$AE$4:$AF$9,2,0),"No Informado")</f>
        <v>No Informado</v>
      </c>
      <c r="L109" t="str">
        <f>+IFERROR(VLOOKUP(Femicidios!X107,tablas!$AH$4:$AI$33,2,0),"No Informada")</f>
        <v>No Informado</v>
      </c>
      <c r="M109" t="str">
        <f>+IFERROR(VLOOKUP(Femicidios!Z107,tablas!$AN$4:$AO$22,2,0),"Sin Información")</f>
        <v>Sin Información</v>
      </c>
      <c r="N109" t="str">
        <f>+IFERROR(VLOOKUP(Femicidios!AB107,tablas!$AQ$4:$AR$28,2,0),"Sin Información")</f>
        <v>No Informada</v>
      </c>
      <c r="O109" t="str">
        <f>+IFERROR(VLOOKUP(Femicidios!AD107,tablas!$AX$4:$AY$42,2,0),"Sin Información")</f>
        <v>Sin Información</v>
      </c>
    </row>
    <row r="110" spans="1:15" x14ac:dyDescent="0.35">
      <c r="A110" t="str">
        <f>+Femicidios!G108</f>
        <v>Cecilia Muñoz Saavedra</v>
      </c>
      <c r="B110" t="str">
        <f>+IFERROR(VLOOKUP(Femicidios!I108,tablas!$D$4:$E$19,2,0),"No Informada")</f>
        <v>No Informada</v>
      </c>
      <c r="C110" t="str">
        <f>+IFERROR(VLOOKUP(Femicidios!J108,tablas!$G$4:$H$141,2,0),"No Informada")</f>
        <v>No Informada</v>
      </c>
      <c r="D110" t="str">
        <f>+IFERROR(VLOOKUP(Femicidios!L108,tablas!$J$4:$K$11,2,0),"Sin Información")</f>
        <v>Sin Información</v>
      </c>
      <c r="E110" t="str">
        <f>+IFERROR(VLOOKUP(Femicidios!M108,tablas!$M$4:$N$52,2,0),"Sin Información")</f>
        <v>Pareja</v>
      </c>
      <c r="F110" t="str">
        <f>+IFERROR(VLOOKUP(Femicidios!N108,tablas!$P$4:$Q$23,2,0),"No Informado")</f>
        <v>Femicidio Íntimo</v>
      </c>
      <c r="G110" t="str">
        <f>+IFERROR(VLOOKUP(Femicidios!Q108,tablas!$S$4:$T$21,2,0),"No Informada")</f>
        <v>No Informada</v>
      </c>
      <c r="H110" t="str">
        <f>+IFERROR(VLOOKUP(Femicidios!R108,tablas!$V$4:$W$123,2,0),"No Informado")</f>
        <v>No Informado</v>
      </c>
      <c r="I110" t="str">
        <f>+IFERROR(VLOOKUP(Femicidios!S108,tablas!$Y$4:$Z$9,2,0),"No Informado")</f>
        <v>No Informado</v>
      </c>
      <c r="J110" t="str">
        <f>+IFERROR(VLOOKUP(Femicidios!T108,tablas!$AB$4:$AC$8,2,0),"No Informado")</f>
        <v>No Informado</v>
      </c>
      <c r="K110" t="str">
        <f>+IFERROR(VLOOKUP(Femicidios!W108,tablas!$AE$4:$AF$9,2,0),"No Informado")</f>
        <v>SI</v>
      </c>
      <c r="L110" t="str">
        <f>+IFERROR(VLOOKUP(Femicidios!X108,tablas!$AH$4:$AI$33,2,0),"No Informada")</f>
        <v>Femicidio</v>
      </c>
      <c r="M110" t="str">
        <f>+IFERROR(VLOOKUP(Femicidios!Z108,tablas!$AN$4:$AO$22,2,0),"Sin Información")</f>
        <v>Detenido</v>
      </c>
      <c r="N110" t="str">
        <f>+IFERROR(VLOOKUP(Femicidios!AB108,tablas!$AQ$4:$AR$28,2,0),"Sin Información")</f>
        <v>No Informada</v>
      </c>
      <c r="O110" t="str">
        <f>+IFERROR(VLOOKUP(Femicidios!AD108,tablas!$AX$4:$AY$42,2,0),"Sin Información")</f>
        <v>Sin Información</v>
      </c>
    </row>
    <row r="111" spans="1:15" x14ac:dyDescent="0.35">
      <c r="A111" t="str">
        <f>+Femicidios!G109</f>
        <v>Estrella Manríquez Carrera</v>
      </c>
      <c r="B111" t="str">
        <f>+IFERROR(VLOOKUP(Femicidios!I109,tablas!$D$4:$E$19,2,0),"No Informada")</f>
        <v>No Informada</v>
      </c>
      <c r="C111" t="str">
        <f>+IFERROR(VLOOKUP(Femicidios!J109,tablas!$G$4:$H$141,2,0),"No Informada")</f>
        <v>No Informada</v>
      </c>
      <c r="D111" t="str">
        <f>+IFERROR(VLOOKUP(Femicidios!L109,tablas!$J$4:$K$11,2,0),"Sin Información")</f>
        <v>Sin Información</v>
      </c>
      <c r="E111" t="str">
        <f>+IFERROR(VLOOKUP(Femicidios!M109,tablas!$M$4:$N$52,2,0),"Sin Información")</f>
        <v>Conviviente</v>
      </c>
      <c r="F111" t="str">
        <f>+IFERROR(VLOOKUP(Femicidios!N109,tablas!$P$4:$Q$23,2,0),"No Informado")</f>
        <v>Femicidio Íntimo</v>
      </c>
      <c r="G111" t="str">
        <f>+IFERROR(VLOOKUP(Femicidios!Q109,tablas!$S$4:$T$21,2,0),"No Informada")</f>
        <v>No Informada</v>
      </c>
      <c r="H111" t="str">
        <f>+IFERROR(VLOOKUP(Femicidios!R109,tablas!$V$4:$W$123,2,0),"No Informado")</f>
        <v>No Informado</v>
      </c>
      <c r="I111" t="str">
        <f>+IFERROR(VLOOKUP(Femicidios!S109,tablas!$Y$4:$Z$9,2,0),"No Informado")</f>
        <v>No Informado</v>
      </c>
      <c r="J111" t="str">
        <f>+IFERROR(VLOOKUP(Femicidios!T109,tablas!$AB$4:$AC$8,2,0),"No Informado")</f>
        <v>No Informado</v>
      </c>
      <c r="K111" t="str">
        <f>+IFERROR(VLOOKUP(Femicidios!W109,tablas!$AE$4:$AF$9,2,0),"No Informado")</f>
        <v>No Informado</v>
      </c>
      <c r="L111" t="str">
        <f>+IFERROR(VLOOKUP(Femicidios!X109,tablas!$AH$4:$AI$33,2,0),"No Informada")</f>
        <v>Femicidio</v>
      </c>
      <c r="M111" t="str">
        <f>+IFERROR(VLOOKUP(Femicidios!Z109,tablas!$AN$4:$AO$22,2,0),"Sin Información")</f>
        <v>Sin Información</v>
      </c>
      <c r="N111" t="str">
        <f>+IFERROR(VLOOKUP(Femicidios!AB109,tablas!$AQ$4:$AR$28,2,0),"Sin Información")</f>
        <v>No Informada</v>
      </c>
      <c r="O111" t="str">
        <f>+IFERROR(VLOOKUP(Femicidios!AD109,tablas!$AX$4:$AY$42,2,0),"Sin Información")</f>
        <v>Sin Información</v>
      </c>
    </row>
    <row r="112" spans="1:15" x14ac:dyDescent="0.35">
      <c r="A112" t="str">
        <f>+Femicidios!G110</f>
        <v>Chico Leslie Velásquez</v>
      </c>
      <c r="B112" t="str">
        <f>+IFERROR(VLOOKUP(Femicidios!I110,tablas!$D$4:$E$19,2,0),"No Informada")</f>
        <v>Chilena</v>
      </c>
      <c r="C112" t="str">
        <f>+IFERROR(VLOOKUP(Femicidios!J110,tablas!$G$4:$H$141,2,0),"No Informada")</f>
        <v>No Informada</v>
      </c>
      <c r="D112" t="str">
        <f>+IFERROR(VLOOKUP(Femicidios!L110,tablas!$J$4:$K$11,2,0),"Sin Información")</f>
        <v>Sin Información</v>
      </c>
      <c r="E112" t="str">
        <f>+IFERROR(VLOOKUP(Femicidios!M110,tablas!$M$4:$N$52,2,0),"Sin Información")</f>
        <v>Amigo</v>
      </c>
      <c r="F112" t="str">
        <f>+IFERROR(VLOOKUP(Femicidios!N110,tablas!$P$4:$Q$23,2,0),"No Informado")</f>
        <v>Crimen Transfóbico</v>
      </c>
      <c r="G112" t="str">
        <f>+IFERROR(VLOOKUP(Femicidios!Q110,tablas!$S$4:$T$21,2,0),"No Informada")</f>
        <v>Chilena</v>
      </c>
      <c r="H112" t="str">
        <f>+IFERROR(VLOOKUP(Femicidios!R110,tablas!$V$4:$W$123,2,0),"No Informado")</f>
        <v>No Informado</v>
      </c>
      <c r="I112" t="str">
        <f>+IFERROR(VLOOKUP(Femicidios!S110,tablas!$Y$4:$Z$9,2,0),"No Informado")</f>
        <v>NO</v>
      </c>
      <c r="J112" t="str">
        <f>+IFERROR(VLOOKUP(Femicidios!T110,tablas!$AB$4:$AC$8,2,0),"No Informado")</f>
        <v>No Informado</v>
      </c>
      <c r="K112" t="str">
        <f>+IFERROR(VLOOKUP(Femicidios!W110,tablas!$AE$4:$AF$9,2,0),"No Informado")</f>
        <v>No Informado</v>
      </c>
      <c r="L112" t="str">
        <f>+IFERROR(VLOOKUP(Femicidios!X110,tablas!$AH$4:$AI$33,2,0),"No Informada")</f>
        <v>Femicidio</v>
      </c>
      <c r="M112" t="str">
        <f>+IFERROR(VLOOKUP(Femicidios!Z110,tablas!$AN$4:$AO$22,2,0),"Sin Información")</f>
        <v>Prófugo</v>
      </c>
      <c r="N112" t="str">
        <f>+IFERROR(VLOOKUP(Femicidios!AB110,tablas!$AQ$4:$AR$28,2,0),"Sin Información")</f>
        <v>Prófugo</v>
      </c>
      <c r="O112" t="str">
        <f>+IFERROR(VLOOKUP(Femicidios!AD110,tablas!$AX$4:$AY$42,2,0),"Sin Información")</f>
        <v>Sin Información</v>
      </c>
    </row>
    <row r="113" spans="1:15" x14ac:dyDescent="0.35">
      <c r="A113" t="str">
        <f>+Femicidios!G111</f>
        <v>Christianne Villard</v>
      </c>
      <c r="B113" t="str">
        <f>+IFERROR(VLOOKUP(Femicidios!I111,tablas!$D$4:$E$19,2,0),"No Informada")</f>
        <v>Haitiana</v>
      </c>
      <c r="C113" t="str">
        <f>+IFERROR(VLOOKUP(Femicidios!J111,tablas!$G$4:$H$141,2,0),"No Informada")</f>
        <v>No Informada</v>
      </c>
      <c r="D113" t="str">
        <f>+IFERROR(VLOOKUP(Femicidios!L111,tablas!$J$4:$K$11,2,0),"Sin Información")</f>
        <v>Sin Información</v>
      </c>
      <c r="E113" t="str">
        <f>+IFERROR(VLOOKUP(Femicidios!M111,tablas!$M$4:$N$52,2,0),"Sin Información")</f>
        <v>Cónyuge</v>
      </c>
      <c r="F113" t="str">
        <f>+IFERROR(VLOOKUP(Femicidios!N111,tablas!$P$4:$Q$23,2,0),"No Informado")</f>
        <v>Femicidio Íntimo</v>
      </c>
      <c r="G113" t="str">
        <f>+IFERROR(VLOOKUP(Femicidios!Q111,tablas!$S$4:$T$21,2,0),"No Informada")</f>
        <v>Haitiana</v>
      </c>
      <c r="H113" t="str">
        <f>+IFERROR(VLOOKUP(Femicidios!R111,tablas!$V$4:$W$123,2,0),"No Informado")</f>
        <v>No Informado</v>
      </c>
      <c r="I113" t="str">
        <f>+IFERROR(VLOOKUP(Femicidios!S111,tablas!$Y$4:$Z$9,2,0),"No Informado")</f>
        <v>NO</v>
      </c>
      <c r="J113" t="str">
        <f>+IFERROR(VLOOKUP(Femicidios!T111,tablas!$AB$4:$AC$8,2,0),"No Informado")</f>
        <v>SI</v>
      </c>
      <c r="K113" t="str">
        <f>+IFERROR(VLOOKUP(Femicidios!W111,tablas!$AE$4:$AF$9,2,0),"No Informado")</f>
        <v>SI</v>
      </c>
      <c r="L113" t="str">
        <f>+IFERROR(VLOOKUP(Femicidios!X111,tablas!$AH$4:$AI$33,2,0),"No Informada")</f>
        <v>Femicidio</v>
      </c>
      <c r="M113" t="str">
        <f>+IFERROR(VLOOKUP(Femicidios!Z111,tablas!$AN$4:$AO$22,2,0),"Sin Información")</f>
        <v>En curso</v>
      </c>
      <c r="N113" t="str">
        <f>+IFERROR(VLOOKUP(Femicidios!AB111,tablas!$AQ$4:$AR$28,2,0),"Sin Información")</f>
        <v>Confeso</v>
      </c>
      <c r="O113" t="str">
        <f>+IFERROR(VLOOKUP(Femicidios!AD111,tablas!$AX$4:$AY$42,2,0),"Sin Información")</f>
        <v>Sin Información</v>
      </c>
    </row>
    <row r="114" spans="1:15" x14ac:dyDescent="0.35">
      <c r="A114" t="str">
        <f>+Femicidios!G112</f>
        <v>Roxana Gutièrrez Farìas</v>
      </c>
      <c r="B114" t="str">
        <f>+IFERROR(VLOOKUP(Femicidios!I112,tablas!$D$4:$E$19,2,0),"No Informada")</f>
        <v>No Informada</v>
      </c>
      <c r="C114" t="str">
        <f>+IFERROR(VLOOKUP(Femicidios!J112,tablas!$G$4:$H$141,2,0),"No Informada")</f>
        <v>No Informada</v>
      </c>
      <c r="D114" t="str">
        <f>+IFERROR(VLOOKUP(Femicidios!L112,tablas!$J$4:$K$11,2,0),"Sin Información")</f>
        <v>Sin Información</v>
      </c>
      <c r="E114" t="str">
        <f>+IFERROR(VLOOKUP(Femicidios!M112,tablas!$M$4:$N$52,2,0),"Sin Información")</f>
        <v>Ex Cónguye</v>
      </c>
      <c r="F114" t="str">
        <f>+IFERROR(VLOOKUP(Femicidios!N112,tablas!$P$4:$Q$23,2,0),"No Informado")</f>
        <v>Femicidio Íntimo</v>
      </c>
      <c r="G114" t="str">
        <f>+IFERROR(VLOOKUP(Femicidios!Q112,tablas!$S$4:$T$21,2,0),"No Informada")</f>
        <v>No Informada</v>
      </c>
      <c r="H114" t="str">
        <f>+IFERROR(VLOOKUP(Femicidios!R112,tablas!$V$4:$W$123,2,0),"No Informado")</f>
        <v>No Informado</v>
      </c>
      <c r="I114" t="str">
        <f>+IFERROR(VLOOKUP(Femicidios!S112,tablas!$Y$4:$Z$9,2,0),"No Informado")</f>
        <v>No Informado</v>
      </c>
      <c r="J114" t="str">
        <f>+IFERROR(VLOOKUP(Femicidios!T112,tablas!$AB$4:$AC$8,2,0),"No Informado")</f>
        <v>No Informado</v>
      </c>
      <c r="K114" t="str">
        <f>+IFERROR(VLOOKUP(Femicidios!W112,tablas!$AE$4:$AF$9,2,0),"No Informado")</f>
        <v>No Informado</v>
      </c>
      <c r="L114" t="str">
        <f>+IFERROR(VLOOKUP(Femicidios!X112,tablas!$AH$4:$AI$33,2,0),"No Informada")</f>
        <v>Femicidio</v>
      </c>
      <c r="M114" t="str">
        <f>+IFERROR(VLOOKUP(Femicidios!Z112,tablas!$AN$4:$AO$22,2,0),"Sin Información")</f>
        <v>Sin Información</v>
      </c>
      <c r="N114" t="str">
        <f>+IFERROR(VLOOKUP(Femicidios!AB112,tablas!$AQ$4:$AR$28,2,0),"Sin Información")</f>
        <v>No Informada</v>
      </c>
      <c r="O114" t="str">
        <f>+IFERROR(VLOOKUP(Femicidios!AD112,tablas!$AX$4:$AY$42,2,0),"Sin Información")</f>
        <v>Sin Información</v>
      </c>
    </row>
    <row r="115" spans="1:15" x14ac:dyDescent="0.35">
      <c r="A115" t="str">
        <f>+Femicidios!G113</f>
        <v>Cinthya Catrilef Cabrero</v>
      </c>
      <c r="B115" t="str">
        <f>+IFERROR(VLOOKUP(Femicidios!I113,tablas!$D$4:$E$19,2,0),"No Informada")</f>
        <v>Chilena</v>
      </c>
      <c r="C115" t="str">
        <f>+IFERROR(VLOOKUP(Femicidios!J113,tablas!$G$4:$H$141,2,0),"No Informada")</f>
        <v>Estudiante</v>
      </c>
      <c r="D115" t="str">
        <f>+IFERROR(VLOOKUP(Femicidios!L113,tablas!$J$4:$K$11,2,0),"Sin Información")</f>
        <v>NO</v>
      </c>
      <c r="E115" t="str">
        <f>+IFERROR(VLOOKUP(Femicidios!M113,tablas!$M$4:$N$52,2,0),"Sin Información")</f>
        <v>Padre</v>
      </c>
      <c r="F115" t="str">
        <f>+IFERROR(VLOOKUP(Femicidios!N113,tablas!$P$4:$Q$23,2,0),"No Informado")</f>
        <v>Castigo femicida</v>
      </c>
      <c r="G115" t="str">
        <f>+IFERROR(VLOOKUP(Femicidios!Q113,tablas!$S$4:$T$21,2,0),"No Informada")</f>
        <v>Chilena</v>
      </c>
      <c r="H115" t="str">
        <f>+IFERROR(VLOOKUP(Femicidios!R113,tablas!$V$4:$W$123,2,0),"No Informado")</f>
        <v>No Informado</v>
      </c>
      <c r="I115" t="str">
        <f>+IFERROR(VLOOKUP(Femicidios!S113,tablas!$Y$4:$Z$9,2,0),"No Informado")</f>
        <v>SI</v>
      </c>
      <c r="J115" t="str">
        <f>+IFERROR(VLOOKUP(Femicidios!T113,tablas!$AB$4:$AC$8,2,0),"No Informado")</f>
        <v>NO</v>
      </c>
      <c r="K115" t="str">
        <f>+IFERROR(VLOOKUP(Femicidios!W113,tablas!$AE$4:$AF$9,2,0),"No Informado")</f>
        <v>NO</v>
      </c>
      <c r="L115" t="str">
        <f>+IFERROR(VLOOKUP(Femicidios!X113,tablas!$AH$4:$AI$33,2,0),"No Informada")</f>
        <v>Parricidio</v>
      </c>
      <c r="M115" t="str">
        <f>+IFERROR(VLOOKUP(Femicidios!Z113,tablas!$AN$4:$AO$22,2,0),"Sin Información")</f>
        <v>Sobreseída</v>
      </c>
      <c r="N115" t="str">
        <f>+IFERROR(VLOOKUP(Femicidios!AB113,tablas!$AQ$4:$AR$28,2,0),"Sin Información")</f>
        <v>Deceso</v>
      </c>
      <c r="O115" t="str">
        <f>+IFERROR(VLOOKUP(Femicidios!AD113,tablas!$AX$4:$AY$42,2,0),"Sin Información")</f>
        <v>Sin Información</v>
      </c>
    </row>
    <row r="116" spans="1:15" x14ac:dyDescent="0.35">
      <c r="A116" t="str">
        <f>+Femicidios!G114</f>
        <v>Cinthya Sepùlveda Silva</v>
      </c>
      <c r="B116" t="str">
        <f>+IFERROR(VLOOKUP(Femicidios!I114,tablas!$D$4:$E$19,2,0),"No Informada")</f>
        <v>No Informada</v>
      </c>
      <c r="C116" t="str">
        <f>+IFERROR(VLOOKUP(Femicidios!J114,tablas!$G$4:$H$141,2,0),"No Informada")</f>
        <v>No Informada</v>
      </c>
      <c r="D116" t="str">
        <f>+IFERROR(VLOOKUP(Femicidios!L114,tablas!$J$4:$K$11,2,0),"Sin Información")</f>
        <v>Sin Información</v>
      </c>
      <c r="E116" t="str">
        <f>+IFERROR(VLOOKUP(Femicidios!M114,tablas!$M$4:$N$52,2,0),"Sin Información")</f>
        <v>ex Conviviente</v>
      </c>
      <c r="F116" t="str">
        <f>+IFERROR(VLOOKUP(Femicidios!N114,tablas!$P$4:$Q$23,2,0),"No Informado")</f>
        <v>Femicidio Íntimo</v>
      </c>
      <c r="G116" t="str">
        <f>+IFERROR(VLOOKUP(Femicidios!Q114,tablas!$S$4:$T$21,2,0),"No Informada")</f>
        <v>No Informada</v>
      </c>
      <c r="H116" t="str">
        <f>+IFERROR(VLOOKUP(Femicidios!R114,tablas!$V$4:$W$123,2,0),"No Informado")</f>
        <v>No Informado</v>
      </c>
      <c r="I116" t="str">
        <f>+IFERROR(VLOOKUP(Femicidios!S114,tablas!$Y$4:$Z$9,2,0),"No Informado")</f>
        <v>No Informado</v>
      </c>
      <c r="J116" t="str">
        <f>+IFERROR(VLOOKUP(Femicidios!T114,tablas!$AB$4:$AC$8,2,0),"No Informado")</f>
        <v>No Informado</v>
      </c>
      <c r="K116" t="str">
        <f>+IFERROR(VLOOKUP(Femicidios!W114,tablas!$AE$4:$AF$9,2,0),"No Informado")</f>
        <v>No Informado</v>
      </c>
      <c r="L116" t="str">
        <f>+IFERROR(VLOOKUP(Femicidios!X114,tablas!$AH$4:$AI$33,2,0),"No Informada")</f>
        <v>Femicidio</v>
      </c>
      <c r="M116" t="str">
        <f>+IFERROR(VLOOKUP(Femicidios!Z114,tablas!$AN$4:$AO$22,2,0),"Sin Información")</f>
        <v>Sin Información</v>
      </c>
      <c r="N116" t="str">
        <f>+IFERROR(VLOOKUP(Femicidios!AB114,tablas!$AQ$4:$AR$28,2,0),"Sin Información")</f>
        <v>No Informada</v>
      </c>
      <c r="O116" t="str">
        <f>+IFERROR(VLOOKUP(Femicidios!AD114,tablas!$AX$4:$AY$42,2,0),"Sin Información")</f>
        <v>Sin Información</v>
      </c>
    </row>
    <row r="117" spans="1:15" x14ac:dyDescent="0.35">
      <c r="A117" t="str">
        <f>+Femicidios!G115</f>
        <v>Clara de las Mercedes Rodríguez Osses</v>
      </c>
      <c r="B117" t="str">
        <f>+IFERROR(VLOOKUP(Femicidios!I115,tablas!$D$4:$E$19,2,0),"No Informada")</f>
        <v>Chilena</v>
      </c>
      <c r="C117" t="str">
        <f>+IFERROR(VLOOKUP(Femicidios!J115,tablas!$G$4:$H$141,2,0),"No Informada")</f>
        <v>Obrera Agrícola</v>
      </c>
      <c r="D117" t="str">
        <f>+IFERROR(VLOOKUP(Femicidios!L115,tablas!$J$4:$K$11,2,0),"Sin Información")</f>
        <v>NO</v>
      </c>
      <c r="E117" t="str">
        <f>+IFERROR(VLOOKUP(Femicidios!M115,tablas!$M$4:$N$52,2,0),"Sin Información")</f>
        <v>Pareja</v>
      </c>
      <c r="F117" t="str">
        <f>+IFERROR(VLOOKUP(Femicidios!N115,tablas!$P$4:$Q$23,2,0),"No Informado")</f>
        <v>Femicidio Íntimo</v>
      </c>
      <c r="G117" t="str">
        <f>+IFERROR(VLOOKUP(Femicidios!Q115,tablas!$S$4:$T$21,2,0),"No Informada")</f>
        <v>Chilena</v>
      </c>
      <c r="H117" t="str">
        <f>+IFERROR(VLOOKUP(Femicidios!R115,tablas!$V$4:$W$123,2,0),"No Informado")</f>
        <v>No Informado</v>
      </c>
      <c r="I117" t="str">
        <f>+IFERROR(VLOOKUP(Femicidios!S115,tablas!$Y$4:$Z$9,2,0),"No Informado")</f>
        <v>NO</v>
      </c>
      <c r="J117" t="str">
        <f>+IFERROR(VLOOKUP(Femicidios!T115,tablas!$AB$4:$AC$8,2,0),"No Informado")</f>
        <v>NO</v>
      </c>
      <c r="K117" t="str">
        <f>+IFERROR(VLOOKUP(Femicidios!W115,tablas!$AE$4:$AF$9,2,0),"No Informado")</f>
        <v>SI</v>
      </c>
      <c r="L117" t="str">
        <f>+IFERROR(VLOOKUP(Femicidios!X115,tablas!$AH$4:$AI$33,2,0),"No Informada")</f>
        <v>Homicidio simple</v>
      </c>
      <c r="M117" t="str">
        <f>+IFERROR(VLOOKUP(Femicidios!Z115,tablas!$AN$4:$AO$22,2,0),"Sin Información")</f>
        <v>Finalizada</v>
      </c>
      <c r="N117" t="str">
        <f>+IFERROR(VLOOKUP(Femicidios!AB115,tablas!$AQ$4:$AR$28,2,0),"Sin Información")</f>
        <v>Privado de libertad</v>
      </c>
      <c r="O117" t="str">
        <f>+IFERROR(VLOOKUP(Femicidios!AD115,tablas!$AX$4:$AY$42,2,0),"Sin Información")</f>
        <v>4 años</v>
      </c>
    </row>
    <row r="118" spans="1:15" x14ac:dyDescent="0.35">
      <c r="A118" t="str">
        <f>+Femicidios!G116</f>
        <v>Claudia Andrea Cruzat Poblete</v>
      </c>
      <c r="B118" t="str">
        <f>+IFERROR(VLOOKUP(Femicidios!I116,tablas!$D$4:$E$19,2,0),"No Informada")</f>
        <v>Chilena</v>
      </c>
      <c r="C118" t="str">
        <f>+IFERROR(VLOOKUP(Femicidios!J116,tablas!$G$4:$H$141,2,0),"No Informada")</f>
        <v>Comerciante</v>
      </c>
      <c r="D118" t="str">
        <f>+IFERROR(VLOOKUP(Femicidios!L116,tablas!$J$4:$K$11,2,0),"Sin Información")</f>
        <v>NO</v>
      </c>
      <c r="E118" t="str">
        <f>+IFERROR(VLOOKUP(Femicidios!M116,tablas!$M$4:$N$52,2,0),"Sin Información")</f>
        <v>Conocido</v>
      </c>
      <c r="F118" t="str">
        <f>+IFERROR(VLOOKUP(Femicidios!N116,tablas!$P$4:$Q$23,2,0),"No Informado")</f>
        <v>Femicidio No Íntimo</v>
      </c>
      <c r="G118" t="str">
        <f>+IFERROR(VLOOKUP(Femicidios!Q116,tablas!$S$4:$T$21,2,0),"No Informada")</f>
        <v>Chilena</v>
      </c>
      <c r="H118" t="str">
        <f>+IFERROR(VLOOKUP(Femicidios!R116,tablas!$V$4:$W$123,2,0),"No Informado")</f>
        <v>Maestro</v>
      </c>
      <c r="I118" t="str">
        <f>+IFERROR(VLOOKUP(Femicidios!S116,tablas!$Y$4:$Z$9,2,0),"No Informado")</f>
        <v>NO</v>
      </c>
      <c r="J118" t="str">
        <f>+IFERROR(VLOOKUP(Femicidios!T116,tablas!$AB$4:$AC$8,2,0),"No Informado")</f>
        <v>SI</v>
      </c>
      <c r="K118" t="str">
        <f>+IFERROR(VLOOKUP(Femicidios!W116,tablas!$AE$4:$AF$9,2,0),"No Informado")</f>
        <v>SI</v>
      </c>
      <c r="L118" t="str">
        <f>+IFERROR(VLOOKUP(Femicidios!X116,tablas!$AH$4:$AI$33,2,0),"No Informada")</f>
        <v>Homicidio simple</v>
      </c>
      <c r="M118" t="str">
        <f>+IFERROR(VLOOKUP(Femicidios!Z116,tablas!$AN$4:$AO$22,2,0),"Sin Información")</f>
        <v>Finalizada</v>
      </c>
      <c r="N118" t="str">
        <f>+IFERROR(VLOOKUP(Femicidios!AB116,tablas!$AQ$4:$AR$28,2,0),"Sin Información")</f>
        <v>Privado de libertad</v>
      </c>
      <c r="O118" t="str">
        <f>+IFERROR(VLOOKUP(Femicidios!AD116,tablas!$AX$4:$AY$42,2,0),"Sin Información")</f>
        <v>12 años</v>
      </c>
    </row>
    <row r="119" spans="1:15" x14ac:dyDescent="0.35">
      <c r="A119" t="str">
        <f>+Femicidios!G117</f>
        <v>Claudia Andrea Muñoz González</v>
      </c>
      <c r="B119" t="str">
        <f>+IFERROR(VLOOKUP(Femicidios!I117,tablas!$D$4:$E$19,2,0),"No Informada")</f>
        <v>Chilena</v>
      </c>
      <c r="C119" t="str">
        <f>+IFERROR(VLOOKUP(Femicidios!J117,tablas!$G$4:$H$141,2,0),"No Informada")</f>
        <v>Cocinera</v>
      </c>
      <c r="D119" t="str">
        <f>+IFERROR(VLOOKUP(Femicidios!L117,tablas!$J$4:$K$11,2,0),"Sin Información")</f>
        <v>NO</v>
      </c>
      <c r="E119" t="str">
        <f>+IFERROR(VLOOKUP(Femicidios!M117,tablas!$M$4:$N$52,2,0),"Sin Información")</f>
        <v>ex Conviviente</v>
      </c>
      <c r="F119" t="str">
        <f>+IFERROR(VLOOKUP(Femicidios!N117,tablas!$P$4:$Q$23,2,0),"No Informado")</f>
        <v>Femicidio Íntimo</v>
      </c>
      <c r="G119" t="str">
        <f>+IFERROR(VLOOKUP(Femicidios!Q117,tablas!$S$4:$T$21,2,0),"No Informada")</f>
        <v>Chilena</v>
      </c>
      <c r="H119" t="str">
        <f>+IFERROR(VLOOKUP(Femicidios!R117,tablas!$V$4:$W$123,2,0),"No Informado")</f>
        <v>Vendedor</v>
      </c>
      <c r="I119" t="str">
        <f>+IFERROR(VLOOKUP(Femicidios!S117,tablas!$Y$4:$Z$9,2,0),"No Informado")</f>
        <v>NO</v>
      </c>
      <c r="J119" t="str">
        <f>+IFERROR(VLOOKUP(Femicidios!T117,tablas!$AB$4:$AC$8,2,0),"No Informado")</f>
        <v>SI</v>
      </c>
      <c r="K119" t="str">
        <f>+IFERROR(VLOOKUP(Femicidios!W117,tablas!$AE$4:$AF$9,2,0),"No Informado")</f>
        <v>SI</v>
      </c>
      <c r="L119" t="str">
        <f>+IFERROR(VLOOKUP(Femicidios!X117,tablas!$AH$4:$AI$33,2,0),"No Informada")</f>
        <v>Femicidio</v>
      </c>
      <c r="M119" t="str">
        <f>+IFERROR(VLOOKUP(Femicidios!Z117,tablas!$AN$4:$AO$22,2,0),"Sin Información")</f>
        <v>Finalizada</v>
      </c>
      <c r="N119" t="str">
        <f>+IFERROR(VLOOKUP(Femicidios!AB117,tablas!$AQ$4:$AR$28,2,0),"Sin Información")</f>
        <v>Privado de libertad</v>
      </c>
      <c r="O119" t="str">
        <f>+IFERROR(VLOOKUP(Femicidios!AD117,tablas!$AX$4:$AY$42,2,0),"Sin Información")</f>
        <v>18 años</v>
      </c>
    </row>
    <row r="120" spans="1:15" x14ac:dyDescent="0.35">
      <c r="A120" t="str">
        <f>+Femicidios!G118</f>
        <v>Berta Lidia Fabres Olivero</v>
      </c>
      <c r="B120" t="str">
        <f>+IFERROR(VLOOKUP(Femicidios!I118,tablas!$D$4:$E$19,2,0),"No Informada")</f>
        <v>No Informada</v>
      </c>
      <c r="C120" t="str">
        <f>+IFERROR(VLOOKUP(Femicidios!J118,tablas!$G$4:$H$141,2,0),"No Informada")</f>
        <v>No Informada</v>
      </c>
      <c r="D120" t="str">
        <f>+IFERROR(VLOOKUP(Femicidios!L118,tablas!$J$4:$K$11,2,0),"Sin Información")</f>
        <v>Sin Información</v>
      </c>
      <c r="E120" t="str">
        <f>+IFERROR(VLOOKUP(Femicidios!M118,tablas!$M$4:$N$52,2,0),"Sin Información")</f>
        <v>Conviviente</v>
      </c>
      <c r="F120" t="str">
        <f>+IFERROR(VLOOKUP(Femicidios!N118,tablas!$P$4:$Q$23,2,0),"No Informado")</f>
        <v>Femicidio Íntimo</v>
      </c>
      <c r="G120" t="str">
        <f>+IFERROR(VLOOKUP(Femicidios!Q118,tablas!$S$4:$T$21,2,0),"No Informada")</f>
        <v>No Informada</v>
      </c>
      <c r="H120" t="str">
        <f>+IFERROR(VLOOKUP(Femicidios!R118,tablas!$V$4:$W$123,2,0),"No Informado")</f>
        <v>No Informado</v>
      </c>
      <c r="I120" t="str">
        <f>+IFERROR(VLOOKUP(Femicidios!S118,tablas!$Y$4:$Z$9,2,0),"No Informado")</f>
        <v>No Informado</v>
      </c>
      <c r="J120" t="str">
        <f>+IFERROR(VLOOKUP(Femicidios!T118,tablas!$AB$4:$AC$8,2,0),"No Informado")</f>
        <v>No Informado</v>
      </c>
      <c r="K120" t="str">
        <f>+IFERROR(VLOOKUP(Femicidios!W118,tablas!$AE$4:$AF$9,2,0),"No Informado")</f>
        <v>No Informado</v>
      </c>
      <c r="L120" t="str">
        <f>+IFERROR(VLOOKUP(Femicidios!X118,tablas!$AH$4:$AI$33,2,0),"No Informada")</f>
        <v>Femicidio</v>
      </c>
      <c r="M120" t="str">
        <f>+IFERROR(VLOOKUP(Femicidios!Z118,tablas!$AN$4:$AO$22,2,0),"Sin Información")</f>
        <v>Sin Información</v>
      </c>
      <c r="N120" t="str">
        <f>+IFERROR(VLOOKUP(Femicidios!AB118,tablas!$AQ$4:$AR$28,2,0),"Sin Información")</f>
        <v>No Informada</v>
      </c>
      <c r="O120" t="str">
        <f>+IFERROR(VLOOKUP(Femicidios!AD118,tablas!$AX$4:$AY$42,2,0),"Sin Información")</f>
        <v>Sin Información</v>
      </c>
    </row>
    <row r="121" spans="1:15" x14ac:dyDescent="0.35">
      <c r="A121" t="str">
        <f>+Femicidios!G119</f>
        <v>Maritza Pávez Peña</v>
      </c>
      <c r="B121" t="str">
        <f>+IFERROR(VLOOKUP(Femicidios!I119,tablas!$D$4:$E$19,2,0),"No Informada")</f>
        <v>No Informada</v>
      </c>
      <c r="C121" t="str">
        <f>+IFERROR(VLOOKUP(Femicidios!J119,tablas!$G$4:$H$141,2,0),"No Informada")</f>
        <v>Comerciante</v>
      </c>
      <c r="D121" t="str">
        <f>+IFERROR(VLOOKUP(Femicidios!L119,tablas!$J$4:$K$11,2,0),"Sin Información")</f>
        <v>Sin Información</v>
      </c>
      <c r="E121" t="str">
        <f>+IFERROR(VLOOKUP(Femicidios!M119,tablas!$M$4:$N$52,2,0),"Sin Información")</f>
        <v>ex Conviviente</v>
      </c>
      <c r="F121" t="str">
        <f>+IFERROR(VLOOKUP(Femicidios!N119,tablas!$P$4:$Q$23,2,0),"No Informado")</f>
        <v>Femicidio Íntimo</v>
      </c>
      <c r="G121" t="str">
        <f>+IFERROR(VLOOKUP(Femicidios!Q119,tablas!$S$4:$T$21,2,0),"No Informada")</f>
        <v>No Informada</v>
      </c>
      <c r="H121" t="str">
        <f>+IFERROR(VLOOKUP(Femicidios!R119,tablas!$V$4:$W$123,2,0),"No Informado")</f>
        <v>Comerciante</v>
      </c>
      <c r="I121" t="str">
        <f>+IFERROR(VLOOKUP(Femicidios!S119,tablas!$Y$4:$Z$9,2,0),"No Informado")</f>
        <v>SI</v>
      </c>
      <c r="J121" t="str">
        <f>+IFERROR(VLOOKUP(Femicidios!T119,tablas!$AB$4:$AC$8,2,0),"No Informado")</f>
        <v>No Informado</v>
      </c>
      <c r="K121" t="str">
        <f>+IFERROR(VLOOKUP(Femicidios!W119,tablas!$AE$4:$AF$9,2,0),"No Informado")</f>
        <v>No Informado</v>
      </c>
      <c r="L121" t="str">
        <f>+IFERROR(VLOOKUP(Femicidios!X119,tablas!$AH$4:$AI$33,2,0),"No Informada")</f>
        <v>Femicidio</v>
      </c>
      <c r="M121" t="str">
        <f>+IFERROR(VLOOKUP(Femicidios!Z119,tablas!$AN$4:$AO$22,2,0),"Sin Información")</f>
        <v>Sin Información</v>
      </c>
      <c r="N121" t="str">
        <f>+IFERROR(VLOOKUP(Femicidios!AB119,tablas!$AQ$4:$AR$28,2,0),"Sin Información")</f>
        <v>No Informada</v>
      </c>
      <c r="O121" t="str">
        <f>+IFERROR(VLOOKUP(Femicidios!AD119,tablas!$AX$4:$AY$42,2,0),"Sin Información")</f>
        <v>Sin Información</v>
      </c>
    </row>
    <row r="122" spans="1:15" x14ac:dyDescent="0.35">
      <c r="A122" t="str">
        <f>+Femicidios!G120</f>
        <v>Claudia Barrientos Oporto</v>
      </c>
      <c r="B122" t="str">
        <f>+IFERROR(VLOOKUP(Femicidios!I120,tablas!$D$4:$E$19,2,0),"No Informada")</f>
        <v>Chilena</v>
      </c>
      <c r="C122" t="str">
        <f>+IFERROR(VLOOKUP(Femicidios!J120,tablas!$G$4:$H$141,2,0),"No Informada")</f>
        <v>No Informada</v>
      </c>
      <c r="D122" t="str">
        <f>+IFERROR(VLOOKUP(Femicidios!L120,tablas!$J$4:$K$11,2,0),"Sin Información")</f>
        <v>NO</v>
      </c>
      <c r="E122" t="str">
        <f>+IFERROR(VLOOKUP(Femicidios!M120,tablas!$M$4:$N$52,2,0),"Sin Información")</f>
        <v>Sin Información</v>
      </c>
      <c r="F122" t="str">
        <f>+IFERROR(VLOOKUP(Femicidios!N120,tablas!$P$4:$Q$23,2,0),"No Informado")</f>
        <v>Femicidio Íntimo</v>
      </c>
      <c r="G122" t="str">
        <f>+IFERROR(VLOOKUP(Femicidios!Q120,tablas!$S$4:$T$21,2,0),"No Informada")</f>
        <v>Chilena</v>
      </c>
      <c r="H122" t="str">
        <f>+IFERROR(VLOOKUP(Femicidios!R120,tablas!$V$4:$W$123,2,0),"No Informado")</f>
        <v>No Informado</v>
      </c>
      <c r="I122" t="str">
        <f>+IFERROR(VLOOKUP(Femicidios!S120,tablas!$Y$4:$Z$9,2,0),"No Informado")</f>
        <v>SI</v>
      </c>
      <c r="J122" t="str">
        <f>+IFERROR(VLOOKUP(Femicidios!T120,tablas!$AB$4:$AC$8,2,0),"No Informado")</f>
        <v>NO</v>
      </c>
      <c r="K122" t="str">
        <f>+IFERROR(VLOOKUP(Femicidios!W120,tablas!$AE$4:$AF$9,2,0),"No Informado")</f>
        <v>SI</v>
      </c>
      <c r="L122" t="str">
        <f>+IFERROR(VLOOKUP(Femicidios!X120,tablas!$AH$4:$AI$33,2,0),"No Informada")</f>
        <v>Femicidio</v>
      </c>
      <c r="M122" t="str">
        <f>+IFERROR(VLOOKUP(Femicidios!Z120,tablas!$AN$4:$AO$22,2,0),"Sin Información")</f>
        <v>Sobreseída</v>
      </c>
      <c r="N122" t="str">
        <f>+IFERROR(VLOOKUP(Femicidios!AB120,tablas!$AQ$4:$AR$28,2,0),"Sin Información")</f>
        <v>Deceso</v>
      </c>
      <c r="O122" t="str">
        <f>+IFERROR(VLOOKUP(Femicidios!AD120,tablas!$AX$4:$AY$42,2,0),"Sin Información")</f>
        <v>Sin Información</v>
      </c>
    </row>
    <row r="123" spans="1:15" x14ac:dyDescent="0.35">
      <c r="A123" t="str">
        <f>+Femicidios!G121</f>
        <v>Claudia Castro González</v>
      </c>
      <c r="B123" t="str">
        <f>+IFERROR(VLOOKUP(Femicidios!I121,tablas!$D$4:$E$19,2,0),"No Informada")</f>
        <v>Chilena</v>
      </c>
      <c r="C123" t="str">
        <f>+IFERROR(VLOOKUP(Femicidios!J121,tablas!$G$4:$H$141,2,0),"No Informada")</f>
        <v>No Informada</v>
      </c>
      <c r="D123" t="str">
        <f>+IFERROR(VLOOKUP(Femicidios!L121,tablas!$J$4:$K$11,2,0),"Sin Información")</f>
        <v>NO</v>
      </c>
      <c r="E123" t="str">
        <f>+IFERROR(VLOOKUP(Femicidios!M121,tablas!$M$4:$N$52,2,0),"Sin Información")</f>
        <v>Ex Pareja</v>
      </c>
      <c r="F123" t="str">
        <f>+IFERROR(VLOOKUP(Femicidios!N121,tablas!$P$4:$Q$23,2,0),"No Informado")</f>
        <v>Femicidio Íntimo</v>
      </c>
      <c r="G123" t="str">
        <f>+IFERROR(VLOOKUP(Femicidios!Q121,tablas!$S$4:$T$21,2,0),"No Informada")</f>
        <v>No Informada</v>
      </c>
      <c r="H123" t="str">
        <f>+IFERROR(VLOOKUP(Femicidios!R121,tablas!$V$4:$W$123,2,0),"No Informado")</f>
        <v>No Informado</v>
      </c>
      <c r="I123" t="str">
        <f>+IFERROR(VLOOKUP(Femicidios!S121,tablas!$Y$4:$Z$9,2,0),"No Informado")</f>
        <v>NO</v>
      </c>
      <c r="J123" t="str">
        <f>+IFERROR(VLOOKUP(Femicidios!T121,tablas!$AB$4:$AC$8,2,0),"No Informado")</f>
        <v>NO</v>
      </c>
      <c r="K123" t="str">
        <f>+IFERROR(VLOOKUP(Femicidios!W121,tablas!$AE$4:$AF$9,2,0),"No Informado")</f>
        <v>NO</v>
      </c>
      <c r="L123" t="str">
        <f>+IFERROR(VLOOKUP(Femicidios!X121,tablas!$AH$4:$AI$33,2,0),"No Informada")</f>
        <v>No Informado</v>
      </c>
      <c r="M123" t="str">
        <f>+IFERROR(VLOOKUP(Femicidios!Z121,tablas!$AN$4:$AO$22,2,0),"Sin Información")</f>
        <v>Sin Información</v>
      </c>
      <c r="N123" t="str">
        <f>+IFERROR(VLOOKUP(Femicidios!AB121,tablas!$AQ$4:$AR$28,2,0),"Sin Información")</f>
        <v>No Informada</v>
      </c>
      <c r="O123" t="str">
        <f>+IFERROR(VLOOKUP(Femicidios!AD121,tablas!$AX$4:$AY$42,2,0),"Sin Información")</f>
        <v>Sin Información</v>
      </c>
    </row>
    <row r="124" spans="1:15" x14ac:dyDescent="0.35">
      <c r="A124" t="str">
        <f>+Femicidios!G122</f>
        <v>Claudia Cristel Martel Torres</v>
      </c>
      <c r="B124" t="str">
        <f>+IFERROR(VLOOKUP(Femicidios!I122,tablas!$D$4:$E$19,2,0),"No Informada")</f>
        <v>Peruana</v>
      </c>
      <c r="C124" t="str">
        <f>+IFERROR(VLOOKUP(Femicidios!J122,tablas!$G$4:$H$141,2,0),"No Informada")</f>
        <v>No Informada</v>
      </c>
      <c r="D124" t="str">
        <f>+IFERROR(VLOOKUP(Femicidios!L122,tablas!$J$4:$K$11,2,0),"Sin Información")</f>
        <v>NO</v>
      </c>
      <c r="E124" t="str">
        <f>+IFERROR(VLOOKUP(Femicidios!M122,tablas!$M$4:$N$52,2,0),"Sin Información")</f>
        <v>Padre</v>
      </c>
      <c r="F124" t="str">
        <f>+IFERROR(VLOOKUP(Femicidios!N122,tablas!$P$4:$Q$23,2,0),"No Informado")</f>
        <v>Femicidio Íntimo Familiar</v>
      </c>
      <c r="G124" t="str">
        <f>+IFERROR(VLOOKUP(Femicidios!Q122,tablas!$S$4:$T$21,2,0),"No Informada")</f>
        <v>Peruana</v>
      </c>
      <c r="H124" t="str">
        <f>+IFERROR(VLOOKUP(Femicidios!R122,tablas!$V$4:$W$123,2,0),"No Informado")</f>
        <v>No Informado</v>
      </c>
      <c r="I124" t="str">
        <f>+IFERROR(VLOOKUP(Femicidios!S122,tablas!$Y$4:$Z$9,2,0),"No Informado")</f>
        <v>NO</v>
      </c>
      <c r="J124" t="str">
        <f>+IFERROR(VLOOKUP(Femicidios!T122,tablas!$AB$4:$AC$8,2,0),"No Informado")</f>
        <v>SI</v>
      </c>
      <c r="K124" t="str">
        <f>+IFERROR(VLOOKUP(Femicidios!W122,tablas!$AE$4:$AF$9,2,0),"No Informado")</f>
        <v>NO</v>
      </c>
      <c r="L124" t="str">
        <f>+IFERROR(VLOOKUP(Femicidios!X122,tablas!$AH$4:$AI$33,2,0),"No Informada")</f>
        <v>Homicidio simple</v>
      </c>
      <c r="M124" t="str">
        <f>+IFERROR(VLOOKUP(Femicidios!Z122,tablas!$AN$4:$AO$22,2,0),"Sin Información")</f>
        <v>En curso</v>
      </c>
      <c r="N124" t="str">
        <f>+IFERROR(VLOOKUP(Femicidios!AB122,tablas!$AQ$4:$AR$28,2,0),"Sin Información")</f>
        <v>Prisión preventiva</v>
      </c>
      <c r="O124" t="str">
        <f>+IFERROR(VLOOKUP(Femicidios!AD122,tablas!$AX$4:$AY$42,2,0),"Sin Información")</f>
        <v>Sin Información</v>
      </c>
    </row>
    <row r="125" spans="1:15" x14ac:dyDescent="0.35">
      <c r="A125" t="str">
        <f>+Femicidios!G123</f>
        <v>Mireya Milillanca Milillanca</v>
      </c>
      <c r="B125" t="str">
        <f>+IFERROR(VLOOKUP(Femicidios!I123,tablas!$D$4:$E$19,2,0),"No Informada")</f>
        <v>No Informada</v>
      </c>
      <c r="C125" t="str">
        <f>+IFERROR(VLOOKUP(Femicidios!J123,tablas!$G$4:$H$141,2,0),"No Informada")</f>
        <v>No Informada</v>
      </c>
      <c r="D125" t="str">
        <f>+IFERROR(VLOOKUP(Femicidios!L123,tablas!$J$4:$K$11,2,0),"Sin Información")</f>
        <v>Sin Información</v>
      </c>
      <c r="E125" t="str">
        <f>+IFERROR(VLOOKUP(Femicidios!M123,tablas!$M$4:$N$52,2,0),"Sin Información")</f>
        <v>Pololo</v>
      </c>
      <c r="F125" t="str">
        <f>+IFERROR(VLOOKUP(Femicidios!N123,tablas!$P$4:$Q$23,2,0),"No Informado")</f>
        <v>Femicidio Íntimo</v>
      </c>
      <c r="G125" t="str">
        <f>+IFERROR(VLOOKUP(Femicidios!Q123,tablas!$S$4:$T$21,2,0),"No Informada")</f>
        <v>No Informada</v>
      </c>
      <c r="H125" t="str">
        <f>+IFERROR(VLOOKUP(Femicidios!R123,tablas!$V$4:$W$123,2,0),"No Informado")</f>
        <v>No Informado</v>
      </c>
      <c r="I125" t="str">
        <f>+IFERROR(VLOOKUP(Femicidios!S123,tablas!$Y$4:$Z$9,2,0),"No Informado")</f>
        <v>No Informado</v>
      </c>
      <c r="J125" t="str">
        <f>+IFERROR(VLOOKUP(Femicidios!T123,tablas!$AB$4:$AC$8,2,0),"No Informado")</f>
        <v>No Informado</v>
      </c>
      <c r="K125" t="str">
        <f>+IFERROR(VLOOKUP(Femicidios!W123,tablas!$AE$4:$AF$9,2,0),"No Informado")</f>
        <v>No Informado</v>
      </c>
      <c r="L125" t="str">
        <f>+IFERROR(VLOOKUP(Femicidios!X123,tablas!$AH$4:$AI$33,2,0),"No Informada")</f>
        <v>Homicidio</v>
      </c>
      <c r="M125" t="str">
        <f>+IFERROR(VLOOKUP(Femicidios!Z123,tablas!$AN$4:$AO$22,2,0),"Sin Información")</f>
        <v>Sin Información</v>
      </c>
      <c r="N125" t="str">
        <f>+IFERROR(VLOOKUP(Femicidios!AB123,tablas!$AQ$4:$AR$28,2,0),"Sin Información")</f>
        <v>No Informada</v>
      </c>
      <c r="O125" t="str">
        <f>+IFERROR(VLOOKUP(Femicidios!AD123,tablas!$AX$4:$AY$42,2,0),"Sin Información")</f>
        <v>15 años</v>
      </c>
    </row>
    <row r="126" spans="1:15" x14ac:dyDescent="0.35">
      <c r="A126" t="str">
        <f>+Femicidios!G124</f>
        <v>Claudia Jorquera Piña</v>
      </c>
      <c r="B126" t="str">
        <f>+IFERROR(VLOOKUP(Femicidios!I124,tablas!$D$4:$E$19,2,0),"No Informada")</f>
        <v>Chilena</v>
      </c>
      <c r="C126" t="str">
        <f>+IFERROR(VLOOKUP(Femicidios!J124,tablas!$G$4:$H$141,2,0),"No Informada")</f>
        <v>No Informada</v>
      </c>
      <c r="D126" t="str">
        <f>+IFERROR(VLOOKUP(Femicidios!L124,tablas!$J$4:$K$11,2,0),"Sin Información")</f>
        <v>NO</v>
      </c>
      <c r="E126" t="str">
        <f>+IFERROR(VLOOKUP(Femicidios!M124,tablas!$M$4:$N$52,2,0),"Sin Información")</f>
        <v>Cuñado</v>
      </c>
      <c r="F126" t="str">
        <f>+IFERROR(VLOOKUP(Femicidios!N124,tablas!$P$4:$Q$23,2,0),"No Informado")</f>
        <v>Femicidio Íntimo Familiar</v>
      </c>
      <c r="G126" t="str">
        <f>+IFERROR(VLOOKUP(Femicidios!Q124,tablas!$S$4:$T$21,2,0),"No Informada")</f>
        <v>Chilena</v>
      </c>
      <c r="H126" t="str">
        <f>+IFERROR(VLOOKUP(Femicidios!R124,tablas!$V$4:$W$123,2,0),"No Informado")</f>
        <v>No Informado</v>
      </c>
      <c r="I126" t="str">
        <f>+IFERROR(VLOOKUP(Femicidios!S124,tablas!$Y$4:$Z$9,2,0),"No Informado")</f>
        <v>NO</v>
      </c>
      <c r="J126" t="str">
        <f>+IFERROR(VLOOKUP(Femicidios!T124,tablas!$AB$4:$AC$8,2,0),"No Informado")</f>
        <v>NO</v>
      </c>
      <c r="K126" t="str">
        <f>+IFERROR(VLOOKUP(Femicidios!W124,tablas!$AE$4:$AF$9,2,0),"No Informado")</f>
        <v>NO</v>
      </c>
      <c r="L126" t="str">
        <f>+IFERROR(VLOOKUP(Femicidios!X124,tablas!$AH$4:$AI$33,2,0),"No Informada")</f>
        <v>Homicidio calificado</v>
      </c>
      <c r="M126" t="str">
        <f>+IFERROR(VLOOKUP(Femicidios!Z124,tablas!$AN$4:$AO$22,2,0),"Sin Información")</f>
        <v>En curso</v>
      </c>
      <c r="N126" t="str">
        <f>+IFERROR(VLOOKUP(Femicidios!AB124,tablas!$AQ$4:$AR$28,2,0),"Sin Información")</f>
        <v>Prisión preventiva</v>
      </c>
      <c r="O126" t="str">
        <f>+IFERROR(VLOOKUP(Femicidios!AD124,tablas!$AX$4:$AY$42,2,0),"Sin Información")</f>
        <v>Sin Información</v>
      </c>
    </row>
    <row r="127" spans="1:15" x14ac:dyDescent="0.35">
      <c r="A127" t="str">
        <f>+Femicidios!G125</f>
        <v>Elizabeth Carmona Zurita</v>
      </c>
      <c r="B127" t="str">
        <f>+IFERROR(VLOOKUP(Femicidios!I125,tablas!$D$4:$E$19,2,0),"No Informada")</f>
        <v>No Informada</v>
      </c>
      <c r="C127" t="str">
        <f>+IFERROR(VLOOKUP(Femicidios!J125,tablas!$G$4:$H$141,2,0),"No Informada")</f>
        <v>Obrera Agrícola</v>
      </c>
      <c r="D127" t="str">
        <f>+IFERROR(VLOOKUP(Femicidios!L125,tablas!$J$4:$K$11,2,0),"Sin Información")</f>
        <v>Sin Información</v>
      </c>
      <c r="E127" t="str">
        <f>+IFERROR(VLOOKUP(Femicidios!M125,tablas!$M$4:$N$52,2,0),"Sin Información")</f>
        <v>Pololo</v>
      </c>
      <c r="F127" t="str">
        <f>+IFERROR(VLOOKUP(Femicidios!N125,tablas!$P$4:$Q$23,2,0),"No Informado")</f>
        <v>Femicidio Íntimo</v>
      </c>
      <c r="G127" t="str">
        <f>+IFERROR(VLOOKUP(Femicidios!Q125,tablas!$S$4:$T$21,2,0),"No Informada")</f>
        <v>No Informada</v>
      </c>
      <c r="H127" t="str">
        <f>+IFERROR(VLOOKUP(Femicidios!R125,tablas!$V$4:$W$123,2,0),"No Informado")</f>
        <v>Trabajador Agrícola</v>
      </c>
      <c r="I127" t="str">
        <f>+IFERROR(VLOOKUP(Femicidios!S125,tablas!$Y$4:$Z$9,2,0),"No Informado")</f>
        <v>No Informado</v>
      </c>
      <c r="J127" t="str">
        <f>+IFERROR(VLOOKUP(Femicidios!T125,tablas!$AB$4:$AC$8,2,0),"No Informado")</f>
        <v>No Informado</v>
      </c>
      <c r="K127" t="str">
        <f>+IFERROR(VLOOKUP(Femicidios!W125,tablas!$AE$4:$AF$9,2,0),"No Informado")</f>
        <v>No Informado</v>
      </c>
      <c r="L127" t="str">
        <f>+IFERROR(VLOOKUP(Femicidios!X125,tablas!$AH$4:$AI$33,2,0),"No Informada")</f>
        <v>Femicidio</v>
      </c>
      <c r="M127" t="str">
        <f>+IFERROR(VLOOKUP(Femicidios!Z125,tablas!$AN$4:$AO$22,2,0),"Sin Información")</f>
        <v>Sin Información</v>
      </c>
      <c r="N127" t="str">
        <f>+IFERROR(VLOOKUP(Femicidios!AB125,tablas!$AQ$4:$AR$28,2,0),"Sin Información")</f>
        <v>No Informada</v>
      </c>
      <c r="O127" t="str">
        <f>+IFERROR(VLOOKUP(Femicidios!AD125,tablas!$AX$4:$AY$42,2,0),"Sin Información")</f>
        <v>Sin Información</v>
      </c>
    </row>
    <row r="128" spans="1:15" x14ac:dyDescent="0.35">
      <c r="A128" t="str">
        <f>+Femicidios!G126</f>
        <v>Claudia Marcela Yañez Méndez</v>
      </c>
      <c r="B128" t="str">
        <f>+IFERROR(VLOOKUP(Femicidios!I126,tablas!$D$4:$E$19,2,0),"No Informada")</f>
        <v>No Informada</v>
      </c>
      <c r="C128" t="str">
        <f>+IFERROR(VLOOKUP(Femicidios!J126,tablas!$G$4:$H$141,2,0),"No Informada")</f>
        <v>Embarazada</v>
      </c>
      <c r="D128" t="str">
        <f>+IFERROR(VLOOKUP(Femicidios!L126,tablas!$J$4:$K$11,2,0),"Sin Información")</f>
        <v>Sin Información</v>
      </c>
      <c r="E128" t="str">
        <f>+IFERROR(VLOOKUP(Femicidios!M126,tablas!$M$4:$N$52,2,0),"Sin Información")</f>
        <v>Ex Cónguye</v>
      </c>
      <c r="F128" t="str">
        <f>+IFERROR(VLOOKUP(Femicidios!N126,tablas!$P$4:$Q$23,2,0),"No Informado")</f>
        <v>Femicidio Íntimo</v>
      </c>
      <c r="G128" t="str">
        <f>+IFERROR(VLOOKUP(Femicidios!Q126,tablas!$S$4:$T$21,2,0),"No Informada")</f>
        <v>No Informada</v>
      </c>
      <c r="H128" t="str">
        <f>+IFERROR(VLOOKUP(Femicidios!R126,tablas!$V$4:$W$123,2,0),"No Informado")</f>
        <v>Funcionario Público</v>
      </c>
      <c r="I128" t="str">
        <f>+IFERROR(VLOOKUP(Femicidios!S126,tablas!$Y$4:$Z$9,2,0),"No Informado")</f>
        <v>No Informado</v>
      </c>
      <c r="J128" t="str">
        <f>+IFERROR(VLOOKUP(Femicidios!T126,tablas!$AB$4:$AC$8,2,0),"No Informado")</f>
        <v>No Informado</v>
      </c>
      <c r="K128" t="str">
        <f>+IFERROR(VLOOKUP(Femicidios!W126,tablas!$AE$4:$AF$9,2,0),"No Informado")</f>
        <v>No Informado</v>
      </c>
      <c r="L128" t="str">
        <f>+IFERROR(VLOOKUP(Femicidios!X126,tablas!$AH$4:$AI$33,2,0),"No Informada")</f>
        <v>Homicidio calificado</v>
      </c>
      <c r="M128" t="str">
        <f>+IFERROR(VLOOKUP(Femicidios!Z126,tablas!$AN$4:$AO$22,2,0),"Sin Información")</f>
        <v>Sin Información</v>
      </c>
      <c r="N128" t="str">
        <f>+IFERROR(VLOOKUP(Femicidios!AB126,tablas!$AQ$4:$AR$28,2,0),"Sin Información")</f>
        <v>No Informada</v>
      </c>
      <c r="O128" t="str">
        <f>+IFERROR(VLOOKUP(Femicidios!AD126,tablas!$AX$4:$AY$42,2,0),"Sin Información")</f>
        <v>Sin Información</v>
      </c>
    </row>
    <row r="129" spans="1:15" x14ac:dyDescent="0.35">
      <c r="A129" t="str">
        <f>+Femicidios!G127</f>
        <v>Claudia Muñoz Contreras</v>
      </c>
      <c r="B129" t="str">
        <f>+IFERROR(VLOOKUP(Femicidios!I127,tablas!$D$4:$E$19,2,0),"No Informada")</f>
        <v>Chilena</v>
      </c>
      <c r="C129" t="str">
        <f>+IFERROR(VLOOKUP(Femicidios!J127,tablas!$G$4:$H$141,2,0),"No Informada")</f>
        <v>No Informada</v>
      </c>
      <c r="D129" t="str">
        <f>+IFERROR(VLOOKUP(Femicidios!L127,tablas!$J$4:$K$11,2,0),"Sin Información")</f>
        <v>NO</v>
      </c>
      <c r="E129" t="str">
        <f>+IFERROR(VLOOKUP(Femicidios!M127,tablas!$M$4:$N$52,2,0),"Sin Información")</f>
        <v>Pareja</v>
      </c>
      <c r="F129" t="str">
        <f>+IFERROR(VLOOKUP(Femicidios!N127,tablas!$P$4:$Q$23,2,0),"No Informado")</f>
        <v>Femicidio Íntimo</v>
      </c>
      <c r="G129" t="str">
        <f>+IFERROR(VLOOKUP(Femicidios!Q127,tablas!$S$4:$T$21,2,0),"No Informada")</f>
        <v>Chilena</v>
      </c>
      <c r="H129" t="str">
        <f>+IFERROR(VLOOKUP(Femicidios!R127,tablas!$V$4:$W$123,2,0),"No Informado")</f>
        <v>No Informado</v>
      </c>
      <c r="I129" t="str">
        <f>+IFERROR(VLOOKUP(Femicidios!S127,tablas!$Y$4:$Z$9,2,0),"No Informado")</f>
        <v>SI</v>
      </c>
      <c r="J129" t="str">
        <f>+IFERROR(VLOOKUP(Femicidios!T127,tablas!$AB$4:$AC$8,2,0),"No Informado")</f>
        <v>NO</v>
      </c>
      <c r="K129" t="str">
        <f>+IFERROR(VLOOKUP(Femicidios!W127,tablas!$AE$4:$AF$9,2,0),"No Informado")</f>
        <v>NO</v>
      </c>
      <c r="L129" t="str">
        <f>+IFERROR(VLOOKUP(Femicidios!X127,tablas!$AH$4:$AI$33,2,0),"No Informada")</f>
        <v>Femicidio</v>
      </c>
      <c r="M129" t="str">
        <f>+IFERROR(VLOOKUP(Femicidios!Z127,tablas!$AN$4:$AO$22,2,0),"Sin Información")</f>
        <v>Sobreseída</v>
      </c>
      <c r="N129" t="str">
        <f>+IFERROR(VLOOKUP(Femicidios!AB127,tablas!$AQ$4:$AR$28,2,0),"Sin Información")</f>
        <v>Deceso</v>
      </c>
      <c r="O129" t="str">
        <f>+IFERROR(VLOOKUP(Femicidios!AD127,tablas!$AX$4:$AY$42,2,0),"Sin Información")</f>
        <v>Sin Información</v>
      </c>
    </row>
    <row r="130" spans="1:15" x14ac:dyDescent="0.35">
      <c r="A130" t="str">
        <f>+Femicidios!G128</f>
        <v>Oriana García Quezada</v>
      </c>
      <c r="B130" t="str">
        <f>+IFERROR(VLOOKUP(Femicidios!I128,tablas!$D$4:$E$19,2,0),"No Informada")</f>
        <v>No Informada</v>
      </c>
      <c r="C130" t="str">
        <f>+IFERROR(VLOOKUP(Femicidios!J128,tablas!$G$4:$H$141,2,0),"No Informada")</f>
        <v>No Informada</v>
      </c>
      <c r="D130" t="str">
        <f>+IFERROR(VLOOKUP(Femicidios!L128,tablas!$J$4:$K$11,2,0),"Sin Información")</f>
        <v>Sin Información</v>
      </c>
      <c r="E130" t="str">
        <f>+IFERROR(VLOOKUP(Femicidios!M128,tablas!$M$4:$N$52,2,0),"Sin Información")</f>
        <v>Conviviente</v>
      </c>
      <c r="F130" t="str">
        <f>+IFERROR(VLOOKUP(Femicidios!N128,tablas!$P$4:$Q$23,2,0),"No Informado")</f>
        <v>Femicidio Íntimo</v>
      </c>
      <c r="G130" t="str">
        <f>+IFERROR(VLOOKUP(Femicidios!Q128,tablas!$S$4:$T$21,2,0),"No Informada")</f>
        <v>No Informada</v>
      </c>
      <c r="H130" t="str">
        <f>+IFERROR(VLOOKUP(Femicidios!R128,tablas!$V$4:$W$123,2,0),"No Informado")</f>
        <v>No Informado</v>
      </c>
      <c r="I130" t="str">
        <f>+IFERROR(VLOOKUP(Femicidios!S128,tablas!$Y$4:$Z$9,2,0),"No Informado")</f>
        <v>No Informado</v>
      </c>
      <c r="J130" t="str">
        <f>+IFERROR(VLOOKUP(Femicidios!T128,tablas!$AB$4:$AC$8,2,0),"No Informado")</f>
        <v>No Informado</v>
      </c>
      <c r="K130" t="str">
        <f>+IFERROR(VLOOKUP(Femicidios!W128,tablas!$AE$4:$AF$9,2,0),"No Informado")</f>
        <v>No Informado</v>
      </c>
      <c r="L130" t="str">
        <f>+IFERROR(VLOOKUP(Femicidios!X128,tablas!$AH$4:$AI$33,2,0),"No Informada")</f>
        <v>Femicidio</v>
      </c>
      <c r="M130" t="str">
        <f>+IFERROR(VLOOKUP(Femicidios!Z128,tablas!$AN$4:$AO$22,2,0),"Sin Información")</f>
        <v>Sin Información</v>
      </c>
      <c r="N130" t="str">
        <f>+IFERROR(VLOOKUP(Femicidios!AB128,tablas!$AQ$4:$AR$28,2,0),"Sin Información")</f>
        <v>No Informada</v>
      </c>
      <c r="O130" t="str">
        <f>+IFERROR(VLOOKUP(Femicidios!AD128,tablas!$AX$4:$AY$42,2,0),"Sin Información")</f>
        <v>Sin Información</v>
      </c>
    </row>
    <row r="131" spans="1:15" x14ac:dyDescent="0.35">
      <c r="A131" t="str">
        <f>+Femicidios!G129</f>
        <v>Constanza Carreño Cuevas</v>
      </c>
      <c r="B131" t="str">
        <f>+IFERROR(VLOOKUP(Femicidios!I129,tablas!$D$4:$E$19,2,0),"No Informada")</f>
        <v>Chilena</v>
      </c>
      <c r="C131" t="str">
        <f>+IFERROR(VLOOKUP(Femicidios!J129,tablas!$G$4:$H$141,2,0),"No Informada")</f>
        <v>Trabajadora Sexual</v>
      </c>
      <c r="D131" t="str">
        <f>+IFERROR(VLOOKUP(Femicidios!L129,tablas!$J$4:$K$11,2,0),"Sin Información")</f>
        <v>NO</v>
      </c>
      <c r="E131" t="str">
        <f>+IFERROR(VLOOKUP(Femicidios!M129,tablas!$M$4:$N$52,2,0),"Sin Información")</f>
        <v>Cliente sexual</v>
      </c>
      <c r="F131" t="str">
        <f>+IFERROR(VLOOKUP(Femicidios!N129,tablas!$P$4:$Q$23,2,0),"No Informado")</f>
        <v>Femicidio Íntimo</v>
      </c>
      <c r="G131" t="str">
        <f>+IFERROR(VLOOKUP(Femicidios!Q129,tablas!$S$4:$T$21,2,0),"No Informada")</f>
        <v>Chilena</v>
      </c>
      <c r="H131" t="str">
        <f>+IFERROR(VLOOKUP(Femicidios!R129,tablas!$V$4:$W$123,2,0),"No Informado")</f>
        <v>ex Armada</v>
      </c>
      <c r="I131" t="str">
        <f>+IFERROR(VLOOKUP(Femicidios!S129,tablas!$Y$4:$Z$9,2,0),"No Informado")</f>
        <v>NO</v>
      </c>
      <c r="J131" t="str">
        <f>+IFERROR(VLOOKUP(Femicidios!T129,tablas!$AB$4:$AC$8,2,0),"No Informado")</f>
        <v>NO</v>
      </c>
      <c r="K131" t="str">
        <f>+IFERROR(VLOOKUP(Femicidios!W129,tablas!$AE$4:$AF$9,2,0),"No Informado")</f>
        <v>NO</v>
      </c>
      <c r="L131" t="str">
        <f>+IFERROR(VLOOKUP(Femicidios!X129,tablas!$AH$4:$AI$33,2,0),"No Informada")</f>
        <v>Incendio con resultado de muerte</v>
      </c>
      <c r="M131" t="str">
        <f>+IFERROR(VLOOKUP(Femicidios!Z129,tablas!$AN$4:$AO$22,2,0),"Sin Información")</f>
        <v>Finalizada</v>
      </c>
      <c r="N131" t="str">
        <f>+IFERROR(VLOOKUP(Femicidios!AB129,tablas!$AQ$4:$AR$28,2,0),"Sin Información")</f>
        <v>Privado de libertad</v>
      </c>
      <c r="O131" t="str">
        <f>+IFERROR(VLOOKUP(Femicidios!AD129,tablas!$AX$4:$AY$42,2,0),"Sin Información")</f>
        <v>17 años</v>
      </c>
    </row>
    <row r="132" spans="1:15" x14ac:dyDescent="0.35">
      <c r="A132" t="str">
        <f>+Femicidios!G130</f>
        <v>Constanza Chandía Rivera</v>
      </c>
      <c r="B132" t="str">
        <f>+IFERROR(VLOOKUP(Femicidios!I130,tablas!$D$4:$E$19,2,0),"No Informada")</f>
        <v>Chilena</v>
      </c>
      <c r="C132" t="str">
        <f>+IFERROR(VLOOKUP(Femicidios!J130,tablas!$G$4:$H$141,2,0),"No Informada")</f>
        <v>Estudiante</v>
      </c>
      <c r="D132" t="str">
        <f>+IFERROR(VLOOKUP(Femicidios!L130,tablas!$J$4:$K$11,2,0),"Sin Información")</f>
        <v>Sin Información</v>
      </c>
      <c r="E132" t="str">
        <f>+IFERROR(VLOOKUP(Femicidios!M130,tablas!$M$4:$N$52,2,0),"Sin Información")</f>
        <v>Conviviente</v>
      </c>
      <c r="F132" t="str">
        <f>+IFERROR(VLOOKUP(Femicidios!N130,tablas!$P$4:$Q$23,2,0),"No Informado")</f>
        <v>Femicidio Íntimo</v>
      </c>
      <c r="G132" t="str">
        <f>+IFERROR(VLOOKUP(Femicidios!Q130,tablas!$S$4:$T$21,2,0),"No Informada")</f>
        <v>Chilena</v>
      </c>
      <c r="H132" t="str">
        <f>+IFERROR(VLOOKUP(Femicidios!R130,tablas!$V$4:$W$123,2,0),"No Informado")</f>
        <v>No Informado</v>
      </c>
      <c r="I132" t="str">
        <f>+IFERROR(VLOOKUP(Femicidios!S130,tablas!$Y$4:$Z$9,2,0),"No Informado")</f>
        <v>NO</v>
      </c>
      <c r="J132" t="str">
        <f>+IFERROR(VLOOKUP(Femicidios!T130,tablas!$AB$4:$AC$8,2,0),"No Informado")</f>
        <v>No Informado</v>
      </c>
      <c r="K132" t="str">
        <f>+IFERROR(VLOOKUP(Femicidios!W130,tablas!$AE$4:$AF$9,2,0),"No Informado")</f>
        <v>SI</v>
      </c>
      <c r="L132" t="str">
        <f>+IFERROR(VLOOKUP(Femicidios!X130,tablas!$AH$4:$AI$33,2,0),"No Informada")</f>
        <v>Femicidio</v>
      </c>
      <c r="M132" t="str">
        <f>+IFERROR(VLOOKUP(Femicidios!Z130,tablas!$AN$4:$AO$22,2,0),"Sin Información")</f>
        <v>En curso</v>
      </c>
      <c r="N132" t="str">
        <f>+IFERROR(VLOOKUP(Femicidios!AB130,tablas!$AQ$4:$AR$28,2,0),"Sin Información")</f>
        <v>Detenido</v>
      </c>
      <c r="O132" t="str">
        <f>+IFERROR(VLOOKUP(Femicidios!AD130,tablas!$AX$4:$AY$42,2,0),"Sin Información")</f>
        <v>Sin Información</v>
      </c>
    </row>
    <row r="133" spans="1:15" x14ac:dyDescent="0.35">
      <c r="A133" t="str">
        <f>+Femicidios!G131</f>
        <v>Teresa González Araya</v>
      </c>
      <c r="B133" t="str">
        <f>+IFERROR(VLOOKUP(Femicidios!I131,tablas!$D$4:$E$19,2,0),"No Informada")</f>
        <v>No Informada</v>
      </c>
      <c r="C133" t="str">
        <f>+IFERROR(VLOOKUP(Femicidios!J131,tablas!$G$4:$H$141,2,0),"No Informada")</f>
        <v>No Informada</v>
      </c>
      <c r="D133" t="str">
        <f>+IFERROR(VLOOKUP(Femicidios!L131,tablas!$J$4:$K$11,2,0),"Sin Información")</f>
        <v>Sin Información</v>
      </c>
      <c r="E133" t="str">
        <f>+IFERROR(VLOOKUP(Femicidios!M131,tablas!$M$4:$N$52,2,0),"Sin Información")</f>
        <v>Cónyuge</v>
      </c>
      <c r="F133" t="str">
        <f>+IFERROR(VLOOKUP(Femicidios!N131,tablas!$P$4:$Q$23,2,0),"No Informado")</f>
        <v>Femicidio Íntimo</v>
      </c>
      <c r="G133" t="str">
        <f>+IFERROR(VLOOKUP(Femicidios!Q131,tablas!$S$4:$T$21,2,0),"No Informada")</f>
        <v>No Informada</v>
      </c>
      <c r="H133" t="str">
        <f>+IFERROR(VLOOKUP(Femicidios!R131,tablas!$V$4:$W$123,2,0),"No Informado")</f>
        <v>No Informado</v>
      </c>
      <c r="I133" t="str">
        <f>+IFERROR(VLOOKUP(Femicidios!S131,tablas!$Y$4:$Z$9,2,0),"No Informado")</f>
        <v>SI</v>
      </c>
      <c r="J133" t="str">
        <f>+IFERROR(VLOOKUP(Femicidios!T131,tablas!$AB$4:$AC$8,2,0),"No Informado")</f>
        <v>No Informado</v>
      </c>
      <c r="K133" t="str">
        <f>+IFERROR(VLOOKUP(Femicidios!W131,tablas!$AE$4:$AF$9,2,0),"No Informado")</f>
        <v>SI</v>
      </c>
      <c r="L133" t="str">
        <f>+IFERROR(VLOOKUP(Femicidios!X131,tablas!$AH$4:$AI$33,2,0),"No Informada")</f>
        <v>Femicidio</v>
      </c>
      <c r="M133" t="str">
        <f>+IFERROR(VLOOKUP(Femicidios!Z131,tablas!$AN$4:$AO$22,2,0),"Sin Información")</f>
        <v>Sin Información</v>
      </c>
      <c r="N133" t="str">
        <f>+IFERROR(VLOOKUP(Femicidios!AB131,tablas!$AQ$4:$AR$28,2,0),"Sin Información")</f>
        <v>No Informada</v>
      </c>
      <c r="O133" t="str">
        <f>+IFERROR(VLOOKUP(Femicidios!AD131,tablas!$AX$4:$AY$42,2,0),"Sin Información")</f>
        <v>Sin Información</v>
      </c>
    </row>
    <row r="134" spans="1:15" x14ac:dyDescent="0.35">
      <c r="A134" t="str">
        <f>+Femicidios!G132</f>
        <v>Vanessa Leal Escobar</v>
      </c>
      <c r="B134" t="str">
        <f>+IFERROR(VLOOKUP(Femicidios!I132,tablas!$D$4:$E$19,2,0),"No Informada")</f>
        <v>No Informada</v>
      </c>
      <c r="C134" t="str">
        <f>+IFERROR(VLOOKUP(Femicidios!J132,tablas!$G$4:$H$141,2,0),"No Informada")</f>
        <v>Estudiante en Práctica</v>
      </c>
      <c r="D134" t="str">
        <f>+IFERROR(VLOOKUP(Femicidios!L132,tablas!$J$4:$K$11,2,0),"Sin Información")</f>
        <v>Sin Información</v>
      </c>
      <c r="E134" t="str">
        <f>+IFERROR(VLOOKUP(Femicidios!M132,tablas!$M$4:$N$52,2,0),"Sin Información")</f>
        <v>Ex Pololo</v>
      </c>
      <c r="F134" t="str">
        <f>+IFERROR(VLOOKUP(Femicidios!N132,tablas!$P$4:$Q$23,2,0),"No Informado")</f>
        <v>Femicidio Íntimo</v>
      </c>
      <c r="G134" t="str">
        <f>+IFERROR(VLOOKUP(Femicidios!Q132,tablas!$S$4:$T$21,2,0),"No Informada")</f>
        <v>No Informada</v>
      </c>
      <c r="H134" t="str">
        <f>+IFERROR(VLOOKUP(Femicidios!R132,tablas!$V$4:$W$123,2,0),"No Informado")</f>
        <v>No Informado</v>
      </c>
      <c r="I134" t="str">
        <f>+IFERROR(VLOOKUP(Femicidios!S132,tablas!$Y$4:$Z$9,2,0),"No Informado")</f>
        <v>No Informado</v>
      </c>
      <c r="J134" t="str">
        <f>+IFERROR(VLOOKUP(Femicidios!T132,tablas!$AB$4:$AC$8,2,0),"No Informado")</f>
        <v>No Informado</v>
      </c>
      <c r="K134" t="str">
        <f>+IFERROR(VLOOKUP(Femicidios!W132,tablas!$AE$4:$AF$9,2,0),"No Informado")</f>
        <v>SI</v>
      </c>
      <c r="L134" t="str">
        <f>+IFERROR(VLOOKUP(Femicidios!X132,tablas!$AH$4:$AI$33,2,0),"No Informada")</f>
        <v>Homicidio calificado</v>
      </c>
      <c r="M134" t="str">
        <f>+IFERROR(VLOOKUP(Femicidios!Z132,tablas!$AN$4:$AO$22,2,0),"Sin Información")</f>
        <v>Sin Información</v>
      </c>
      <c r="N134" t="str">
        <f>+IFERROR(VLOOKUP(Femicidios!AB132,tablas!$AQ$4:$AR$28,2,0),"Sin Información")</f>
        <v>No Informada</v>
      </c>
      <c r="O134" t="str">
        <f>+IFERROR(VLOOKUP(Femicidios!AD132,tablas!$AX$4:$AY$42,2,0),"Sin Información")</f>
        <v>Sin Información</v>
      </c>
    </row>
    <row r="135" spans="1:15" x14ac:dyDescent="0.35">
      <c r="A135" t="str">
        <f>+Femicidios!G133</f>
        <v>Daisy Ester Millahual Parra</v>
      </c>
      <c r="B135" t="str">
        <f>+IFERROR(VLOOKUP(Femicidios!I133,tablas!$D$4:$E$19,2,0),"No Informada")</f>
        <v>Chilena</v>
      </c>
      <c r="C135" t="str">
        <f>+IFERROR(VLOOKUP(Femicidios!J133,tablas!$G$4:$H$141,2,0),"No Informada")</f>
        <v>Educadora</v>
      </c>
      <c r="D135" t="str">
        <f>+IFERROR(VLOOKUP(Femicidios!L133,tablas!$J$4:$K$11,2,0),"Sin Información")</f>
        <v>NO</v>
      </c>
      <c r="E135" t="str">
        <f>+IFERROR(VLOOKUP(Femicidios!M133,tablas!$M$4:$N$52,2,0),"Sin Información")</f>
        <v>Ex Pareja</v>
      </c>
      <c r="F135" t="str">
        <f>+IFERROR(VLOOKUP(Femicidios!N133,tablas!$P$4:$Q$23,2,0),"No Informado")</f>
        <v>Femicidio Íntimo</v>
      </c>
      <c r="G135" t="str">
        <f>+IFERROR(VLOOKUP(Femicidios!Q133,tablas!$S$4:$T$21,2,0),"No Informada")</f>
        <v>Chilena</v>
      </c>
      <c r="H135" t="str">
        <f>+IFERROR(VLOOKUP(Femicidios!R133,tablas!$V$4:$W$123,2,0),"No Informado")</f>
        <v>No Informado</v>
      </c>
      <c r="I135" t="str">
        <f>+IFERROR(VLOOKUP(Femicidios!S133,tablas!$Y$4:$Z$9,2,0),"No Informado")</f>
        <v>SI</v>
      </c>
      <c r="J135" t="str">
        <f>+IFERROR(VLOOKUP(Femicidios!T133,tablas!$AB$4:$AC$8,2,0),"No Informado")</f>
        <v>NO</v>
      </c>
      <c r="K135" t="str">
        <f>+IFERROR(VLOOKUP(Femicidios!W133,tablas!$AE$4:$AF$9,2,0),"No Informado")</f>
        <v>SI</v>
      </c>
      <c r="L135" t="str">
        <f>+IFERROR(VLOOKUP(Femicidios!X133,tablas!$AH$4:$AI$33,2,0),"No Informada")</f>
        <v>Femicidio</v>
      </c>
      <c r="M135" t="str">
        <f>+IFERROR(VLOOKUP(Femicidios!Z133,tablas!$AN$4:$AO$22,2,0),"Sin Información")</f>
        <v>Sobreseída</v>
      </c>
      <c r="N135" t="str">
        <f>+IFERROR(VLOOKUP(Femicidios!AB133,tablas!$AQ$4:$AR$28,2,0),"Sin Información")</f>
        <v>Deceso</v>
      </c>
      <c r="O135" t="str">
        <f>+IFERROR(VLOOKUP(Femicidios!AD133,tablas!$AX$4:$AY$42,2,0),"Sin Información")</f>
        <v>Sin Información</v>
      </c>
    </row>
    <row r="136" spans="1:15" x14ac:dyDescent="0.35">
      <c r="A136" t="str">
        <f>+Femicidios!G134</f>
        <v>Damaris Ana Meliñir Llanqui</v>
      </c>
      <c r="B136" t="str">
        <f>+IFERROR(VLOOKUP(Femicidios!I134,tablas!$D$4:$E$19,2,0),"No Informada")</f>
        <v>No Informada</v>
      </c>
      <c r="C136" t="str">
        <f>+IFERROR(VLOOKUP(Femicidios!J134,tablas!$G$4:$H$141,2,0),"No Informada")</f>
        <v>No Informada</v>
      </c>
      <c r="D136" t="str">
        <f>+IFERROR(VLOOKUP(Femicidios!L134,tablas!$J$4:$K$11,2,0),"Sin Información")</f>
        <v>SI</v>
      </c>
      <c r="E136" t="str">
        <f>+IFERROR(VLOOKUP(Femicidios!M134,tablas!$M$4:$N$52,2,0),"Sin Información")</f>
        <v>Conocido</v>
      </c>
      <c r="F136" t="str">
        <f>+IFERROR(VLOOKUP(Femicidios!N134,tablas!$P$4:$Q$23,2,0),"No Informado")</f>
        <v>Femicidio No Íntimo</v>
      </c>
      <c r="G136" t="str">
        <f>+IFERROR(VLOOKUP(Femicidios!Q134,tablas!$S$4:$T$21,2,0),"No Informada")</f>
        <v>Chilena</v>
      </c>
      <c r="H136" t="str">
        <f>+IFERROR(VLOOKUP(Femicidios!R134,tablas!$V$4:$W$123,2,0),"No Informado")</f>
        <v>No Informado</v>
      </c>
      <c r="I136" t="str">
        <f>+IFERROR(VLOOKUP(Femicidios!S134,tablas!$Y$4:$Z$9,2,0),"No Informado")</f>
        <v>NO</v>
      </c>
      <c r="J136" t="str">
        <f>+IFERROR(VLOOKUP(Femicidios!T134,tablas!$AB$4:$AC$8,2,0),"No Informado")</f>
        <v>SI</v>
      </c>
      <c r="K136" t="str">
        <f>+IFERROR(VLOOKUP(Femicidios!W134,tablas!$AE$4:$AF$9,2,0),"No Informado")</f>
        <v>NO</v>
      </c>
      <c r="L136" t="str">
        <f>+IFERROR(VLOOKUP(Femicidios!X134,tablas!$AH$4:$AI$33,2,0),"No Informada")</f>
        <v>Violación y Homicidio</v>
      </c>
      <c r="M136" t="str">
        <f>+IFERROR(VLOOKUP(Femicidios!Z134,tablas!$AN$4:$AO$22,2,0),"Sin Información")</f>
        <v>Sin Información</v>
      </c>
      <c r="N136" t="str">
        <f>+IFERROR(VLOOKUP(Femicidios!AB134,tablas!$AQ$4:$AR$28,2,0),"Sin Información")</f>
        <v>Sin imputados</v>
      </c>
      <c r="O136" t="str">
        <f>+IFERROR(VLOOKUP(Femicidios!AD134,tablas!$AX$4:$AY$42,2,0),"Sin Información")</f>
        <v>Sin Información</v>
      </c>
    </row>
    <row r="137" spans="1:15" x14ac:dyDescent="0.35">
      <c r="A137" t="str">
        <f>+Femicidios!G135</f>
        <v>Damaris Angélica Coronado Riveros</v>
      </c>
      <c r="B137" t="str">
        <f>+IFERROR(VLOOKUP(Femicidios!I135,tablas!$D$4:$E$19,2,0),"No Informada")</f>
        <v>Chilena</v>
      </c>
      <c r="C137" t="str">
        <f>+IFERROR(VLOOKUP(Femicidios!J135,tablas!$G$4:$H$141,2,0),"No Informada")</f>
        <v>No Informada</v>
      </c>
      <c r="D137" t="str">
        <f>+IFERROR(VLOOKUP(Femicidios!L135,tablas!$J$4:$K$11,2,0),"Sin Información")</f>
        <v>SI</v>
      </c>
      <c r="E137" t="str">
        <f>+IFERROR(VLOOKUP(Femicidios!M135,tablas!$M$4:$N$52,2,0),"Sin Información")</f>
        <v>Conocido</v>
      </c>
      <c r="F137" t="str">
        <f>+IFERROR(VLOOKUP(Femicidios!N135,tablas!$P$4:$Q$23,2,0),"No Informado")</f>
        <v>Femicidio No Íntimo</v>
      </c>
      <c r="G137" t="str">
        <f>+IFERROR(VLOOKUP(Femicidios!Q135,tablas!$S$4:$T$21,2,0),"No Informada")</f>
        <v>Chilena</v>
      </c>
      <c r="H137" t="str">
        <f>+IFERROR(VLOOKUP(Femicidios!R135,tablas!$V$4:$W$123,2,0),"No Informado")</f>
        <v>No Informado</v>
      </c>
      <c r="I137" t="str">
        <f>+IFERROR(VLOOKUP(Femicidios!S135,tablas!$Y$4:$Z$9,2,0),"No Informado")</f>
        <v>NO</v>
      </c>
      <c r="J137" t="str">
        <f>+IFERROR(VLOOKUP(Femicidios!T135,tablas!$AB$4:$AC$8,2,0),"No Informado")</f>
        <v>NO</v>
      </c>
      <c r="K137" t="str">
        <f>+IFERROR(VLOOKUP(Femicidios!W135,tablas!$AE$4:$AF$9,2,0),"No Informado")</f>
        <v>NO</v>
      </c>
      <c r="L137" t="str">
        <f>+IFERROR(VLOOKUP(Femicidios!X135,tablas!$AH$4:$AI$33,2,0),"No Informada")</f>
        <v>Homicidio simple</v>
      </c>
      <c r="M137" t="str">
        <f>+IFERROR(VLOOKUP(Femicidios!Z135,tablas!$AN$4:$AO$22,2,0),"Sin Información")</f>
        <v>En curso</v>
      </c>
      <c r="N137" t="str">
        <f>+IFERROR(VLOOKUP(Femicidios!AB135,tablas!$AQ$4:$AR$28,2,0),"Sin Información")</f>
        <v>Prisión preventiva</v>
      </c>
      <c r="O137" t="str">
        <f>+IFERROR(VLOOKUP(Femicidios!AD135,tablas!$AX$4:$AY$42,2,0),"Sin Información")</f>
        <v>Sin Información</v>
      </c>
    </row>
    <row r="138" spans="1:15" x14ac:dyDescent="0.35">
      <c r="A138" t="str">
        <f>+Femicidios!G136</f>
        <v>Danae Millaray Marianela Benavides Matus</v>
      </c>
      <c r="B138" t="str">
        <f>+IFERROR(VLOOKUP(Femicidios!I136,tablas!$D$4:$E$19,2,0),"No Informada")</f>
        <v>Chilena</v>
      </c>
      <c r="C138" t="str">
        <f>+IFERROR(VLOOKUP(Femicidios!J136,tablas!$G$4:$H$141,2,0),"No Informada")</f>
        <v>No Informada</v>
      </c>
      <c r="D138" t="str">
        <f>+IFERROR(VLOOKUP(Femicidios!L136,tablas!$J$4:$K$11,2,0),"Sin Información")</f>
        <v>Sin Información</v>
      </c>
      <c r="E138" t="str">
        <f>+IFERROR(VLOOKUP(Femicidios!M136,tablas!$M$4:$N$52,2,0),"Sin Información")</f>
        <v>Ex Cuñado</v>
      </c>
      <c r="F138" t="str">
        <f>+IFERROR(VLOOKUP(Femicidios!N136,tablas!$P$4:$Q$23,2,0),"No Informado")</f>
        <v>Femicidio Íntimo Familiar</v>
      </c>
      <c r="G138" t="str">
        <f>+IFERROR(VLOOKUP(Femicidios!Q136,tablas!$S$4:$T$21,2,0),"No Informada")</f>
        <v>Chilena</v>
      </c>
      <c r="H138" t="str">
        <f>+IFERROR(VLOOKUP(Femicidios!R136,tablas!$V$4:$W$123,2,0),"No Informado")</f>
        <v>No Informado</v>
      </c>
      <c r="I138" t="str">
        <f>+IFERROR(VLOOKUP(Femicidios!S136,tablas!$Y$4:$Z$9,2,0),"No Informado")</f>
        <v>NO</v>
      </c>
      <c r="J138" t="str">
        <f>+IFERROR(VLOOKUP(Femicidios!T136,tablas!$AB$4:$AC$8,2,0),"No Informado")</f>
        <v>No Informado</v>
      </c>
      <c r="K138" t="str">
        <f>+IFERROR(VLOOKUP(Femicidios!W136,tablas!$AE$4:$AF$9,2,0),"No Informado")</f>
        <v>NO</v>
      </c>
      <c r="L138" t="str">
        <f>+IFERROR(VLOOKUP(Femicidios!X136,tablas!$AH$4:$AI$33,2,0),"No Informada")</f>
        <v>Homicidio</v>
      </c>
      <c r="M138" t="str">
        <f>+IFERROR(VLOOKUP(Femicidios!Z136,tablas!$AN$4:$AO$22,2,0),"Sin Información")</f>
        <v>En curso</v>
      </c>
      <c r="N138" t="str">
        <f>+IFERROR(VLOOKUP(Femicidios!AB136,tablas!$AQ$4:$AR$28,2,0),"Sin Información")</f>
        <v>Prófugo</v>
      </c>
      <c r="O138" t="str">
        <f>+IFERROR(VLOOKUP(Femicidios!AD136,tablas!$AX$4:$AY$42,2,0),"Sin Información")</f>
        <v>Sin Información</v>
      </c>
    </row>
    <row r="139" spans="1:15" x14ac:dyDescent="0.35">
      <c r="A139" t="str">
        <f>+Femicidios!G137</f>
        <v>Daniel</v>
      </c>
      <c r="B139" t="str">
        <f>+IFERROR(VLOOKUP(Femicidios!I137,tablas!$D$4:$E$19,2,0),"No Informada")</f>
        <v>No Informada</v>
      </c>
      <c r="C139" t="str">
        <f>+IFERROR(VLOOKUP(Femicidios!J137,tablas!$G$4:$H$141,2,0),"No Informada")</f>
        <v>No Informada</v>
      </c>
      <c r="D139" t="str">
        <f>+IFERROR(VLOOKUP(Femicidios!L137,tablas!$J$4:$K$11,2,0),"Sin Información")</f>
        <v>Sin Información</v>
      </c>
      <c r="E139" t="str">
        <f>+IFERROR(VLOOKUP(Femicidios!M137,tablas!$M$4:$N$52,2,0),"Sin Información")</f>
        <v>Padre</v>
      </c>
      <c r="F139" t="str">
        <f>+IFERROR(VLOOKUP(Femicidios!N137,tablas!$P$4:$Q$23,2,0),"No Informado")</f>
        <v>Parricidio por conexión</v>
      </c>
      <c r="G139" t="str">
        <f>+IFERROR(VLOOKUP(Femicidios!Q137,tablas!$S$4:$T$21,2,0),"No Informada")</f>
        <v>No Informada</v>
      </c>
      <c r="H139" t="str">
        <f>+IFERROR(VLOOKUP(Femicidios!R137,tablas!$V$4:$W$123,2,0),"No Informado")</f>
        <v>No Informado</v>
      </c>
      <c r="I139" t="str">
        <f>+IFERROR(VLOOKUP(Femicidios!S137,tablas!$Y$4:$Z$9,2,0),"No Informado")</f>
        <v>No Informado</v>
      </c>
      <c r="J139" t="str">
        <f>+IFERROR(VLOOKUP(Femicidios!T137,tablas!$AB$4:$AC$8,2,0),"No Informado")</f>
        <v>No Informado</v>
      </c>
      <c r="K139" t="str">
        <f>+IFERROR(VLOOKUP(Femicidios!W137,tablas!$AE$4:$AF$9,2,0),"No Informado")</f>
        <v>No Informado</v>
      </c>
      <c r="L139" t="str">
        <f>+IFERROR(VLOOKUP(Femicidios!X137,tablas!$AH$4:$AI$33,2,0),"No Informada")</f>
        <v>Parricidio</v>
      </c>
      <c r="M139" t="str">
        <f>+IFERROR(VLOOKUP(Femicidios!Z137,tablas!$AN$4:$AO$22,2,0),"Sin Información")</f>
        <v>Sin Información</v>
      </c>
      <c r="N139" t="str">
        <f>+IFERROR(VLOOKUP(Femicidios!AB137,tablas!$AQ$4:$AR$28,2,0),"Sin Información")</f>
        <v>Impune</v>
      </c>
      <c r="O139" t="str">
        <f>+IFERROR(VLOOKUP(Femicidios!AD137,tablas!$AX$4:$AY$42,2,0),"Sin Información")</f>
        <v>Sin Información</v>
      </c>
    </row>
    <row r="140" spans="1:15" x14ac:dyDescent="0.35">
      <c r="A140" t="str">
        <f>+Femicidios!G138</f>
        <v>Daniela</v>
      </c>
      <c r="B140" t="str">
        <f>+IFERROR(VLOOKUP(Femicidios!I138,tablas!$D$4:$E$19,2,0),"No Informada")</f>
        <v>No Informada</v>
      </c>
      <c r="C140" t="str">
        <f>+IFERROR(VLOOKUP(Femicidios!J138,tablas!$G$4:$H$141,2,0),"No Informada")</f>
        <v>No Informada</v>
      </c>
      <c r="D140" t="str">
        <f>+IFERROR(VLOOKUP(Femicidios!L138,tablas!$J$4:$K$11,2,0),"Sin Información")</f>
        <v>Sin Información</v>
      </c>
      <c r="E140" t="str">
        <f>+IFERROR(VLOOKUP(Femicidios!M138,tablas!$M$4:$N$52,2,0),"Sin Información")</f>
        <v>Padre</v>
      </c>
      <c r="F140" t="str">
        <f>+IFERROR(VLOOKUP(Femicidios!N138,tablas!$P$4:$Q$23,2,0),"No Informado")</f>
        <v>Parricidio por conexión</v>
      </c>
      <c r="G140" t="str">
        <f>+IFERROR(VLOOKUP(Femicidios!Q138,tablas!$S$4:$T$21,2,0),"No Informada")</f>
        <v>No Informada</v>
      </c>
      <c r="H140" t="str">
        <f>+IFERROR(VLOOKUP(Femicidios!R138,tablas!$V$4:$W$123,2,0),"No Informado")</f>
        <v>No Informado</v>
      </c>
      <c r="I140" t="str">
        <f>+IFERROR(VLOOKUP(Femicidios!S138,tablas!$Y$4:$Z$9,2,0),"No Informado")</f>
        <v>No Informado</v>
      </c>
      <c r="J140" t="str">
        <f>+IFERROR(VLOOKUP(Femicidios!T138,tablas!$AB$4:$AC$8,2,0),"No Informado")</f>
        <v>No Informado</v>
      </c>
      <c r="K140" t="str">
        <f>+IFERROR(VLOOKUP(Femicidios!W138,tablas!$AE$4:$AF$9,2,0),"No Informado")</f>
        <v>No Informado</v>
      </c>
      <c r="L140" t="str">
        <f>+IFERROR(VLOOKUP(Femicidios!X138,tablas!$AH$4:$AI$33,2,0),"No Informada")</f>
        <v>Parricidio</v>
      </c>
      <c r="M140" t="str">
        <f>+IFERROR(VLOOKUP(Femicidios!Z138,tablas!$AN$4:$AO$22,2,0),"Sin Información")</f>
        <v>Sin Información</v>
      </c>
      <c r="N140" t="str">
        <f>+IFERROR(VLOOKUP(Femicidios!AB138,tablas!$AQ$4:$AR$28,2,0),"Sin Información")</f>
        <v>Impune</v>
      </c>
      <c r="O140" t="str">
        <f>+IFERROR(VLOOKUP(Femicidios!AD138,tablas!$AX$4:$AY$42,2,0),"Sin Información")</f>
        <v>Sin Información</v>
      </c>
    </row>
    <row r="141" spans="1:15" x14ac:dyDescent="0.35">
      <c r="A141" t="str">
        <f>+Femicidios!G139</f>
        <v>Daniela Andrea Mardones Alvares</v>
      </c>
      <c r="B141" t="str">
        <f>+IFERROR(VLOOKUP(Femicidios!I139,tablas!$D$4:$E$19,2,0),"No Informada")</f>
        <v>Chilena</v>
      </c>
      <c r="C141" t="str">
        <f>+IFERROR(VLOOKUP(Femicidios!J139,tablas!$G$4:$H$141,2,0),"No Informada")</f>
        <v>Vendedora</v>
      </c>
      <c r="D141" t="str">
        <f>+IFERROR(VLOOKUP(Femicidios!L139,tablas!$J$4:$K$11,2,0),"Sin Información")</f>
        <v>NO</v>
      </c>
      <c r="E141" t="str">
        <f>+IFERROR(VLOOKUP(Femicidios!M139,tablas!$M$4:$N$52,2,0),"Sin Información")</f>
        <v>Conocido</v>
      </c>
      <c r="F141" t="str">
        <f>+IFERROR(VLOOKUP(Femicidios!N139,tablas!$P$4:$Q$23,2,0),"No Informado")</f>
        <v>Femicidio No Íntimo</v>
      </c>
      <c r="G141" t="str">
        <f>+IFERROR(VLOOKUP(Femicidios!Q139,tablas!$S$4:$T$21,2,0),"No Informada")</f>
        <v>Chilena</v>
      </c>
      <c r="H141" t="str">
        <f>+IFERROR(VLOOKUP(Femicidios!R139,tablas!$V$4:$W$123,2,0),"No Informado")</f>
        <v>Conductor</v>
      </c>
      <c r="I141" t="str">
        <f>+IFERROR(VLOOKUP(Femicidios!S139,tablas!$Y$4:$Z$9,2,0),"No Informado")</f>
        <v>SI</v>
      </c>
      <c r="J141" t="str">
        <f>+IFERROR(VLOOKUP(Femicidios!T139,tablas!$AB$4:$AC$8,2,0),"No Informado")</f>
        <v>NO</v>
      </c>
      <c r="K141" t="str">
        <f>+IFERROR(VLOOKUP(Femicidios!W139,tablas!$AE$4:$AF$9,2,0),"No Informado")</f>
        <v>SI</v>
      </c>
      <c r="L141" t="str">
        <f>+IFERROR(VLOOKUP(Femicidios!X139,tablas!$AH$4:$AI$33,2,0),"No Informada")</f>
        <v>Femicidio</v>
      </c>
      <c r="M141" t="str">
        <f>+IFERROR(VLOOKUP(Femicidios!Z139,tablas!$AN$4:$AO$22,2,0),"Sin Información")</f>
        <v>Sobreseída</v>
      </c>
      <c r="N141" t="str">
        <f>+IFERROR(VLOOKUP(Femicidios!AB139,tablas!$AQ$4:$AR$28,2,0),"Sin Información")</f>
        <v>Deceso</v>
      </c>
      <c r="O141" t="str">
        <f>+IFERROR(VLOOKUP(Femicidios!AD139,tablas!$AX$4:$AY$42,2,0),"Sin Información")</f>
        <v>Sin Información</v>
      </c>
    </row>
    <row r="142" spans="1:15" x14ac:dyDescent="0.35">
      <c r="A142" t="str">
        <f>+Femicidios!G140</f>
        <v>María Graciela García</v>
      </c>
      <c r="B142" t="str">
        <f>+IFERROR(VLOOKUP(Femicidios!I140,tablas!$D$4:$E$19,2,0),"No Informada")</f>
        <v>No Informada</v>
      </c>
      <c r="C142" t="str">
        <f>+IFERROR(VLOOKUP(Femicidios!J140,tablas!$G$4:$H$141,2,0),"No Informada")</f>
        <v>No Informada</v>
      </c>
      <c r="D142" t="str">
        <f>+IFERROR(VLOOKUP(Femicidios!L140,tablas!$J$4:$K$11,2,0),"Sin Información")</f>
        <v>Sin Información</v>
      </c>
      <c r="E142" t="str">
        <f>+IFERROR(VLOOKUP(Femicidios!M140,tablas!$M$4:$N$52,2,0),"Sin Información")</f>
        <v>Cónyuge</v>
      </c>
      <c r="F142" t="str">
        <f>+IFERROR(VLOOKUP(Femicidios!N140,tablas!$P$4:$Q$23,2,0),"No Informado")</f>
        <v>Femicidio Íntimo</v>
      </c>
      <c r="G142" t="str">
        <f>+IFERROR(VLOOKUP(Femicidios!Q140,tablas!$S$4:$T$21,2,0),"No Informada")</f>
        <v>No Informada</v>
      </c>
      <c r="H142" t="str">
        <f>+IFERROR(VLOOKUP(Femicidios!R140,tablas!$V$4:$W$123,2,0),"No Informado")</f>
        <v>Jubilado</v>
      </c>
      <c r="I142" t="str">
        <f>+IFERROR(VLOOKUP(Femicidios!S140,tablas!$Y$4:$Z$9,2,0),"No Informado")</f>
        <v>No Informado</v>
      </c>
      <c r="J142" t="str">
        <f>+IFERROR(VLOOKUP(Femicidios!T140,tablas!$AB$4:$AC$8,2,0),"No Informado")</f>
        <v>No Informado</v>
      </c>
      <c r="K142" t="str">
        <f>+IFERROR(VLOOKUP(Femicidios!W140,tablas!$AE$4:$AF$9,2,0),"No Informado")</f>
        <v>SI</v>
      </c>
      <c r="L142" t="str">
        <f>+IFERROR(VLOOKUP(Femicidios!X140,tablas!$AH$4:$AI$33,2,0),"No Informada")</f>
        <v>Femicidio - Parricidio</v>
      </c>
      <c r="M142" t="str">
        <f>+IFERROR(VLOOKUP(Femicidios!Z140,tablas!$AN$4:$AO$22,2,0),"Sin Información")</f>
        <v>Sin Información</v>
      </c>
      <c r="N142" t="str">
        <f>+IFERROR(VLOOKUP(Femicidios!AB140,tablas!$AQ$4:$AR$28,2,0),"Sin Información")</f>
        <v>No Informada</v>
      </c>
      <c r="O142" t="str">
        <f>+IFERROR(VLOOKUP(Femicidios!AD140,tablas!$AX$4:$AY$42,2,0),"Sin Información")</f>
        <v>Sin Información</v>
      </c>
    </row>
    <row r="143" spans="1:15" x14ac:dyDescent="0.35">
      <c r="A143" t="str">
        <f>+Femicidios!G141</f>
        <v>Daniela Cruz</v>
      </c>
      <c r="B143" t="str">
        <f>+IFERROR(VLOOKUP(Femicidios!I141,tablas!$D$4:$E$19,2,0),"No Informada")</f>
        <v>No Informada</v>
      </c>
      <c r="C143" t="str">
        <f>+IFERROR(VLOOKUP(Femicidios!J141,tablas!$G$4:$H$141,2,0),"No Informada")</f>
        <v>No Informada</v>
      </c>
      <c r="D143" t="str">
        <f>+IFERROR(VLOOKUP(Femicidios!L141,tablas!$J$4:$K$11,2,0),"Sin Información")</f>
        <v>SI</v>
      </c>
      <c r="E143" t="str">
        <f>+IFERROR(VLOOKUP(Femicidios!M141,tablas!$M$4:$N$52,2,0),"Sin Información")</f>
        <v>Amigo de la familia</v>
      </c>
      <c r="F143" t="str">
        <f>+IFERROR(VLOOKUP(Femicidios!N141,tablas!$P$4:$Q$23,2,0),"No Informado")</f>
        <v>Femicidio No Íntimo</v>
      </c>
      <c r="G143" t="str">
        <f>+IFERROR(VLOOKUP(Femicidios!Q141,tablas!$S$4:$T$21,2,0),"No Informada")</f>
        <v>No Informada</v>
      </c>
      <c r="H143" t="str">
        <f>+IFERROR(VLOOKUP(Femicidios!R141,tablas!$V$4:$W$123,2,0),"No Informado")</f>
        <v>No Informado</v>
      </c>
      <c r="I143" t="str">
        <f>+IFERROR(VLOOKUP(Femicidios!S141,tablas!$Y$4:$Z$9,2,0),"No Informado")</f>
        <v>No Informado</v>
      </c>
      <c r="J143" t="str">
        <f>+IFERROR(VLOOKUP(Femicidios!T141,tablas!$AB$4:$AC$8,2,0),"No Informado")</f>
        <v>No Informado</v>
      </c>
      <c r="K143" t="str">
        <f>+IFERROR(VLOOKUP(Femicidios!W141,tablas!$AE$4:$AF$9,2,0),"No Informado")</f>
        <v>No Informado</v>
      </c>
      <c r="L143" t="str">
        <f>+IFERROR(VLOOKUP(Femicidios!X141,tablas!$AH$4:$AI$33,2,0),"No Informada")</f>
        <v>No Informado</v>
      </c>
      <c r="M143" t="str">
        <f>+IFERROR(VLOOKUP(Femicidios!Z141,tablas!$AN$4:$AO$22,2,0),"Sin Información")</f>
        <v>Detenido</v>
      </c>
      <c r="N143" t="str">
        <f>+IFERROR(VLOOKUP(Femicidios!AB141,tablas!$AQ$4:$AR$28,2,0),"Sin Información")</f>
        <v>No Informada</v>
      </c>
      <c r="O143" t="str">
        <f>+IFERROR(VLOOKUP(Femicidios!AD141,tablas!$AX$4:$AY$42,2,0),"Sin Información")</f>
        <v>Sin Información</v>
      </c>
    </row>
    <row r="144" spans="1:15" x14ac:dyDescent="0.35">
      <c r="A144" t="str">
        <f>+Femicidios!G142</f>
        <v>Daniela Estefani Vivar Nauto</v>
      </c>
      <c r="B144" t="str">
        <f>+IFERROR(VLOOKUP(Femicidios!I142,tablas!$D$4:$E$19,2,0),"No Informada")</f>
        <v>Chilena</v>
      </c>
      <c r="C144" t="str">
        <f>+IFERROR(VLOOKUP(Femicidios!J142,tablas!$G$4:$H$141,2,0),"No Informada")</f>
        <v>No Informada</v>
      </c>
      <c r="D144" t="str">
        <f>+IFERROR(VLOOKUP(Femicidios!L142,tablas!$J$4:$K$11,2,0),"Sin Información")</f>
        <v>Sin Información</v>
      </c>
      <c r="E144" t="str">
        <f>+IFERROR(VLOOKUP(Femicidios!M142,tablas!$M$4:$N$52,2,0),"Sin Información")</f>
        <v>ex Conviviente</v>
      </c>
      <c r="F144" t="str">
        <f>+IFERROR(VLOOKUP(Femicidios!N142,tablas!$P$4:$Q$23,2,0),"No Informado")</f>
        <v>Femicidio Íntimo</v>
      </c>
      <c r="G144" t="str">
        <f>+IFERROR(VLOOKUP(Femicidios!Q142,tablas!$S$4:$T$21,2,0),"No Informada")</f>
        <v>Chilena</v>
      </c>
      <c r="H144" t="str">
        <f>+IFERROR(VLOOKUP(Femicidios!R142,tablas!$V$4:$W$123,2,0),"No Informado")</f>
        <v>No Informado</v>
      </c>
      <c r="I144" t="str">
        <f>+IFERROR(VLOOKUP(Femicidios!S142,tablas!$Y$4:$Z$9,2,0),"No Informado")</f>
        <v>NO</v>
      </c>
      <c r="J144" t="str">
        <f>+IFERROR(VLOOKUP(Femicidios!T142,tablas!$AB$4:$AC$8,2,0),"No Informado")</f>
        <v>No Informado</v>
      </c>
      <c r="K144" t="str">
        <f>+IFERROR(VLOOKUP(Femicidios!W142,tablas!$AE$4:$AF$9,2,0),"No Informado")</f>
        <v>SI</v>
      </c>
      <c r="L144" t="str">
        <f>+IFERROR(VLOOKUP(Femicidios!X142,tablas!$AH$4:$AI$33,2,0),"No Informada")</f>
        <v>Femicidio</v>
      </c>
      <c r="M144" t="str">
        <f>+IFERROR(VLOOKUP(Femicidios!Z142,tablas!$AN$4:$AO$22,2,0),"Sin Información")</f>
        <v>En curso</v>
      </c>
      <c r="N144" t="str">
        <f>+IFERROR(VLOOKUP(Femicidios!AB142,tablas!$AQ$4:$AR$28,2,0),"Sin Información")</f>
        <v>Confeso</v>
      </c>
      <c r="O144" t="str">
        <f>+IFERROR(VLOOKUP(Femicidios!AD142,tablas!$AX$4:$AY$42,2,0),"Sin Información")</f>
        <v>Sin Información</v>
      </c>
    </row>
    <row r="145" spans="1:15" x14ac:dyDescent="0.35">
      <c r="A145" t="str">
        <f>+Femicidios!G143</f>
        <v>María Basoalto Peralta</v>
      </c>
      <c r="B145" t="str">
        <f>+IFERROR(VLOOKUP(Femicidios!I143,tablas!$D$4:$E$19,2,0),"No Informada")</f>
        <v>No Informada</v>
      </c>
      <c r="C145" t="str">
        <f>+IFERROR(VLOOKUP(Femicidios!J143,tablas!$G$4:$H$141,2,0),"No Informada")</f>
        <v>No Informada</v>
      </c>
      <c r="D145" t="str">
        <f>+IFERROR(VLOOKUP(Femicidios!L143,tablas!$J$4:$K$11,2,0),"Sin Información")</f>
        <v>Sin Información</v>
      </c>
      <c r="E145" t="str">
        <f>+IFERROR(VLOOKUP(Femicidios!M143,tablas!$M$4:$N$52,2,0),"Sin Información")</f>
        <v>Conviviente</v>
      </c>
      <c r="F145" t="str">
        <f>+IFERROR(VLOOKUP(Femicidios!N143,tablas!$P$4:$Q$23,2,0),"No Informado")</f>
        <v>Femicidio Íntimo</v>
      </c>
      <c r="G145" t="str">
        <f>+IFERROR(VLOOKUP(Femicidios!Q143,tablas!$S$4:$T$21,2,0),"No Informada")</f>
        <v>No Informada</v>
      </c>
      <c r="H145" t="str">
        <f>+IFERROR(VLOOKUP(Femicidios!R143,tablas!$V$4:$W$123,2,0),"No Informado")</f>
        <v>No Informado</v>
      </c>
      <c r="I145" t="str">
        <f>+IFERROR(VLOOKUP(Femicidios!S143,tablas!$Y$4:$Z$9,2,0),"No Informado")</f>
        <v>No Informado</v>
      </c>
      <c r="J145" t="str">
        <f>+IFERROR(VLOOKUP(Femicidios!T143,tablas!$AB$4:$AC$8,2,0),"No Informado")</f>
        <v>No Informado</v>
      </c>
      <c r="K145" t="str">
        <f>+IFERROR(VLOOKUP(Femicidios!W143,tablas!$AE$4:$AF$9,2,0),"No Informado")</f>
        <v>SI</v>
      </c>
      <c r="L145" t="str">
        <f>+IFERROR(VLOOKUP(Femicidios!X143,tablas!$AH$4:$AI$33,2,0),"No Informada")</f>
        <v>Femicidio</v>
      </c>
      <c r="M145" t="str">
        <f>+IFERROR(VLOOKUP(Femicidios!Z143,tablas!$AN$4:$AO$22,2,0),"Sin Información")</f>
        <v>Sin Información</v>
      </c>
      <c r="N145" t="str">
        <f>+IFERROR(VLOOKUP(Femicidios!AB143,tablas!$AQ$4:$AR$28,2,0),"Sin Información")</f>
        <v>No Informada</v>
      </c>
      <c r="O145" t="str">
        <f>+IFERROR(VLOOKUP(Femicidios!AD143,tablas!$AX$4:$AY$42,2,0),"Sin Información")</f>
        <v>Sin Información</v>
      </c>
    </row>
    <row r="146" spans="1:15" x14ac:dyDescent="0.35">
      <c r="A146" t="str">
        <f>+Femicidios!G144</f>
        <v>Rosa Elena Letelier López</v>
      </c>
      <c r="B146" t="str">
        <f>+IFERROR(VLOOKUP(Femicidios!I144,tablas!$D$4:$E$19,2,0),"No Informada")</f>
        <v>No Informada</v>
      </c>
      <c r="C146" t="str">
        <f>+IFERROR(VLOOKUP(Femicidios!J144,tablas!$G$4:$H$141,2,0),"No Informada")</f>
        <v>No Informada</v>
      </c>
      <c r="D146" t="str">
        <f>+IFERROR(VLOOKUP(Femicidios!L144,tablas!$J$4:$K$11,2,0),"Sin Información")</f>
        <v>Sin Información</v>
      </c>
      <c r="E146" t="str">
        <f>+IFERROR(VLOOKUP(Femicidios!M144,tablas!$M$4:$N$52,2,0),"Sin Información")</f>
        <v>Conviviente</v>
      </c>
      <c r="F146" t="str">
        <f>+IFERROR(VLOOKUP(Femicidios!N144,tablas!$P$4:$Q$23,2,0),"No Informado")</f>
        <v>Femicidio Íntimo</v>
      </c>
      <c r="G146" t="str">
        <f>+IFERROR(VLOOKUP(Femicidios!Q144,tablas!$S$4:$T$21,2,0),"No Informada")</f>
        <v>No Informada</v>
      </c>
      <c r="H146" t="str">
        <f>+IFERROR(VLOOKUP(Femicidios!R144,tablas!$V$4:$W$123,2,0),"No Informado")</f>
        <v>No Informado</v>
      </c>
      <c r="I146" t="str">
        <f>+IFERROR(VLOOKUP(Femicidios!S144,tablas!$Y$4:$Z$9,2,0),"No Informado")</f>
        <v>No Informado</v>
      </c>
      <c r="J146" t="str">
        <f>+IFERROR(VLOOKUP(Femicidios!T144,tablas!$AB$4:$AC$8,2,0),"No Informado")</f>
        <v>No Informado</v>
      </c>
      <c r="K146" t="str">
        <f>+IFERROR(VLOOKUP(Femicidios!W144,tablas!$AE$4:$AF$9,2,0),"No Informado")</f>
        <v>No Informado</v>
      </c>
      <c r="L146" t="str">
        <f>+IFERROR(VLOOKUP(Femicidios!X144,tablas!$AH$4:$AI$33,2,0),"No Informada")</f>
        <v>Femicidio</v>
      </c>
      <c r="M146" t="str">
        <f>+IFERROR(VLOOKUP(Femicidios!Z144,tablas!$AN$4:$AO$22,2,0),"Sin Información")</f>
        <v>Sin Información</v>
      </c>
      <c r="N146" t="str">
        <f>+IFERROR(VLOOKUP(Femicidios!AB144,tablas!$AQ$4:$AR$28,2,0),"Sin Información")</f>
        <v>No Informada</v>
      </c>
      <c r="O146" t="str">
        <f>+IFERROR(VLOOKUP(Femicidios!AD144,tablas!$AX$4:$AY$42,2,0),"Sin Información")</f>
        <v>Condena</v>
      </c>
    </row>
    <row r="147" spans="1:15" x14ac:dyDescent="0.35">
      <c r="A147" t="str">
        <f>+Femicidios!G145</f>
        <v>Daniela Valentina Reyes Espejo</v>
      </c>
      <c r="B147" t="str">
        <f>+IFERROR(VLOOKUP(Femicidios!I145,tablas!$D$4:$E$19,2,0),"No Informada")</f>
        <v>Chilena</v>
      </c>
      <c r="C147" t="str">
        <f>+IFERROR(VLOOKUP(Femicidios!J145,tablas!$G$4:$H$141,2,0),"No Informada")</f>
        <v>Estudiante</v>
      </c>
      <c r="D147" t="str">
        <f>+IFERROR(VLOOKUP(Femicidios!L145,tablas!$J$4:$K$11,2,0),"Sin Información")</f>
        <v>NO</v>
      </c>
      <c r="E147" t="str">
        <f>+IFERROR(VLOOKUP(Femicidios!M145,tablas!$M$4:$N$52,2,0),"Sin Información")</f>
        <v>Conviviente</v>
      </c>
      <c r="F147" t="str">
        <f>+IFERROR(VLOOKUP(Femicidios!N145,tablas!$P$4:$Q$23,2,0),"No Informado")</f>
        <v>Femicidio Íntimo</v>
      </c>
      <c r="G147" t="str">
        <f>+IFERROR(VLOOKUP(Femicidios!Q145,tablas!$S$4:$T$21,2,0),"No Informada")</f>
        <v>Chilena</v>
      </c>
      <c r="H147" t="str">
        <f>+IFERROR(VLOOKUP(Femicidios!R145,tablas!$V$4:$W$123,2,0),"No Informado")</f>
        <v>No Informado</v>
      </c>
      <c r="I147" t="str">
        <f>+IFERROR(VLOOKUP(Femicidios!S145,tablas!$Y$4:$Z$9,2,0),"No Informado")</f>
        <v>NO</v>
      </c>
      <c r="J147" t="str">
        <f>+IFERROR(VLOOKUP(Femicidios!T145,tablas!$AB$4:$AC$8,2,0),"No Informado")</f>
        <v>NO</v>
      </c>
      <c r="K147" t="str">
        <f>+IFERROR(VLOOKUP(Femicidios!W145,tablas!$AE$4:$AF$9,2,0),"No Informado")</f>
        <v>NO</v>
      </c>
      <c r="L147" t="str">
        <f>+IFERROR(VLOOKUP(Femicidios!X145,tablas!$AH$4:$AI$33,2,0),"No Informada")</f>
        <v>Homicidio simple</v>
      </c>
      <c r="M147" t="str">
        <f>+IFERROR(VLOOKUP(Femicidios!Z145,tablas!$AN$4:$AO$22,2,0),"Sin Información")</f>
        <v>En curso</v>
      </c>
      <c r="N147" t="str">
        <f>+IFERROR(VLOOKUP(Femicidios!AB145,tablas!$AQ$4:$AR$28,2,0),"Sin Información")</f>
        <v>Libre</v>
      </c>
      <c r="O147" t="str">
        <f>+IFERROR(VLOOKUP(Femicidios!AD145,tablas!$AX$4:$AY$42,2,0),"Sin Información")</f>
        <v>Sin Información</v>
      </c>
    </row>
    <row r="148" spans="1:15" x14ac:dyDescent="0.35">
      <c r="A148" t="str">
        <f>+Femicidios!G146</f>
        <v>Danitza Annegrete Buxton Barra</v>
      </c>
      <c r="B148" t="str">
        <f>+IFERROR(VLOOKUP(Femicidios!I146,tablas!$D$4:$E$19,2,0),"No Informada")</f>
        <v>Chilena</v>
      </c>
      <c r="C148" t="str">
        <f>+IFERROR(VLOOKUP(Femicidios!J146,tablas!$G$4:$H$141,2,0),"No Informada")</f>
        <v>Postulante Esc. Carabineros</v>
      </c>
      <c r="D148" t="str">
        <f>+IFERROR(VLOOKUP(Femicidios!L146,tablas!$J$4:$K$11,2,0),"Sin Información")</f>
        <v>NO</v>
      </c>
      <c r="E148" t="str">
        <f>+IFERROR(VLOOKUP(Femicidios!M146,tablas!$M$4:$N$52,2,0),"Sin Información")</f>
        <v>Conocido</v>
      </c>
      <c r="F148" t="str">
        <f>+IFERROR(VLOOKUP(Femicidios!N146,tablas!$P$4:$Q$23,2,0),"No Informado")</f>
        <v>Femicidio No Íntimo</v>
      </c>
      <c r="G148" t="str">
        <f>+IFERROR(VLOOKUP(Femicidios!Q146,tablas!$S$4:$T$21,2,0),"No Informada")</f>
        <v>Chilena</v>
      </c>
      <c r="H148" t="str">
        <f>+IFERROR(VLOOKUP(Femicidios!R146,tablas!$V$4:$W$123,2,0),"No Informado")</f>
        <v>Obrero</v>
      </c>
      <c r="I148" t="str">
        <f>+IFERROR(VLOOKUP(Femicidios!S146,tablas!$Y$4:$Z$9,2,0),"No Informado")</f>
        <v>NO</v>
      </c>
      <c r="J148" t="str">
        <f>+IFERROR(VLOOKUP(Femicidios!T146,tablas!$AB$4:$AC$8,2,0),"No Informado")</f>
        <v>NO</v>
      </c>
      <c r="K148" t="str">
        <f>+IFERROR(VLOOKUP(Femicidios!W146,tablas!$AE$4:$AF$9,2,0),"No Informado")</f>
        <v>NO</v>
      </c>
      <c r="L148" t="str">
        <f>+IFERROR(VLOOKUP(Femicidios!X146,tablas!$AH$4:$AI$33,2,0),"No Informada")</f>
        <v>Homicidio calificado</v>
      </c>
      <c r="M148" t="str">
        <f>+IFERROR(VLOOKUP(Femicidios!Z146,tablas!$AN$4:$AO$22,2,0),"Sin Información")</f>
        <v>Finalizada</v>
      </c>
      <c r="N148" t="str">
        <f>+IFERROR(VLOOKUP(Femicidios!AB146,tablas!$AQ$4:$AR$28,2,0),"Sin Información")</f>
        <v>Privado de libertad</v>
      </c>
      <c r="O148" t="str">
        <f>+IFERROR(VLOOKUP(Femicidios!AD146,tablas!$AX$4:$AY$42,2,0),"Sin Información")</f>
        <v>Cadena Perpétua</v>
      </c>
    </row>
    <row r="149" spans="1:15" x14ac:dyDescent="0.35">
      <c r="A149" t="str">
        <f>+Femicidios!G147</f>
        <v>Dayanara Constanza Martínez Cárcamo</v>
      </c>
      <c r="B149" t="str">
        <f>+IFERROR(VLOOKUP(Femicidios!I147,tablas!$D$4:$E$19,2,0),"No Informada")</f>
        <v>Chilena</v>
      </c>
      <c r="C149" t="str">
        <f>+IFERROR(VLOOKUP(Femicidios!J147,tablas!$G$4:$H$141,2,0),"No Informada")</f>
        <v>No Informada</v>
      </c>
      <c r="D149" t="str">
        <f>+IFERROR(VLOOKUP(Femicidios!L147,tablas!$J$4:$K$11,2,0),"Sin Información")</f>
        <v>NO</v>
      </c>
      <c r="E149" t="str">
        <f>+IFERROR(VLOOKUP(Femicidios!M147,tablas!$M$4:$N$52,2,0),"Sin Información")</f>
        <v>Pareja</v>
      </c>
      <c r="F149" t="str">
        <f>+IFERROR(VLOOKUP(Femicidios!N147,tablas!$P$4:$Q$23,2,0),"No Informado")</f>
        <v>Femicidio Íntimo</v>
      </c>
      <c r="G149" t="str">
        <f>+IFERROR(VLOOKUP(Femicidios!Q147,tablas!$S$4:$T$21,2,0),"No Informada")</f>
        <v>Chilena</v>
      </c>
      <c r="H149" t="str">
        <f>+IFERROR(VLOOKUP(Femicidios!R147,tablas!$V$4:$W$123,2,0),"No Informado")</f>
        <v>No Informado</v>
      </c>
      <c r="I149" t="str">
        <f>+IFERROR(VLOOKUP(Femicidios!S147,tablas!$Y$4:$Z$9,2,0),"No Informado")</f>
        <v>NO</v>
      </c>
      <c r="J149" t="str">
        <f>+IFERROR(VLOOKUP(Femicidios!T147,tablas!$AB$4:$AC$8,2,0),"No Informado")</f>
        <v>NO</v>
      </c>
      <c r="K149" t="str">
        <f>+IFERROR(VLOOKUP(Femicidios!W147,tablas!$AE$4:$AF$9,2,0),"No Informado")</f>
        <v>NO</v>
      </c>
      <c r="L149" t="str">
        <f>+IFERROR(VLOOKUP(Femicidios!X147,tablas!$AH$4:$AI$33,2,0),"No Informada")</f>
        <v>Homicidio simple</v>
      </c>
      <c r="M149" t="str">
        <f>+IFERROR(VLOOKUP(Femicidios!Z147,tablas!$AN$4:$AO$22,2,0),"Sin Información")</f>
        <v>Finalizada</v>
      </c>
      <c r="N149" t="str">
        <f>+IFERROR(VLOOKUP(Femicidios!AB147,tablas!$AQ$4:$AR$28,2,0),"Sin Información")</f>
        <v>Privado de libertad</v>
      </c>
      <c r="O149" t="str">
        <f>+IFERROR(VLOOKUP(Femicidios!AD147,tablas!$AX$4:$AY$42,2,0),"Sin Información")</f>
        <v>15 años</v>
      </c>
    </row>
    <row r="150" spans="1:15" x14ac:dyDescent="0.35">
      <c r="A150" t="str">
        <f>+Femicidios!G148</f>
        <v>Deiny Julisa Torres Laura</v>
      </c>
      <c r="B150" t="str">
        <f>+IFERROR(VLOOKUP(Femicidios!I148,tablas!$D$4:$E$19,2,0),"No Informada")</f>
        <v>Peruana</v>
      </c>
      <c r="C150" t="str">
        <f>+IFERROR(VLOOKUP(Femicidios!J148,tablas!$G$4:$H$141,2,0),"No Informada")</f>
        <v>No Informada</v>
      </c>
      <c r="D150" t="str">
        <f>+IFERROR(VLOOKUP(Femicidios!L148,tablas!$J$4:$K$11,2,0),"Sin Información")</f>
        <v>NO</v>
      </c>
      <c r="E150" t="str">
        <f>+IFERROR(VLOOKUP(Femicidios!M148,tablas!$M$4:$N$52,2,0),"Sin Información")</f>
        <v>Cónyuge</v>
      </c>
      <c r="F150" t="str">
        <f>+IFERROR(VLOOKUP(Femicidios!N148,tablas!$P$4:$Q$23,2,0),"No Informado")</f>
        <v>Femicidio Íntimo</v>
      </c>
      <c r="G150" t="str">
        <f>+IFERROR(VLOOKUP(Femicidios!Q148,tablas!$S$4:$T$21,2,0),"No Informada")</f>
        <v>Peruana</v>
      </c>
      <c r="H150" t="str">
        <f>+IFERROR(VLOOKUP(Femicidios!R148,tablas!$V$4:$W$123,2,0),"No Informado")</f>
        <v>No Informado</v>
      </c>
      <c r="I150" t="str">
        <f>+IFERROR(VLOOKUP(Femicidios!S148,tablas!$Y$4:$Z$9,2,0),"No Informado")</f>
        <v>NO</v>
      </c>
      <c r="J150" t="str">
        <f>+IFERROR(VLOOKUP(Femicidios!T148,tablas!$AB$4:$AC$8,2,0),"No Informado")</f>
        <v>SI</v>
      </c>
      <c r="K150" t="str">
        <f>+IFERROR(VLOOKUP(Femicidios!W148,tablas!$AE$4:$AF$9,2,0),"No Informado")</f>
        <v>SI</v>
      </c>
      <c r="L150" t="str">
        <f>+IFERROR(VLOOKUP(Femicidios!X148,tablas!$AH$4:$AI$33,2,0),"No Informada")</f>
        <v>Femicidio</v>
      </c>
      <c r="M150" t="str">
        <f>+IFERROR(VLOOKUP(Femicidios!Z148,tablas!$AN$4:$AO$22,2,0),"Sin Información")</f>
        <v>En curso</v>
      </c>
      <c r="N150" t="str">
        <f>+IFERROR(VLOOKUP(Femicidios!AB148,tablas!$AQ$4:$AR$28,2,0),"Sin Información")</f>
        <v>Prisión preventiva</v>
      </c>
      <c r="O150" t="str">
        <f>+IFERROR(VLOOKUP(Femicidios!AD148,tablas!$AX$4:$AY$42,2,0),"Sin Información")</f>
        <v>Sin Información</v>
      </c>
    </row>
    <row r="151" spans="1:15" x14ac:dyDescent="0.35">
      <c r="A151" t="str">
        <f>+Femicidios!G149</f>
        <v>Deisy Alejandra Inostroza Araya</v>
      </c>
      <c r="B151" t="str">
        <f>+IFERROR(VLOOKUP(Femicidios!I149,tablas!$D$4:$E$19,2,0),"No Informada")</f>
        <v>Chilena</v>
      </c>
      <c r="C151" t="str">
        <f>+IFERROR(VLOOKUP(Femicidios!J149,tablas!$G$4:$H$141,2,0),"No Informada")</f>
        <v>Secretaria</v>
      </c>
      <c r="D151" t="str">
        <f>+IFERROR(VLOOKUP(Femicidios!L149,tablas!$J$4:$K$11,2,0),"Sin Información")</f>
        <v>Sin Información</v>
      </c>
      <c r="E151" t="str">
        <f>+IFERROR(VLOOKUP(Femicidios!M149,tablas!$M$4:$N$52,2,0),"Sin Información")</f>
        <v>Conviviente</v>
      </c>
      <c r="F151" t="str">
        <f>+IFERROR(VLOOKUP(Femicidios!N149,tablas!$P$4:$Q$23,2,0),"No Informado")</f>
        <v>Femicidio Íntimo</v>
      </c>
      <c r="G151" t="str">
        <f>+IFERROR(VLOOKUP(Femicidios!Q149,tablas!$S$4:$T$21,2,0),"No Informada")</f>
        <v>Chilena</v>
      </c>
      <c r="H151" t="str">
        <f>+IFERROR(VLOOKUP(Femicidios!R149,tablas!$V$4:$W$123,2,0),"No Informado")</f>
        <v>Conductor</v>
      </c>
      <c r="I151" t="str">
        <f>+IFERROR(VLOOKUP(Femicidios!S149,tablas!$Y$4:$Z$9,2,0),"No Informado")</f>
        <v>SI</v>
      </c>
      <c r="J151" t="str">
        <f>+IFERROR(VLOOKUP(Femicidios!T149,tablas!$AB$4:$AC$8,2,0),"No Informado")</f>
        <v>No Informado</v>
      </c>
      <c r="K151" t="str">
        <f>+IFERROR(VLOOKUP(Femicidios!W149,tablas!$AE$4:$AF$9,2,0),"No Informado")</f>
        <v>SI</v>
      </c>
      <c r="L151" t="str">
        <f>+IFERROR(VLOOKUP(Femicidios!X149,tablas!$AH$4:$AI$33,2,0),"No Informada")</f>
        <v>Femicidio</v>
      </c>
      <c r="M151" t="str">
        <f>+IFERROR(VLOOKUP(Femicidios!Z149,tablas!$AN$4:$AO$22,2,0),"Sin Información")</f>
        <v>Sobreseída</v>
      </c>
      <c r="N151" t="str">
        <f>+IFERROR(VLOOKUP(Femicidios!AB149,tablas!$AQ$4:$AR$28,2,0),"Sin Información")</f>
        <v>Deceso</v>
      </c>
      <c r="O151" t="str">
        <f>+IFERROR(VLOOKUP(Femicidios!AD149,tablas!$AX$4:$AY$42,2,0),"Sin Información")</f>
        <v>Sin Información</v>
      </c>
    </row>
    <row r="152" spans="1:15" x14ac:dyDescent="0.35">
      <c r="A152" t="str">
        <f>+Femicidios!G150</f>
        <v>Deisy Cabrero</v>
      </c>
      <c r="B152" t="str">
        <f>+IFERROR(VLOOKUP(Femicidios!I150,tablas!$D$4:$E$19,2,0),"No Informada")</f>
        <v>Chilena</v>
      </c>
      <c r="C152" t="str">
        <f>+IFERROR(VLOOKUP(Femicidios!J150,tablas!$G$4:$H$141,2,0),"No Informada")</f>
        <v>Dueña de Casa</v>
      </c>
      <c r="D152" t="str">
        <f>+IFERROR(VLOOKUP(Femicidios!L150,tablas!$J$4:$K$11,2,0),"Sin Información")</f>
        <v>NO</v>
      </c>
      <c r="E152" t="str">
        <f>+IFERROR(VLOOKUP(Femicidios!M150,tablas!$M$4:$N$52,2,0),"Sin Información")</f>
        <v>Conviviente</v>
      </c>
      <c r="F152" t="str">
        <f>+IFERROR(VLOOKUP(Femicidios!N150,tablas!$P$4:$Q$23,2,0),"No Informado")</f>
        <v>Femicidio Íntimo</v>
      </c>
      <c r="G152" t="str">
        <f>+IFERROR(VLOOKUP(Femicidios!Q150,tablas!$S$4:$T$21,2,0),"No Informada")</f>
        <v>Chilena</v>
      </c>
      <c r="H152" t="str">
        <f>+IFERROR(VLOOKUP(Femicidios!R150,tablas!$V$4:$W$123,2,0),"No Informado")</f>
        <v>No Informado</v>
      </c>
      <c r="I152" t="str">
        <f>+IFERROR(VLOOKUP(Femicidios!S150,tablas!$Y$4:$Z$9,2,0),"No Informado")</f>
        <v>SI</v>
      </c>
      <c r="J152" t="str">
        <f>+IFERROR(VLOOKUP(Femicidios!T150,tablas!$AB$4:$AC$8,2,0),"No Informado")</f>
        <v>NO</v>
      </c>
      <c r="K152" t="str">
        <f>+IFERROR(VLOOKUP(Femicidios!W150,tablas!$AE$4:$AF$9,2,0),"No Informado")</f>
        <v>SI</v>
      </c>
      <c r="L152" t="str">
        <f>+IFERROR(VLOOKUP(Femicidios!X150,tablas!$AH$4:$AI$33,2,0),"No Informada")</f>
        <v>Femicidio</v>
      </c>
      <c r="M152" t="str">
        <f>+IFERROR(VLOOKUP(Femicidios!Z150,tablas!$AN$4:$AO$22,2,0),"Sin Información")</f>
        <v>Sobreseída</v>
      </c>
      <c r="N152" t="str">
        <f>+IFERROR(VLOOKUP(Femicidios!AB150,tablas!$AQ$4:$AR$28,2,0),"Sin Información")</f>
        <v>Deceso</v>
      </c>
      <c r="O152" t="str">
        <f>+IFERROR(VLOOKUP(Femicidios!AD150,tablas!$AX$4:$AY$42,2,0),"Sin Información")</f>
        <v>Sin Información</v>
      </c>
    </row>
    <row r="153" spans="1:15" x14ac:dyDescent="0.35">
      <c r="A153" t="str">
        <f>+Femicidios!G151</f>
        <v>Deisy Maulén Gamboa</v>
      </c>
      <c r="B153" t="str">
        <f>+IFERROR(VLOOKUP(Femicidios!I151,tablas!$D$4:$E$19,2,0),"No Informada")</f>
        <v>No Informada</v>
      </c>
      <c r="C153" t="str">
        <f>+IFERROR(VLOOKUP(Femicidios!J151,tablas!$G$4:$H$141,2,0),"No Informada")</f>
        <v>No Informada</v>
      </c>
      <c r="D153" t="str">
        <f>+IFERROR(VLOOKUP(Femicidios!L151,tablas!$J$4:$K$11,2,0),"Sin Información")</f>
        <v>Sin Información</v>
      </c>
      <c r="E153" t="str">
        <f>+IFERROR(VLOOKUP(Femicidios!M151,tablas!$M$4:$N$52,2,0),"Sin Información")</f>
        <v>Conviviente</v>
      </c>
      <c r="F153" t="str">
        <f>+IFERROR(VLOOKUP(Femicidios!N151,tablas!$P$4:$Q$23,2,0),"No Informado")</f>
        <v>Femicidio Íntimo</v>
      </c>
      <c r="G153" t="str">
        <f>+IFERROR(VLOOKUP(Femicidios!Q151,tablas!$S$4:$T$21,2,0),"No Informada")</f>
        <v>No Informada</v>
      </c>
      <c r="H153" t="str">
        <f>+IFERROR(VLOOKUP(Femicidios!R151,tablas!$V$4:$W$123,2,0),"No Informado")</f>
        <v>No Informado</v>
      </c>
      <c r="I153" t="str">
        <f>+IFERROR(VLOOKUP(Femicidios!S151,tablas!$Y$4:$Z$9,2,0),"No Informado")</f>
        <v>No Informado</v>
      </c>
      <c r="J153" t="str">
        <f>+IFERROR(VLOOKUP(Femicidios!T151,tablas!$AB$4:$AC$8,2,0),"No Informado")</f>
        <v>No Informado</v>
      </c>
      <c r="K153" t="str">
        <f>+IFERROR(VLOOKUP(Femicidios!W151,tablas!$AE$4:$AF$9,2,0),"No Informado")</f>
        <v>No Informado</v>
      </c>
      <c r="L153" t="str">
        <f>+IFERROR(VLOOKUP(Femicidios!X151,tablas!$AH$4:$AI$33,2,0),"No Informada")</f>
        <v>Homicidio</v>
      </c>
      <c r="M153" t="str">
        <f>+IFERROR(VLOOKUP(Femicidios!Z151,tablas!$AN$4:$AO$22,2,0),"Sin Información")</f>
        <v>Sin Información</v>
      </c>
      <c r="N153" t="str">
        <f>+IFERROR(VLOOKUP(Femicidios!AB151,tablas!$AQ$4:$AR$28,2,0),"Sin Información")</f>
        <v>No Informada</v>
      </c>
      <c r="O153" t="str">
        <f>+IFERROR(VLOOKUP(Femicidios!AD151,tablas!$AX$4:$AY$42,2,0),"Sin Información")</f>
        <v>Condena</v>
      </c>
    </row>
    <row r="154" spans="1:15" x14ac:dyDescent="0.35">
      <c r="A154" t="str">
        <f>+Femicidios!G152</f>
        <v>Deyanira Marte</v>
      </c>
      <c r="B154" t="str">
        <f>+IFERROR(VLOOKUP(Femicidios!I152,tablas!$D$4:$E$19,2,0),"No Informada")</f>
        <v>Dominicana</v>
      </c>
      <c r="C154" t="str">
        <f>+IFERROR(VLOOKUP(Femicidios!J152,tablas!$G$4:$H$141,2,0),"No Informada")</f>
        <v>No Informada</v>
      </c>
      <c r="D154" t="str">
        <f>+IFERROR(VLOOKUP(Femicidios!L152,tablas!$J$4:$K$11,2,0),"Sin Información")</f>
        <v>NO</v>
      </c>
      <c r="E154" t="str">
        <f>+IFERROR(VLOOKUP(Femicidios!M152,tablas!$M$4:$N$52,2,0),"Sin Información")</f>
        <v>Pareja</v>
      </c>
      <c r="F154" t="str">
        <f>+IFERROR(VLOOKUP(Femicidios!N152,tablas!$P$4:$Q$23,2,0),"No Informado")</f>
        <v>Femicidio Íntimo</v>
      </c>
      <c r="G154" t="str">
        <f>+IFERROR(VLOOKUP(Femicidios!Q152,tablas!$S$4:$T$21,2,0),"No Informada")</f>
        <v>Chilena</v>
      </c>
      <c r="H154" t="str">
        <f>+IFERROR(VLOOKUP(Femicidios!R152,tablas!$V$4:$W$123,2,0),"No Informado")</f>
        <v>No Informado</v>
      </c>
      <c r="I154" t="str">
        <f>+IFERROR(VLOOKUP(Femicidios!S152,tablas!$Y$4:$Z$9,2,0),"No Informado")</f>
        <v>SI</v>
      </c>
      <c r="J154" t="str">
        <f>+IFERROR(VLOOKUP(Femicidios!T152,tablas!$AB$4:$AC$8,2,0),"No Informado")</f>
        <v>NO</v>
      </c>
      <c r="K154" t="str">
        <f>+IFERROR(VLOOKUP(Femicidios!W152,tablas!$AE$4:$AF$9,2,0),"No Informado")</f>
        <v>NO</v>
      </c>
      <c r="L154" t="str">
        <f>+IFERROR(VLOOKUP(Femicidios!X152,tablas!$AH$4:$AI$33,2,0),"No Informada")</f>
        <v>Homicidio simple</v>
      </c>
      <c r="M154" t="str">
        <f>+IFERROR(VLOOKUP(Femicidios!Z152,tablas!$AN$4:$AO$22,2,0),"Sin Información")</f>
        <v>Sobreseída</v>
      </c>
      <c r="N154" t="str">
        <f>+IFERROR(VLOOKUP(Femicidios!AB152,tablas!$AQ$4:$AR$28,2,0),"Sin Información")</f>
        <v>Deceso</v>
      </c>
      <c r="O154" t="str">
        <f>+IFERROR(VLOOKUP(Femicidios!AD152,tablas!$AX$4:$AY$42,2,0),"Sin Información")</f>
        <v>Sin Información</v>
      </c>
    </row>
    <row r="155" spans="1:15" x14ac:dyDescent="0.35">
      <c r="A155" t="str">
        <f>+Femicidios!G153</f>
        <v>Deysi Nobelia Compay Schmitd</v>
      </c>
      <c r="B155" t="str">
        <f>+IFERROR(VLOOKUP(Femicidios!I153,tablas!$D$4:$E$19,2,0),"No Informada")</f>
        <v>Chilena</v>
      </c>
      <c r="C155" t="str">
        <f>+IFERROR(VLOOKUP(Femicidios!J153,tablas!$G$4:$H$141,2,0),"No Informada")</f>
        <v>No Informada</v>
      </c>
      <c r="D155" t="str">
        <f>+IFERROR(VLOOKUP(Femicidios!L153,tablas!$J$4:$K$11,2,0),"Sin Información")</f>
        <v>Sin Información</v>
      </c>
      <c r="E155" t="str">
        <f>+IFERROR(VLOOKUP(Femicidios!M153,tablas!$M$4:$N$52,2,0),"Sin Información")</f>
        <v>Pareja</v>
      </c>
      <c r="F155" t="str">
        <f>+IFERROR(VLOOKUP(Femicidios!N153,tablas!$P$4:$Q$23,2,0),"No Informado")</f>
        <v>Suicidio femicida</v>
      </c>
      <c r="G155" t="str">
        <f>+IFERROR(VLOOKUP(Femicidios!Q153,tablas!$S$4:$T$21,2,0),"No Informada")</f>
        <v>Chilena</v>
      </c>
      <c r="H155" t="str">
        <f>+IFERROR(VLOOKUP(Femicidios!R153,tablas!$V$4:$W$123,2,0),"No Informado")</f>
        <v>No Informado</v>
      </c>
      <c r="I155" t="str">
        <f>+IFERROR(VLOOKUP(Femicidios!S153,tablas!$Y$4:$Z$9,2,0),"No Informado")</f>
        <v>No Informado</v>
      </c>
      <c r="J155" t="str">
        <f>+IFERROR(VLOOKUP(Femicidios!T153,tablas!$AB$4:$AC$8,2,0),"No Informado")</f>
        <v>No Informado</v>
      </c>
      <c r="K155" t="str">
        <f>+IFERROR(VLOOKUP(Femicidios!W153,tablas!$AE$4:$AF$9,2,0),"No Informado")</f>
        <v>NO</v>
      </c>
      <c r="L155" t="str">
        <f>+IFERROR(VLOOKUP(Femicidios!X153,tablas!$AH$4:$AI$33,2,0),"No Informada")</f>
        <v>Suicidio</v>
      </c>
      <c r="M155" t="str">
        <f>+IFERROR(VLOOKUP(Femicidios!Z153,tablas!$AN$4:$AO$22,2,0),"Sin Información")</f>
        <v>Sin Información</v>
      </c>
      <c r="N155" t="str">
        <f>+IFERROR(VLOOKUP(Femicidios!AB153,tablas!$AQ$4:$AR$28,2,0),"Sin Información")</f>
        <v>Impune</v>
      </c>
      <c r="O155" t="str">
        <f>+IFERROR(VLOOKUP(Femicidios!AD153,tablas!$AX$4:$AY$42,2,0),"Sin Información")</f>
        <v>Sin Información</v>
      </c>
    </row>
    <row r="156" spans="1:15" x14ac:dyDescent="0.35">
      <c r="A156" t="str">
        <f>+Femicidios!G154</f>
        <v>Diana Rosa López Yallico</v>
      </c>
      <c r="B156" t="str">
        <f>+IFERROR(VLOOKUP(Femicidios!I154,tablas!$D$4:$E$19,2,0),"No Informada")</f>
        <v>Peruana</v>
      </c>
      <c r="C156" t="str">
        <f>+IFERROR(VLOOKUP(Femicidios!J154,tablas!$G$4:$H$141,2,0),"No Informada")</f>
        <v>No Informada</v>
      </c>
      <c r="D156" t="str">
        <f>+IFERROR(VLOOKUP(Femicidios!L154,tablas!$J$4:$K$11,2,0),"Sin Información")</f>
        <v>NO</v>
      </c>
      <c r="E156" t="str">
        <f>+IFERROR(VLOOKUP(Femicidios!M154,tablas!$M$4:$N$52,2,0),"Sin Información")</f>
        <v>Conviviente</v>
      </c>
      <c r="F156" t="str">
        <f>+IFERROR(VLOOKUP(Femicidios!N154,tablas!$P$4:$Q$23,2,0),"No Informado")</f>
        <v>Femicidio Íntimo</v>
      </c>
      <c r="G156" t="str">
        <f>+IFERROR(VLOOKUP(Femicidios!Q154,tablas!$S$4:$T$21,2,0),"No Informada")</f>
        <v>Chilena</v>
      </c>
      <c r="H156" t="str">
        <f>+IFERROR(VLOOKUP(Femicidios!R154,tablas!$V$4:$W$123,2,0),"No Informado")</f>
        <v>No Informado</v>
      </c>
      <c r="I156" t="str">
        <f>+IFERROR(VLOOKUP(Femicidios!S154,tablas!$Y$4:$Z$9,2,0),"No Informado")</f>
        <v>NO</v>
      </c>
      <c r="J156" t="str">
        <f>+IFERROR(VLOOKUP(Femicidios!T154,tablas!$AB$4:$AC$8,2,0),"No Informado")</f>
        <v>SI</v>
      </c>
      <c r="K156" t="str">
        <f>+IFERROR(VLOOKUP(Femicidios!W154,tablas!$AE$4:$AF$9,2,0),"No Informado")</f>
        <v>SI</v>
      </c>
      <c r="L156" t="str">
        <f>+IFERROR(VLOOKUP(Femicidios!X154,tablas!$AH$4:$AI$33,2,0),"No Informada")</f>
        <v>Femicidio</v>
      </c>
      <c r="M156" t="str">
        <f>+IFERROR(VLOOKUP(Femicidios!Z154,tablas!$AN$4:$AO$22,2,0),"Sin Información")</f>
        <v>En curso</v>
      </c>
      <c r="N156" t="str">
        <f>+IFERROR(VLOOKUP(Femicidios!AB154,tablas!$AQ$4:$AR$28,2,0),"Sin Información")</f>
        <v>Prisión preventiva</v>
      </c>
      <c r="O156" t="str">
        <f>+IFERROR(VLOOKUP(Femicidios!AD154,tablas!$AX$4:$AY$42,2,0),"Sin Información")</f>
        <v>Sin Información</v>
      </c>
    </row>
    <row r="157" spans="1:15" x14ac:dyDescent="0.35">
      <c r="A157" t="str">
        <f>+Femicidios!G155</f>
        <v>Doris Muriel Andaur Hidalgo</v>
      </c>
      <c r="B157" t="str">
        <f>+IFERROR(VLOOKUP(Femicidios!I155,tablas!$D$4:$E$19,2,0),"No Informada")</f>
        <v>Chilena</v>
      </c>
      <c r="C157" t="str">
        <f>+IFERROR(VLOOKUP(Femicidios!J155,tablas!$G$4:$H$141,2,0),"No Informada")</f>
        <v>No Informada</v>
      </c>
      <c r="D157" t="str">
        <f>+IFERROR(VLOOKUP(Femicidios!L155,tablas!$J$4:$K$11,2,0),"Sin Información")</f>
        <v>NO</v>
      </c>
      <c r="E157" t="str">
        <f>+IFERROR(VLOOKUP(Femicidios!M155,tablas!$M$4:$N$52,2,0),"Sin Información")</f>
        <v>Conviviente</v>
      </c>
      <c r="F157" t="str">
        <f>+IFERROR(VLOOKUP(Femicidios!N155,tablas!$P$4:$Q$23,2,0),"No Informado")</f>
        <v>Femicidio Íntimo</v>
      </c>
      <c r="G157" t="str">
        <f>+IFERROR(VLOOKUP(Femicidios!Q155,tablas!$S$4:$T$21,2,0),"No Informada")</f>
        <v>Chilena</v>
      </c>
      <c r="H157" t="str">
        <f>+IFERROR(VLOOKUP(Femicidios!R155,tablas!$V$4:$W$123,2,0),"No Informado")</f>
        <v>PDI</v>
      </c>
      <c r="I157" t="str">
        <f>+IFERROR(VLOOKUP(Femicidios!S155,tablas!$Y$4:$Z$9,2,0),"No Informado")</f>
        <v>NO</v>
      </c>
      <c r="J157" t="str">
        <f>+IFERROR(VLOOKUP(Femicidios!T155,tablas!$AB$4:$AC$8,2,0),"No Informado")</f>
        <v>NO</v>
      </c>
      <c r="K157" t="str">
        <f>+IFERROR(VLOOKUP(Femicidios!W155,tablas!$AE$4:$AF$9,2,0),"No Informado")</f>
        <v>NO</v>
      </c>
      <c r="L157" t="str">
        <f>+IFERROR(VLOOKUP(Femicidios!X155,tablas!$AH$4:$AI$33,2,0),"No Informada")</f>
        <v>No penalizado</v>
      </c>
      <c r="M157" t="str">
        <f>+IFERROR(VLOOKUP(Femicidios!Z155,tablas!$AN$4:$AO$22,2,0),"Sin Información")</f>
        <v>Sobreseída</v>
      </c>
      <c r="N157" t="str">
        <f>+IFERROR(VLOOKUP(Femicidios!AB155,tablas!$AQ$4:$AR$28,2,0),"Sin Información")</f>
        <v>Libre</v>
      </c>
      <c r="O157" t="str">
        <f>+IFERROR(VLOOKUP(Femicidios!AD155,tablas!$AX$4:$AY$42,2,0),"Sin Información")</f>
        <v>Sin Información</v>
      </c>
    </row>
    <row r="158" spans="1:15" x14ac:dyDescent="0.35">
      <c r="A158" t="str">
        <f>+Femicidios!G156</f>
        <v>E.C.A.T. (MEDIOS NO INFORMAN)</v>
      </c>
      <c r="B158" t="str">
        <f>+IFERROR(VLOOKUP(Femicidios!I156,tablas!$D$4:$E$19,2,0),"No Informada")</f>
        <v>Chilena</v>
      </c>
      <c r="C158" t="str">
        <f>+IFERROR(VLOOKUP(Femicidios!J156,tablas!$G$4:$H$141,2,0),"No Informada")</f>
        <v>No Informada</v>
      </c>
      <c r="D158" t="str">
        <f>+IFERROR(VLOOKUP(Femicidios!L156,tablas!$J$4:$K$11,2,0),"Sin Información")</f>
        <v>Sin Información</v>
      </c>
      <c r="E158" t="str">
        <f>+IFERROR(VLOOKUP(Femicidios!M156,tablas!$M$4:$N$52,2,0),"Sin Información")</f>
        <v>Sobrino</v>
      </c>
      <c r="F158" t="str">
        <f>+IFERROR(VLOOKUP(Femicidios!N156,tablas!$P$4:$Q$23,2,0),"No Informado")</f>
        <v>Femicidio Íntimo Familiar</v>
      </c>
      <c r="G158" t="str">
        <f>+IFERROR(VLOOKUP(Femicidios!Q156,tablas!$S$4:$T$21,2,0),"No Informada")</f>
        <v>Chilena</v>
      </c>
      <c r="H158" t="str">
        <f>+IFERROR(VLOOKUP(Femicidios!R156,tablas!$V$4:$W$123,2,0),"No Informado")</f>
        <v>No Informado</v>
      </c>
      <c r="I158" t="str">
        <f>+IFERROR(VLOOKUP(Femicidios!S156,tablas!$Y$4:$Z$9,2,0),"No Informado")</f>
        <v>NO</v>
      </c>
      <c r="J158" t="str">
        <f>+IFERROR(VLOOKUP(Femicidios!T156,tablas!$AB$4:$AC$8,2,0),"No Informado")</f>
        <v>No Informado</v>
      </c>
      <c r="K158" t="str">
        <f>+IFERROR(VLOOKUP(Femicidios!W156,tablas!$AE$4:$AF$9,2,0),"No Informado")</f>
        <v>NO</v>
      </c>
      <c r="L158" t="str">
        <f>+IFERROR(VLOOKUP(Femicidios!X156,tablas!$AH$4:$AI$33,2,0),"No Informada")</f>
        <v>Violación y Homicidio</v>
      </c>
      <c r="M158" t="str">
        <f>+IFERROR(VLOOKUP(Femicidios!Z156,tablas!$AN$4:$AO$22,2,0),"Sin Información")</f>
        <v>En curso</v>
      </c>
      <c r="N158" t="str">
        <f>+IFERROR(VLOOKUP(Femicidios!AB156,tablas!$AQ$4:$AR$28,2,0),"Sin Información")</f>
        <v>Detenido</v>
      </c>
      <c r="O158" t="str">
        <f>+IFERROR(VLOOKUP(Femicidios!AD156,tablas!$AX$4:$AY$42,2,0),"Sin Información")</f>
        <v>Sin Información</v>
      </c>
    </row>
    <row r="159" spans="1:15" x14ac:dyDescent="0.35">
      <c r="A159" t="str">
        <f>+Femicidios!G157</f>
        <v>Ana María Ibarra Alcaíno</v>
      </c>
      <c r="B159" t="str">
        <f>+IFERROR(VLOOKUP(Femicidios!I157,tablas!$D$4:$E$19,2,0),"No Informada")</f>
        <v>No Informada</v>
      </c>
      <c r="C159" t="str">
        <f>+IFERROR(VLOOKUP(Femicidios!J157,tablas!$G$4:$H$141,2,0),"No Informada")</f>
        <v>No Informada</v>
      </c>
      <c r="D159" t="str">
        <f>+IFERROR(VLOOKUP(Femicidios!L157,tablas!$J$4:$K$11,2,0),"Sin Información")</f>
        <v>Sin Información</v>
      </c>
      <c r="E159" t="str">
        <f>+IFERROR(VLOOKUP(Femicidios!M157,tablas!$M$4:$N$52,2,0),"Sin Información")</f>
        <v>Conviviente</v>
      </c>
      <c r="F159" t="str">
        <f>+IFERROR(VLOOKUP(Femicidios!N157,tablas!$P$4:$Q$23,2,0),"No Informado")</f>
        <v>Femicidio Íntimo</v>
      </c>
      <c r="G159" t="str">
        <f>+IFERROR(VLOOKUP(Femicidios!Q157,tablas!$S$4:$T$21,2,0),"No Informada")</f>
        <v>No Informada</v>
      </c>
      <c r="H159" t="str">
        <f>+IFERROR(VLOOKUP(Femicidios!R157,tablas!$V$4:$W$123,2,0),"No Informado")</f>
        <v>No Informado</v>
      </c>
      <c r="I159" t="str">
        <f>+IFERROR(VLOOKUP(Femicidios!S157,tablas!$Y$4:$Z$9,2,0),"No Informado")</f>
        <v>No Informado</v>
      </c>
      <c r="J159" t="str">
        <f>+IFERROR(VLOOKUP(Femicidios!T157,tablas!$AB$4:$AC$8,2,0),"No Informado")</f>
        <v>No Informado</v>
      </c>
      <c r="K159" t="str">
        <f>+IFERROR(VLOOKUP(Femicidios!W157,tablas!$AE$4:$AF$9,2,0),"No Informado")</f>
        <v>SI</v>
      </c>
      <c r="L159" t="str">
        <f>+IFERROR(VLOOKUP(Femicidios!X157,tablas!$AH$4:$AI$33,2,0),"No Informada")</f>
        <v>Femicidio</v>
      </c>
      <c r="M159" t="str">
        <f>+IFERROR(VLOOKUP(Femicidios!Z157,tablas!$AN$4:$AO$22,2,0),"Sin Información")</f>
        <v>Sin Información</v>
      </c>
      <c r="N159" t="str">
        <f>+IFERROR(VLOOKUP(Femicidios!AB157,tablas!$AQ$4:$AR$28,2,0),"Sin Información")</f>
        <v>No Informada</v>
      </c>
      <c r="O159" t="str">
        <f>+IFERROR(VLOOKUP(Femicidios!AD157,tablas!$AX$4:$AY$42,2,0),"Sin Información")</f>
        <v>Sin Información</v>
      </c>
    </row>
    <row r="160" spans="1:15" x14ac:dyDescent="0.35">
      <c r="A160" t="str">
        <f>+Femicidios!G158</f>
        <v>Elba Magdalena Roa Fica</v>
      </c>
      <c r="B160" t="str">
        <f>+IFERROR(VLOOKUP(Femicidios!I158,tablas!$D$4:$E$19,2,0),"No Informada")</f>
        <v>Chilena</v>
      </c>
      <c r="C160" t="str">
        <f>+IFERROR(VLOOKUP(Femicidios!J158,tablas!$G$4:$H$141,2,0),"No Informada")</f>
        <v>Dueña de Casa</v>
      </c>
      <c r="D160" t="str">
        <f>+IFERROR(VLOOKUP(Femicidios!L158,tablas!$J$4:$K$11,2,0),"Sin Información")</f>
        <v>NO</v>
      </c>
      <c r="E160" t="str">
        <f>+IFERROR(VLOOKUP(Femicidios!M158,tablas!$M$4:$N$52,2,0),"Sin Información")</f>
        <v>Cónyuge</v>
      </c>
      <c r="F160" t="str">
        <f>+IFERROR(VLOOKUP(Femicidios!N158,tablas!$P$4:$Q$23,2,0),"No Informado")</f>
        <v>Femicidio Íntimo</v>
      </c>
      <c r="G160" t="str">
        <f>+IFERROR(VLOOKUP(Femicidios!Q158,tablas!$S$4:$T$21,2,0),"No Informada")</f>
        <v>Chilena</v>
      </c>
      <c r="H160" t="str">
        <f>+IFERROR(VLOOKUP(Femicidios!R158,tablas!$V$4:$W$123,2,0),"No Informado")</f>
        <v>No Informado</v>
      </c>
      <c r="I160" t="str">
        <f>+IFERROR(VLOOKUP(Femicidios!S158,tablas!$Y$4:$Z$9,2,0),"No Informado")</f>
        <v>NO</v>
      </c>
      <c r="J160" t="str">
        <f>+IFERROR(VLOOKUP(Femicidios!T158,tablas!$AB$4:$AC$8,2,0),"No Informado")</f>
        <v>SI</v>
      </c>
      <c r="K160" t="str">
        <f>+IFERROR(VLOOKUP(Femicidios!W158,tablas!$AE$4:$AF$9,2,0),"No Informado")</f>
        <v>SI</v>
      </c>
      <c r="L160" t="str">
        <f>+IFERROR(VLOOKUP(Femicidios!X158,tablas!$AH$4:$AI$33,2,0),"No Informada")</f>
        <v>Femicidio</v>
      </c>
      <c r="M160" t="str">
        <f>+IFERROR(VLOOKUP(Femicidios!Z158,tablas!$AN$4:$AO$22,2,0),"Sin Información")</f>
        <v>En curso</v>
      </c>
      <c r="N160" t="str">
        <f>+IFERROR(VLOOKUP(Femicidios!AB158,tablas!$AQ$4:$AR$28,2,0),"Sin Información")</f>
        <v>Prisión preventiva</v>
      </c>
      <c r="O160" t="str">
        <f>+IFERROR(VLOOKUP(Femicidios!AD158,tablas!$AX$4:$AY$42,2,0),"Sin Información")</f>
        <v>Sin Información</v>
      </c>
    </row>
    <row r="161" spans="1:15" x14ac:dyDescent="0.35">
      <c r="A161" t="str">
        <f>+Femicidios!G159</f>
        <v>Eliana Bustos Carvajal</v>
      </c>
      <c r="B161" t="str">
        <f>+IFERROR(VLOOKUP(Femicidios!I159,tablas!$D$4:$E$19,2,0),"No Informada")</f>
        <v>Chilena</v>
      </c>
      <c r="C161" t="str">
        <f>+IFERROR(VLOOKUP(Femicidios!J159,tablas!$G$4:$H$141,2,0),"No Informada")</f>
        <v>Comerciante</v>
      </c>
      <c r="D161" t="str">
        <f>+IFERROR(VLOOKUP(Femicidios!L159,tablas!$J$4:$K$11,2,0),"Sin Información")</f>
        <v>NO</v>
      </c>
      <c r="E161" t="str">
        <f>+IFERROR(VLOOKUP(Femicidios!M159,tablas!$M$4:$N$52,2,0),"Sin Información")</f>
        <v>Cónyuge</v>
      </c>
      <c r="F161" t="str">
        <f>+IFERROR(VLOOKUP(Femicidios!N159,tablas!$P$4:$Q$23,2,0),"No Informado")</f>
        <v>Femicidio Íntimo</v>
      </c>
      <c r="G161" t="str">
        <f>+IFERROR(VLOOKUP(Femicidios!Q159,tablas!$S$4:$T$21,2,0),"No Informada")</f>
        <v>Chilena</v>
      </c>
      <c r="H161" t="str">
        <f>+IFERROR(VLOOKUP(Femicidios!R159,tablas!$V$4:$W$123,2,0),"No Informado")</f>
        <v>No Informado</v>
      </c>
      <c r="I161" t="str">
        <f>+IFERROR(VLOOKUP(Femicidios!S159,tablas!$Y$4:$Z$9,2,0),"No Informado")</f>
        <v>SI</v>
      </c>
      <c r="J161" t="str">
        <f>+IFERROR(VLOOKUP(Femicidios!T159,tablas!$AB$4:$AC$8,2,0),"No Informado")</f>
        <v>SI</v>
      </c>
      <c r="K161" t="str">
        <f>+IFERROR(VLOOKUP(Femicidios!W159,tablas!$AE$4:$AF$9,2,0),"No Informado")</f>
        <v>SI</v>
      </c>
      <c r="L161" t="str">
        <f>+IFERROR(VLOOKUP(Femicidios!X159,tablas!$AH$4:$AI$33,2,0),"No Informada")</f>
        <v>Femicidio</v>
      </c>
      <c r="M161" t="str">
        <f>+IFERROR(VLOOKUP(Femicidios!Z159,tablas!$AN$4:$AO$22,2,0),"Sin Información")</f>
        <v>Sobreseída</v>
      </c>
      <c r="N161" t="str">
        <f>+IFERROR(VLOOKUP(Femicidios!AB159,tablas!$AQ$4:$AR$28,2,0),"Sin Información")</f>
        <v>Deceso</v>
      </c>
      <c r="O161" t="str">
        <f>+IFERROR(VLOOKUP(Femicidios!AD159,tablas!$AX$4:$AY$42,2,0),"Sin Información")</f>
        <v>Sin Información</v>
      </c>
    </row>
    <row r="162" spans="1:15" x14ac:dyDescent="0.35">
      <c r="A162" t="str">
        <f>+Femicidios!G160</f>
        <v>Eliana Urra Colicoy</v>
      </c>
      <c r="B162" t="str">
        <f>+IFERROR(VLOOKUP(Femicidios!I160,tablas!$D$4:$E$19,2,0),"No Informada")</f>
        <v>Chilena</v>
      </c>
      <c r="C162" t="str">
        <f>+IFERROR(VLOOKUP(Femicidios!J160,tablas!$G$4:$H$141,2,0),"No Informada")</f>
        <v>No Informada</v>
      </c>
      <c r="D162" t="str">
        <f>+IFERROR(VLOOKUP(Femicidios!L160,tablas!$J$4:$K$11,2,0),"Sin Información")</f>
        <v>Sin Información</v>
      </c>
      <c r="E162" t="str">
        <f>+IFERROR(VLOOKUP(Femicidios!M160,tablas!$M$4:$N$52,2,0),"Sin Información")</f>
        <v>ex Conviviente</v>
      </c>
      <c r="F162" t="str">
        <f>+IFERROR(VLOOKUP(Femicidios!N160,tablas!$P$4:$Q$23,2,0),"No Informado")</f>
        <v>Femicidio Íntimo</v>
      </c>
      <c r="G162" t="str">
        <f>+IFERROR(VLOOKUP(Femicidios!Q160,tablas!$S$4:$T$21,2,0),"No Informada")</f>
        <v>Chilena</v>
      </c>
      <c r="H162" t="str">
        <f>+IFERROR(VLOOKUP(Femicidios!R160,tablas!$V$4:$W$123,2,0),"No Informado")</f>
        <v>No Informado</v>
      </c>
      <c r="I162" t="str">
        <f>+IFERROR(VLOOKUP(Femicidios!S160,tablas!$Y$4:$Z$9,2,0),"No Informado")</f>
        <v>NO</v>
      </c>
      <c r="J162" t="str">
        <f>+IFERROR(VLOOKUP(Femicidios!T160,tablas!$AB$4:$AC$8,2,0),"No Informado")</f>
        <v>No Informado</v>
      </c>
      <c r="K162" t="str">
        <f>+IFERROR(VLOOKUP(Femicidios!W160,tablas!$AE$4:$AF$9,2,0),"No Informado")</f>
        <v>SI</v>
      </c>
      <c r="L162" t="str">
        <f>+IFERROR(VLOOKUP(Femicidios!X160,tablas!$AH$4:$AI$33,2,0),"No Informada")</f>
        <v>Femicidio Íntimo</v>
      </c>
      <c r="M162" t="str">
        <f>+IFERROR(VLOOKUP(Femicidios!Z160,tablas!$AN$4:$AO$22,2,0),"Sin Información")</f>
        <v>En curso</v>
      </c>
      <c r="N162" t="str">
        <f>+IFERROR(VLOOKUP(Femicidios!AB160,tablas!$AQ$4:$AR$28,2,0),"Sin Información")</f>
        <v>Detenido</v>
      </c>
      <c r="O162" t="str">
        <f>+IFERROR(VLOOKUP(Femicidios!AD160,tablas!$AX$4:$AY$42,2,0),"Sin Información")</f>
        <v>Sin Información</v>
      </c>
    </row>
    <row r="163" spans="1:15" x14ac:dyDescent="0.35">
      <c r="A163" t="str">
        <f>+Femicidios!G161</f>
        <v>Nicole Villablanca Lemus</v>
      </c>
      <c r="B163" t="str">
        <f>+IFERROR(VLOOKUP(Femicidios!I161,tablas!$D$4:$E$19,2,0),"No Informada")</f>
        <v>No Informada</v>
      </c>
      <c r="C163" t="str">
        <f>+IFERROR(VLOOKUP(Femicidios!J161,tablas!$G$4:$H$141,2,0),"No Informada")</f>
        <v>No Informada</v>
      </c>
      <c r="D163" t="str">
        <f>+IFERROR(VLOOKUP(Femicidios!L161,tablas!$J$4:$K$11,2,0),"Sin Información")</f>
        <v>Sin Información</v>
      </c>
      <c r="E163" t="str">
        <f>+IFERROR(VLOOKUP(Femicidios!M161,tablas!$M$4:$N$52,2,0),"Sin Información")</f>
        <v>ex Conviviente</v>
      </c>
      <c r="F163" t="str">
        <f>+IFERROR(VLOOKUP(Femicidios!N161,tablas!$P$4:$Q$23,2,0),"No Informado")</f>
        <v>Femicidio Íntimo</v>
      </c>
      <c r="G163" t="str">
        <f>+IFERROR(VLOOKUP(Femicidios!Q161,tablas!$S$4:$T$21,2,0),"No Informada")</f>
        <v>No Informada</v>
      </c>
      <c r="H163" t="str">
        <f>+IFERROR(VLOOKUP(Femicidios!R161,tablas!$V$4:$W$123,2,0),"No Informado")</f>
        <v>No Informado</v>
      </c>
      <c r="I163" t="str">
        <f>+IFERROR(VLOOKUP(Femicidios!S161,tablas!$Y$4:$Z$9,2,0),"No Informado")</f>
        <v>No Informado</v>
      </c>
      <c r="J163" t="str">
        <f>+IFERROR(VLOOKUP(Femicidios!T161,tablas!$AB$4:$AC$8,2,0),"No Informado")</f>
        <v>No Informado</v>
      </c>
      <c r="K163" t="str">
        <f>+IFERROR(VLOOKUP(Femicidios!W161,tablas!$AE$4:$AF$9,2,0),"No Informado")</f>
        <v>No Informado</v>
      </c>
      <c r="L163" t="str">
        <f>+IFERROR(VLOOKUP(Femicidios!X161,tablas!$AH$4:$AI$33,2,0),"No Informada")</f>
        <v>Femicidio</v>
      </c>
      <c r="M163" t="str">
        <f>+IFERROR(VLOOKUP(Femicidios!Z161,tablas!$AN$4:$AO$22,2,0),"Sin Información")</f>
        <v>Sin Información</v>
      </c>
      <c r="N163" t="str">
        <f>+IFERROR(VLOOKUP(Femicidios!AB161,tablas!$AQ$4:$AR$28,2,0),"Sin Información")</f>
        <v>No Informada</v>
      </c>
      <c r="O163" t="str">
        <f>+IFERROR(VLOOKUP(Femicidios!AD161,tablas!$AX$4:$AY$42,2,0),"Sin Información")</f>
        <v>12 años</v>
      </c>
    </row>
    <row r="164" spans="1:15" x14ac:dyDescent="0.35">
      <c r="A164" t="str">
        <f>+Femicidios!G162</f>
        <v>Rossana López Tenderini</v>
      </c>
      <c r="B164" t="str">
        <f>+IFERROR(VLOOKUP(Femicidios!I162,tablas!$D$4:$E$19,2,0),"No Informada")</f>
        <v>No Informada</v>
      </c>
      <c r="C164" t="str">
        <f>+IFERROR(VLOOKUP(Femicidios!J162,tablas!$G$4:$H$141,2,0),"No Informada")</f>
        <v>No Informada</v>
      </c>
      <c r="D164" t="str">
        <f>+IFERROR(VLOOKUP(Femicidios!L162,tablas!$J$4:$K$11,2,0),"Sin Información")</f>
        <v>Sin Información</v>
      </c>
      <c r="E164" t="str">
        <f>+IFERROR(VLOOKUP(Femicidios!M162,tablas!$M$4:$N$52,2,0),"Sin Información")</f>
        <v>Cónyuge</v>
      </c>
      <c r="F164" t="str">
        <f>+IFERROR(VLOOKUP(Femicidios!N162,tablas!$P$4:$Q$23,2,0),"No Informado")</f>
        <v>Femicidio Íntimo</v>
      </c>
      <c r="G164" t="str">
        <f>+IFERROR(VLOOKUP(Femicidios!Q162,tablas!$S$4:$T$21,2,0),"No Informada")</f>
        <v>No Informada</v>
      </c>
      <c r="H164" t="str">
        <f>+IFERROR(VLOOKUP(Femicidios!R162,tablas!$V$4:$W$123,2,0),"No Informado")</f>
        <v>Ingeniero</v>
      </c>
      <c r="I164" t="str">
        <f>+IFERROR(VLOOKUP(Femicidios!S162,tablas!$Y$4:$Z$9,2,0),"No Informado")</f>
        <v>No Informado</v>
      </c>
      <c r="J164" t="str">
        <f>+IFERROR(VLOOKUP(Femicidios!T162,tablas!$AB$4:$AC$8,2,0),"No Informado")</f>
        <v>No Informado</v>
      </c>
      <c r="K164" t="str">
        <f>+IFERROR(VLOOKUP(Femicidios!W162,tablas!$AE$4:$AF$9,2,0),"No Informado")</f>
        <v>No Informado</v>
      </c>
      <c r="L164" t="str">
        <f>+IFERROR(VLOOKUP(Femicidios!X162,tablas!$AH$4:$AI$33,2,0),"No Informada")</f>
        <v>Femicidio</v>
      </c>
      <c r="M164" t="str">
        <f>+IFERROR(VLOOKUP(Femicidios!Z162,tablas!$AN$4:$AO$22,2,0),"Sin Información")</f>
        <v>Sin Información</v>
      </c>
      <c r="N164" t="str">
        <f>+IFERROR(VLOOKUP(Femicidios!AB162,tablas!$AQ$4:$AR$28,2,0),"Sin Información")</f>
        <v>No Informada</v>
      </c>
      <c r="O164" t="str">
        <f>+IFERROR(VLOOKUP(Femicidios!AD162,tablas!$AX$4:$AY$42,2,0),"Sin Información")</f>
        <v>Sin Información</v>
      </c>
    </row>
    <row r="165" spans="1:15" x14ac:dyDescent="0.35">
      <c r="A165" t="str">
        <f>+Femicidios!G163</f>
        <v>Elizabeth Noemí Mella Cárcamo</v>
      </c>
      <c r="B165" t="str">
        <f>+IFERROR(VLOOKUP(Femicidios!I163,tablas!$D$4:$E$19,2,0),"No Informada")</f>
        <v>Chilena</v>
      </c>
      <c r="C165" t="str">
        <f>+IFERROR(VLOOKUP(Femicidios!J163,tablas!$G$4:$H$141,2,0),"No Informada")</f>
        <v>No Informada</v>
      </c>
      <c r="D165" t="str">
        <f>+IFERROR(VLOOKUP(Femicidios!L163,tablas!$J$4:$K$11,2,0),"Sin Información")</f>
        <v>Presunta</v>
      </c>
      <c r="E165" t="str">
        <f>+IFERROR(VLOOKUP(Femicidios!M163,tablas!$M$4:$N$52,2,0),"Sin Información")</f>
        <v>Sin Información</v>
      </c>
      <c r="F165" t="str">
        <f>+IFERROR(VLOOKUP(Femicidios!N163,tablas!$P$4:$Q$23,2,0),"No Informado")</f>
        <v>Femicidio No Íntimo</v>
      </c>
      <c r="G165" t="str">
        <f>+IFERROR(VLOOKUP(Femicidios!Q163,tablas!$S$4:$T$21,2,0),"No Informada")</f>
        <v>Chilena</v>
      </c>
      <c r="H165" t="str">
        <f>+IFERROR(VLOOKUP(Femicidios!R163,tablas!$V$4:$W$123,2,0),"No Informado")</f>
        <v>No Informado</v>
      </c>
      <c r="I165" t="str">
        <f>+IFERROR(VLOOKUP(Femicidios!S163,tablas!$Y$4:$Z$9,2,0),"No Informado")</f>
        <v>No Informado</v>
      </c>
      <c r="J165" t="str">
        <f>+IFERROR(VLOOKUP(Femicidios!T163,tablas!$AB$4:$AC$8,2,0),"No Informado")</f>
        <v>No Informado</v>
      </c>
      <c r="K165" t="str">
        <f>+IFERROR(VLOOKUP(Femicidios!W163,tablas!$AE$4:$AF$9,2,0),"No Informado")</f>
        <v>NO</v>
      </c>
      <c r="L165" t="str">
        <f>+IFERROR(VLOOKUP(Femicidios!X163,tablas!$AH$4:$AI$33,2,0),"No Informada")</f>
        <v>Homicidio</v>
      </c>
      <c r="M165" t="str">
        <f>+IFERROR(VLOOKUP(Femicidios!Z163,tablas!$AN$4:$AO$22,2,0),"Sin Información")</f>
        <v>Sin Información</v>
      </c>
      <c r="N165" t="str">
        <f>+IFERROR(VLOOKUP(Femicidios!AB163,tablas!$AQ$4:$AR$28,2,0),"Sin Información")</f>
        <v>Se investiga</v>
      </c>
      <c r="O165" t="str">
        <f>+IFERROR(VLOOKUP(Femicidios!AD163,tablas!$AX$4:$AY$42,2,0),"Sin Información")</f>
        <v>Sin Información</v>
      </c>
    </row>
    <row r="166" spans="1:15" x14ac:dyDescent="0.35">
      <c r="A166" t="str">
        <f>+Femicidios!G164</f>
        <v>Elizabeth Parra Márquez</v>
      </c>
      <c r="B166" t="str">
        <f>+IFERROR(VLOOKUP(Femicidios!I164,tablas!$D$4:$E$19,2,0),"No Informada")</f>
        <v>No Informada</v>
      </c>
      <c r="C166" t="str">
        <f>+IFERROR(VLOOKUP(Femicidios!J164,tablas!$G$4:$H$141,2,0),"No Informada")</f>
        <v>No Informada</v>
      </c>
      <c r="D166" t="str">
        <f>+IFERROR(VLOOKUP(Femicidios!L164,tablas!$J$4:$K$11,2,0),"Sin Información")</f>
        <v>Sin Información</v>
      </c>
      <c r="E166" t="str">
        <f>+IFERROR(VLOOKUP(Femicidios!M164,tablas!$M$4:$N$52,2,0),"Sin Información")</f>
        <v>Ex Cónguye</v>
      </c>
      <c r="F166" t="str">
        <f>+IFERROR(VLOOKUP(Femicidios!N164,tablas!$P$4:$Q$23,2,0),"No Informado")</f>
        <v>Femicidio Íntimo</v>
      </c>
      <c r="G166" t="str">
        <f>+IFERROR(VLOOKUP(Femicidios!Q164,tablas!$S$4:$T$21,2,0),"No Informada")</f>
        <v>No Informada</v>
      </c>
      <c r="H166" t="str">
        <f>+IFERROR(VLOOKUP(Femicidios!R164,tablas!$V$4:$W$123,2,0),"No Informado")</f>
        <v>Obrero</v>
      </c>
      <c r="I166" t="str">
        <f>+IFERROR(VLOOKUP(Femicidios!S164,tablas!$Y$4:$Z$9,2,0),"No Informado")</f>
        <v>No Informado</v>
      </c>
      <c r="J166" t="str">
        <f>+IFERROR(VLOOKUP(Femicidios!T164,tablas!$AB$4:$AC$8,2,0),"No Informado")</f>
        <v>No Informado</v>
      </c>
      <c r="K166" t="str">
        <f>+IFERROR(VLOOKUP(Femicidios!W164,tablas!$AE$4:$AF$9,2,0),"No Informado")</f>
        <v>No Informado</v>
      </c>
      <c r="L166" t="str">
        <f>+IFERROR(VLOOKUP(Femicidios!X164,tablas!$AH$4:$AI$33,2,0),"No Informada")</f>
        <v>Homicidio</v>
      </c>
      <c r="M166" t="str">
        <f>+IFERROR(VLOOKUP(Femicidios!Z164,tablas!$AN$4:$AO$22,2,0),"Sin Información")</f>
        <v>Sin Información</v>
      </c>
      <c r="N166" t="str">
        <f>+IFERROR(VLOOKUP(Femicidios!AB164,tablas!$AQ$4:$AR$28,2,0),"Sin Información")</f>
        <v>No Informada</v>
      </c>
      <c r="O166" t="str">
        <f>+IFERROR(VLOOKUP(Femicidios!AD164,tablas!$AX$4:$AY$42,2,0),"Sin Información")</f>
        <v>Sin Información</v>
      </c>
    </row>
    <row r="167" spans="1:15" x14ac:dyDescent="0.35">
      <c r="A167" t="str">
        <f>+Femicidios!G165</f>
        <v>Elizabeth Vilma Uribe Troncoso</v>
      </c>
      <c r="B167" t="str">
        <f>+IFERROR(VLOOKUP(Femicidios!I165,tablas!$D$4:$E$19,2,0),"No Informada")</f>
        <v>Chilena</v>
      </c>
      <c r="C167" t="str">
        <f>+IFERROR(VLOOKUP(Femicidios!J165,tablas!$G$4:$H$141,2,0),"No Informada")</f>
        <v>Profesora</v>
      </c>
      <c r="D167" t="str">
        <f>+IFERROR(VLOOKUP(Femicidios!L165,tablas!$J$4:$K$11,2,0),"Sin Información")</f>
        <v>NO</v>
      </c>
      <c r="E167" t="str">
        <f>+IFERROR(VLOOKUP(Femicidios!M165,tablas!$M$4:$N$52,2,0),"Sin Información")</f>
        <v>Cónyuge</v>
      </c>
      <c r="F167" t="str">
        <f>+IFERROR(VLOOKUP(Femicidios!N165,tablas!$P$4:$Q$23,2,0),"No Informado")</f>
        <v>Femicidio Íntimo</v>
      </c>
      <c r="G167" t="str">
        <f>+IFERROR(VLOOKUP(Femicidios!Q165,tablas!$S$4:$T$21,2,0),"No Informada")</f>
        <v>Chilena</v>
      </c>
      <c r="H167" t="str">
        <f>+IFERROR(VLOOKUP(Femicidios!R165,tablas!$V$4:$W$123,2,0),"No Informado")</f>
        <v>No Informado</v>
      </c>
      <c r="I167" t="str">
        <f>+IFERROR(VLOOKUP(Femicidios!S165,tablas!$Y$4:$Z$9,2,0),"No Informado")</f>
        <v>NO</v>
      </c>
      <c r="J167" t="str">
        <f>+IFERROR(VLOOKUP(Femicidios!T165,tablas!$AB$4:$AC$8,2,0),"No Informado")</f>
        <v>SI</v>
      </c>
      <c r="K167" t="str">
        <f>+IFERROR(VLOOKUP(Femicidios!W165,tablas!$AE$4:$AF$9,2,0),"No Informado")</f>
        <v>SI</v>
      </c>
      <c r="L167" t="str">
        <f>+IFERROR(VLOOKUP(Femicidios!X165,tablas!$AH$4:$AI$33,2,0),"No Informada")</f>
        <v>Femicidio</v>
      </c>
      <c r="M167" t="str">
        <f>+IFERROR(VLOOKUP(Femicidios!Z165,tablas!$AN$4:$AO$22,2,0),"Sin Información")</f>
        <v>En curso</v>
      </c>
      <c r="N167" t="str">
        <f>+IFERROR(VLOOKUP(Femicidios!AB165,tablas!$AQ$4:$AR$28,2,0),"Sin Información")</f>
        <v>Prisión preventiva</v>
      </c>
      <c r="O167" t="str">
        <f>+IFERROR(VLOOKUP(Femicidios!AD165,tablas!$AX$4:$AY$42,2,0),"Sin Información")</f>
        <v>Sin Información</v>
      </c>
    </row>
    <row r="168" spans="1:15" x14ac:dyDescent="0.35">
      <c r="A168" t="str">
        <f>+Femicidios!G166</f>
        <v>Elizabeth Zenteno Alvárez</v>
      </c>
      <c r="B168" t="str">
        <f>+IFERROR(VLOOKUP(Femicidios!I166,tablas!$D$4:$E$19,2,0),"No Informada")</f>
        <v>No Informada</v>
      </c>
      <c r="C168" t="str">
        <f>+IFERROR(VLOOKUP(Femicidios!J166,tablas!$G$4:$H$141,2,0),"No Informada")</f>
        <v>No Informada</v>
      </c>
      <c r="D168" t="str">
        <f>+IFERROR(VLOOKUP(Femicidios!L166,tablas!$J$4:$K$11,2,0),"Sin Información")</f>
        <v>Sin Información</v>
      </c>
      <c r="E168" t="str">
        <f>+IFERROR(VLOOKUP(Femicidios!M166,tablas!$M$4:$N$52,2,0),"Sin Información")</f>
        <v>Cónyuge</v>
      </c>
      <c r="F168" t="str">
        <f>+IFERROR(VLOOKUP(Femicidios!N166,tablas!$P$4:$Q$23,2,0),"No Informado")</f>
        <v>Femicidio Íntimo</v>
      </c>
      <c r="G168" t="str">
        <f>+IFERROR(VLOOKUP(Femicidios!Q166,tablas!$S$4:$T$21,2,0),"No Informada")</f>
        <v>No Informada</v>
      </c>
      <c r="H168" t="str">
        <f>+IFERROR(VLOOKUP(Femicidios!R166,tablas!$V$4:$W$123,2,0),"No Informado")</f>
        <v>No Informado</v>
      </c>
      <c r="I168" t="str">
        <f>+IFERROR(VLOOKUP(Femicidios!S166,tablas!$Y$4:$Z$9,2,0),"No Informado")</f>
        <v>No Informado</v>
      </c>
      <c r="J168" t="str">
        <f>+IFERROR(VLOOKUP(Femicidios!T166,tablas!$AB$4:$AC$8,2,0),"No Informado")</f>
        <v>No Informado</v>
      </c>
      <c r="K168" t="str">
        <f>+IFERROR(VLOOKUP(Femicidios!W166,tablas!$AE$4:$AF$9,2,0),"No Informado")</f>
        <v>No Informado</v>
      </c>
      <c r="L168" t="str">
        <f>+IFERROR(VLOOKUP(Femicidios!X166,tablas!$AH$4:$AI$33,2,0),"No Informada")</f>
        <v>Femicidio</v>
      </c>
      <c r="M168" t="str">
        <f>+IFERROR(VLOOKUP(Femicidios!Z166,tablas!$AN$4:$AO$22,2,0),"Sin Información")</f>
        <v>Sin Información</v>
      </c>
      <c r="N168" t="str">
        <f>+IFERROR(VLOOKUP(Femicidios!AB166,tablas!$AQ$4:$AR$28,2,0),"Sin Información")</f>
        <v>No Informada</v>
      </c>
      <c r="O168" t="str">
        <f>+IFERROR(VLOOKUP(Femicidios!AD166,tablas!$AX$4:$AY$42,2,0),"Sin Información")</f>
        <v>15 años</v>
      </c>
    </row>
    <row r="169" spans="1:15" x14ac:dyDescent="0.35">
      <c r="A169" t="str">
        <f>+Femicidios!G167</f>
        <v>María José Ortiz Salinas</v>
      </c>
      <c r="B169" t="str">
        <f>+IFERROR(VLOOKUP(Femicidios!I167,tablas!$D$4:$E$19,2,0),"No Informada")</f>
        <v>No Informada</v>
      </c>
      <c r="C169" t="str">
        <f>+IFERROR(VLOOKUP(Femicidios!J167,tablas!$G$4:$H$141,2,0),"No Informada")</f>
        <v>No Informada</v>
      </c>
      <c r="D169" t="str">
        <f>+IFERROR(VLOOKUP(Femicidios!L167,tablas!$J$4:$K$11,2,0),"Sin Información")</f>
        <v>Sin Información</v>
      </c>
      <c r="E169" t="str">
        <f>+IFERROR(VLOOKUP(Femicidios!M167,tablas!$M$4:$N$52,2,0),"Sin Información")</f>
        <v>Pololo</v>
      </c>
      <c r="F169" t="str">
        <f>+IFERROR(VLOOKUP(Femicidios!N167,tablas!$P$4:$Q$23,2,0),"No Informado")</f>
        <v>Femicidio Íntimo</v>
      </c>
      <c r="G169" t="str">
        <f>+IFERROR(VLOOKUP(Femicidios!Q167,tablas!$S$4:$T$21,2,0),"No Informada")</f>
        <v>No Informada</v>
      </c>
      <c r="H169" t="str">
        <f>+IFERROR(VLOOKUP(Femicidios!R167,tablas!$V$4:$W$123,2,0),"No Informado")</f>
        <v>No Informado</v>
      </c>
      <c r="I169" t="str">
        <f>+IFERROR(VLOOKUP(Femicidios!S167,tablas!$Y$4:$Z$9,2,0),"No Informado")</f>
        <v>No Informado</v>
      </c>
      <c r="J169" t="str">
        <f>+IFERROR(VLOOKUP(Femicidios!T167,tablas!$AB$4:$AC$8,2,0),"No Informado")</f>
        <v>No Informado</v>
      </c>
      <c r="K169" t="str">
        <f>+IFERROR(VLOOKUP(Femicidios!W167,tablas!$AE$4:$AF$9,2,0),"No Informado")</f>
        <v>No Informado</v>
      </c>
      <c r="L169" t="str">
        <f>+IFERROR(VLOOKUP(Femicidios!X167,tablas!$AH$4:$AI$33,2,0),"No Informada")</f>
        <v>Femicidio</v>
      </c>
      <c r="M169" t="str">
        <f>+IFERROR(VLOOKUP(Femicidios!Z167,tablas!$AN$4:$AO$22,2,0),"Sin Información")</f>
        <v>Sin Información</v>
      </c>
      <c r="N169" t="str">
        <f>+IFERROR(VLOOKUP(Femicidios!AB167,tablas!$AQ$4:$AR$28,2,0),"Sin Información")</f>
        <v>No Informada</v>
      </c>
      <c r="O169" t="str">
        <f>+IFERROR(VLOOKUP(Femicidios!AD167,tablas!$AX$4:$AY$42,2,0),"Sin Información")</f>
        <v>Sin Información</v>
      </c>
    </row>
    <row r="170" spans="1:15" x14ac:dyDescent="0.35">
      <c r="A170" t="str">
        <f>+Femicidios!G168</f>
        <v>Elsa Curihuanca</v>
      </c>
      <c r="B170" t="str">
        <f>+IFERROR(VLOOKUP(Femicidios!I168,tablas!$D$4:$E$19,2,0),"No Informada")</f>
        <v>No Informada</v>
      </c>
      <c r="C170" t="str">
        <f>+IFERROR(VLOOKUP(Femicidios!J168,tablas!$G$4:$H$141,2,0),"No Informada")</f>
        <v>No Informada</v>
      </c>
      <c r="D170" t="str">
        <f>+IFERROR(VLOOKUP(Femicidios!L168,tablas!$J$4:$K$11,2,0),"Sin Información")</f>
        <v>Sin Información</v>
      </c>
      <c r="E170" t="str">
        <f>+IFERROR(VLOOKUP(Femicidios!M168,tablas!$M$4:$N$52,2,0),"Sin Información")</f>
        <v>Hijo</v>
      </c>
      <c r="F170" t="str">
        <f>+IFERROR(VLOOKUP(Femicidios!N168,tablas!$P$4:$Q$23,2,0),"No Informado")</f>
        <v>Femicidio Íntimo</v>
      </c>
      <c r="G170" t="str">
        <f>+IFERROR(VLOOKUP(Femicidios!Q168,tablas!$S$4:$T$21,2,0),"No Informada")</f>
        <v>No Informada</v>
      </c>
      <c r="H170" t="str">
        <f>+IFERROR(VLOOKUP(Femicidios!R168,tablas!$V$4:$W$123,2,0),"No Informado")</f>
        <v>No Informado</v>
      </c>
      <c r="I170" t="str">
        <f>+IFERROR(VLOOKUP(Femicidios!S168,tablas!$Y$4:$Z$9,2,0),"No Informado")</f>
        <v>No Informado</v>
      </c>
      <c r="J170" t="str">
        <f>+IFERROR(VLOOKUP(Femicidios!T168,tablas!$AB$4:$AC$8,2,0),"No Informado")</f>
        <v>No Informado</v>
      </c>
      <c r="K170" t="str">
        <f>+IFERROR(VLOOKUP(Femicidios!W168,tablas!$AE$4:$AF$9,2,0),"No Informado")</f>
        <v>NO</v>
      </c>
      <c r="L170" t="str">
        <f>+IFERROR(VLOOKUP(Femicidios!X168,tablas!$AH$4:$AI$33,2,0),"No Informada")</f>
        <v>Parricidio</v>
      </c>
      <c r="M170" t="str">
        <f>+IFERROR(VLOOKUP(Femicidios!Z168,tablas!$AN$4:$AO$22,2,0),"Sin Información")</f>
        <v>Sin Información</v>
      </c>
      <c r="N170" t="str">
        <f>+IFERROR(VLOOKUP(Femicidios!AB168,tablas!$AQ$4:$AR$28,2,0),"Sin Información")</f>
        <v>No Informada</v>
      </c>
      <c r="O170" t="str">
        <f>+IFERROR(VLOOKUP(Femicidios!AD168,tablas!$AX$4:$AY$42,2,0),"Sin Información")</f>
        <v>Sin Información</v>
      </c>
    </row>
    <row r="171" spans="1:15" x14ac:dyDescent="0.35">
      <c r="A171" t="str">
        <f>+Femicidios!G169</f>
        <v>Nelly Castillo Soto</v>
      </c>
      <c r="B171" t="str">
        <f>+IFERROR(VLOOKUP(Femicidios!I169,tablas!$D$4:$E$19,2,0),"No Informada")</f>
        <v>No Informada</v>
      </c>
      <c r="C171" t="str">
        <f>+IFERROR(VLOOKUP(Femicidios!J169,tablas!$G$4:$H$141,2,0),"No Informada")</f>
        <v>No Informada</v>
      </c>
      <c r="D171" t="str">
        <f>+IFERROR(VLOOKUP(Femicidios!L169,tablas!$J$4:$K$11,2,0),"Sin Información")</f>
        <v>Sin Información</v>
      </c>
      <c r="E171" t="str">
        <f>+IFERROR(VLOOKUP(Femicidios!M169,tablas!$M$4:$N$52,2,0),"Sin Información")</f>
        <v>ex Conviviente</v>
      </c>
      <c r="F171" t="str">
        <f>+IFERROR(VLOOKUP(Femicidios!N169,tablas!$P$4:$Q$23,2,0),"No Informado")</f>
        <v>Femicidio Íntimo</v>
      </c>
      <c r="G171" t="str">
        <f>+IFERROR(VLOOKUP(Femicidios!Q169,tablas!$S$4:$T$21,2,0),"No Informada")</f>
        <v>No Informada</v>
      </c>
      <c r="H171" t="str">
        <f>+IFERROR(VLOOKUP(Femicidios!R169,tablas!$V$4:$W$123,2,0),"No Informado")</f>
        <v>No Informado</v>
      </c>
      <c r="I171" t="str">
        <f>+IFERROR(VLOOKUP(Femicidios!S169,tablas!$Y$4:$Z$9,2,0),"No Informado")</f>
        <v>No Informado</v>
      </c>
      <c r="J171" t="str">
        <f>+IFERROR(VLOOKUP(Femicidios!T169,tablas!$AB$4:$AC$8,2,0),"No Informado")</f>
        <v>No Informado</v>
      </c>
      <c r="K171" t="str">
        <f>+IFERROR(VLOOKUP(Femicidios!W169,tablas!$AE$4:$AF$9,2,0),"No Informado")</f>
        <v>SI</v>
      </c>
      <c r="L171" t="str">
        <f>+IFERROR(VLOOKUP(Femicidios!X169,tablas!$AH$4:$AI$33,2,0),"No Informada")</f>
        <v>Femicidio</v>
      </c>
      <c r="M171" t="str">
        <f>+IFERROR(VLOOKUP(Femicidios!Z169,tablas!$AN$4:$AO$22,2,0),"Sin Información")</f>
        <v>Detenido</v>
      </c>
      <c r="N171" t="str">
        <f>+IFERROR(VLOOKUP(Femicidios!AB169,tablas!$AQ$4:$AR$28,2,0),"Sin Información")</f>
        <v>No Informada</v>
      </c>
      <c r="O171" t="str">
        <f>+IFERROR(VLOOKUP(Femicidios!AD169,tablas!$AX$4:$AY$42,2,0),"Sin Información")</f>
        <v>Sin Información</v>
      </c>
    </row>
    <row r="172" spans="1:15" x14ac:dyDescent="0.35">
      <c r="A172" t="str">
        <f>+Femicidios!G170</f>
        <v>Elsa Janet Muñoz Santana</v>
      </c>
      <c r="B172" t="str">
        <f>+IFERROR(VLOOKUP(Femicidios!I170,tablas!$D$4:$E$19,2,0),"No Informada")</f>
        <v>Chilena</v>
      </c>
      <c r="C172" t="str">
        <f>+IFERROR(VLOOKUP(Femicidios!J170,tablas!$G$4:$H$141,2,0),"No Informada")</f>
        <v>No Informada</v>
      </c>
      <c r="D172" t="str">
        <f>+IFERROR(VLOOKUP(Femicidios!L170,tablas!$J$4:$K$11,2,0),"Sin Información")</f>
        <v>Presunta</v>
      </c>
      <c r="E172" t="str">
        <f>+IFERROR(VLOOKUP(Femicidios!M170,tablas!$M$4:$N$52,2,0),"Sin Información")</f>
        <v>ex Conviviente</v>
      </c>
      <c r="F172" t="str">
        <f>+IFERROR(VLOOKUP(Femicidios!N170,tablas!$P$4:$Q$23,2,0),"No Informado")</f>
        <v>Femicidio Íntimo</v>
      </c>
      <c r="G172" t="str">
        <f>+IFERROR(VLOOKUP(Femicidios!Q170,tablas!$S$4:$T$21,2,0),"No Informada")</f>
        <v>Chilena</v>
      </c>
      <c r="H172" t="str">
        <f>+IFERROR(VLOOKUP(Femicidios!R170,tablas!$V$4:$W$123,2,0),"No Informado")</f>
        <v>No Informado</v>
      </c>
      <c r="I172" t="str">
        <f>+IFERROR(VLOOKUP(Femicidios!S170,tablas!$Y$4:$Z$9,2,0),"No Informado")</f>
        <v>NO</v>
      </c>
      <c r="J172" t="str">
        <f>+IFERROR(VLOOKUP(Femicidios!T170,tablas!$AB$4:$AC$8,2,0),"No Informado")</f>
        <v>No Informado</v>
      </c>
      <c r="K172" t="str">
        <f>+IFERROR(VLOOKUP(Femicidios!W170,tablas!$AE$4:$AF$9,2,0),"No Informado")</f>
        <v>No Informado</v>
      </c>
      <c r="L172" t="str">
        <f>+IFERROR(VLOOKUP(Femicidios!X170,tablas!$AH$4:$AI$33,2,0),"No Informada")</f>
        <v>Femicidio Íntimo</v>
      </c>
      <c r="M172" t="str">
        <f>+IFERROR(VLOOKUP(Femicidios!Z170,tablas!$AN$4:$AO$22,2,0),"Sin Información")</f>
        <v>Detenido</v>
      </c>
      <c r="N172" t="str">
        <f>+IFERROR(VLOOKUP(Femicidios!AB170,tablas!$AQ$4:$AR$28,2,0),"Sin Información")</f>
        <v>Detenido</v>
      </c>
      <c r="O172" t="str">
        <f>+IFERROR(VLOOKUP(Femicidios!AD170,tablas!$AX$4:$AY$42,2,0),"Sin Información")</f>
        <v>Sin Información</v>
      </c>
    </row>
    <row r="173" spans="1:15" x14ac:dyDescent="0.35">
      <c r="A173" t="str">
        <f>+Femicidios!G171</f>
        <v>Jennifer Herrera Carroza</v>
      </c>
      <c r="B173" t="str">
        <f>+IFERROR(VLOOKUP(Femicidios!I171,tablas!$D$4:$E$19,2,0),"No Informada")</f>
        <v>No Informada</v>
      </c>
      <c r="C173" t="str">
        <f>+IFERROR(VLOOKUP(Femicidios!J171,tablas!$G$4:$H$141,2,0),"No Informada")</f>
        <v>No Informada</v>
      </c>
      <c r="D173" t="str">
        <f>+IFERROR(VLOOKUP(Femicidios!L171,tablas!$J$4:$K$11,2,0),"Sin Información")</f>
        <v>Sin Información</v>
      </c>
      <c r="E173" t="str">
        <f>+IFERROR(VLOOKUP(Femicidios!M171,tablas!$M$4:$N$52,2,0),"Sin Información")</f>
        <v>Ex Pareja</v>
      </c>
      <c r="F173" t="str">
        <f>+IFERROR(VLOOKUP(Femicidios!N171,tablas!$P$4:$Q$23,2,0),"No Informado")</f>
        <v>Femicidio Íntimo</v>
      </c>
      <c r="G173" t="str">
        <f>+IFERROR(VLOOKUP(Femicidios!Q171,tablas!$S$4:$T$21,2,0),"No Informada")</f>
        <v>No Informada</v>
      </c>
      <c r="H173" t="str">
        <f>+IFERROR(VLOOKUP(Femicidios!R171,tablas!$V$4:$W$123,2,0),"No Informado")</f>
        <v>No Informado</v>
      </c>
      <c r="I173" t="str">
        <f>+IFERROR(VLOOKUP(Femicidios!S171,tablas!$Y$4:$Z$9,2,0),"No Informado")</f>
        <v>No Informado</v>
      </c>
      <c r="J173" t="str">
        <f>+IFERROR(VLOOKUP(Femicidios!T171,tablas!$AB$4:$AC$8,2,0),"No Informado")</f>
        <v>No Informado</v>
      </c>
      <c r="K173" t="str">
        <f>+IFERROR(VLOOKUP(Femicidios!W171,tablas!$AE$4:$AF$9,2,0),"No Informado")</f>
        <v>SI</v>
      </c>
      <c r="L173" t="str">
        <f>+IFERROR(VLOOKUP(Femicidios!X171,tablas!$AH$4:$AI$33,2,0),"No Informada")</f>
        <v>Femicidio</v>
      </c>
      <c r="M173" t="str">
        <f>+IFERROR(VLOOKUP(Femicidios!Z171,tablas!$AN$4:$AO$22,2,0),"Sin Información")</f>
        <v>Detenido</v>
      </c>
      <c r="N173" t="str">
        <f>+IFERROR(VLOOKUP(Femicidios!AB171,tablas!$AQ$4:$AR$28,2,0),"Sin Información")</f>
        <v>No Informada</v>
      </c>
      <c r="O173" t="str">
        <f>+IFERROR(VLOOKUP(Femicidios!AD171,tablas!$AX$4:$AY$42,2,0),"Sin Información")</f>
        <v>Sin Información</v>
      </c>
    </row>
    <row r="174" spans="1:15" x14ac:dyDescent="0.35">
      <c r="A174" t="str">
        <f>+Femicidios!G172</f>
        <v>Hilda ester Farfán Chávez</v>
      </c>
      <c r="B174" t="str">
        <f>+IFERROR(VLOOKUP(Femicidios!I172,tablas!$D$4:$E$19,2,0),"No Informada")</f>
        <v>No Informada</v>
      </c>
      <c r="C174" t="str">
        <f>+IFERROR(VLOOKUP(Femicidios!J172,tablas!$G$4:$H$141,2,0),"No Informada")</f>
        <v>No Informada</v>
      </c>
      <c r="D174" t="str">
        <f>+IFERROR(VLOOKUP(Femicidios!L172,tablas!$J$4:$K$11,2,0),"Sin Información")</f>
        <v>Sin Información</v>
      </c>
      <c r="E174" t="str">
        <f>+IFERROR(VLOOKUP(Femicidios!M172,tablas!$M$4:$N$52,2,0),"Sin Información")</f>
        <v>Conviviente</v>
      </c>
      <c r="F174" t="str">
        <f>+IFERROR(VLOOKUP(Femicidios!N172,tablas!$P$4:$Q$23,2,0),"No Informado")</f>
        <v>Femicidio Íntimo</v>
      </c>
      <c r="G174" t="str">
        <f>+IFERROR(VLOOKUP(Femicidios!Q172,tablas!$S$4:$T$21,2,0),"No Informada")</f>
        <v>No Informada</v>
      </c>
      <c r="H174" t="str">
        <f>+IFERROR(VLOOKUP(Femicidios!R172,tablas!$V$4:$W$123,2,0),"No Informado")</f>
        <v>No Informado</v>
      </c>
      <c r="I174" t="str">
        <f>+IFERROR(VLOOKUP(Femicidios!S172,tablas!$Y$4:$Z$9,2,0),"No Informado")</f>
        <v>No Informado</v>
      </c>
      <c r="J174" t="str">
        <f>+IFERROR(VLOOKUP(Femicidios!T172,tablas!$AB$4:$AC$8,2,0),"No Informado")</f>
        <v>No Informado</v>
      </c>
      <c r="K174" t="str">
        <f>+IFERROR(VLOOKUP(Femicidios!W172,tablas!$AE$4:$AF$9,2,0),"No Informado")</f>
        <v>SI</v>
      </c>
      <c r="L174" t="str">
        <f>+IFERROR(VLOOKUP(Femicidios!X172,tablas!$AH$4:$AI$33,2,0),"No Informada")</f>
        <v>Femicidio</v>
      </c>
      <c r="M174" t="str">
        <f>+IFERROR(VLOOKUP(Femicidios!Z172,tablas!$AN$4:$AO$22,2,0),"Sin Información")</f>
        <v>Detenido</v>
      </c>
      <c r="N174" t="str">
        <f>+IFERROR(VLOOKUP(Femicidios!AB172,tablas!$AQ$4:$AR$28,2,0),"Sin Información")</f>
        <v>No Informada</v>
      </c>
      <c r="O174" t="str">
        <f>+IFERROR(VLOOKUP(Femicidios!AD172,tablas!$AX$4:$AY$42,2,0),"Sin Información")</f>
        <v>Sin Información</v>
      </c>
    </row>
    <row r="175" spans="1:15" x14ac:dyDescent="0.35">
      <c r="A175" t="str">
        <f>+Femicidios!G173</f>
        <v>Enriqueta Fierro Castro</v>
      </c>
      <c r="B175" t="str">
        <f>+IFERROR(VLOOKUP(Femicidios!I173,tablas!$D$4:$E$19,2,0),"No Informada")</f>
        <v>No Informada</v>
      </c>
      <c r="C175" t="str">
        <f>+IFERROR(VLOOKUP(Femicidios!J173,tablas!$G$4:$H$141,2,0),"No Informada")</f>
        <v>No Informada</v>
      </c>
      <c r="D175" t="str">
        <f>+IFERROR(VLOOKUP(Femicidios!L173,tablas!$J$4:$K$11,2,0),"Sin Información")</f>
        <v>Sin Información</v>
      </c>
      <c r="E175" t="str">
        <f>+IFERROR(VLOOKUP(Femicidios!M173,tablas!$M$4:$N$52,2,0),"Sin Información")</f>
        <v>Hijo</v>
      </c>
      <c r="F175" t="str">
        <f>+IFERROR(VLOOKUP(Femicidios!N173,tablas!$P$4:$Q$23,2,0),"No Informado")</f>
        <v>Femicidio No Íntimo</v>
      </c>
      <c r="G175" t="str">
        <f>+IFERROR(VLOOKUP(Femicidios!Q173,tablas!$S$4:$T$21,2,0),"No Informada")</f>
        <v>No Informada</v>
      </c>
      <c r="H175" t="str">
        <f>+IFERROR(VLOOKUP(Femicidios!R173,tablas!$V$4:$W$123,2,0),"No Informado")</f>
        <v>No Informado</v>
      </c>
      <c r="I175" t="str">
        <f>+IFERROR(VLOOKUP(Femicidios!S173,tablas!$Y$4:$Z$9,2,0),"No Informado")</f>
        <v>No Informado</v>
      </c>
      <c r="J175" t="str">
        <f>+IFERROR(VLOOKUP(Femicidios!T173,tablas!$AB$4:$AC$8,2,0),"No Informado")</f>
        <v>No Informado</v>
      </c>
      <c r="K175" t="str">
        <f>+IFERROR(VLOOKUP(Femicidios!W173,tablas!$AE$4:$AF$9,2,0),"No Informado")</f>
        <v>No Informado</v>
      </c>
      <c r="L175" t="str">
        <f>+IFERROR(VLOOKUP(Femicidios!X173,tablas!$AH$4:$AI$33,2,0),"No Informada")</f>
        <v>No Informado</v>
      </c>
      <c r="M175" t="str">
        <f>+IFERROR(VLOOKUP(Femicidios!Z173,tablas!$AN$4:$AO$22,2,0),"Sin Información")</f>
        <v>Sin Información</v>
      </c>
      <c r="N175" t="str">
        <f>+IFERROR(VLOOKUP(Femicidios!AB173,tablas!$AQ$4:$AR$28,2,0),"Sin Información")</f>
        <v>No Informada</v>
      </c>
      <c r="O175" t="str">
        <f>+IFERROR(VLOOKUP(Femicidios!AD173,tablas!$AX$4:$AY$42,2,0),"Sin Información")</f>
        <v>Sin Información</v>
      </c>
    </row>
    <row r="176" spans="1:15" x14ac:dyDescent="0.35">
      <c r="A176" t="str">
        <f>+Femicidios!G174</f>
        <v>Ercilla Gladys Salgado Yáñez</v>
      </c>
      <c r="B176" t="str">
        <f>+IFERROR(VLOOKUP(Femicidios!I174,tablas!$D$4:$E$19,2,0),"No Informada")</f>
        <v>Chilena</v>
      </c>
      <c r="C176" t="str">
        <f>+IFERROR(VLOOKUP(Femicidios!J174,tablas!$G$4:$H$141,2,0),"No Informada")</f>
        <v>No Informada</v>
      </c>
      <c r="D176" t="str">
        <f>+IFERROR(VLOOKUP(Femicidios!L174,tablas!$J$4:$K$11,2,0),"Sin Información")</f>
        <v>SI</v>
      </c>
      <c r="E176" t="str">
        <f>+IFERROR(VLOOKUP(Femicidios!M174,tablas!$M$4:$N$52,2,0),"Sin Información")</f>
        <v>Sobrino</v>
      </c>
      <c r="F176" t="str">
        <f>+IFERROR(VLOOKUP(Femicidios!N174,tablas!$P$4:$Q$23,2,0),"No Informado")</f>
        <v>Familiar</v>
      </c>
      <c r="G176" t="str">
        <f>+IFERROR(VLOOKUP(Femicidios!Q174,tablas!$S$4:$T$21,2,0),"No Informada")</f>
        <v>Chilena</v>
      </c>
      <c r="H176" t="str">
        <f>+IFERROR(VLOOKUP(Femicidios!R174,tablas!$V$4:$W$123,2,0),"No Informado")</f>
        <v>No Informado</v>
      </c>
      <c r="I176" t="str">
        <f>+IFERROR(VLOOKUP(Femicidios!S174,tablas!$Y$4:$Z$9,2,0),"No Informado")</f>
        <v>NO</v>
      </c>
      <c r="J176" t="str">
        <f>+IFERROR(VLOOKUP(Femicidios!T174,tablas!$AB$4:$AC$8,2,0),"No Informado")</f>
        <v>No Informado</v>
      </c>
      <c r="K176" t="str">
        <f>+IFERROR(VLOOKUP(Femicidios!W174,tablas!$AE$4:$AF$9,2,0),"No Informado")</f>
        <v>No Informado</v>
      </c>
      <c r="L176" t="str">
        <f>+IFERROR(VLOOKUP(Femicidios!X174,tablas!$AH$4:$AI$33,2,0),"No Informada")</f>
        <v>Violación y Homicidio</v>
      </c>
      <c r="M176" t="str">
        <f>+IFERROR(VLOOKUP(Femicidios!Z174,tablas!$AN$4:$AO$22,2,0),"Sin Información")</f>
        <v>Prisión preventiva</v>
      </c>
      <c r="N176" t="str">
        <f>+IFERROR(VLOOKUP(Femicidios!AB174,tablas!$AQ$4:$AR$28,2,0),"Sin Información")</f>
        <v>Formalizado</v>
      </c>
      <c r="O176" t="str">
        <f>+IFERROR(VLOOKUP(Femicidios!AD174,tablas!$AX$4:$AY$42,2,0),"Sin Información")</f>
        <v>Sin Información</v>
      </c>
    </row>
    <row r="177" spans="1:15" x14ac:dyDescent="0.35">
      <c r="A177" t="str">
        <f>+Femicidios!G175</f>
        <v>Erica Hagan</v>
      </c>
      <c r="B177" t="str">
        <f>+IFERROR(VLOOKUP(Femicidios!I175,tablas!$D$4:$E$19,2,0),"No Informada")</f>
        <v>Estadounidense</v>
      </c>
      <c r="C177" t="str">
        <f>+IFERROR(VLOOKUP(Femicidios!J175,tablas!$G$4:$H$141,2,0),"No Informada")</f>
        <v>Estudiante</v>
      </c>
      <c r="D177" t="str">
        <f>+IFERROR(VLOOKUP(Femicidios!L175,tablas!$J$4:$K$11,2,0),"Sin Información")</f>
        <v>Sin Información</v>
      </c>
      <c r="E177" t="str">
        <f>+IFERROR(VLOOKUP(Femicidios!M175,tablas!$M$4:$N$52,2,0),"Sin Información")</f>
        <v>Sin Información</v>
      </c>
      <c r="F177" t="str">
        <f>+IFERROR(VLOOKUP(Femicidios!N175,tablas!$P$4:$Q$23,2,0),"No Informado")</f>
        <v>No Informado</v>
      </c>
      <c r="G177" t="str">
        <f>+IFERROR(VLOOKUP(Femicidios!Q175,tablas!$S$4:$T$21,2,0),"No Informada")</f>
        <v>No Informada</v>
      </c>
      <c r="H177" t="str">
        <f>+IFERROR(VLOOKUP(Femicidios!R175,tablas!$V$4:$W$123,2,0),"No Informado")</f>
        <v>No Informado</v>
      </c>
      <c r="I177" t="str">
        <f>+IFERROR(VLOOKUP(Femicidios!S175,tablas!$Y$4:$Z$9,2,0),"No Informado")</f>
        <v>No Informado</v>
      </c>
      <c r="J177" t="str">
        <f>+IFERROR(VLOOKUP(Femicidios!T175,tablas!$AB$4:$AC$8,2,0),"No Informado")</f>
        <v>No Informado</v>
      </c>
      <c r="K177" t="str">
        <f>+IFERROR(VLOOKUP(Femicidios!W175,tablas!$AE$4:$AF$9,2,0),"No Informado")</f>
        <v>No Informado</v>
      </c>
      <c r="L177" t="str">
        <f>+IFERROR(VLOOKUP(Femicidios!X175,tablas!$AH$4:$AI$33,2,0),"No Informada")</f>
        <v>No Informado</v>
      </c>
      <c r="M177" t="str">
        <f>+IFERROR(VLOOKUP(Femicidios!Z175,tablas!$AN$4:$AO$22,2,0),"Sin Información")</f>
        <v>En curso</v>
      </c>
      <c r="N177" t="str">
        <f>+IFERROR(VLOOKUP(Femicidios!AB175,tablas!$AQ$4:$AR$28,2,0),"Sin Información")</f>
        <v>Sin imputados</v>
      </c>
      <c r="O177" t="str">
        <f>+IFERROR(VLOOKUP(Femicidios!AD175,tablas!$AX$4:$AY$42,2,0),"Sin Información")</f>
        <v>Sin Información</v>
      </c>
    </row>
    <row r="178" spans="1:15" x14ac:dyDescent="0.35">
      <c r="A178" t="str">
        <f>+Femicidios!G176</f>
        <v>Ericka Rosa Vera Vera</v>
      </c>
      <c r="B178" t="str">
        <f>+IFERROR(VLOOKUP(Femicidios!I176,tablas!$D$4:$E$19,2,0),"No Informada")</f>
        <v>No Informada</v>
      </c>
      <c r="C178" t="str">
        <f>+IFERROR(VLOOKUP(Femicidios!J176,tablas!$G$4:$H$141,2,0),"No Informada")</f>
        <v>No Informada</v>
      </c>
      <c r="D178" t="str">
        <f>+IFERROR(VLOOKUP(Femicidios!L176,tablas!$J$4:$K$11,2,0),"Sin Información")</f>
        <v>Sin Información</v>
      </c>
      <c r="E178" t="str">
        <f>+IFERROR(VLOOKUP(Femicidios!M176,tablas!$M$4:$N$52,2,0),"Sin Información")</f>
        <v>Cónyuge</v>
      </c>
      <c r="F178" t="str">
        <f>+IFERROR(VLOOKUP(Femicidios!N176,tablas!$P$4:$Q$23,2,0),"No Informado")</f>
        <v>Femicidio Íntimo</v>
      </c>
      <c r="G178" t="str">
        <f>+IFERROR(VLOOKUP(Femicidios!Q176,tablas!$S$4:$T$21,2,0),"No Informada")</f>
        <v>No Informada</v>
      </c>
      <c r="H178" t="str">
        <f>+IFERROR(VLOOKUP(Femicidios!R176,tablas!$V$4:$W$123,2,0),"No Informado")</f>
        <v>Mueblista</v>
      </c>
      <c r="I178" t="str">
        <f>+IFERROR(VLOOKUP(Femicidios!S176,tablas!$Y$4:$Z$9,2,0),"No Informado")</f>
        <v>No Informado</v>
      </c>
      <c r="J178" t="str">
        <f>+IFERROR(VLOOKUP(Femicidios!T176,tablas!$AB$4:$AC$8,2,0),"No Informado")</f>
        <v>No Informado</v>
      </c>
      <c r="K178" t="str">
        <f>+IFERROR(VLOOKUP(Femicidios!W176,tablas!$AE$4:$AF$9,2,0),"No Informado")</f>
        <v>No Informado</v>
      </c>
      <c r="L178" t="str">
        <f>+IFERROR(VLOOKUP(Femicidios!X176,tablas!$AH$4:$AI$33,2,0),"No Informada")</f>
        <v>Parricidio</v>
      </c>
      <c r="M178" t="str">
        <f>+IFERROR(VLOOKUP(Femicidios!Z176,tablas!$AN$4:$AO$22,2,0),"Sin Información")</f>
        <v>Sin Información</v>
      </c>
      <c r="N178" t="str">
        <f>+IFERROR(VLOOKUP(Femicidios!AB176,tablas!$AQ$4:$AR$28,2,0),"Sin Información")</f>
        <v>No Informada</v>
      </c>
      <c r="O178" t="str">
        <f>+IFERROR(VLOOKUP(Femicidios!AD176,tablas!$AX$4:$AY$42,2,0),"Sin Información")</f>
        <v>Sin Información</v>
      </c>
    </row>
    <row r="179" spans="1:15" x14ac:dyDescent="0.35">
      <c r="A179" t="str">
        <f>+Femicidios!G177</f>
        <v>Carmen Gloria Vásquez</v>
      </c>
      <c r="B179" t="str">
        <f>+IFERROR(VLOOKUP(Femicidios!I177,tablas!$D$4:$E$19,2,0),"No Informada")</f>
        <v>No Informada</v>
      </c>
      <c r="C179" t="str">
        <f>+IFERROR(VLOOKUP(Femicidios!J177,tablas!$G$4:$H$141,2,0),"No Informada")</f>
        <v>No Informada</v>
      </c>
      <c r="D179" t="str">
        <f>+IFERROR(VLOOKUP(Femicidios!L177,tablas!$J$4:$K$11,2,0),"Sin Información")</f>
        <v>Sin Información</v>
      </c>
      <c r="E179" t="str">
        <f>+IFERROR(VLOOKUP(Femicidios!M177,tablas!$M$4:$N$52,2,0),"Sin Información")</f>
        <v>Ex Pareja</v>
      </c>
      <c r="F179" t="str">
        <f>+IFERROR(VLOOKUP(Femicidios!N177,tablas!$P$4:$Q$23,2,0),"No Informado")</f>
        <v>Femicidio Íntimo</v>
      </c>
      <c r="G179" t="str">
        <f>+IFERROR(VLOOKUP(Femicidios!Q177,tablas!$S$4:$T$21,2,0),"No Informada")</f>
        <v>No Informada</v>
      </c>
      <c r="H179" t="str">
        <f>+IFERROR(VLOOKUP(Femicidios!R177,tablas!$V$4:$W$123,2,0),"No Informado")</f>
        <v>No Informado</v>
      </c>
      <c r="I179" t="str">
        <f>+IFERROR(VLOOKUP(Femicidios!S177,tablas!$Y$4:$Z$9,2,0),"No Informado")</f>
        <v>No Informado</v>
      </c>
      <c r="J179" t="str">
        <f>+IFERROR(VLOOKUP(Femicidios!T177,tablas!$AB$4:$AC$8,2,0),"No Informado")</f>
        <v>No Informado</v>
      </c>
      <c r="K179" t="str">
        <f>+IFERROR(VLOOKUP(Femicidios!W177,tablas!$AE$4:$AF$9,2,0),"No Informado")</f>
        <v>SI</v>
      </c>
      <c r="L179" t="str">
        <f>+IFERROR(VLOOKUP(Femicidios!X177,tablas!$AH$4:$AI$33,2,0),"No Informada")</f>
        <v>Femicidio</v>
      </c>
      <c r="M179" t="str">
        <f>+IFERROR(VLOOKUP(Femicidios!Z177,tablas!$AN$4:$AO$22,2,0),"Sin Información")</f>
        <v>Prófugo</v>
      </c>
      <c r="N179" t="str">
        <f>+IFERROR(VLOOKUP(Femicidios!AB177,tablas!$AQ$4:$AR$28,2,0),"Sin Información")</f>
        <v>No Informada</v>
      </c>
      <c r="O179" t="str">
        <f>+IFERROR(VLOOKUP(Femicidios!AD177,tablas!$AX$4:$AY$42,2,0),"Sin Información")</f>
        <v>Sin Información</v>
      </c>
    </row>
    <row r="180" spans="1:15" x14ac:dyDescent="0.35">
      <c r="A180" t="str">
        <f>+Femicidios!G178</f>
        <v>Esperanza Érika Aguilar Olivares</v>
      </c>
      <c r="B180" t="str">
        <f>+IFERROR(VLOOKUP(Femicidios!I178,tablas!$D$4:$E$19,2,0),"No Informada")</f>
        <v>Chilena</v>
      </c>
      <c r="C180" t="str">
        <f>+IFERROR(VLOOKUP(Femicidios!J178,tablas!$G$4:$H$141,2,0),"No Informada")</f>
        <v>No Informada</v>
      </c>
      <c r="D180" t="str">
        <f>+IFERROR(VLOOKUP(Femicidios!L178,tablas!$J$4:$K$11,2,0),"Sin Información")</f>
        <v>Presunta</v>
      </c>
      <c r="E180" t="str">
        <f>+IFERROR(VLOOKUP(Femicidios!M178,tablas!$M$4:$N$52,2,0),"Sin Información")</f>
        <v>Hijo</v>
      </c>
      <c r="F180" t="str">
        <f>+IFERROR(VLOOKUP(Femicidios!N178,tablas!$P$4:$Q$23,2,0),"No Informado")</f>
        <v>Familiar</v>
      </c>
      <c r="G180" t="str">
        <f>+IFERROR(VLOOKUP(Femicidios!Q178,tablas!$S$4:$T$21,2,0),"No Informada")</f>
        <v>Chilena</v>
      </c>
      <c r="H180" t="str">
        <f>+IFERROR(VLOOKUP(Femicidios!R178,tablas!$V$4:$W$123,2,0),"No Informado")</f>
        <v>No Informado</v>
      </c>
      <c r="I180" t="str">
        <f>+IFERROR(VLOOKUP(Femicidios!S178,tablas!$Y$4:$Z$9,2,0),"No Informado")</f>
        <v>Intento</v>
      </c>
      <c r="J180" t="str">
        <f>+IFERROR(VLOOKUP(Femicidios!T178,tablas!$AB$4:$AC$8,2,0),"No Informado")</f>
        <v>SI</v>
      </c>
      <c r="K180" t="str">
        <f>+IFERROR(VLOOKUP(Femicidios!W178,tablas!$AE$4:$AF$9,2,0),"No Informado")</f>
        <v>No Informado</v>
      </c>
      <c r="L180" t="str">
        <f>+IFERROR(VLOOKUP(Femicidios!X178,tablas!$AH$4:$AI$33,2,0),"No Informada")</f>
        <v>Parricidio</v>
      </c>
      <c r="M180" t="str">
        <f>+IFERROR(VLOOKUP(Femicidios!Z178,tablas!$AN$4:$AO$22,2,0),"Sin Información")</f>
        <v>Prisión preventiva</v>
      </c>
      <c r="N180" t="str">
        <f>+IFERROR(VLOOKUP(Femicidios!AB178,tablas!$AQ$4:$AR$28,2,0),"Sin Información")</f>
        <v>Prisión preventiva</v>
      </c>
      <c r="O180" t="str">
        <f>+IFERROR(VLOOKUP(Femicidios!AD178,tablas!$AX$4:$AY$42,2,0),"Sin Información")</f>
        <v>Sin Información</v>
      </c>
    </row>
    <row r="181" spans="1:15" x14ac:dyDescent="0.35">
      <c r="A181" t="str">
        <f>+Femicidios!G179</f>
        <v>Esperanza Graterol Moya</v>
      </c>
      <c r="B181" t="str">
        <f>+IFERROR(VLOOKUP(Femicidios!I179,tablas!$D$4:$E$19,2,0),"No Informada")</f>
        <v>Venezolana</v>
      </c>
      <c r="C181" t="str">
        <f>+IFERROR(VLOOKUP(Femicidios!J179,tablas!$G$4:$H$141,2,0),"No Informada")</f>
        <v>No Informada</v>
      </c>
      <c r="D181" t="str">
        <f>+IFERROR(VLOOKUP(Femicidios!L179,tablas!$J$4:$K$11,2,0),"Sin Información")</f>
        <v>Sin Información</v>
      </c>
      <c r="E181" t="str">
        <f>+IFERROR(VLOOKUP(Femicidios!M179,tablas!$M$4:$N$52,2,0),"Sin Información")</f>
        <v>Yerno</v>
      </c>
      <c r="F181" t="str">
        <f>+IFERROR(VLOOKUP(Femicidios!N179,tablas!$P$4:$Q$23,2,0),"No Informado")</f>
        <v>Familiar</v>
      </c>
      <c r="G181" t="str">
        <f>+IFERROR(VLOOKUP(Femicidios!Q179,tablas!$S$4:$T$21,2,0),"No Informada")</f>
        <v>Venezolana</v>
      </c>
      <c r="H181" t="str">
        <f>+IFERROR(VLOOKUP(Femicidios!R179,tablas!$V$4:$W$123,2,0),"No Informado")</f>
        <v>No Informado</v>
      </c>
      <c r="I181" t="str">
        <f>+IFERROR(VLOOKUP(Femicidios!S179,tablas!$Y$4:$Z$9,2,0),"No Informado")</f>
        <v>SI</v>
      </c>
      <c r="J181" t="str">
        <f>+IFERROR(VLOOKUP(Femicidios!T179,tablas!$AB$4:$AC$8,2,0),"No Informado")</f>
        <v>No Informado</v>
      </c>
      <c r="K181" t="str">
        <f>+IFERROR(VLOOKUP(Femicidios!W179,tablas!$AE$4:$AF$9,2,0),"No Informado")</f>
        <v>No Informado</v>
      </c>
      <c r="L181" t="str">
        <f>+IFERROR(VLOOKUP(Femicidios!X179,tablas!$AH$4:$AI$33,2,0),"No Informada")</f>
        <v>Femicidio</v>
      </c>
      <c r="M181" t="str">
        <f>+IFERROR(VLOOKUP(Femicidios!Z179,tablas!$AN$4:$AO$22,2,0),"Sin Información")</f>
        <v>Autor se suicidó</v>
      </c>
      <c r="N181" t="str">
        <f>+IFERROR(VLOOKUP(Femicidios!AB179,tablas!$AQ$4:$AR$28,2,0),"Sin Información")</f>
        <v>Se suicidó</v>
      </c>
      <c r="O181" t="str">
        <f>+IFERROR(VLOOKUP(Femicidios!AD179,tablas!$AX$4:$AY$42,2,0),"Sin Información")</f>
        <v>Sin Información</v>
      </c>
    </row>
    <row r="182" spans="1:15" x14ac:dyDescent="0.35">
      <c r="A182" t="str">
        <f>+Femicidios!G180</f>
        <v>Estefanía Alfaro González</v>
      </c>
      <c r="B182" t="str">
        <f>+IFERROR(VLOOKUP(Femicidios!I180,tablas!$D$4:$E$19,2,0),"No Informada")</f>
        <v>No Informada</v>
      </c>
      <c r="C182" t="str">
        <f>+IFERROR(VLOOKUP(Femicidios!J180,tablas!$G$4:$H$141,2,0),"No Informada")</f>
        <v>Embarazada</v>
      </c>
      <c r="D182" t="str">
        <f>+IFERROR(VLOOKUP(Femicidios!L180,tablas!$J$4:$K$11,2,0),"Sin Información")</f>
        <v>Sin Información</v>
      </c>
      <c r="E182" t="str">
        <f>+IFERROR(VLOOKUP(Femicidios!M180,tablas!$M$4:$N$52,2,0),"Sin Información")</f>
        <v>Ex Pareja</v>
      </c>
      <c r="F182" t="str">
        <f>+IFERROR(VLOOKUP(Femicidios!N180,tablas!$P$4:$Q$23,2,0),"No Informado")</f>
        <v>Femicidio Íntimo</v>
      </c>
      <c r="G182" t="str">
        <f>+IFERROR(VLOOKUP(Femicidios!Q180,tablas!$S$4:$T$21,2,0),"No Informada")</f>
        <v>No Informada</v>
      </c>
      <c r="H182" t="str">
        <f>+IFERROR(VLOOKUP(Femicidios!R180,tablas!$V$4:$W$123,2,0),"No Informado")</f>
        <v>Carabinero</v>
      </c>
      <c r="I182" t="str">
        <f>+IFERROR(VLOOKUP(Femicidios!S180,tablas!$Y$4:$Z$9,2,0),"No Informado")</f>
        <v>SI</v>
      </c>
      <c r="J182" t="str">
        <f>+IFERROR(VLOOKUP(Femicidios!T180,tablas!$AB$4:$AC$8,2,0),"No Informado")</f>
        <v>No Informado</v>
      </c>
      <c r="K182" t="str">
        <f>+IFERROR(VLOOKUP(Femicidios!W180,tablas!$AE$4:$AF$9,2,0),"No Informado")</f>
        <v>No Informado</v>
      </c>
      <c r="L182" t="str">
        <f>+IFERROR(VLOOKUP(Femicidios!X180,tablas!$AH$4:$AI$33,2,0),"No Informada")</f>
        <v>No Informado</v>
      </c>
      <c r="M182" t="str">
        <f>+IFERROR(VLOOKUP(Femicidios!Z180,tablas!$AN$4:$AO$22,2,0),"Sin Información")</f>
        <v>Sin Información</v>
      </c>
      <c r="N182" t="str">
        <f>+IFERROR(VLOOKUP(Femicidios!AB180,tablas!$AQ$4:$AR$28,2,0),"Sin Información")</f>
        <v>No Informada</v>
      </c>
      <c r="O182" t="str">
        <f>+IFERROR(VLOOKUP(Femicidios!AD180,tablas!$AX$4:$AY$42,2,0),"Sin Información")</f>
        <v>Sin Información</v>
      </c>
    </row>
    <row r="183" spans="1:15" x14ac:dyDescent="0.35">
      <c r="A183" t="str">
        <f>+Femicidios!G181</f>
        <v>Estefanía del Carmen Martínez Pérez</v>
      </c>
      <c r="B183" t="str">
        <f>+IFERROR(VLOOKUP(Femicidios!I181,tablas!$D$4:$E$19,2,0),"No Informada")</f>
        <v>Chilena</v>
      </c>
      <c r="C183" t="str">
        <f>+IFERROR(VLOOKUP(Femicidios!J181,tablas!$G$4:$H$141,2,0),"No Informada")</f>
        <v>No Informada</v>
      </c>
      <c r="D183" t="str">
        <f>+IFERROR(VLOOKUP(Femicidios!L181,tablas!$J$4:$K$11,2,0),"Sin Información")</f>
        <v>Sin Información</v>
      </c>
      <c r="E183" t="str">
        <f>+IFERROR(VLOOKUP(Femicidios!M181,tablas!$M$4:$N$52,2,0),"Sin Información")</f>
        <v>Amigo</v>
      </c>
      <c r="F183" t="str">
        <f>+IFERROR(VLOOKUP(Femicidios!N181,tablas!$P$4:$Q$23,2,0),"No Informado")</f>
        <v>Femicidio No Íntimo</v>
      </c>
      <c r="G183" t="str">
        <f>+IFERROR(VLOOKUP(Femicidios!Q181,tablas!$S$4:$T$21,2,0),"No Informada")</f>
        <v>Chilena</v>
      </c>
      <c r="H183" t="str">
        <f>+IFERROR(VLOOKUP(Femicidios!R181,tablas!$V$4:$W$123,2,0),"No Informado")</f>
        <v>No Informado</v>
      </c>
      <c r="I183" t="str">
        <f>+IFERROR(VLOOKUP(Femicidios!S181,tablas!$Y$4:$Z$9,2,0),"No Informado")</f>
        <v>NO</v>
      </c>
      <c r="J183" t="str">
        <f>+IFERROR(VLOOKUP(Femicidios!T181,tablas!$AB$4:$AC$8,2,0),"No Informado")</f>
        <v>No Informado</v>
      </c>
      <c r="K183" t="str">
        <f>+IFERROR(VLOOKUP(Femicidios!W181,tablas!$AE$4:$AF$9,2,0),"No Informado")</f>
        <v>NO</v>
      </c>
      <c r="L183" t="str">
        <f>+IFERROR(VLOOKUP(Femicidios!X181,tablas!$AH$4:$AI$33,2,0),"No Informada")</f>
        <v>Homicidio</v>
      </c>
      <c r="M183" t="str">
        <f>+IFERROR(VLOOKUP(Femicidios!Z181,tablas!$AN$4:$AO$22,2,0),"Sin Información")</f>
        <v>En curso</v>
      </c>
      <c r="N183" t="str">
        <f>+IFERROR(VLOOKUP(Femicidios!AB181,tablas!$AQ$4:$AR$28,2,0),"Sin Información")</f>
        <v>Detenido</v>
      </c>
      <c r="O183" t="str">
        <f>+IFERROR(VLOOKUP(Femicidios!AD181,tablas!$AX$4:$AY$42,2,0),"Sin Información")</f>
        <v>Sin Información</v>
      </c>
    </row>
    <row r="184" spans="1:15" x14ac:dyDescent="0.35">
      <c r="A184" t="str">
        <f>+Femicidios!G182</f>
        <v>Karen Soto Farías</v>
      </c>
      <c r="B184" t="str">
        <f>+IFERROR(VLOOKUP(Femicidios!I182,tablas!$D$4:$E$19,2,0),"No Informada")</f>
        <v>No Informada</v>
      </c>
      <c r="C184" t="str">
        <f>+IFERROR(VLOOKUP(Femicidios!J182,tablas!$G$4:$H$141,2,0),"No Informada")</f>
        <v>No Informada</v>
      </c>
      <c r="D184" t="str">
        <f>+IFERROR(VLOOKUP(Femicidios!L182,tablas!$J$4:$K$11,2,0),"Sin Información")</f>
        <v>Sin Información</v>
      </c>
      <c r="E184" t="str">
        <f>+IFERROR(VLOOKUP(Femicidios!M182,tablas!$M$4:$N$52,2,0),"Sin Información")</f>
        <v>Pareja</v>
      </c>
      <c r="F184" t="str">
        <f>+IFERROR(VLOOKUP(Femicidios!N182,tablas!$P$4:$Q$23,2,0),"No Informado")</f>
        <v>Femicidio Íntimo</v>
      </c>
      <c r="G184" t="str">
        <f>+IFERROR(VLOOKUP(Femicidios!Q182,tablas!$S$4:$T$21,2,0),"No Informada")</f>
        <v>No Informada</v>
      </c>
      <c r="H184" t="str">
        <f>+IFERROR(VLOOKUP(Femicidios!R182,tablas!$V$4:$W$123,2,0),"No Informado")</f>
        <v>No Informado</v>
      </c>
      <c r="I184" t="str">
        <f>+IFERROR(VLOOKUP(Femicidios!S182,tablas!$Y$4:$Z$9,2,0),"No Informado")</f>
        <v>SI</v>
      </c>
      <c r="J184" t="str">
        <f>+IFERROR(VLOOKUP(Femicidios!T182,tablas!$AB$4:$AC$8,2,0),"No Informado")</f>
        <v>No Informado</v>
      </c>
      <c r="K184" t="str">
        <f>+IFERROR(VLOOKUP(Femicidios!W182,tablas!$AE$4:$AF$9,2,0),"No Informado")</f>
        <v>SI</v>
      </c>
      <c r="L184" t="str">
        <f>+IFERROR(VLOOKUP(Femicidios!X182,tablas!$AH$4:$AI$33,2,0),"No Informada")</f>
        <v>Femicidio</v>
      </c>
      <c r="M184" t="str">
        <f>+IFERROR(VLOOKUP(Femicidios!Z182,tablas!$AN$4:$AO$22,2,0),"Sin Información")</f>
        <v>Sin Información</v>
      </c>
      <c r="N184" t="str">
        <f>+IFERROR(VLOOKUP(Femicidios!AB182,tablas!$AQ$4:$AR$28,2,0),"Sin Información")</f>
        <v>No Informada</v>
      </c>
      <c r="O184" t="str">
        <f>+IFERROR(VLOOKUP(Femicidios!AD182,tablas!$AX$4:$AY$42,2,0),"Sin Información")</f>
        <v>Sin Información</v>
      </c>
    </row>
    <row r="185" spans="1:15" x14ac:dyDescent="0.35">
      <c r="A185" t="str">
        <f>+Femicidios!G183</f>
        <v>Daniela Ayala Cabezas</v>
      </c>
      <c r="B185" t="str">
        <f>+IFERROR(VLOOKUP(Femicidios!I183,tablas!$D$4:$E$19,2,0),"No Informada")</f>
        <v>No Informada</v>
      </c>
      <c r="C185" t="str">
        <f>+IFERROR(VLOOKUP(Femicidios!J183,tablas!$G$4:$H$141,2,0),"No Informada")</f>
        <v>No Informada</v>
      </c>
      <c r="D185" t="str">
        <f>+IFERROR(VLOOKUP(Femicidios!L183,tablas!$J$4:$K$11,2,0),"Sin Información")</f>
        <v>Sin Información</v>
      </c>
      <c r="E185" t="str">
        <f>+IFERROR(VLOOKUP(Femicidios!M183,tablas!$M$4:$N$52,2,0),"Sin Información")</f>
        <v>Pareja</v>
      </c>
      <c r="F185" t="str">
        <f>+IFERROR(VLOOKUP(Femicidios!N183,tablas!$P$4:$Q$23,2,0),"No Informado")</f>
        <v>Femicidio Íntimo</v>
      </c>
      <c r="G185" t="str">
        <f>+IFERROR(VLOOKUP(Femicidios!Q183,tablas!$S$4:$T$21,2,0),"No Informada")</f>
        <v>No Informada</v>
      </c>
      <c r="H185" t="str">
        <f>+IFERROR(VLOOKUP(Femicidios!R183,tablas!$V$4:$W$123,2,0),"No Informado")</f>
        <v>No Informado</v>
      </c>
      <c r="I185" t="str">
        <f>+IFERROR(VLOOKUP(Femicidios!S183,tablas!$Y$4:$Z$9,2,0),"No Informado")</f>
        <v>NO</v>
      </c>
      <c r="J185" t="str">
        <f>+IFERROR(VLOOKUP(Femicidios!T183,tablas!$AB$4:$AC$8,2,0),"No Informado")</f>
        <v>No Informado</v>
      </c>
      <c r="K185" t="str">
        <f>+IFERROR(VLOOKUP(Femicidios!W183,tablas!$AE$4:$AF$9,2,0),"No Informado")</f>
        <v>SI</v>
      </c>
      <c r="L185" t="str">
        <f>+IFERROR(VLOOKUP(Femicidios!X183,tablas!$AH$4:$AI$33,2,0),"No Informada")</f>
        <v>Femicidio</v>
      </c>
      <c r="M185" t="str">
        <f>+IFERROR(VLOOKUP(Femicidios!Z183,tablas!$AN$4:$AO$22,2,0),"Sin Información")</f>
        <v>Detenido</v>
      </c>
      <c r="N185" t="str">
        <f>+IFERROR(VLOOKUP(Femicidios!AB183,tablas!$AQ$4:$AR$28,2,0),"Sin Información")</f>
        <v>No Informada</v>
      </c>
      <c r="O185" t="str">
        <f>+IFERROR(VLOOKUP(Femicidios!AD183,tablas!$AX$4:$AY$42,2,0),"Sin Información")</f>
        <v>Sin Información</v>
      </c>
    </row>
    <row r="186" spans="1:15" x14ac:dyDescent="0.35">
      <c r="A186" t="str">
        <f>+Femicidios!G184</f>
        <v>Elizabeth Gutiérrez López</v>
      </c>
      <c r="B186" t="str">
        <f>+IFERROR(VLOOKUP(Femicidios!I184,tablas!$D$4:$E$19,2,0),"No Informada")</f>
        <v>No Informada</v>
      </c>
      <c r="C186" t="str">
        <f>+IFERROR(VLOOKUP(Femicidios!J184,tablas!$G$4:$H$141,2,0),"No Informada")</f>
        <v>No Informada</v>
      </c>
      <c r="D186" t="str">
        <f>+IFERROR(VLOOKUP(Femicidios!L184,tablas!$J$4:$K$11,2,0),"Sin Información")</f>
        <v>Sin Información</v>
      </c>
      <c r="E186" t="str">
        <f>+IFERROR(VLOOKUP(Femicidios!M184,tablas!$M$4:$N$52,2,0),"Sin Información")</f>
        <v>Pareja</v>
      </c>
      <c r="F186" t="str">
        <f>+IFERROR(VLOOKUP(Femicidios!N184,tablas!$P$4:$Q$23,2,0),"No Informado")</f>
        <v>Femicidio Íntimo</v>
      </c>
      <c r="G186" t="str">
        <f>+IFERROR(VLOOKUP(Femicidios!Q184,tablas!$S$4:$T$21,2,0),"No Informada")</f>
        <v>No Informada</v>
      </c>
      <c r="H186" t="str">
        <f>+IFERROR(VLOOKUP(Femicidios!R184,tablas!$V$4:$W$123,2,0),"No Informado")</f>
        <v>No Informado</v>
      </c>
      <c r="I186" t="str">
        <f>+IFERROR(VLOOKUP(Femicidios!S184,tablas!$Y$4:$Z$9,2,0),"No Informado")</f>
        <v>No Informado</v>
      </c>
      <c r="J186" t="str">
        <f>+IFERROR(VLOOKUP(Femicidios!T184,tablas!$AB$4:$AC$8,2,0),"No Informado")</f>
        <v>No Informado</v>
      </c>
      <c r="K186" t="str">
        <f>+IFERROR(VLOOKUP(Femicidios!W184,tablas!$AE$4:$AF$9,2,0),"No Informado")</f>
        <v>No Informado</v>
      </c>
      <c r="L186" t="str">
        <f>+IFERROR(VLOOKUP(Femicidios!X184,tablas!$AH$4:$AI$33,2,0),"No Informada")</f>
        <v>Femicidio</v>
      </c>
      <c r="M186" t="str">
        <f>+IFERROR(VLOOKUP(Femicidios!Z184,tablas!$AN$4:$AO$22,2,0),"Sin Información")</f>
        <v>Detenido</v>
      </c>
      <c r="N186" t="str">
        <f>+IFERROR(VLOOKUP(Femicidios!AB184,tablas!$AQ$4:$AR$28,2,0),"Sin Información")</f>
        <v>No Informada</v>
      </c>
      <c r="O186" t="str">
        <f>+IFERROR(VLOOKUP(Femicidios!AD184,tablas!$AX$4:$AY$42,2,0),"Sin Información")</f>
        <v>Sin Información</v>
      </c>
    </row>
    <row r="187" spans="1:15" x14ac:dyDescent="0.35">
      <c r="A187" t="str">
        <f>+Femicidios!G185</f>
        <v>Etelvina Crucilda Huentequeo Vidal</v>
      </c>
      <c r="B187" t="str">
        <f>+IFERROR(VLOOKUP(Femicidios!I185,tablas!$D$4:$E$19,2,0),"No Informada")</f>
        <v>Chilena</v>
      </c>
      <c r="C187" t="str">
        <f>+IFERROR(VLOOKUP(Femicidios!J185,tablas!$G$4:$H$141,2,0),"No Informada")</f>
        <v>No Informada</v>
      </c>
      <c r="D187" t="str">
        <f>+IFERROR(VLOOKUP(Femicidios!L185,tablas!$J$4:$K$11,2,0),"Sin Información")</f>
        <v>NO</v>
      </c>
      <c r="E187" t="str">
        <f>+IFERROR(VLOOKUP(Femicidios!M185,tablas!$M$4:$N$52,2,0),"Sin Información")</f>
        <v>Cónyuge</v>
      </c>
      <c r="F187" t="str">
        <f>+IFERROR(VLOOKUP(Femicidios!N185,tablas!$P$4:$Q$23,2,0),"No Informado")</f>
        <v>Femicidio Íntimo</v>
      </c>
      <c r="G187" t="str">
        <f>+IFERROR(VLOOKUP(Femicidios!Q185,tablas!$S$4:$T$21,2,0),"No Informada")</f>
        <v>Chilena</v>
      </c>
      <c r="H187" t="str">
        <f>+IFERROR(VLOOKUP(Femicidios!R185,tablas!$V$4:$W$123,2,0),"No Informado")</f>
        <v>No Informado</v>
      </c>
      <c r="I187" t="str">
        <f>+IFERROR(VLOOKUP(Femicidios!S185,tablas!$Y$4:$Z$9,2,0),"No Informado")</f>
        <v>NO</v>
      </c>
      <c r="J187" t="str">
        <f>+IFERROR(VLOOKUP(Femicidios!T185,tablas!$AB$4:$AC$8,2,0),"No Informado")</f>
        <v>NO</v>
      </c>
      <c r="K187" t="str">
        <f>+IFERROR(VLOOKUP(Femicidios!W185,tablas!$AE$4:$AF$9,2,0),"No Informado")</f>
        <v>SI</v>
      </c>
      <c r="L187" t="str">
        <f>+IFERROR(VLOOKUP(Femicidios!X185,tablas!$AH$4:$AI$33,2,0),"No Informada")</f>
        <v>Femicidio</v>
      </c>
      <c r="M187" t="str">
        <f>+IFERROR(VLOOKUP(Femicidios!Z185,tablas!$AN$4:$AO$22,2,0),"Sin Información")</f>
        <v>En curso</v>
      </c>
      <c r="N187" t="str">
        <f>+IFERROR(VLOOKUP(Femicidios!AB185,tablas!$AQ$4:$AR$28,2,0),"Sin Información")</f>
        <v>Prisión preventiva</v>
      </c>
      <c r="O187" t="str">
        <f>+IFERROR(VLOOKUP(Femicidios!AD185,tablas!$AX$4:$AY$42,2,0),"Sin Información")</f>
        <v>Sin Información</v>
      </c>
    </row>
    <row r="188" spans="1:15" x14ac:dyDescent="0.35">
      <c r="A188" t="str">
        <f>+Femicidios!G186</f>
        <v>Erika Romina Rivera Tagle</v>
      </c>
      <c r="B188" t="str">
        <f>+IFERROR(VLOOKUP(Femicidios!I186,tablas!$D$4:$E$19,2,0),"No Informada")</f>
        <v>No Informada</v>
      </c>
      <c r="C188" t="str">
        <f>+IFERROR(VLOOKUP(Femicidios!J186,tablas!$G$4:$H$141,2,0),"No Informada")</f>
        <v>No Informada</v>
      </c>
      <c r="D188" t="str">
        <f>+IFERROR(VLOOKUP(Femicidios!L186,tablas!$J$4:$K$11,2,0),"Sin Información")</f>
        <v>Sin Información</v>
      </c>
      <c r="E188" t="str">
        <f>+IFERROR(VLOOKUP(Femicidios!M186,tablas!$M$4:$N$52,2,0),"Sin Información")</f>
        <v>Pareja</v>
      </c>
      <c r="F188" t="str">
        <f>+IFERROR(VLOOKUP(Femicidios!N186,tablas!$P$4:$Q$23,2,0),"No Informado")</f>
        <v>Femicidio Íntimo</v>
      </c>
      <c r="G188" t="str">
        <f>+IFERROR(VLOOKUP(Femicidios!Q186,tablas!$S$4:$T$21,2,0),"No Informada")</f>
        <v>No Informada</v>
      </c>
      <c r="H188" t="str">
        <f>+IFERROR(VLOOKUP(Femicidios!R186,tablas!$V$4:$W$123,2,0),"No Informado")</f>
        <v>No Informado</v>
      </c>
      <c r="I188" t="str">
        <f>+IFERROR(VLOOKUP(Femicidios!S186,tablas!$Y$4:$Z$9,2,0),"No Informado")</f>
        <v>No Informado</v>
      </c>
      <c r="J188" t="str">
        <f>+IFERROR(VLOOKUP(Femicidios!T186,tablas!$AB$4:$AC$8,2,0),"No Informado")</f>
        <v>No Informado</v>
      </c>
      <c r="K188" t="str">
        <f>+IFERROR(VLOOKUP(Femicidios!W186,tablas!$AE$4:$AF$9,2,0),"No Informado")</f>
        <v>SI</v>
      </c>
      <c r="L188" t="str">
        <f>+IFERROR(VLOOKUP(Femicidios!X186,tablas!$AH$4:$AI$33,2,0),"No Informada")</f>
        <v>Femicidio</v>
      </c>
      <c r="M188" t="str">
        <f>+IFERROR(VLOOKUP(Femicidios!Z186,tablas!$AN$4:$AO$22,2,0),"Sin Información")</f>
        <v>Detenido</v>
      </c>
      <c r="N188" t="str">
        <f>+IFERROR(VLOOKUP(Femicidios!AB186,tablas!$AQ$4:$AR$28,2,0),"Sin Información")</f>
        <v>No Informada</v>
      </c>
      <c r="O188" t="str">
        <f>+IFERROR(VLOOKUP(Femicidios!AD186,tablas!$AX$4:$AY$42,2,0),"Sin Información")</f>
        <v>Sin Información</v>
      </c>
    </row>
    <row r="189" spans="1:15" x14ac:dyDescent="0.35">
      <c r="A189" t="str">
        <f>+Femicidios!G187</f>
        <v>Fahime Andrea Díaz Dervich</v>
      </c>
      <c r="B189" t="str">
        <f>+IFERROR(VLOOKUP(Femicidios!I187,tablas!$D$4:$E$19,2,0),"No Informada")</f>
        <v>Chilena</v>
      </c>
      <c r="C189" t="str">
        <f>+IFERROR(VLOOKUP(Femicidios!J187,tablas!$G$4:$H$141,2,0),"No Informada")</f>
        <v>Secretaria</v>
      </c>
      <c r="D189" t="str">
        <f>+IFERROR(VLOOKUP(Femicidios!L187,tablas!$J$4:$K$11,2,0),"Sin Información")</f>
        <v>Sin Información</v>
      </c>
      <c r="E189" t="str">
        <f>+IFERROR(VLOOKUP(Femicidios!M187,tablas!$M$4:$N$52,2,0),"Sin Información")</f>
        <v>ex Conviviente</v>
      </c>
      <c r="F189" t="str">
        <f>+IFERROR(VLOOKUP(Femicidios!N187,tablas!$P$4:$Q$23,2,0),"No Informado")</f>
        <v>Femicidio Íntimo</v>
      </c>
      <c r="G189" t="str">
        <f>+IFERROR(VLOOKUP(Femicidios!Q187,tablas!$S$4:$T$21,2,0),"No Informada")</f>
        <v>Chilena</v>
      </c>
      <c r="H189" t="str">
        <f>+IFERROR(VLOOKUP(Femicidios!R187,tablas!$V$4:$W$123,2,0),"No Informado")</f>
        <v>Dentista</v>
      </c>
      <c r="I189" t="str">
        <f>+IFERROR(VLOOKUP(Femicidios!S187,tablas!$Y$4:$Z$9,2,0),"No Informado")</f>
        <v>Intento</v>
      </c>
      <c r="J189" t="str">
        <f>+IFERROR(VLOOKUP(Femicidios!T187,tablas!$AB$4:$AC$8,2,0),"No Informado")</f>
        <v>No Informado</v>
      </c>
      <c r="K189" t="str">
        <f>+IFERROR(VLOOKUP(Femicidios!W187,tablas!$AE$4:$AF$9,2,0),"No Informado")</f>
        <v>SI</v>
      </c>
      <c r="L189" t="str">
        <f>+IFERROR(VLOOKUP(Femicidios!X187,tablas!$AH$4:$AI$33,2,0),"No Informada")</f>
        <v>Femicidio</v>
      </c>
      <c r="M189" t="str">
        <f>+IFERROR(VLOOKUP(Femicidios!Z187,tablas!$AN$4:$AO$22,2,0),"Sin Información")</f>
        <v>En curso</v>
      </c>
      <c r="N189" t="str">
        <f>+IFERROR(VLOOKUP(Femicidios!AB187,tablas!$AQ$4:$AR$28,2,0),"Sin Información")</f>
        <v>Detenido</v>
      </c>
      <c r="O189" t="str">
        <f>+IFERROR(VLOOKUP(Femicidios!AD187,tablas!$AX$4:$AY$42,2,0),"Sin Información")</f>
        <v>Sin Información</v>
      </c>
    </row>
    <row r="190" spans="1:15" x14ac:dyDescent="0.35">
      <c r="A190" t="str">
        <f>+Femicidios!G188</f>
        <v>Felisa Altamirano Peralta</v>
      </c>
      <c r="B190" t="str">
        <f>+IFERROR(VLOOKUP(Femicidios!I188,tablas!$D$4:$E$19,2,0),"No Informada")</f>
        <v>Chilena</v>
      </c>
      <c r="C190" t="str">
        <f>+IFERROR(VLOOKUP(Femicidios!J188,tablas!$G$4:$H$141,2,0),"No Informada")</f>
        <v>No Informada</v>
      </c>
      <c r="D190" t="str">
        <f>+IFERROR(VLOOKUP(Femicidios!L188,tablas!$J$4:$K$11,2,0),"Sin Información")</f>
        <v>NO</v>
      </c>
      <c r="E190" t="str">
        <f>+IFERROR(VLOOKUP(Femicidios!M188,tablas!$M$4:$N$52,2,0),"Sin Información")</f>
        <v>Cónyuge</v>
      </c>
      <c r="F190" t="str">
        <f>+IFERROR(VLOOKUP(Femicidios!N188,tablas!$P$4:$Q$23,2,0),"No Informado")</f>
        <v>Femicidio Íntimo</v>
      </c>
      <c r="G190" t="str">
        <f>+IFERROR(VLOOKUP(Femicidios!Q188,tablas!$S$4:$T$21,2,0),"No Informada")</f>
        <v>Chilena</v>
      </c>
      <c r="H190" t="str">
        <f>+IFERROR(VLOOKUP(Femicidios!R188,tablas!$V$4:$W$123,2,0),"No Informado")</f>
        <v>No Informado</v>
      </c>
      <c r="I190" t="str">
        <f>+IFERROR(VLOOKUP(Femicidios!S188,tablas!$Y$4:$Z$9,2,0),"No Informado")</f>
        <v>SI</v>
      </c>
      <c r="J190" t="str">
        <f>+IFERROR(VLOOKUP(Femicidios!T188,tablas!$AB$4:$AC$8,2,0),"No Informado")</f>
        <v>NO</v>
      </c>
      <c r="K190" t="str">
        <f>+IFERROR(VLOOKUP(Femicidios!W188,tablas!$AE$4:$AF$9,2,0),"No Informado")</f>
        <v>SI</v>
      </c>
      <c r="L190" t="str">
        <f>+IFERROR(VLOOKUP(Femicidios!X188,tablas!$AH$4:$AI$33,2,0),"No Informada")</f>
        <v>Femicidio</v>
      </c>
      <c r="M190" t="str">
        <f>+IFERROR(VLOOKUP(Femicidios!Z188,tablas!$AN$4:$AO$22,2,0),"Sin Información")</f>
        <v>Sobreseída</v>
      </c>
      <c r="N190" t="str">
        <f>+IFERROR(VLOOKUP(Femicidios!AB188,tablas!$AQ$4:$AR$28,2,0),"Sin Información")</f>
        <v>Deceso</v>
      </c>
      <c r="O190" t="str">
        <f>+IFERROR(VLOOKUP(Femicidios!AD188,tablas!$AX$4:$AY$42,2,0),"Sin Información")</f>
        <v>Sin Información</v>
      </c>
    </row>
    <row r="191" spans="1:15" x14ac:dyDescent="0.35">
      <c r="A191" t="str">
        <f>+Femicidios!G189</f>
        <v>Felisa González Pichipillán</v>
      </c>
      <c r="B191" t="str">
        <f>+IFERROR(VLOOKUP(Femicidios!I189,tablas!$D$4:$E$19,2,0),"No Informada")</f>
        <v>Chilena</v>
      </c>
      <c r="C191" t="str">
        <f>+IFERROR(VLOOKUP(Femicidios!J189,tablas!$G$4:$H$141,2,0),"No Informada")</f>
        <v>Asesora del Hogar</v>
      </c>
      <c r="D191" t="str">
        <f>+IFERROR(VLOOKUP(Femicidios!L189,tablas!$J$4:$K$11,2,0),"Sin Información")</f>
        <v>NO</v>
      </c>
      <c r="E191" t="str">
        <f>+IFERROR(VLOOKUP(Femicidios!M189,tablas!$M$4:$N$52,2,0),"Sin Información")</f>
        <v>Pareja</v>
      </c>
      <c r="F191" t="str">
        <f>+IFERROR(VLOOKUP(Femicidios!N189,tablas!$P$4:$Q$23,2,0),"No Informado")</f>
        <v>Femicidio Íntimo</v>
      </c>
      <c r="G191" t="str">
        <f>+IFERROR(VLOOKUP(Femicidios!Q189,tablas!$S$4:$T$21,2,0),"No Informada")</f>
        <v>Chilena</v>
      </c>
      <c r="H191" t="str">
        <f>+IFERROR(VLOOKUP(Femicidios!R189,tablas!$V$4:$W$123,2,0),"No Informado")</f>
        <v>No Informado</v>
      </c>
      <c r="I191" t="str">
        <f>+IFERROR(VLOOKUP(Femicidios!S189,tablas!$Y$4:$Z$9,2,0),"No Informado")</f>
        <v>NO</v>
      </c>
      <c r="J191" t="str">
        <f>+IFERROR(VLOOKUP(Femicidios!T189,tablas!$AB$4:$AC$8,2,0),"No Informado")</f>
        <v>NO</v>
      </c>
      <c r="K191" t="str">
        <f>+IFERROR(VLOOKUP(Femicidios!W189,tablas!$AE$4:$AF$9,2,0),"No Informado")</f>
        <v>NO</v>
      </c>
      <c r="L191" t="str">
        <f>+IFERROR(VLOOKUP(Femicidios!X189,tablas!$AH$4:$AI$33,2,0),"No Informada")</f>
        <v>Homicidio calificado</v>
      </c>
      <c r="M191" t="str">
        <f>+IFERROR(VLOOKUP(Femicidios!Z189,tablas!$AN$4:$AO$22,2,0),"Sin Información")</f>
        <v>En curso</v>
      </c>
      <c r="N191" t="str">
        <f>+IFERROR(VLOOKUP(Femicidios!AB189,tablas!$AQ$4:$AR$28,2,0),"Sin Información")</f>
        <v>Prisión preventiva</v>
      </c>
      <c r="O191" t="str">
        <f>+IFERROR(VLOOKUP(Femicidios!AD189,tablas!$AX$4:$AY$42,2,0),"Sin Información")</f>
        <v>Sin Información</v>
      </c>
    </row>
    <row r="192" spans="1:15" x14ac:dyDescent="0.35">
      <c r="A192" t="str">
        <f>+Femicidios!G190</f>
        <v>Fernanda Damaris Maciel Correa</v>
      </c>
      <c r="B192" t="str">
        <f>+IFERROR(VLOOKUP(Femicidios!I190,tablas!$D$4:$E$19,2,0),"No Informada")</f>
        <v>Chilena</v>
      </c>
      <c r="C192" t="str">
        <f>+IFERROR(VLOOKUP(Femicidios!J190,tablas!$G$4:$H$141,2,0),"No Informada")</f>
        <v>No Informada</v>
      </c>
      <c r="D192" t="str">
        <f>+IFERROR(VLOOKUP(Femicidios!L190,tablas!$J$4:$K$11,2,0),"Sin Información")</f>
        <v>NO</v>
      </c>
      <c r="E192" t="str">
        <f>+IFERROR(VLOOKUP(Femicidios!M190,tablas!$M$4:$N$52,2,0),"Sin Información")</f>
        <v>Amigo</v>
      </c>
      <c r="F192" t="str">
        <f>+IFERROR(VLOOKUP(Femicidios!N190,tablas!$P$4:$Q$23,2,0),"No Informado")</f>
        <v>Femicidio No Íntimo</v>
      </c>
      <c r="G192" t="str">
        <f>+IFERROR(VLOOKUP(Femicidios!Q190,tablas!$S$4:$T$21,2,0),"No Informada")</f>
        <v>Chilena</v>
      </c>
      <c r="H192" t="str">
        <f>+IFERROR(VLOOKUP(Femicidios!R190,tablas!$V$4:$W$123,2,0),"No Informado")</f>
        <v>No Informado</v>
      </c>
      <c r="I192" t="str">
        <f>+IFERROR(VLOOKUP(Femicidios!S190,tablas!$Y$4:$Z$9,2,0),"No Informado")</f>
        <v>NO</v>
      </c>
      <c r="J192" t="str">
        <f>+IFERROR(VLOOKUP(Femicidios!T190,tablas!$AB$4:$AC$8,2,0),"No Informado")</f>
        <v>NO</v>
      </c>
      <c r="K192" t="str">
        <f>+IFERROR(VLOOKUP(Femicidios!W190,tablas!$AE$4:$AF$9,2,0),"No Informado")</f>
        <v>NO</v>
      </c>
      <c r="L192" t="str">
        <f>+IFERROR(VLOOKUP(Femicidios!X190,tablas!$AH$4:$AI$33,2,0),"No Informada")</f>
        <v>Homicidio calificado</v>
      </c>
      <c r="M192" t="str">
        <f>+IFERROR(VLOOKUP(Femicidios!Z190,tablas!$AN$4:$AO$22,2,0),"Sin Información")</f>
        <v>En curso</v>
      </c>
      <c r="N192" t="str">
        <f>+IFERROR(VLOOKUP(Femicidios!AB190,tablas!$AQ$4:$AR$28,2,0),"Sin Información")</f>
        <v>Prisión preventiva</v>
      </c>
      <c r="O192" t="str">
        <f>+IFERROR(VLOOKUP(Femicidios!AD190,tablas!$AX$4:$AY$42,2,0),"Sin Información")</f>
        <v>Sin Información</v>
      </c>
    </row>
    <row r="193" spans="1:15" x14ac:dyDescent="0.35">
      <c r="A193" t="str">
        <f>+Femicidios!G191</f>
        <v>Fernanda Lisette Rivas Lavín</v>
      </c>
      <c r="B193" t="str">
        <f>+IFERROR(VLOOKUP(Femicidios!I191,tablas!$D$4:$E$19,2,0),"No Informada")</f>
        <v>No Informada</v>
      </c>
      <c r="C193" t="str">
        <f>+IFERROR(VLOOKUP(Femicidios!J191,tablas!$G$4:$H$141,2,0),"No Informada")</f>
        <v>Trabajadora Sexual</v>
      </c>
      <c r="D193" t="str">
        <f>+IFERROR(VLOOKUP(Femicidios!L191,tablas!$J$4:$K$11,2,0),"Sin Información")</f>
        <v>Sin Información</v>
      </c>
      <c r="E193" t="str">
        <f>+IFERROR(VLOOKUP(Femicidios!M191,tablas!$M$4:$N$52,2,0),"Sin Información")</f>
        <v>Cliente</v>
      </c>
      <c r="F193" t="str">
        <f>+IFERROR(VLOOKUP(Femicidios!N191,tablas!$P$4:$Q$23,2,0),"No Informado")</f>
        <v>Femicidio No Íntimo</v>
      </c>
      <c r="G193" t="str">
        <f>+IFERROR(VLOOKUP(Femicidios!Q191,tablas!$S$4:$T$21,2,0),"No Informada")</f>
        <v>No Informada</v>
      </c>
      <c r="H193" t="str">
        <f>+IFERROR(VLOOKUP(Femicidios!R191,tablas!$V$4:$W$123,2,0),"No Informado")</f>
        <v>No Informado</v>
      </c>
      <c r="I193" t="str">
        <f>+IFERROR(VLOOKUP(Femicidios!S191,tablas!$Y$4:$Z$9,2,0),"No Informado")</f>
        <v>No Informado</v>
      </c>
      <c r="J193" t="str">
        <f>+IFERROR(VLOOKUP(Femicidios!T191,tablas!$AB$4:$AC$8,2,0),"No Informado")</f>
        <v>No Informado</v>
      </c>
      <c r="K193" t="str">
        <f>+IFERROR(VLOOKUP(Femicidios!W191,tablas!$AE$4:$AF$9,2,0),"No Informado")</f>
        <v>No Informado</v>
      </c>
      <c r="L193" t="str">
        <f>+IFERROR(VLOOKUP(Femicidios!X191,tablas!$AH$4:$AI$33,2,0),"No Informada")</f>
        <v>No Informada</v>
      </c>
      <c r="M193" t="str">
        <f>+IFERROR(VLOOKUP(Femicidios!Z191,tablas!$AN$4:$AO$22,2,0),"Sin Información")</f>
        <v>Sin Información</v>
      </c>
      <c r="N193" t="str">
        <f>+IFERROR(VLOOKUP(Femicidios!AB191,tablas!$AQ$4:$AR$28,2,0),"Sin Información")</f>
        <v>No Informada</v>
      </c>
      <c r="O193" t="str">
        <f>+IFERROR(VLOOKUP(Femicidios!AD191,tablas!$AX$4:$AY$42,2,0),"Sin Información")</f>
        <v>Sin Información</v>
      </c>
    </row>
    <row r="194" spans="1:15" x14ac:dyDescent="0.35">
      <c r="A194" t="str">
        <f>+Femicidios!G192</f>
        <v>Fidelina del Carmén Robledo Villalobos</v>
      </c>
      <c r="B194" t="str">
        <f>+IFERROR(VLOOKUP(Femicidios!I192,tablas!$D$4:$E$19,2,0),"No Informada")</f>
        <v>Chilena</v>
      </c>
      <c r="C194" t="str">
        <f>+IFERROR(VLOOKUP(Femicidios!J192,tablas!$G$4:$H$141,2,0),"No Informada")</f>
        <v>No Informada</v>
      </c>
      <c r="D194" t="str">
        <f>+IFERROR(VLOOKUP(Femicidios!L192,tablas!$J$4:$K$11,2,0),"Sin Información")</f>
        <v>NO</v>
      </c>
      <c r="E194" t="str">
        <f>+IFERROR(VLOOKUP(Femicidios!M192,tablas!$M$4:$N$52,2,0),"Sin Información")</f>
        <v>Cónyuge</v>
      </c>
      <c r="F194" t="str">
        <f>+IFERROR(VLOOKUP(Femicidios!N192,tablas!$P$4:$Q$23,2,0),"No Informado")</f>
        <v>Femicidio Íntimo</v>
      </c>
      <c r="G194" t="str">
        <f>+IFERROR(VLOOKUP(Femicidios!Q192,tablas!$S$4:$T$21,2,0),"No Informada")</f>
        <v>Chilena</v>
      </c>
      <c r="H194" t="str">
        <f>+IFERROR(VLOOKUP(Femicidios!R192,tablas!$V$4:$W$123,2,0),"No Informado")</f>
        <v>No Informado</v>
      </c>
      <c r="I194" t="str">
        <f>+IFERROR(VLOOKUP(Femicidios!S192,tablas!$Y$4:$Z$9,2,0),"No Informado")</f>
        <v>SI</v>
      </c>
      <c r="J194" t="str">
        <f>+IFERROR(VLOOKUP(Femicidios!T192,tablas!$AB$4:$AC$8,2,0),"No Informado")</f>
        <v>NO</v>
      </c>
      <c r="K194" t="str">
        <f>+IFERROR(VLOOKUP(Femicidios!W192,tablas!$AE$4:$AF$9,2,0),"No Informado")</f>
        <v>SI</v>
      </c>
      <c r="L194" t="str">
        <f>+IFERROR(VLOOKUP(Femicidios!X192,tablas!$AH$4:$AI$33,2,0),"No Informada")</f>
        <v>Femicidio</v>
      </c>
      <c r="M194" t="str">
        <f>+IFERROR(VLOOKUP(Femicidios!Z192,tablas!$AN$4:$AO$22,2,0),"Sin Información")</f>
        <v>Sobreseída</v>
      </c>
      <c r="N194" t="str">
        <f>+IFERROR(VLOOKUP(Femicidios!AB192,tablas!$AQ$4:$AR$28,2,0),"Sin Información")</f>
        <v>Deceso</v>
      </c>
      <c r="O194" t="str">
        <f>+IFERROR(VLOOKUP(Femicidios!AD192,tablas!$AX$4:$AY$42,2,0),"Sin Información")</f>
        <v>Sin Información</v>
      </c>
    </row>
    <row r="195" spans="1:15" x14ac:dyDescent="0.35">
      <c r="A195" t="str">
        <f>+Femicidios!G193</f>
        <v>Flor del Carmen Nahuel Villagrán</v>
      </c>
      <c r="B195" t="str">
        <f>+IFERROR(VLOOKUP(Femicidios!I193,tablas!$D$4:$E$19,2,0),"No Informada")</f>
        <v>Chilena</v>
      </c>
      <c r="C195" t="str">
        <f>+IFERROR(VLOOKUP(Femicidios!J193,tablas!$G$4:$H$141,2,0),"No Informada")</f>
        <v>Dueña de Casa</v>
      </c>
      <c r="D195" t="str">
        <f>+IFERROR(VLOOKUP(Femicidios!L193,tablas!$J$4:$K$11,2,0),"Sin Información")</f>
        <v>NO</v>
      </c>
      <c r="E195" t="str">
        <f>+IFERROR(VLOOKUP(Femicidios!M193,tablas!$M$4:$N$52,2,0),"Sin Información")</f>
        <v>Hijo</v>
      </c>
      <c r="F195" t="str">
        <f>+IFERROR(VLOOKUP(Femicidios!N193,tablas!$P$4:$Q$23,2,0),"No Informado")</f>
        <v>Femicidio Íntimo Familiar</v>
      </c>
      <c r="G195" t="str">
        <f>+IFERROR(VLOOKUP(Femicidios!Q193,tablas!$S$4:$T$21,2,0),"No Informada")</f>
        <v>Chilena</v>
      </c>
      <c r="H195" t="str">
        <f>+IFERROR(VLOOKUP(Femicidios!R193,tablas!$V$4:$W$123,2,0),"No Informado")</f>
        <v>Cesante</v>
      </c>
      <c r="I195" t="str">
        <f>+IFERROR(VLOOKUP(Femicidios!S193,tablas!$Y$4:$Z$9,2,0),"No Informado")</f>
        <v>NO</v>
      </c>
      <c r="J195" t="str">
        <f>+IFERROR(VLOOKUP(Femicidios!T193,tablas!$AB$4:$AC$8,2,0),"No Informado")</f>
        <v>NO</v>
      </c>
      <c r="K195" t="str">
        <f>+IFERROR(VLOOKUP(Femicidios!W193,tablas!$AE$4:$AF$9,2,0),"No Informado")</f>
        <v>NO</v>
      </c>
      <c r="L195" t="str">
        <f>+IFERROR(VLOOKUP(Femicidios!X193,tablas!$AH$4:$AI$33,2,0),"No Informada")</f>
        <v>Parricidio</v>
      </c>
      <c r="M195" t="str">
        <f>+IFERROR(VLOOKUP(Femicidios!Z193,tablas!$AN$4:$AO$22,2,0),"Sin Información")</f>
        <v>Finalizada</v>
      </c>
      <c r="N195" t="str">
        <f>+IFERROR(VLOOKUP(Femicidios!AB193,tablas!$AQ$4:$AR$28,2,0),"Sin Información")</f>
        <v>Internado Psiquiátrico</v>
      </c>
      <c r="O195" t="str">
        <f>+IFERROR(VLOOKUP(Femicidios!AD193,tablas!$AX$4:$AY$42,2,0),"Sin Información")</f>
        <v>15 años</v>
      </c>
    </row>
    <row r="196" spans="1:15" x14ac:dyDescent="0.35">
      <c r="A196" t="str">
        <f>+Femicidios!G194</f>
        <v>Flor Nuñez Valdés</v>
      </c>
      <c r="B196" t="str">
        <f>+IFERROR(VLOOKUP(Femicidios!I194,tablas!$D$4:$E$19,2,0),"No Informada")</f>
        <v>No Informada</v>
      </c>
      <c r="C196" t="str">
        <f>+IFERROR(VLOOKUP(Femicidios!J194,tablas!$G$4:$H$141,2,0),"No Informada")</f>
        <v>No Informada</v>
      </c>
      <c r="D196" t="str">
        <f>+IFERROR(VLOOKUP(Femicidios!L194,tablas!$J$4:$K$11,2,0),"Sin Información")</f>
        <v>Sin Información</v>
      </c>
      <c r="E196" t="str">
        <f>+IFERROR(VLOOKUP(Femicidios!M194,tablas!$M$4:$N$52,2,0),"Sin Información")</f>
        <v>Conviviente</v>
      </c>
      <c r="F196" t="str">
        <f>+IFERROR(VLOOKUP(Femicidios!N194,tablas!$P$4:$Q$23,2,0),"No Informado")</f>
        <v>Femicidio Íntimo</v>
      </c>
      <c r="G196" t="str">
        <f>+IFERROR(VLOOKUP(Femicidios!Q194,tablas!$S$4:$T$21,2,0),"No Informada")</f>
        <v>No Informada</v>
      </c>
      <c r="H196" t="str">
        <f>+IFERROR(VLOOKUP(Femicidios!R194,tablas!$V$4:$W$123,2,0),"No Informado")</f>
        <v>No Informado</v>
      </c>
      <c r="I196" t="str">
        <f>+IFERROR(VLOOKUP(Femicidios!S194,tablas!$Y$4:$Z$9,2,0),"No Informado")</f>
        <v>No Informado</v>
      </c>
      <c r="J196" t="str">
        <f>+IFERROR(VLOOKUP(Femicidios!T194,tablas!$AB$4:$AC$8,2,0),"No Informado")</f>
        <v>No Informado</v>
      </c>
      <c r="K196" t="str">
        <f>+IFERROR(VLOOKUP(Femicidios!W194,tablas!$AE$4:$AF$9,2,0),"No Informado")</f>
        <v>SI</v>
      </c>
      <c r="L196" t="str">
        <f>+IFERROR(VLOOKUP(Femicidios!X194,tablas!$AH$4:$AI$33,2,0),"No Informada")</f>
        <v>Femicidio</v>
      </c>
      <c r="M196" t="str">
        <f>+IFERROR(VLOOKUP(Femicidios!Z194,tablas!$AN$4:$AO$22,2,0),"Sin Información")</f>
        <v>Sin Información</v>
      </c>
      <c r="N196" t="str">
        <f>+IFERROR(VLOOKUP(Femicidios!AB194,tablas!$AQ$4:$AR$28,2,0),"Sin Información")</f>
        <v>No Informada</v>
      </c>
      <c r="O196" t="str">
        <f>+IFERROR(VLOOKUP(Femicidios!AD194,tablas!$AX$4:$AY$42,2,0),"Sin Información")</f>
        <v>15 años</v>
      </c>
    </row>
    <row r="197" spans="1:15" x14ac:dyDescent="0.35">
      <c r="A197" t="str">
        <f>+Femicidios!G195</f>
        <v>Florencia Aguirre</v>
      </c>
      <c r="B197" t="str">
        <f>+IFERROR(VLOOKUP(Femicidios!I195,tablas!$D$4:$E$19,2,0),"No Informada")</f>
        <v>Chilena</v>
      </c>
      <c r="C197" t="str">
        <f>+IFERROR(VLOOKUP(Femicidios!J195,tablas!$G$4:$H$141,2,0),"No Informada")</f>
        <v>Estudiante</v>
      </c>
      <c r="D197" t="str">
        <f>+IFERROR(VLOOKUP(Femicidios!L195,tablas!$J$4:$K$11,2,0),"Sin Información")</f>
        <v>NO</v>
      </c>
      <c r="E197" t="str">
        <f>+IFERROR(VLOOKUP(Femicidios!M195,tablas!$M$4:$N$52,2,0),"Sin Información")</f>
        <v>Padrastro</v>
      </c>
      <c r="F197" t="str">
        <f>+IFERROR(VLOOKUP(Femicidios!N195,tablas!$P$4:$Q$23,2,0),"No Informado")</f>
        <v>Femicidio Íntimo Familiar</v>
      </c>
      <c r="G197" t="str">
        <f>+IFERROR(VLOOKUP(Femicidios!Q195,tablas!$S$4:$T$21,2,0),"No Informada")</f>
        <v>Chilena</v>
      </c>
      <c r="H197" t="str">
        <f>+IFERROR(VLOOKUP(Femicidios!R195,tablas!$V$4:$W$123,2,0),"No Informado")</f>
        <v>Obrero</v>
      </c>
      <c r="I197" t="str">
        <f>+IFERROR(VLOOKUP(Femicidios!S195,tablas!$Y$4:$Z$9,2,0),"No Informado")</f>
        <v>NO</v>
      </c>
      <c r="J197" t="str">
        <f>+IFERROR(VLOOKUP(Femicidios!T195,tablas!$AB$4:$AC$8,2,0),"No Informado")</f>
        <v>SI</v>
      </c>
      <c r="K197" t="str">
        <f>+IFERROR(VLOOKUP(Femicidios!W195,tablas!$AE$4:$AF$9,2,0),"No Informado")</f>
        <v>NO</v>
      </c>
      <c r="L197" t="str">
        <f>+IFERROR(VLOOKUP(Femicidios!X195,tablas!$AH$4:$AI$33,2,0),"No Informada")</f>
        <v>Homicidio calificado</v>
      </c>
      <c r="M197" t="str">
        <f>+IFERROR(VLOOKUP(Femicidios!Z195,tablas!$AN$4:$AO$22,2,0),"Sin Información")</f>
        <v>Finalizada</v>
      </c>
      <c r="N197" t="str">
        <f>+IFERROR(VLOOKUP(Femicidios!AB195,tablas!$AQ$4:$AR$28,2,0),"Sin Información")</f>
        <v>Privado de libertad</v>
      </c>
      <c r="O197" t="str">
        <f>+IFERROR(VLOOKUP(Femicidios!AD195,tablas!$AX$4:$AY$42,2,0),"Sin Información")</f>
        <v>20 años</v>
      </c>
    </row>
    <row r="198" spans="1:15" x14ac:dyDescent="0.35">
      <c r="A198" t="str">
        <f>+Femicidios!G196</f>
        <v>Florencia Bella Ester Araya</v>
      </c>
      <c r="B198" t="str">
        <f>+IFERROR(VLOOKUP(Femicidios!I196,tablas!$D$4:$E$19,2,0),"No Informada")</f>
        <v>No Informada</v>
      </c>
      <c r="C198" t="str">
        <f>+IFERROR(VLOOKUP(Femicidios!J196,tablas!$G$4:$H$141,2,0),"No Informada")</f>
        <v>No Informada</v>
      </c>
      <c r="D198" t="str">
        <f>+IFERROR(VLOOKUP(Femicidios!L196,tablas!$J$4:$K$11,2,0),"Sin Información")</f>
        <v>Sin Información</v>
      </c>
      <c r="E198" t="str">
        <f>+IFERROR(VLOOKUP(Femicidios!M196,tablas!$M$4:$N$52,2,0),"Sin Información")</f>
        <v>Ex Pareja</v>
      </c>
      <c r="F198" t="str">
        <f>+IFERROR(VLOOKUP(Femicidios!N196,tablas!$P$4:$Q$23,2,0),"No Informado")</f>
        <v>Femicidio Íntimo</v>
      </c>
      <c r="G198" t="str">
        <f>+IFERROR(VLOOKUP(Femicidios!Q196,tablas!$S$4:$T$21,2,0),"No Informada")</f>
        <v>No Informada</v>
      </c>
      <c r="H198" t="str">
        <f>+IFERROR(VLOOKUP(Femicidios!R196,tablas!$V$4:$W$123,2,0),"No Informado")</f>
        <v>No Informado</v>
      </c>
      <c r="I198" t="str">
        <f>+IFERROR(VLOOKUP(Femicidios!S196,tablas!$Y$4:$Z$9,2,0),"No Informado")</f>
        <v>NO</v>
      </c>
      <c r="J198" t="str">
        <f>+IFERROR(VLOOKUP(Femicidios!T196,tablas!$AB$4:$AC$8,2,0),"No Informado")</f>
        <v>No Informado</v>
      </c>
      <c r="K198" t="str">
        <f>+IFERROR(VLOOKUP(Femicidios!W196,tablas!$AE$4:$AF$9,2,0),"No Informado")</f>
        <v>SI</v>
      </c>
      <c r="L198" t="str">
        <f>+IFERROR(VLOOKUP(Femicidios!X196,tablas!$AH$4:$AI$33,2,0),"No Informada")</f>
        <v>Femicidio</v>
      </c>
      <c r="M198" t="str">
        <f>+IFERROR(VLOOKUP(Femicidios!Z196,tablas!$AN$4:$AO$22,2,0),"Sin Información")</f>
        <v>Detenido</v>
      </c>
      <c r="N198" t="str">
        <f>+IFERROR(VLOOKUP(Femicidios!AB196,tablas!$AQ$4:$AR$28,2,0),"Sin Información")</f>
        <v>No Informada</v>
      </c>
      <c r="O198" t="str">
        <f>+IFERROR(VLOOKUP(Femicidios!AD196,tablas!$AX$4:$AY$42,2,0),"Sin Información")</f>
        <v>Sin Información</v>
      </c>
    </row>
    <row r="199" spans="1:15" x14ac:dyDescent="0.35">
      <c r="A199" t="str">
        <f>+Femicidios!G197</f>
        <v>Francis Aguilar Marín</v>
      </c>
      <c r="B199" t="str">
        <f>+IFERROR(VLOOKUP(Femicidios!I197,tablas!$D$4:$E$19,2,0),"No Informada")</f>
        <v>Chilena</v>
      </c>
      <c r="C199" t="str">
        <f>+IFERROR(VLOOKUP(Femicidios!J197,tablas!$G$4:$H$141,2,0),"No Informada")</f>
        <v>No Informada</v>
      </c>
      <c r="D199" t="str">
        <f>+IFERROR(VLOOKUP(Femicidios!L197,tablas!$J$4:$K$11,2,0),"Sin Información")</f>
        <v>NO</v>
      </c>
      <c r="E199" t="str">
        <f>+IFERROR(VLOOKUP(Femicidios!M197,tablas!$M$4:$N$52,2,0),"Sin Información")</f>
        <v>Ex Yerno</v>
      </c>
      <c r="F199" t="str">
        <f>+IFERROR(VLOOKUP(Femicidios!N197,tablas!$P$4:$Q$23,2,0),"No Informado")</f>
        <v>Castigo femicida</v>
      </c>
      <c r="G199" t="str">
        <f>+IFERROR(VLOOKUP(Femicidios!Q197,tablas!$S$4:$T$21,2,0),"No Informada")</f>
        <v>Chilena</v>
      </c>
      <c r="H199" t="str">
        <f>+IFERROR(VLOOKUP(Femicidios!R197,tablas!$V$4:$W$123,2,0),"No Informado")</f>
        <v>No Informado</v>
      </c>
      <c r="I199" t="str">
        <f>+IFERROR(VLOOKUP(Femicidios!S197,tablas!$Y$4:$Z$9,2,0),"No Informado")</f>
        <v>NO</v>
      </c>
      <c r="J199" t="str">
        <f>+IFERROR(VLOOKUP(Femicidios!T197,tablas!$AB$4:$AC$8,2,0),"No Informado")</f>
        <v>NO</v>
      </c>
      <c r="K199" t="str">
        <f>+IFERROR(VLOOKUP(Femicidios!W197,tablas!$AE$4:$AF$9,2,0),"No Informado")</f>
        <v>NO</v>
      </c>
      <c r="L199" t="str">
        <f>+IFERROR(VLOOKUP(Femicidios!X197,tablas!$AH$4:$AI$33,2,0),"No Informada")</f>
        <v>Homicidio calificado</v>
      </c>
      <c r="M199" t="str">
        <f>+IFERROR(VLOOKUP(Femicidios!Z197,tablas!$AN$4:$AO$22,2,0),"Sin Información")</f>
        <v>Finalizada</v>
      </c>
      <c r="N199" t="str">
        <f>+IFERROR(VLOOKUP(Femicidios!AB197,tablas!$AQ$4:$AR$28,2,0),"Sin Información")</f>
        <v>Privado de libertad</v>
      </c>
      <c r="O199" t="str">
        <f>+IFERROR(VLOOKUP(Femicidios!AD197,tablas!$AX$4:$AY$42,2,0),"Sin Información")</f>
        <v>Cadena Perpétua</v>
      </c>
    </row>
    <row r="200" spans="1:15" x14ac:dyDescent="0.35">
      <c r="A200" t="str">
        <f>+Femicidios!G198</f>
        <v>Francisca Andrea Eliette Moll Moreno</v>
      </c>
      <c r="B200" t="str">
        <f>+IFERROR(VLOOKUP(Femicidios!I198,tablas!$D$4:$E$19,2,0),"No Informada")</f>
        <v>Chilena</v>
      </c>
      <c r="C200" t="str">
        <f>+IFERROR(VLOOKUP(Femicidios!J198,tablas!$G$4:$H$141,2,0),"No Informada")</f>
        <v>No Informada</v>
      </c>
      <c r="D200" t="str">
        <f>+IFERROR(VLOOKUP(Femicidios!L198,tablas!$J$4:$K$11,2,0),"Sin Información")</f>
        <v>Sin Información</v>
      </c>
      <c r="E200" t="str">
        <f>+IFERROR(VLOOKUP(Femicidios!M198,tablas!$M$4:$N$52,2,0),"Sin Información")</f>
        <v>ex Conviviente</v>
      </c>
      <c r="F200" t="str">
        <f>+IFERROR(VLOOKUP(Femicidios!N198,tablas!$P$4:$Q$23,2,0),"No Informado")</f>
        <v>Suicidio femicida</v>
      </c>
      <c r="G200" t="str">
        <f>+IFERROR(VLOOKUP(Femicidios!Q198,tablas!$S$4:$T$21,2,0),"No Informada")</f>
        <v>Chilena</v>
      </c>
      <c r="H200" t="str">
        <f>+IFERROR(VLOOKUP(Femicidios!R198,tablas!$V$4:$W$123,2,0),"No Informado")</f>
        <v>No Informado</v>
      </c>
      <c r="I200" t="str">
        <f>+IFERROR(VLOOKUP(Femicidios!S198,tablas!$Y$4:$Z$9,2,0),"No Informado")</f>
        <v>NO</v>
      </c>
      <c r="J200" t="str">
        <f>+IFERROR(VLOOKUP(Femicidios!T198,tablas!$AB$4:$AC$8,2,0),"No Informado")</f>
        <v>NO</v>
      </c>
      <c r="K200" t="str">
        <f>+IFERROR(VLOOKUP(Femicidios!W198,tablas!$AE$4:$AF$9,2,0),"No Informado")</f>
        <v>NO</v>
      </c>
      <c r="L200" t="str">
        <f>+IFERROR(VLOOKUP(Femicidios!X198,tablas!$AH$4:$AI$33,2,0),"No Informada")</f>
        <v>Suicidio</v>
      </c>
      <c r="M200" t="str">
        <f>+IFERROR(VLOOKUP(Femicidios!Z198,tablas!$AN$4:$AO$22,2,0),"Sin Información")</f>
        <v>Sin Información</v>
      </c>
      <c r="N200" t="str">
        <f>+IFERROR(VLOOKUP(Femicidios!AB198,tablas!$AQ$4:$AR$28,2,0),"Sin Información")</f>
        <v>No Informada</v>
      </c>
      <c r="O200" t="str">
        <f>+IFERROR(VLOOKUP(Femicidios!AD198,tablas!$AX$4:$AY$42,2,0),"Sin Información")</f>
        <v>Sin Información</v>
      </c>
    </row>
    <row r="201" spans="1:15" x14ac:dyDescent="0.35">
      <c r="A201" t="str">
        <f>+Femicidios!G199</f>
        <v>Francisca Ignacia Kustmann Rojas</v>
      </c>
      <c r="B201" t="str">
        <f>+IFERROR(VLOOKUP(Femicidios!I199,tablas!$D$4:$E$19,2,0),"No Informada")</f>
        <v>Chilena</v>
      </c>
      <c r="C201" t="str">
        <f>+IFERROR(VLOOKUP(Femicidios!J199,tablas!$G$4:$H$141,2,0),"No Informada")</f>
        <v>No Informada</v>
      </c>
      <c r="D201" t="str">
        <f>+IFERROR(VLOOKUP(Femicidios!L199,tablas!$J$4:$K$11,2,0),"Sin Información")</f>
        <v>Sin Información</v>
      </c>
      <c r="E201" t="str">
        <f>+IFERROR(VLOOKUP(Femicidios!M199,tablas!$M$4:$N$52,2,0),"Sin Información")</f>
        <v>Conviviente</v>
      </c>
      <c r="F201" t="str">
        <f>+IFERROR(VLOOKUP(Femicidios!N199,tablas!$P$4:$Q$23,2,0),"No Informado")</f>
        <v>Femicidio Íntimo</v>
      </c>
      <c r="G201" t="str">
        <f>+IFERROR(VLOOKUP(Femicidios!Q199,tablas!$S$4:$T$21,2,0),"No Informada")</f>
        <v>No Informada</v>
      </c>
      <c r="H201" t="str">
        <f>+IFERROR(VLOOKUP(Femicidios!R199,tablas!$V$4:$W$123,2,0),"No Informado")</f>
        <v>No Informado</v>
      </c>
      <c r="I201" t="str">
        <f>+IFERROR(VLOOKUP(Femicidios!S199,tablas!$Y$4:$Z$9,2,0),"No Informado")</f>
        <v>NO</v>
      </c>
      <c r="J201" t="str">
        <f>+IFERROR(VLOOKUP(Femicidios!T199,tablas!$AB$4:$AC$8,2,0),"No Informado")</f>
        <v>NO</v>
      </c>
      <c r="K201" t="str">
        <f>+IFERROR(VLOOKUP(Femicidios!W199,tablas!$AE$4:$AF$9,2,0),"No Informado")</f>
        <v>No Informado</v>
      </c>
      <c r="L201" t="str">
        <f>+IFERROR(VLOOKUP(Femicidios!X199,tablas!$AH$4:$AI$33,2,0),"No Informada")</f>
        <v>Femicidio Íntimo</v>
      </c>
      <c r="M201" t="str">
        <f>+IFERROR(VLOOKUP(Femicidios!Z199,tablas!$AN$4:$AO$22,2,0),"Sin Información")</f>
        <v>Formalizado</v>
      </c>
      <c r="N201" t="str">
        <f>+IFERROR(VLOOKUP(Femicidios!AB199,tablas!$AQ$4:$AR$28,2,0),"Sin Información")</f>
        <v>Prisión preventiva</v>
      </c>
      <c r="O201" t="str">
        <f>+IFERROR(VLOOKUP(Femicidios!AD199,tablas!$AX$4:$AY$42,2,0),"Sin Información")</f>
        <v>Sin Información</v>
      </c>
    </row>
    <row r="202" spans="1:15" x14ac:dyDescent="0.35">
      <c r="A202" t="str">
        <f>+Femicidios!G200</f>
        <v>Francisca Janet Torres Salazar</v>
      </c>
      <c r="B202" t="str">
        <f>+IFERROR(VLOOKUP(Femicidios!I200,tablas!$D$4:$E$19,2,0),"No Informada")</f>
        <v>No Informada</v>
      </c>
      <c r="C202" t="str">
        <f>+IFERROR(VLOOKUP(Femicidios!J200,tablas!$G$4:$H$141,2,0),"No Informada")</f>
        <v>No Informada</v>
      </c>
      <c r="D202" t="str">
        <f>+IFERROR(VLOOKUP(Femicidios!L200,tablas!$J$4:$K$11,2,0),"Sin Información")</f>
        <v>Sin Información</v>
      </c>
      <c r="E202" t="str">
        <f>+IFERROR(VLOOKUP(Femicidios!M200,tablas!$M$4:$N$52,2,0),"Sin Información")</f>
        <v>Ex Cónguye</v>
      </c>
      <c r="F202" t="str">
        <f>+IFERROR(VLOOKUP(Femicidios!N200,tablas!$P$4:$Q$23,2,0),"No Informado")</f>
        <v>Femicidio Íntimo</v>
      </c>
      <c r="G202" t="str">
        <f>+IFERROR(VLOOKUP(Femicidios!Q200,tablas!$S$4:$T$21,2,0),"No Informada")</f>
        <v>No Informada</v>
      </c>
      <c r="H202" t="str">
        <f>+IFERROR(VLOOKUP(Femicidios!R200,tablas!$V$4:$W$123,2,0),"No Informado")</f>
        <v>Cargador</v>
      </c>
      <c r="I202" t="str">
        <f>+IFERROR(VLOOKUP(Femicidios!S200,tablas!$Y$4:$Z$9,2,0),"No Informado")</f>
        <v>SI</v>
      </c>
      <c r="J202" t="str">
        <f>+IFERROR(VLOOKUP(Femicidios!T200,tablas!$AB$4:$AC$8,2,0),"No Informado")</f>
        <v>No Informado</v>
      </c>
      <c r="K202" t="str">
        <f>+IFERROR(VLOOKUP(Femicidios!W200,tablas!$AE$4:$AF$9,2,0),"No Informado")</f>
        <v>No Informado</v>
      </c>
      <c r="L202" t="str">
        <f>+IFERROR(VLOOKUP(Femicidios!X200,tablas!$AH$4:$AI$33,2,0),"No Informada")</f>
        <v>Femicidio</v>
      </c>
      <c r="M202" t="str">
        <f>+IFERROR(VLOOKUP(Femicidios!Z200,tablas!$AN$4:$AO$22,2,0),"Sin Información")</f>
        <v>Sin Información</v>
      </c>
      <c r="N202" t="str">
        <f>+IFERROR(VLOOKUP(Femicidios!AB200,tablas!$AQ$4:$AR$28,2,0),"Sin Información")</f>
        <v>No Informada</v>
      </c>
      <c r="O202" t="str">
        <f>+IFERROR(VLOOKUP(Femicidios!AD200,tablas!$AX$4:$AY$42,2,0),"Sin Información")</f>
        <v>Sin Información</v>
      </c>
    </row>
    <row r="203" spans="1:15" x14ac:dyDescent="0.35">
      <c r="A203" t="str">
        <f>+Femicidios!G201</f>
        <v>Francisca Pilar Astudillo Ávila</v>
      </c>
      <c r="B203" t="str">
        <f>+IFERROR(VLOOKUP(Femicidios!I201,tablas!$D$4:$E$19,2,0),"No Informada")</f>
        <v>Chilena</v>
      </c>
      <c r="C203" t="str">
        <f>+IFERROR(VLOOKUP(Femicidios!J201,tablas!$G$4:$H$141,2,0),"No Informada")</f>
        <v>No Informada</v>
      </c>
      <c r="D203" t="str">
        <f>+IFERROR(VLOOKUP(Femicidios!L201,tablas!$J$4:$K$11,2,0),"Sin Información")</f>
        <v>NO</v>
      </c>
      <c r="E203" t="str">
        <f>+IFERROR(VLOOKUP(Femicidios!M201,tablas!$M$4:$N$52,2,0),"Sin Información")</f>
        <v>Ex Pareja</v>
      </c>
      <c r="F203" t="str">
        <f>+IFERROR(VLOOKUP(Femicidios!N201,tablas!$P$4:$Q$23,2,0),"No Informado")</f>
        <v>Femicidio Íntimo</v>
      </c>
      <c r="G203" t="str">
        <f>+IFERROR(VLOOKUP(Femicidios!Q201,tablas!$S$4:$T$21,2,0),"No Informada")</f>
        <v>Chilena</v>
      </c>
      <c r="H203" t="str">
        <f>+IFERROR(VLOOKUP(Femicidios!R201,tablas!$V$4:$W$123,2,0),"No Informado")</f>
        <v>Maestro</v>
      </c>
      <c r="I203" t="str">
        <f>+IFERROR(VLOOKUP(Femicidios!S201,tablas!$Y$4:$Z$9,2,0),"No Informado")</f>
        <v>NO</v>
      </c>
      <c r="J203" t="str">
        <f>+IFERROR(VLOOKUP(Femicidios!T201,tablas!$AB$4:$AC$8,2,0),"No Informado")</f>
        <v>NO</v>
      </c>
      <c r="K203" t="str">
        <f>+IFERROR(VLOOKUP(Femicidios!W201,tablas!$AE$4:$AF$9,2,0),"No Informado")</f>
        <v>SI</v>
      </c>
      <c r="L203" t="str">
        <f>+IFERROR(VLOOKUP(Femicidios!X201,tablas!$AH$4:$AI$33,2,0),"No Informada")</f>
        <v>Homicidio simple</v>
      </c>
      <c r="M203" t="str">
        <f>+IFERROR(VLOOKUP(Femicidios!Z201,tablas!$AN$4:$AO$22,2,0),"Sin Información")</f>
        <v>Finalizada</v>
      </c>
      <c r="N203" t="str">
        <f>+IFERROR(VLOOKUP(Femicidios!AB201,tablas!$AQ$4:$AR$28,2,0),"Sin Información")</f>
        <v>Privado de libertad</v>
      </c>
      <c r="O203" t="str">
        <f>+IFERROR(VLOOKUP(Femicidios!AD201,tablas!$AX$4:$AY$42,2,0),"Sin Información")</f>
        <v>15 años</v>
      </c>
    </row>
    <row r="204" spans="1:15" x14ac:dyDescent="0.35">
      <c r="A204" t="str">
        <f>+Femicidios!G202</f>
        <v>Carla Cristal Escobar Ramírez</v>
      </c>
      <c r="B204" t="str">
        <f>+IFERROR(VLOOKUP(Femicidios!I202,tablas!$D$4:$E$19,2,0),"No Informada")</f>
        <v>No Informada</v>
      </c>
      <c r="C204" t="str">
        <f>+IFERROR(VLOOKUP(Femicidios!J202,tablas!$G$4:$H$141,2,0),"No Informada")</f>
        <v>No Informada</v>
      </c>
      <c r="D204" t="str">
        <f>+IFERROR(VLOOKUP(Femicidios!L202,tablas!$J$4:$K$11,2,0),"Sin Información")</f>
        <v>Sin Información</v>
      </c>
      <c r="E204" t="str">
        <f>+IFERROR(VLOOKUP(Femicidios!M202,tablas!$M$4:$N$52,2,0),"Sin Información")</f>
        <v>Ex Pareja</v>
      </c>
      <c r="F204" t="str">
        <f>+IFERROR(VLOOKUP(Femicidios!N202,tablas!$P$4:$Q$23,2,0),"No Informado")</f>
        <v>Femicidio Íntimo</v>
      </c>
      <c r="G204" t="str">
        <f>+IFERROR(VLOOKUP(Femicidios!Q202,tablas!$S$4:$T$21,2,0),"No Informada")</f>
        <v>No Informada</v>
      </c>
      <c r="H204" t="str">
        <f>+IFERROR(VLOOKUP(Femicidios!R202,tablas!$V$4:$W$123,2,0),"No Informado")</f>
        <v>No Informado</v>
      </c>
      <c r="I204" t="str">
        <f>+IFERROR(VLOOKUP(Femicidios!S202,tablas!$Y$4:$Z$9,2,0),"No Informado")</f>
        <v>No Informado</v>
      </c>
      <c r="J204" t="str">
        <f>+IFERROR(VLOOKUP(Femicidios!T202,tablas!$AB$4:$AC$8,2,0),"No Informado")</f>
        <v>No Informado</v>
      </c>
      <c r="K204" t="str">
        <f>+IFERROR(VLOOKUP(Femicidios!W202,tablas!$AE$4:$AF$9,2,0),"No Informado")</f>
        <v>SI</v>
      </c>
      <c r="L204" t="str">
        <f>+IFERROR(VLOOKUP(Femicidios!X202,tablas!$AH$4:$AI$33,2,0),"No Informada")</f>
        <v>Femicidio</v>
      </c>
      <c r="M204" t="str">
        <f>+IFERROR(VLOOKUP(Femicidios!Z202,tablas!$AN$4:$AO$22,2,0),"Sin Información")</f>
        <v>Detenido</v>
      </c>
      <c r="N204" t="str">
        <f>+IFERROR(VLOOKUP(Femicidios!AB202,tablas!$AQ$4:$AR$28,2,0),"Sin Información")</f>
        <v>No Informada</v>
      </c>
      <c r="O204" t="str">
        <f>+IFERROR(VLOOKUP(Femicidios!AD202,tablas!$AX$4:$AY$42,2,0),"Sin Información")</f>
        <v>Sin Información</v>
      </c>
    </row>
    <row r="205" spans="1:15" x14ac:dyDescent="0.35">
      <c r="A205" t="str">
        <f>+Femicidios!G203</f>
        <v>Fresia Llanquitrù Ortìz</v>
      </c>
      <c r="B205" t="str">
        <f>+IFERROR(VLOOKUP(Femicidios!I203,tablas!$D$4:$E$19,2,0),"No Informada")</f>
        <v>No Informada</v>
      </c>
      <c r="C205" t="str">
        <f>+IFERROR(VLOOKUP(Femicidios!J203,tablas!$G$4:$H$141,2,0),"No Informada")</f>
        <v>No Informada</v>
      </c>
      <c r="D205" t="str">
        <f>+IFERROR(VLOOKUP(Femicidios!L203,tablas!$J$4:$K$11,2,0),"Sin Información")</f>
        <v>Sin Información</v>
      </c>
      <c r="E205" t="str">
        <f>+IFERROR(VLOOKUP(Femicidios!M203,tablas!$M$4:$N$52,2,0),"Sin Información")</f>
        <v>Desconocido</v>
      </c>
      <c r="F205" t="str">
        <f>+IFERROR(VLOOKUP(Femicidios!N203,tablas!$P$4:$Q$23,2,0),"No Informado")</f>
        <v>No Informado</v>
      </c>
      <c r="G205" t="str">
        <f>+IFERROR(VLOOKUP(Femicidios!Q203,tablas!$S$4:$T$21,2,0),"No Informada")</f>
        <v>No Informada</v>
      </c>
      <c r="H205" t="str">
        <f>+IFERROR(VLOOKUP(Femicidios!R203,tablas!$V$4:$W$123,2,0),"No Informado")</f>
        <v>No Informado</v>
      </c>
      <c r="I205" t="str">
        <f>+IFERROR(VLOOKUP(Femicidios!S203,tablas!$Y$4:$Z$9,2,0),"No Informado")</f>
        <v>No Informado</v>
      </c>
      <c r="J205" t="str">
        <f>+IFERROR(VLOOKUP(Femicidios!T203,tablas!$AB$4:$AC$8,2,0),"No Informado")</f>
        <v>No Informado</v>
      </c>
      <c r="K205" t="str">
        <f>+IFERROR(VLOOKUP(Femicidios!W203,tablas!$AE$4:$AF$9,2,0),"No Informado")</f>
        <v>No Informado</v>
      </c>
      <c r="L205" t="str">
        <f>+IFERROR(VLOOKUP(Femicidios!X203,tablas!$AH$4:$AI$33,2,0),"No Informada")</f>
        <v>No Informada</v>
      </c>
      <c r="M205" t="str">
        <f>+IFERROR(VLOOKUP(Femicidios!Z203,tablas!$AN$4:$AO$22,2,0),"Sin Información")</f>
        <v>Sin Información</v>
      </c>
      <c r="N205" t="str">
        <f>+IFERROR(VLOOKUP(Femicidios!AB203,tablas!$AQ$4:$AR$28,2,0),"Sin Información")</f>
        <v>No Informada</v>
      </c>
      <c r="O205" t="str">
        <f>+IFERROR(VLOOKUP(Femicidios!AD203,tablas!$AX$4:$AY$42,2,0),"Sin Información")</f>
        <v>Sin Información</v>
      </c>
    </row>
    <row r="206" spans="1:15" x14ac:dyDescent="0.35">
      <c r="A206" t="str">
        <f>+Femicidios!G204</f>
        <v>Gabriela Andrea Pérez Urzúa</v>
      </c>
      <c r="B206" t="str">
        <f>+IFERROR(VLOOKUP(Femicidios!I204,tablas!$D$4:$E$19,2,0),"No Informada")</f>
        <v>Chilena</v>
      </c>
      <c r="C206" t="str">
        <f>+IFERROR(VLOOKUP(Femicidios!J204,tablas!$G$4:$H$141,2,0),"No Informada")</f>
        <v>Dueña de Casa</v>
      </c>
      <c r="D206" t="str">
        <f>+IFERROR(VLOOKUP(Femicidios!L204,tablas!$J$4:$K$11,2,0),"Sin Información")</f>
        <v>NO</v>
      </c>
      <c r="E206" t="str">
        <f>+IFERROR(VLOOKUP(Femicidios!M204,tablas!$M$4:$N$52,2,0),"Sin Información")</f>
        <v>Cónyuge</v>
      </c>
      <c r="F206" t="str">
        <f>+IFERROR(VLOOKUP(Femicidios!N204,tablas!$P$4:$Q$23,2,0),"No Informado")</f>
        <v>Femicidio Íntimo</v>
      </c>
      <c r="G206" t="str">
        <f>+IFERROR(VLOOKUP(Femicidios!Q204,tablas!$S$4:$T$21,2,0),"No Informada")</f>
        <v>Chilena</v>
      </c>
      <c r="H206" t="str">
        <f>+IFERROR(VLOOKUP(Femicidios!R204,tablas!$V$4:$W$123,2,0),"No Informado")</f>
        <v>No Informado</v>
      </c>
      <c r="I206" t="str">
        <f>+IFERROR(VLOOKUP(Femicidios!S204,tablas!$Y$4:$Z$9,2,0),"No Informado")</f>
        <v>SI</v>
      </c>
      <c r="J206" t="str">
        <f>+IFERROR(VLOOKUP(Femicidios!T204,tablas!$AB$4:$AC$8,2,0),"No Informado")</f>
        <v>NO</v>
      </c>
      <c r="K206" t="str">
        <f>+IFERROR(VLOOKUP(Femicidios!W204,tablas!$AE$4:$AF$9,2,0),"No Informado")</f>
        <v>SI</v>
      </c>
      <c r="L206" t="str">
        <f>+IFERROR(VLOOKUP(Femicidios!X204,tablas!$AH$4:$AI$33,2,0),"No Informada")</f>
        <v>Femicidio</v>
      </c>
      <c r="M206" t="str">
        <f>+IFERROR(VLOOKUP(Femicidios!Z204,tablas!$AN$4:$AO$22,2,0),"Sin Información")</f>
        <v>Sobreseída</v>
      </c>
      <c r="N206" t="str">
        <f>+IFERROR(VLOOKUP(Femicidios!AB204,tablas!$AQ$4:$AR$28,2,0),"Sin Información")</f>
        <v>Deceso</v>
      </c>
      <c r="O206" t="str">
        <f>+IFERROR(VLOOKUP(Femicidios!AD204,tablas!$AX$4:$AY$42,2,0),"Sin Información")</f>
        <v>Sin Información</v>
      </c>
    </row>
    <row r="207" spans="1:15" x14ac:dyDescent="0.35">
      <c r="A207" t="str">
        <f>+Femicidios!G205</f>
        <v>Gabriela Estefanía Contreras Uribe</v>
      </c>
      <c r="B207" t="str">
        <f>+IFERROR(VLOOKUP(Femicidios!I205,tablas!$D$4:$E$19,2,0),"No Informada")</f>
        <v>Chilena</v>
      </c>
      <c r="C207" t="str">
        <f>+IFERROR(VLOOKUP(Femicidios!J205,tablas!$G$4:$H$141,2,0),"No Informada")</f>
        <v>Secretaria</v>
      </c>
      <c r="D207" t="str">
        <f>+IFERROR(VLOOKUP(Femicidios!L205,tablas!$J$4:$K$11,2,0),"Sin Información")</f>
        <v>Sin Información</v>
      </c>
      <c r="E207" t="str">
        <f>+IFERROR(VLOOKUP(Femicidios!M205,tablas!$M$4:$N$52,2,0),"Sin Información")</f>
        <v>ex Conviviente</v>
      </c>
      <c r="F207" t="str">
        <f>+IFERROR(VLOOKUP(Femicidios!N205,tablas!$P$4:$Q$23,2,0),"No Informado")</f>
        <v>Femicidio Íntimo</v>
      </c>
      <c r="G207" t="str">
        <f>+IFERROR(VLOOKUP(Femicidios!Q205,tablas!$S$4:$T$21,2,0),"No Informada")</f>
        <v>Chilena</v>
      </c>
      <c r="H207" t="str">
        <f>+IFERROR(VLOOKUP(Femicidios!R205,tablas!$V$4:$W$123,2,0),"No Informado")</f>
        <v>No Informado</v>
      </c>
      <c r="I207" t="str">
        <f>+IFERROR(VLOOKUP(Femicidios!S205,tablas!$Y$4:$Z$9,2,0),"No Informado")</f>
        <v>NO</v>
      </c>
      <c r="J207" t="str">
        <f>+IFERROR(VLOOKUP(Femicidios!T205,tablas!$AB$4:$AC$8,2,0),"No Informado")</f>
        <v>No Informado</v>
      </c>
      <c r="K207" t="str">
        <f>+IFERROR(VLOOKUP(Femicidios!W205,tablas!$AE$4:$AF$9,2,0),"No Informado")</f>
        <v>SI</v>
      </c>
      <c r="L207" t="str">
        <f>+IFERROR(VLOOKUP(Femicidios!X205,tablas!$AH$4:$AI$33,2,0),"No Informada")</f>
        <v>Femicidio</v>
      </c>
      <c r="M207" t="str">
        <f>+IFERROR(VLOOKUP(Femicidios!Z205,tablas!$AN$4:$AO$22,2,0),"Sin Información")</f>
        <v>En curso</v>
      </c>
      <c r="N207" t="str">
        <f>+IFERROR(VLOOKUP(Femicidios!AB205,tablas!$AQ$4:$AR$28,2,0),"Sin Información")</f>
        <v>Formalizado</v>
      </c>
      <c r="O207" t="str">
        <f>+IFERROR(VLOOKUP(Femicidios!AD205,tablas!$AX$4:$AY$42,2,0),"Sin Información")</f>
        <v>Sin Información</v>
      </c>
    </row>
    <row r="208" spans="1:15" x14ac:dyDescent="0.35">
      <c r="A208" t="str">
        <f>+Femicidios!G206</f>
        <v>Elsa del Carmen Avendaño Pino</v>
      </c>
      <c r="B208" t="str">
        <f>+IFERROR(VLOOKUP(Femicidios!I206,tablas!$D$4:$E$19,2,0),"No Informada")</f>
        <v>No Informada</v>
      </c>
      <c r="C208" t="str">
        <f>+IFERROR(VLOOKUP(Femicidios!J206,tablas!$G$4:$H$141,2,0),"No Informada")</f>
        <v>No Informada</v>
      </c>
      <c r="D208" t="str">
        <f>+IFERROR(VLOOKUP(Femicidios!L206,tablas!$J$4:$K$11,2,0),"Sin Información")</f>
        <v>Sin Información</v>
      </c>
      <c r="E208" t="str">
        <f>+IFERROR(VLOOKUP(Femicidios!M206,tablas!$M$4:$N$52,2,0),"Sin Información")</f>
        <v>Cónyuge</v>
      </c>
      <c r="F208" t="str">
        <f>+IFERROR(VLOOKUP(Femicidios!N206,tablas!$P$4:$Q$23,2,0),"No Informado")</f>
        <v>Femicidio Íntimo</v>
      </c>
      <c r="G208" t="str">
        <f>+IFERROR(VLOOKUP(Femicidios!Q206,tablas!$S$4:$T$21,2,0),"No Informada")</f>
        <v>No Informada</v>
      </c>
      <c r="H208" t="str">
        <f>+IFERROR(VLOOKUP(Femicidios!R206,tablas!$V$4:$W$123,2,0),"No Informado")</f>
        <v>No Informado</v>
      </c>
      <c r="I208" t="str">
        <f>+IFERROR(VLOOKUP(Femicidios!S206,tablas!$Y$4:$Z$9,2,0),"No Informado")</f>
        <v>No Informado</v>
      </c>
      <c r="J208" t="str">
        <f>+IFERROR(VLOOKUP(Femicidios!T206,tablas!$AB$4:$AC$8,2,0),"No Informado")</f>
        <v>No Informado</v>
      </c>
      <c r="K208" t="str">
        <f>+IFERROR(VLOOKUP(Femicidios!W206,tablas!$AE$4:$AF$9,2,0),"No Informado")</f>
        <v>NO</v>
      </c>
      <c r="L208" t="str">
        <f>+IFERROR(VLOOKUP(Femicidios!X206,tablas!$AH$4:$AI$33,2,0),"No Informada")</f>
        <v>No Informado</v>
      </c>
      <c r="M208" t="str">
        <f>+IFERROR(VLOOKUP(Femicidios!Z206,tablas!$AN$4:$AO$22,2,0),"Sin Información")</f>
        <v>Prófugo</v>
      </c>
      <c r="N208" t="str">
        <f>+IFERROR(VLOOKUP(Femicidios!AB206,tablas!$AQ$4:$AR$28,2,0),"Sin Información")</f>
        <v>No Informada</v>
      </c>
      <c r="O208" t="str">
        <f>+IFERROR(VLOOKUP(Femicidios!AD206,tablas!$AX$4:$AY$42,2,0),"Sin Información")</f>
        <v>Sin Información</v>
      </c>
    </row>
    <row r="209" spans="1:15" x14ac:dyDescent="0.35">
      <c r="A209" t="str">
        <f>+Femicidios!G207</f>
        <v>Nancy del Carmen Torres Aravena</v>
      </c>
      <c r="B209" t="str">
        <f>+IFERROR(VLOOKUP(Femicidios!I207,tablas!$D$4:$E$19,2,0),"No Informada")</f>
        <v>No Informada</v>
      </c>
      <c r="C209" t="str">
        <f>+IFERROR(VLOOKUP(Femicidios!J207,tablas!$G$4:$H$141,2,0),"No Informada")</f>
        <v>No Informada</v>
      </c>
      <c r="D209" t="str">
        <f>+IFERROR(VLOOKUP(Femicidios!L207,tablas!$J$4:$K$11,2,0),"Sin Información")</f>
        <v>Sin Información</v>
      </c>
      <c r="E209" t="str">
        <f>+IFERROR(VLOOKUP(Femicidios!M207,tablas!$M$4:$N$52,2,0),"Sin Información")</f>
        <v>Ex Cónguye</v>
      </c>
      <c r="F209" t="str">
        <f>+IFERROR(VLOOKUP(Femicidios!N207,tablas!$P$4:$Q$23,2,0),"No Informado")</f>
        <v>Femicidio Íntimo</v>
      </c>
      <c r="G209" t="str">
        <f>+IFERROR(VLOOKUP(Femicidios!Q207,tablas!$S$4:$T$21,2,0),"No Informada")</f>
        <v>No Informada</v>
      </c>
      <c r="H209" t="str">
        <f>+IFERROR(VLOOKUP(Femicidios!R207,tablas!$V$4:$W$123,2,0),"No Informado")</f>
        <v>No Informado</v>
      </c>
      <c r="I209" t="str">
        <f>+IFERROR(VLOOKUP(Femicidios!S207,tablas!$Y$4:$Z$9,2,0),"No Informado")</f>
        <v>SI</v>
      </c>
      <c r="J209" t="str">
        <f>+IFERROR(VLOOKUP(Femicidios!T207,tablas!$AB$4:$AC$8,2,0),"No Informado")</f>
        <v>No Informado</v>
      </c>
      <c r="K209" t="str">
        <f>+IFERROR(VLOOKUP(Femicidios!W207,tablas!$AE$4:$AF$9,2,0),"No Informado")</f>
        <v>SI</v>
      </c>
      <c r="L209" t="str">
        <f>+IFERROR(VLOOKUP(Femicidios!X207,tablas!$AH$4:$AI$33,2,0),"No Informada")</f>
        <v>Femicidio</v>
      </c>
      <c r="M209" t="str">
        <f>+IFERROR(VLOOKUP(Femicidios!Z207,tablas!$AN$4:$AO$22,2,0),"Sin Información")</f>
        <v>Sin Información</v>
      </c>
      <c r="N209" t="str">
        <f>+IFERROR(VLOOKUP(Femicidios!AB207,tablas!$AQ$4:$AR$28,2,0),"Sin Información")</f>
        <v>No Informada</v>
      </c>
      <c r="O209" t="str">
        <f>+IFERROR(VLOOKUP(Femicidios!AD207,tablas!$AX$4:$AY$42,2,0),"Sin Información")</f>
        <v>Sin Información</v>
      </c>
    </row>
    <row r="210" spans="1:15" x14ac:dyDescent="0.35">
      <c r="A210" t="str">
        <f>+Femicidios!G208</f>
        <v>Georgina Berroa Hernández</v>
      </c>
      <c r="B210" t="str">
        <f>+IFERROR(VLOOKUP(Femicidios!I208,tablas!$D$4:$E$19,2,0),"No Informada")</f>
        <v>Dominicana</v>
      </c>
      <c r="C210" t="str">
        <f>+IFERROR(VLOOKUP(Femicidios!J208,tablas!$G$4:$H$141,2,0),"No Informada")</f>
        <v>Mesera</v>
      </c>
      <c r="D210" t="str">
        <f>+IFERROR(VLOOKUP(Femicidios!L208,tablas!$J$4:$K$11,2,0),"Sin Información")</f>
        <v>NO</v>
      </c>
      <c r="E210" t="str">
        <f>+IFERROR(VLOOKUP(Femicidios!M208,tablas!$M$4:$N$52,2,0),"Sin Información")</f>
        <v>Cónyuge</v>
      </c>
      <c r="F210" t="str">
        <f>+IFERROR(VLOOKUP(Femicidios!N208,tablas!$P$4:$Q$23,2,0),"No Informado")</f>
        <v>Femicidio Íntimo</v>
      </c>
      <c r="G210" t="str">
        <f>+IFERROR(VLOOKUP(Femicidios!Q208,tablas!$S$4:$T$21,2,0),"No Informada")</f>
        <v>Colombiana</v>
      </c>
      <c r="H210" t="str">
        <f>+IFERROR(VLOOKUP(Femicidios!R208,tablas!$V$4:$W$123,2,0),"No Informado")</f>
        <v>No Informado</v>
      </c>
      <c r="I210" t="str">
        <f>+IFERROR(VLOOKUP(Femicidios!S208,tablas!$Y$4:$Z$9,2,0),"No Informado")</f>
        <v>NO</v>
      </c>
      <c r="J210" t="str">
        <f>+IFERROR(VLOOKUP(Femicidios!T208,tablas!$AB$4:$AC$8,2,0),"No Informado")</f>
        <v>NO</v>
      </c>
      <c r="K210" t="str">
        <f>+IFERROR(VLOOKUP(Femicidios!W208,tablas!$AE$4:$AF$9,2,0),"No Informado")</f>
        <v>SI</v>
      </c>
      <c r="L210" t="str">
        <f>+IFERROR(VLOOKUP(Femicidios!X208,tablas!$AH$4:$AI$33,2,0),"No Informada")</f>
        <v>Femicidio</v>
      </c>
      <c r="M210" t="str">
        <f>+IFERROR(VLOOKUP(Femicidios!Z208,tablas!$AN$4:$AO$22,2,0),"Sin Información")</f>
        <v>En curso</v>
      </c>
      <c r="N210" t="str">
        <f>+IFERROR(VLOOKUP(Femicidios!AB208,tablas!$AQ$4:$AR$28,2,0),"Sin Información")</f>
        <v>Prófugo</v>
      </c>
      <c r="O210" t="str">
        <f>+IFERROR(VLOOKUP(Femicidios!AD208,tablas!$AX$4:$AY$42,2,0),"Sin Información")</f>
        <v>Sin Información</v>
      </c>
    </row>
    <row r="211" spans="1:15" x14ac:dyDescent="0.35">
      <c r="A211" t="str">
        <f>+Femicidios!G209</f>
        <v>Gertrudis Martínez Farías</v>
      </c>
      <c r="B211" t="str">
        <f>+IFERROR(VLOOKUP(Femicidios!I209,tablas!$D$4:$E$19,2,0),"No Informada")</f>
        <v>Colombiana</v>
      </c>
      <c r="C211" t="str">
        <f>+IFERROR(VLOOKUP(Femicidios!J209,tablas!$G$4:$H$141,2,0),"No Informada")</f>
        <v>No Informada</v>
      </c>
      <c r="D211" t="str">
        <f>+IFERROR(VLOOKUP(Femicidios!L209,tablas!$J$4:$K$11,2,0),"Sin Información")</f>
        <v>NO</v>
      </c>
      <c r="E211" t="str">
        <f>+IFERROR(VLOOKUP(Femicidios!M209,tablas!$M$4:$N$52,2,0),"Sin Información")</f>
        <v>Conviviente</v>
      </c>
      <c r="F211" t="str">
        <f>+IFERROR(VLOOKUP(Femicidios!N209,tablas!$P$4:$Q$23,2,0),"No Informado")</f>
        <v>Femicidio Íntimo</v>
      </c>
      <c r="G211" t="str">
        <f>+IFERROR(VLOOKUP(Femicidios!Q209,tablas!$S$4:$T$21,2,0),"No Informada")</f>
        <v>Chilena</v>
      </c>
      <c r="H211" t="str">
        <f>+IFERROR(VLOOKUP(Femicidios!R209,tablas!$V$4:$W$123,2,0),"No Informado")</f>
        <v>No Informado</v>
      </c>
      <c r="I211" t="str">
        <f>+IFERROR(VLOOKUP(Femicidios!S209,tablas!$Y$4:$Z$9,2,0),"No Informado")</f>
        <v>NO</v>
      </c>
      <c r="J211" t="str">
        <f>+IFERROR(VLOOKUP(Femicidios!T209,tablas!$AB$4:$AC$8,2,0),"No Informado")</f>
        <v>NO</v>
      </c>
      <c r="K211" t="str">
        <f>+IFERROR(VLOOKUP(Femicidios!W209,tablas!$AE$4:$AF$9,2,0),"No Informado")</f>
        <v>SI</v>
      </c>
      <c r="L211" t="str">
        <f>+IFERROR(VLOOKUP(Femicidios!X209,tablas!$AH$4:$AI$33,2,0),"No Informada")</f>
        <v>Femicidio</v>
      </c>
      <c r="M211" t="str">
        <f>+IFERROR(VLOOKUP(Femicidios!Z209,tablas!$AN$4:$AO$22,2,0),"Sin Información")</f>
        <v>En curso</v>
      </c>
      <c r="N211" t="str">
        <f>+IFERROR(VLOOKUP(Femicidios!AB209,tablas!$AQ$4:$AR$28,2,0),"Sin Información")</f>
        <v>Detenido</v>
      </c>
      <c r="O211" t="str">
        <f>+IFERROR(VLOOKUP(Femicidios!AD209,tablas!$AX$4:$AY$42,2,0),"Sin Información")</f>
        <v>Sin Información</v>
      </c>
    </row>
    <row r="212" spans="1:15" x14ac:dyDescent="0.35">
      <c r="A212" t="str">
        <f>+Femicidios!G210</f>
        <v>Giannina Alejandra Rioseco Bobadilla</v>
      </c>
      <c r="B212" t="str">
        <f>+IFERROR(VLOOKUP(Femicidios!I210,tablas!$D$4:$E$19,2,0),"No Informada")</f>
        <v>Chilena</v>
      </c>
      <c r="C212" t="str">
        <f>+IFERROR(VLOOKUP(Femicidios!J210,tablas!$G$4:$H$141,2,0),"No Informada")</f>
        <v>Estudiante</v>
      </c>
      <c r="D212" t="str">
        <f>+IFERROR(VLOOKUP(Femicidios!L210,tablas!$J$4:$K$11,2,0),"Sin Información")</f>
        <v>NO</v>
      </c>
      <c r="E212" t="str">
        <f>+IFERROR(VLOOKUP(Femicidios!M210,tablas!$M$4:$N$52,2,0),"Sin Información")</f>
        <v>ex Conviviente</v>
      </c>
      <c r="F212" t="str">
        <f>+IFERROR(VLOOKUP(Femicidios!N210,tablas!$P$4:$Q$23,2,0),"No Informado")</f>
        <v>Femicidio Íntimo</v>
      </c>
      <c r="G212" t="str">
        <f>+IFERROR(VLOOKUP(Femicidios!Q210,tablas!$S$4:$T$21,2,0),"No Informada")</f>
        <v>Chilena</v>
      </c>
      <c r="H212" t="str">
        <f>+IFERROR(VLOOKUP(Femicidios!R210,tablas!$V$4:$W$123,2,0),"No Informado")</f>
        <v>Trabajador Agrícola</v>
      </c>
      <c r="I212" t="str">
        <f>+IFERROR(VLOOKUP(Femicidios!S210,tablas!$Y$4:$Z$9,2,0),"No Informado")</f>
        <v>NO</v>
      </c>
      <c r="J212" t="str">
        <f>+IFERROR(VLOOKUP(Femicidios!T210,tablas!$AB$4:$AC$8,2,0),"No Informado")</f>
        <v>SI</v>
      </c>
      <c r="K212" t="str">
        <f>+IFERROR(VLOOKUP(Femicidios!W210,tablas!$AE$4:$AF$9,2,0),"No Informado")</f>
        <v>SI</v>
      </c>
      <c r="L212" t="str">
        <f>+IFERROR(VLOOKUP(Femicidios!X210,tablas!$AH$4:$AI$33,2,0),"No Informada")</f>
        <v>Femicidio</v>
      </c>
      <c r="M212" t="str">
        <f>+IFERROR(VLOOKUP(Femicidios!Z210,tablas!$AN$4:$AO$22,2,0),"Sin Información")</f>
        <v>Finalizada</v>
      </c>
      <c r="N212" t="str">
        <f>+IFERROR(VLOOKUP(Femicidios!AB210,tablas!$AQ$4:$AR$28,2,0),"Sin Información")</f>
        <v>Privado de libertad</v>
      </c>
      <c r="O212" t="str">
        <f>+IFERROR(VLOOKUP(Femicidios!AD210,tablas!$AX$4:$AY$42,2,0),"Sin Información")</f>
        <v>20 años</v>
      </c>
    </row>
    <row r="213" spans="1:15" x14ac:dyDescent="0.35">
      <c r="A213" t="str">
        <f>+Femicidios!G211</f>
        <v>Nadia Varas Cuevas</v>
      </c>
      <c r="B213" t="str">
        <f>+IFERROR(VLOOKUP(Femicidios!I211,tablas!$D$4:$E$19,2,0),"No Informada")</f>
        <v>No Informada</v>
      </c>
      <c r="C213" t="str">
        <f>+IFERROR(VLOOKUP(Femicidios!J211,tablas!$G$4:$H$141,2,0),"No Informada")</f>
        <v>No Informada</v>
      </c>
      <c r="D213" t="str">
        <f>+IFERROR(VLOOKUP(Femicidios!L211,tablas!$J$4:$K$11,2,0),"Sin Información")</f>
        <v>Sin Información</v>
      </c>
      <c r="E213" t="str">
        <f>+IFERROR(VLOOKUP(Femicidios!M211,tablas!$M$4:$N$52,2,0),"Sin Información")</f>
        <v>Cónyuge</v>
      </c>
      <c r="F213" t="str">
        <f>+IFERROR(VLOOKUP(Femicidios!N211,tablas!$P$4:$Q$23,2,0),"No Informado")</f>
        <v>Femicidio Íntimo</v>
      </c>
      <c r="G213" t="str">
        <f>+IFERROR(VLOOKUP(Femicidios!Q211,tablas!$S$4:$T$21,2,0),"No Informada")</f>
        <v>No Informada</v>
      </c>
      <c r="H213" t="str">
        <f>+IFERROR(VLOOKUP(Femicidios!R211,tablas!$V$4:$W$123,2,0),"No Informado")</f>
        <v>No Informado</v>
      </c>
      <c r="I213" t="str">
        <f>+IFERROR(VLOOKUP(Femicidios!S211,tablas!$Y$4:$Z$9,2,0),"No Informado")</f>
        <v>No Informado</v>
      </c>
      <c r="J213" t="str">
        <f>+IFERROR(VLOOKUP(Femicidios!T211,tablas!$AB$4:$AC$8,2,0),"No Informado")</f>
        <v>No Informado</v>
      </c>
      <c r="K213" t="str">
        <f>+IFERROR(VLOOKUP(Femicidios!W211,tablas!$AE$4:$AF$9,2,0),"No Informado")</f>
        <v>No Informado</v>
      </c>
      <c r="L213" t="str">
        <f>+IFERROR(VLOOKUP(Femicidios!X211,tablas!$AH$4:$AI$33,2,0),"No Informada")</f>
        <v>Femicidio</v>
      </c>
      <c r="M213" t="str">
        <f>+IFERROR(VLOOKUP(Femicidios!Z211,tablas!$AN$4:$AO$22,2,0),"Sin Información")</f>
        <v>Detenido</v>
      </c>
      <c r="N213" t="str">
        <f>+IFERROR(VLOOKUP(Femicidios!AB211,tablas!$AQ$4:$AR$28,2,0),"Sin Información")</f>
        <v>No Informada</v>
      </c>
      <c r="O213" t="str">
        <f>+IFERROR(VLOOKUP(Femicidios!AD211,tablas!$AX$4:$AY$42,2,0),"Sin Información")</f>
        <v>Sin Información</v>
      </c>
    </row>
    <row r="214" spans="1:15" x14ac:dyDescent="0.35">
      <c r="A214" t="str">
        <f>+Femicidios!G212</f>
        <v>Pamela Villanueva</v>
      </c>
      <c r="B214" t="str">
        <f>+IFERROR(VLOOKUP(Femicidios!I212,tablas!$D$4:$E$19,2,0),"No Informada")</f>
        <v>No Informada</v>
      </c>
      <c r="C214" t="str">
        <f>+IFERROR(VLOOKUP(Femicidios!J212,tablas!$G$4:$H$141,2,0),"No Informada")</f>
        <v>Carabinero</v>
      </c>
      <c r="D214" t="str">
        <f>+IFERROR(VLOOKUP(Femicidios!L212,tablas!$J$4:$K$11,2,0),"Sin Información")</f>
        <v>Sin Información</v>
      </c>
      <c r="E214" t="str">
        <f>+IFERROR(VLOOKUP(Femicidios!M212,tablas!$M$4:$N$52,2,0),"Sin Información")</f>
        <v>Cónyuge</v>
      </c>
      <c r="F214" t="str">
        <f>+IFERROR(VLOOKUP(Femicidios!N212,tablas!$P$4:$Q$23,2,0),"No Informado")</f>
        <v>Femicidio Íntimo</v>
      </c>
      <c r="G214" t="str">
        <f>+IFERROR(VLOOKUP(Femicidios!Q212,tablas!$S$4:$T$21,2,0),"No Informada")</f>
        <v>No Informada</v>
      </c>
      <c r="H214" t="str">
        <f>+IFERROR(VLOOKUP(Femicidios!R212,tablas!$V$4:$W$123,2,0),"No Informado")</f>
        <v>Carabinero</v>
      </c>
      <c r="I214" t="str">
        <f>+IFERROR(VLOOKUP(Femicidios!S212,tablas!$Y$4:$Z$9,2,0),"No Informado")</f>
        <v>SI</v>
      </c>
      <c r="J214" t="str">
        <f>+IFERROR(VLOOKUP(Femicidios!T212,tablas!$AB$4:$AC$8,2,0),"No Informado")</f>
        <v>No Informado</v>
      </c>
      <c r="K214" t="str">
        <f>+IFERROR(VLOOKUP(Femicidios!W212,tablas!$AE$4:$AF$9,2,0),"No Informado")</f>
        <v>No Informado</v>
      </c>
      <c r="L214" t="str">
        <f>+IFERROR(VLOOKUP(Femicidios!X212,tablas!$AH$4:$AI$33,2,0),"No Informada")</f>
        <v>No Informado</v>
      </c>
      <c r="M214" t="str">
        <f>+IFERROR(VLOOKUP(Femicidios!Z212,tablas!$AN$4:$AO$22,2,0),"Sin Información")</f>
        <v>Sin Información</v>
      </c>
      <c r="N214" t="str">
        <f>+IFERROR(VLOOKUP(Femicidios!AB212,tablas!$AQ$4:$AR$28,2,0),"Sin Información")</f>
        <v>No Informada</v>
      </c>
      <c r="O214" t="str">
        <f>+IFERROR(VLOOKUP(Femicidios!AD212,tablas!$AX$4:$AY$42,2,0),"Sin Información")</f>
        <v>Sin Información</v>
      </c>
    </row>
    <row r="215" spans="1:15" x14ac:dyDescent="0.35">
      <c r="A215" t="str">
        <f>+Femicidios!G213</f>
        <v>Giselle Solange Olivares Tiznado</v>
      </c>
      <c r="B215" t="str">
        <f>+IFERROR(VLOOKUP(Femicidios!I213,tablas!$D$4:$E$19,2,0),"No Informada")</f>
        <v>Chilena</v>
      </c>
      <c r="C215" t="str">
        <f>+IFERROR(VLOOKUP(Femicidios!J213,tablas!$G$4:$H$141,2,0),"No Informada")</f>
        <v>No Informada</v>
      </c>
      <c r="D215" t="str">
        <f>+IFERROR(VLOOKUP(Femicidios!L213,tablas!$J$4:$K$11,2,0),"Sin Información")</f>
        <v>NO</v>
      </c>
      <c r="E215" t="str">
        <f>+IFERROR(VLOOKUP(Femicidios!M213,tablas!$M$4:$N$52,2,0),"Sin Información")</f>
        <v>Conviviente</v>
      </c>
      <c r="F215" t="str">
        <f>+IFERROR(VLOOKUP(Femicidios!N213,tablas!$P$4:$Q$23,2,0),"No Informado")</f>
        <v>Femicidio Íntimo</v>
      </c>
      <c r="G215" t="str">
        <f>+IFERROR(VLOOKUP(Femicidios!Q213,tablas!$S$4:$T$21,2,0),"No Informada")</f>
        <v>Chilena</v>
      </c>
      <c r="H215" t="str">
        <f>+IFERROR(VLOOKUP(Femicidios!R213,tablas!$V$4:$W$123,2,0),"No Informado")</f>
        <v>Obrero</v>
      </c>
      <c r="I215" t="str">
        <f>+IFERROR(VLOOKUP(Femicidios!S213,tablas!$Y$4:$Z$9,2,0),"No Informado")</f>
        <v>NO</v>
      </c>
      <c r="J215" t="str">
        <f>+IFERROR(VLOOKUP(Femicidios!T213,tablas!$AB$4:$AC$8,2,0),"No Informado")</f>
        <v>NO</v>
      </c>
      <c r="K215" t="str">
        <f>+IFERROR(VLOOKUP(Femicidios!W213,tablas!$AE$4:$AF$9,2,0),"No Informado")</f>
        <v>SI</v>
      </c>
      <c r="L215" t="str">
        <f>+IFERROR(VLOOKUP(Femicidios!X213,tablas!$AH$4:$AI$33,2,0),"No Informada")</f>
        <v>Femicidio</v>
      </c>
      <c r="M215" t="str">
        <f>+IFERROR(VLOOKUP(Femicidios!Z213,tablas!$AN$4:$AO$22,2,0),"Sin Información")</f>
        <v>Finalizada</v>
      </c>
      <c r="N215" t="str">
        <f>+IFERROR(VLOOKUP(Femicidios!AB213,tablas!$AQ$4:$AR$28,2,0),"Sin Información")</f>
        <v>Privado de libertad</v>
      </c>
      <c r="O215" t="str">
        <f>+IFERROR(VLOOKUP(Femicidios!AD213,tablas!$AX$4:$AY$42,2,0),"Sin Información")</f>
        <v>17 años</v>
      </c>
    </row>
    <row r="216" spans="1:15" x14ac:dyDescent="0.35">
      <c r="A216" t="str">
        <f>+Femicidios!G214</f>
        <v>Gladys Adriana González Osorio</v>
      </c>
      <c r="B216" t="str">
        <f>+IFERROR(VLOOKUP(Femicidios!I214,tablas!$D$4:$E$19,2,0),"No Informada")</f>
        <v>Chilena</v>
      </c>
      <c r="C216" t="str">
        <f>+IFERROR(VLOOKUP(Femicidios!J214,tablas!$G$4:$H$141,2,0),"No Informada")</f>
        <v>No Informada</v>
      </c>
      <c r="D216" t="str">
        <f>+IFERROR(VLOOKUP(Femicidios!L214,tablas!$J$4:$K$11,2,0),"Sin Información")</f>
        <v>NO</v>
      </c>
      <c r="E216" t="str">
        <f>+IFERROR(VLOOKUP(Femicidios!M214,tablas!$M$4:$N$52,2,0),"Sin Información")</f>
        <v>Cónyuge</v>
      </c>
      <c r="F216" t="str">
        <f>+IFERROR(VLOOKUP(Femicidios!N214,tablas!$P$4:$Q$23,2,0),"No Informado")</f>
        <v>Femicidio Íntimo</v>
      </c>
      <c r="G216" t="str">
        <f>+IFERROR(VLOOKUP(Femicidios!Q214,tablas!$S$4:$T$21,2,0),"No Informada")</f>
        <v>Chilena</v>
      </c>
      <c r="H216" t="str">
        <f>+IFERROR(VLOOKUP(Femicidios!R214,tablas!$V$4:$W$123,2,0),"No Informado")</f>
        <v>No Informado</v>
      </c>
      <c r="I216" t="str">
        <f>+IFERROR(VLOOKUP(Femicidios!S214,tablas!$Y$4:$Z$9,2,0),"No Informado")</f>
        <v>NO</v>
      </c>
      <c r="J216" t="str">
        <f>+IFERROR(VLOOKUP(Femicidios!T214,tablas!$AB$4:$AC$8,2,0),"No Informado")</f>
        <v>NO</v>
      </c>
      <c r="K216" t="str">
        <f>+IFERROR(VLOOKUP(Femicidios!W214,tablas!$AE$4:$AF$9,2,0),"No Informado")</f>
        <v>SI</v>
      </c>
      <c r="L216" t="str">
        <f>+IFERROR(VLOOKUP(Femicidios!X214,tablas!$AH$4:$AI$33,2,0),"No Informada")</f>
        <v>Femicidio</v>
      </c>
      <c r="M216" t="str">
        <f>+IFERROR(VLOOKUP(Femicidios!Z214,tablas!$AN$4:$AO$22,2,0),"Sin Información")</f>
        <v>En curso</v>
      </c>
      <c r="N216" t="str">
        <f>+IFERROR(VLOOKUP(Femicidios!AB214,tablas!$AQ$4:$AR$28,2,0),"Sin Información")</f>
        <v>Prisión preventiva</v>
      </c>
      <c r="O216" t="str">
        <f>+IFERROR(VLOOKUP(Femicidios!AD214,tablas!$AX$4:$AY$42,2,0),"Sin Información")</f>
        <v>Sin Información</v>
      </c>
    </row>
    <row r="217" spans="1:15" x14ac:dyDescent="0.35">
      <c r="A217" t="str">
        <f>+Femicidios!G215</f>
        <v>Gladys Donaire Luco</v>
      </c>
      <c r="B217" t="str">
        <f>+IFERROR(VLOOKUP(Femicidios!I215,tablas!$D$4:$E$19,2,0),"No Informada")</f>
        <v>Chilena</v>
      </c>
      <c r="C217" t="str">
        <f>+IFERROR(VLOOKUP(Femicidios!J215,tablas!$G$4:$H$141,2,0),"No Informada")</f>
        <v>Cruz Roja</v>
      </c>
      <c r="D217" t="str">
        <f>+IFERROR(VLOOKUP(Femicidios!L215,tablas!$J$4:$K$11,2,0),"Sin Información")</f>
        <v>NO</v>
      </c>
      <c r="E217" t="str">
        <f>+IFERROR(VLOOKUP(Femicidios!M215,tablas!$M$4:$N$52,2,0),"Sin Información")</f>
        <v>Cónyuge</v>
      </c>
      <c r="F217" t="str">
        <f>+IFERROR(VLOOKUP(Femicidios!N215,tablas!$P$4:$Q$23,2,0),"No Informado")</f>
        <v>Femicidio Íntimo</v>
      </c>
      <c r="G217" t="str">
        <f>+IFERROR(VLOOKUP(Femicidios!Q215,tablas!$S$4:$T$21,2,0),"No Informada")</f>
        <v>Chilena</v>
      </c>
      <c r="H217" t="str">
        <f>+IFERROR(VLOOKUP(Femicidios!R215,tablas!$V$4:$W$123,2,0),"No Informado")</f>
        <v>No Informado</v>
      </c>
      <c r="I217" t="str">
        <f>+IFERROR(VLOOKUP(Femicidios!S215,tablas!$Y$4:$Z$9,2,0),"No Informado")</f>
        <v>SI</v>
      </c>
      <c r="J217" t="str">
        <f>+IFERROR(VLOOKUP(Femicidios!T215,tablas!$AB$4:$AC$8,2,0),"No Informado")</f>
        <v>NO</v>
      </c>
      <c r="K217" t="str">
        <f>+IFERROR(VLOOKUP(Femicidios!W215,tablas!$AE$4:$AF$9,2,0),"No Informado")</f>
        <v>SI</v>
      </c>
      <c r="L217" t="str">
        <f>+IFERROR(VLOOKUP(Femicidios!X215,tablas!$AH$4:$AI$33,2,0),"No Informada")</f>
        <v>Femicidio</v>
      </c>
      <c r="M217" t="str">
        <f>+IFERROR(VLOOKUP(Femicidios!Z215,tablas!$AN$4:$AO$22,2,0),"Sin Información")</f>
        <v>Sobreseída</v>
      </c>
      <c r="N217" t="str">
        <f>+IFERROR(VLOOKUP(Femicidios!AB215,tablas!$AQ$4:$AR$28,2,0),"Sin Información")</f>
        <v>Deceso</v>
      </c>
      <c r="O217" t="str">
        <f>+IFERROR(VLOOKUP(Femicidios!AD215,tablas!$AX$4:$AY$42,2,0),"Sin Información")</f>
        <v>Sin Información</v>
      </c>
    </row>
    <row r="218" spans="1:15" x14ac:dyDescent="0.35">
      <c r="A218" t="str">
        <f>+Femicidios!G216</f>
        <v>Gladys Margarita Escalona Garcés</v>
      </c>
      <c r="B218" t="str">
        <f>+IFERROR(VLOOKUP(Femicidios!I216,tablas!$D$4:$E$19,2,0),"No Informada")</f>
        <v>No Informada</v>
      </c>
      <c r="C218" t="str">
        <f>+IFERROR(VLOOKUP(Femicidios!J216,tablas!$G$4:$H$141,2,0),"No Informada")</f>
        <v>No Informada</v>
      </c>
      <c r="D218" t="str">
        <f>+IFERROR(VLOOKUP(Femicidios!L216,tablas!$J$4:$K$11,2,0),"Sin Información")</f>
        <v>Sin Información</v>
      </c>
      <c r="E218" t="str">
        <f>+IFERROR(VLOOKUP(Femicidios!M216,tablas!$M$4:$N$52,2,0),"Sin Información")</f>
        <v>Conviviente</v>
      </c>
      <c r="F218" t="str">
        <f>+IFERROR(VLOOKUP(Femicidios!N216,tablas!$P$4:$Q$23,2,0),"No Informado")</f>
        <v>Femicidio Íntimo</v>
      </c>
      <c r="G218" t="str">
        <f>+IFERROR(VLOOKUP(Femicidios!Q216,tablas!$S$4:$T$21,2,0),"No Informada")</f>
        <v>No Informada</v>
      </c>
      <c r="H218" t="str">
        <f>+IFERROR(VLOOKUP(Femicidios!R216,tablas!$V$4:$W$123,2,0),"No Informado")</f>
        <v>No Informado</v>
      </c>
      <c r="I218" t="str">
        <f>+IFERROR(VLOOKUP(Femicidios!S216,tablas!$Y$4:$Z$9,2,0),"No Informado")</f>
        <v>SI</v>
      </c>
      <c r="J218" t="str">
        <f>+IFERROR(VLOOKUP(Femicidios!T216,tablas!$AB$4:$AC$8,2,0),"No Informado")</f>
        <v>No Informado</v>
      </c>
      <c r="K218" t="str">
        <f>+IFERROR(VLOOKUP(Femicidios!W216,tablas!$AE$4:$AF$9,2,0),"No Informado")</f>
        <v>No Informado</v>
      </c>
      <c r="L218" t="str">
        <f>+IFERROR(VLOOKUP(Femicidios!X216,tablas!$AH$4:$AI$33,2,0),"No Informada")</f>
        <v>Femicidio Íntimo</v>
      </c>
      <c r="M218" t="str">
        <f>+IFERROR(VLOOKUP(Femicidios!Z216,tablas!$AN$4:$AO$22,2,0),"Sin Información")</f>
        <v>Autor se suicidó</v>
      </c>
      <c r="N218" t="str">
        <f>+IFERROR(VLOOKUP(Femicidios!AB216,tablas!$AQ$4:$AR$28,2,0),"Sin Información")</f>
        <v>Se suicidó</v>
      </c>
      <c r="O218" t="str">
        <f>+IFERROR(VLOOKUP(Femicidios!AD216,tablas!$AX$4:$AY$42,2,0),"Sin Información")</f>
        <v>Sin Información</v>
      </c>
    </row>
    <row r="219" spans="1:15" x14ac:dyDescent="0.35">
      <c r="A219" t="str">
        <f>+Femicidios!G217</f>
        <v>Gladys Gallegos Insunza</v>
      </c>
      <c r="B219" t="str">
        <f>+IFERROR(VLOOKUP(Femicidios!I217,tablas!$D$4:$E$19,2,0),"No Informada")</f>
        <v>Chilena</v>
      </c>
      <c r="C219" t="str">
        <f>+IFERROR(VLOOKUP(Femicidios!J217,tablas!$G$4:$H$141,2,0),"No Informada")</f>
        <v>No Informada</v>
      </c>
      <c r="D219" t="str">
        <f>+IFERROR(VLOOKUP(Femicidios!L217,tablas!$J$4:$K$11,2,0),"Sin Información")</f>
        <v>Sin Información</v>
      </c>
      <c r="E219" t="str">
        <f>+IFERROR(VLOOKUP(Femicidios!M217,tablas!$M$4:$N$52,2,0),"Sin Información")</f>
        <v>Conviviente</v>
      </c>
      <c r="F219" t="str">
        <f>+IFERROR(VLOOKUP(Femicidios!N217,tablas!$P$4:$Q$23,2,0),"No Informado")</f>
        <v>Femicidio Íntimo</v>
      </c>
      <c r="G219" t="str">
        <f>+IFERROR(VLOOKUP(Femicidios!Q217,tablas!$S$4:$T$21,2,0),"No Informada")</f>
        <v>Chilena</v>
      </c>
      <c r="H219" t="str">
        <f>+IFERROR(VLOOKUP(Femicidios!R217,tablas!$V$4:$W$123,2,0),"No Informado")</f>
        <v>No Informado</v>
      </c>
      <c r="I219" t="str">
        <f>+IFERROR(VLOOKUP(Femicidios!S217,tablas!$Y$4:$Z$9,2,0),"No Informado")</f>
        <v>NO</v>
      </c>
      <c r="J219" t="str">
        <f>+IFERROR(VLOOKUP(Femicidios!T217,tablas!$AB$4:$AC$8,2,0),"No Informado")</f>
        <v>No Informado</v>
      </c>
      <c r="K219" t="str">
        <f>+IFERROR(VLOOKUP(Femicidios!W217,tablas!$AE$4:$AF$9,2,0),"No Informado")</f>
        <v>SI</v>
      </c>
      <c r="L219" t="str">
        <f>+IFERROR(VLOOKUP(Femicidios!X217,tablas!$AH$4:$AI$33,2,0),"No Informada")</f>
        <v>Femicidio</v>
      </c>
      <c r="M219" t="str">
        <f>+IFERROR(VLOOKUP(Femicidios!Z217,tablas!$AN$4:$AO$22,2,0),"Sin Información")</f>
        <v>En curso</v>
      </c>
      <c r="N219" t="str">
        <f>+IFERROR(VLOOKUP(Femicidios!AB217,tablas!$AQ$4:$AR$28,2,0),"Sin Información")</f>
        <v>Detenido</v>
      </c>
      <c r="O219" t="str">
        <f>+IFERROR(VLOOKUP(Femicidios!AD217,tablas!$AX$4:$AY$42,2,0),"Sin Información")</f>
        <v>Sin Información</v>
      </c>
    </row>
    <row r="220" spans="1:15" x14ac:dyDescent="0.35">
      <c r="A220" t="str">
        <f>+Femicidios!G218</f>
        <v>Gladys Quezada Rojas</v>
      </c>
      <c r="B220" t="str">
        <f>+IFERROR(VLOOKUP(Femicidios!I218,tablas!$D$4:$E$19,2,0),"No Informada")</f>
        <v>Chilena</v>
      </c>
      <c r="C220" t="str">
        <f>+IFERROR(VLOOKUP(Femicidios!J218,tablas!$G$4:$H$141,2,0),"No Informada")</f>
        <v>No Informada</v>
      </c>
      <c r="D220" t="str">
        <f>+IFERROR(VLOOKUP(Femicidios!L218,tablas!$J$4:$K$11,2,0),"Sin Información")</f>
        <v>Sin Información</v>
      </c>
      <c r="E220" t="str">
        <f>+IFERROR(VLOOKUP(Femicidios!M218,tablas!$M$4:$N$52,2,0),"Sin Información")</f>
        <v>Conviviente</v>
      </c>
      <c r="F220" t="str">
        <f>+IFERROR(VLOOKUP(Femicidios!N218,tablas!$P$4:$Q$23,2,0),"No Informado")</f>
        <v>Femicidio Íntimo</v>
      </c>
      <c r="G220" t="str">
        <f>+IFERROR(VLOOKUP(Femicidios!Q218,tablas!$S$4:$T$21,2,0),"No Informada")</f>
        <v>No Informada</v>
      </c>
      <c r="H220" t="str">
        <f>+IFERROR(VLOOKUP(Femicidios!R218,tablas!$V$4:$W$123,2,0),"No Informado")</f>
        <v>No Informado</v>
      </c>
      <c r="I220" t="str">
        <f>+IFERROR(VLOOKUP(Femicidios!S218,tablas!$Y$4:$Z$9,2,0),"No Informado")</f>
        <v>NO</v>
      </c>
      <c r="J220" t="str">
        <f>+IFERROR(VLOOKUP(Femicidios!T218,tablas!$AB$4:$AC$8,2,0),"No Informado")</f>
        <v>No Informado</v>
      </c>
      <c r="K220" t="str">
        <f>+IFERROR(VLOOKUP(Femicidios!W218,tablas!$AE$4:$AF$9,2,0),"No Informado")</f>
        <v>SI</v>
      </c>
      <c r="L220" t="str">
        <f>+IFERROR(VLOOKUP(Femicidios!X218,tablas!$AH$4:$AI$33,2,0),"No Informada")</f>
        <v>Femicidio Íntimo</v>
      </c>
      <c r="M220" t="str">
        <f>+IFERROR(VLOOKUP(Femicidios!Z218,tablas!$AN$4:$AO$22,2,0),"Sin Información")</f>
        <v>En curso</v>
      </c>
      <c r="N220" t="str">
        <f>+IFERROR(VLOOKUP(Femicidios!AB218,tablas!$AQ$4:$AR$28,2,0),"Sin Información")</f>
        <v>Detenido</v>
      </c>
      <c r="O220" t="str">
        <f>+IFERROR(VLOOKUP(Femicidios!AD218,tablas!$AX$4:$AY$42,2,0),"Sin Información")</f>
        <v>Sin Información</v>
      </c>
    </row>
    <row r="221" spans="1:15" x14ac:dyDescent="0.35">
      <c r="A221" t="str">
        <f>+Femicidios!G219</f>
        <v>Gladys Videla Jara</v>
      </c>
      <c r="B221" t="str">
        <f>+IFERROR(VLOOKUP(Femicidios!I219,tablas!$D$4:$E$19,2,0),"No Informada")</f>
        <v>No Informada</v>
      </c>
      <c r="C221" t="str">
        <f>+IFERROR(VLOOKUP(Femicidios!J219,tablas!$G$4:$H$141,2,0),"No Informada")</f>
        <v>No Informada</v>
      </c>
      <c r="D221" t="str">
        <f>+IFERROR(VLOOKUP(Femicidios!L219,tablas!$J$4:$K$11,2,0),"Sin Información")</f>
        <v>Sin Información</v>
      </c>
      <c r="E221" t="str">
        <f>+IFERROR(VLOOKUP(Femicidios!M219,tablas!$M$4:$N$52,2,0),"Sin Información")</f>
        <v>Conviviente</v>
      </c>
      <c r="F221" t="str">
        <f>+IFERROR(VLOOKUP(Femicidios!N219,tablas!$P$4:$Q$23,2,0),"No Informado")</f>
        <v>Femicidio Íntimo</v>
      </c>
      <c r="G221" t="str">
        <f>+IFERROR(VLOOKUP(Femicidios!Q219,tablas!$S$4:$T$21,2,0),"No Informada")</f>
        <v>No Informada</v>
      </c>
      <c r="H221" t="str">
        <f>+IFERROR(VLOOKUP(Femicidios!R219,tablas!$V$4:$W$123,2,0),"No Informado")</f>
        <v>No Informado</v>
      </c>
      <c r="I221" t="str">
        <f>+IFERROR(VLOOKUP(Femicidios!S219,tablas!$Y$4:$Z$9,2,0),"No Informado")</f>
        <v>No Informado</v>
      </c>
      <c r="J221" t="str">
        <f>+IFERROR(VLOOKUP(Femicidios!T219,tablas!$AB$4:$AC$8,2,0),"No Informado")</f>
        <v>No Informado</v>
      </c>
      <c r="K221" t="str">
        <f>+IFERROR(VLOOKUP(Femicidios!W219,tablas!$AE$4:$AF$9,2,0),"No Informado")</f>
        <v>No Informado</v>
      </c>
      <c r="L221" t="str">
        <f>+IFERROR(VLOOKUP(Femicidios!X219,tablas!$AH$4:$AI$33,2,0),"No Informada")</f>
        <v>Parricidio</v>
      </c>
      <c r="M221" t="str">
        <f>+IFERROR(VLOOKUP(Femicidios!Z219,tablas!$AN$4:$AO$22,2,0),"Sin Información")</f>
        <v>Sin Información</v>
      </c>
      <c r="N221" t="str">
        <f>+IFERROR(VLOOKUP(Femicidios!AB219,tablas!$AQ$4:$AR$28,2,0),"Sin Información")</f>
        <v>No Informada</v>
      </c>
      <c r="O221" t="str">
        <f>+IFERROR(VLOOKUP(Femicidios!AD219,tablas!$AX$4:$AY$42,2,0),"Sin Información")</f>
        <v>Cadena Perpétua</v>
      </c>
    </row>
    <row r="222" spans="1:15" x14ac:dyDescent="0.35">
      <c r="A222" t="str">
        <f>+Femicidios!G220</f>
        <v>Gladys Zuloaga Silva</v>
      </c>
      <c r="B222" t="str">
        <f>+IFERROR(VLOOKUP(Femicidios!I220,tablas!$D$4:$E$19,2,0),"No Informada")</f>
        <v>Chilena</v>
      </c>
      <c r="C222" t="str">
        <f>+IFERROR(VLOOKUP(Femicidios!J220,tablas!$G$4:$H$141,2,0),"No Informada")</f>
        <v>No Informada</v>
      </c>
      <c r="D222" t="str">
        <f>+IFERROR(VLOOKUP(Femicidios!L220,tablas!$J$4:$K$11,2,0),"Sin Información")</f>
        <v>NO</v>
      </c>
      <c r="E222" t="str">
        <f>+IFERROR(VLOOKUP(Femicidios!M220,tablas!$M$4:$N$52,2,0),"Sin Información")</f>
        <v>Conocido</v>
      </c>
      <c r="F222" t="str">
        <f>+IFERROR(VLOOKUP(Femicidios!N220,tablas!$P$4:$Q$23,2,0),"No Informado")</f>
        <v>Femicidio No Íntimo</v>
      </c>
      <c r="G222" t="str">
        <f>+IFERROR(VLOOKUP(Femicidios!Q220,tablas!$S$4:$T$21,2,0),"No Informada")</f>
        <v>Chilena</v>
      </c>
      <c r="H222" t="str">
        <f>+IFERROR(VLOOKUP(Femicidios!R220,tablas!$V$4:$W$123,2,0),"No Informado")</f>
        <v>No Informado</v>
      </c>
      <c r="I222" t="str">
        <f>+IFERROR(VLOOKUP(Femicidios!S220,tablas!$Y$4:$Z$9,2,0),"No Informado")</f>
        <v>NO</v>
      </c>
      <c r="J222" t="str">
        <f>+IFERROR(VLOOKUP(Femicidios!T220,tablas!$AB$4:$AC$8,2,0),"No Informado")</f>
        <v>NO</v>
      </c>
      <c r="K222" t="str">
        <f>+IFERROR(VLOOKUP(Femicidios!W220,tablas!$AE$4:$AF$9,2,0),"No Informado")</f>
        <v>NO</v>
      </c>
      <c r="L222" t="str">
        <f>+IFERROR(VLOOKUP(Femicidios!X220,tablas!$AH$4:$AI$33,2,0),"No Informada")</f>
        <v>Homicidio simple</v>
      </c>
      <c r="M222" t="str">
        <f>+IFERROR(VLOOKUP(Femicidios!Z220,tablas!$AN$4:$AO$22,2,0),"Sin Información")</f>
        <v>Finalizada</v>
      </c>
      <c r="N222" t="str">
        <f>+IFERROR(VLOOKUP(Femicidios!AB220,tablas!$AQ$4:$AR$28,2,0),"Sin Información")</f>
        <v>Privado de libertad</v>
      </c>
      <c r="O222" t="str">
        <f>+IFERROR(VLOOKUP(Femicidios!AD220,tablas!$AX$4:$AY$42,2,0),"Sin Información")</f>
        <v>4 años</v>
      </c>
    </row>
    <row r="223" spans="1:15" x14ac:dyDescent="0.35">
      <c r="A223" t="str">
        <f>+Femicidios!G221</f>
        <v>Glenda Delgado Cárdenas</v>
      </c>
      <c r="B223" t="str">
        <f>+IFERROR(VLOOKUP(Femicidios!I221,tablas!$D$4:$E$19,2,0),"No Informada")</f>
        <v>Chilena</v>
      </c>
      <c r="C223" t="str">
        <f>+IFERROR(VLOOKUP(Femicidios!J221,tablas!$G$4:$H$141,2,0),"No Informada")</f>
        <v>Situación Calle</v>
      </c>
      <c r="D223" t="str">
        <f>+IFERROR(VLOOKUP(Femicidios!L221,tablas!$J$4:$K$11,2,0),"Sin Información")</f>
        <v>Sin Información</v>
      </c>
      <c r="E223" t="str">
        <f>+IFERROR(VLOOKUP(Femicidios!M221,tablas!$M$4:$N$52,2,0),"Sin Información")</f>
        <v>ex Conviviente</v>
      </c>
      <c r="F223" t="str">
        <f>+IFERROR(VLOOKUP(Femicidios!N221,tablas!$P$4:$Q$23,2,0),"No Informado")</f>
        <v>Femicidio Íntimo</v>
      </c>
      <c r="G223" t="str">
        <f>+IFERROR(VLOOKUP(Femicidios!Q221,tablas!$S$4:$T$21,2,0),"No Informada")</f>
        <v>No Informada</v>
      </c>
      <c r="H223" t="str">
        <f>+IFERROR(VLOOKUP(Femicidios!R221,tablas!$V$4:$W$123,2,0),"No Informado")</f>
        <v>No Informado</v>
      </c>
      <c r="I223" t="str">
        <f>+IFERROR(VLOOKUP(Femicidios!S221,tablas!$Y$4:$Z$9,2,0),"No Informado")</f>
        <v>No Informado</v>
      </c>
      <c r="J223" t="str">
        <f>+IFERROR(VLOOKUP(Femicidios!T221,tablas!$AB$4:$AC$8,2,0),"No Informado")</f>
        <v>No Informado</v>
      </c>
      <c r="K223" t="str">
        <f>+IFERROR(VLOOKUP(Femicidios!W221,tablas!$AE$4:$AF$9,2,0),"No Informado")</f>
        <v>No Informado</v>
      </c>
      <c r="L223" t="str">
        <f>+IFERROR(VLOOKUP(Femicidios!X221,tablas!$AH$4:$AI$33,2,0),"No Informada")</f>
        <v>Femicidio</v>
      </c>
      <c r="M223" t="str">
        <f>+IFERROR(VLOOKUP(Femicidios!Z221,tablas!$AN$4:$AO$22,2,0),"Sin Información")</f>
        <v>En curso</v>
      </c>
      <c r="N223" t="str">
        <f>+IFERROR(VLOOKUP(Femicidios!AB221,tablas!$AQ$4:$AR$28,2,0),"Sin Información")</f>
        <v>Detenido</v>
      </c>
      <c r="O223" t="str">
        <f>+IFERROR(VLOOKUP(Femicidios!AD221,tablas!$AX$4:$AY$42,2,0),"Sin Información")</f>
        <v>Sin Información</v>
      </c>
    </row>
    <row r="224" spans="1:15" x14ac:dyDescent="0.35">
      <c r="A224" t="str">
        <f>+Femicidios!G222</f>
        <v>Gloria del Carmen Lagos Huenullán</v>
      </c>
      <c r="B224" t="str">
        <f>+IFERROR(VLOOKUP(Femicidios!I222,tablas!$D$4:$E$19,2,0),"No Informada")</f>
        <v>Chilena</v>
      </c>
      <c r="C224" t="str">
        <f>+IFERROR(VLOOKUP(Femicidios!J222,tablas!$G$4:$H$141,2,0),"No Informada")</f>
        <v>No Informada</v>
      </c>
      <c r="D224" t="str">
        <f>+IFERROR(VLOOKUP(Femicidios!L222,tablas!$J$4:$K$11,2,0),"Sin Información")</f>
        <v>Sin Información</v>
      </c>
      <c r="E224" t="str">
        <f>+IFERROR(VLOOKUP(Femicidios!M222,tablas!$M$4:$N$52,2,0),"Sin Información")</f>
        <v>Conviviente</v>
      </c>
      <c r="F224" t="str">
        <f>+IFERROR(VLOOKUP(Femicidios!N222,tablas!$P$4:$Q$23,2,0),"No Informado")</f>
        <v>Femicidio Íntimo</v>
      </c>
      <c r="G224" t="str">
        <f>+IFERROR(VLOOKUP(Femicidios!Q222,tablas!$S$4:$T$21,2,0),"No Informada")</f>
        <v>Chilena</v>
      </c>
      <c r="H224" t="str">
        <f>+IFERROR(VLOOKUP(Femicidios!R222,tablas!$V$4:$W$123,2,0),"No Informado")</f>
        <v>No Informado</v>
      </c>
      <c r="I224" t="str">
        <f>+IFERROR(VLOOKUP(Femicidios!S222,tablas!$Y$4:$Z$9,2,0),"No Informado")</f>
        <v>NO</v>
      </c>
      <c r="J224" t="str">
        <f>+IFERROR(VLOOKUP(Femicidios!T222,tablas!$AB$4:$AC$8,2,0),"No Informado")</f>
        <v>No Informado</v>
      </c>
      <c r="K224" t="str">
        <f>+IFERROR(VLOOKUP(Femicidios!W222,tablas!$AE$4:$AF$9,2,0),"No Informado")</f>
        <v>SI</v>
      </c>
      <c r="L224" t="str">
        <f>+IFERROR(VLOOKUP(Femicidios!X222,tablas!$AH$4:$AI$33,2,0),"No Informada")</f>
        <v>Femicidio</v>
      </c>
      <c r="M224" t="str">
        <f>+IFERROR(VLOOKUP(Femicidios!Z222,tablas!$AN$4:$AO$22,2,0),"Sin Información")</f>
        <v>En curso</v>
      </c>
      <c r="N224" t="str">
        <f>+IFERROR(VLOOKUP(Femicidios!AB222,tablas!$AQ$4:$AR$28,2,0),"Sin Información")</f>
        <v>Confeso</v>
      </c>
      <c r="O224" t="str">
        <f>+IFERROR(VLOOKUP(Femicidios!AD222,tablas!$AX$4:$AY$42,2,0),"Sin Información")</f>
        <v>Sin Información</v>
      </c>
    </row>
    <row r="225" spans="1:15" x14ac:dyDescent="0.35">
      <c r="A225" t="str">
        <f>+Femicidios!G223</f>
        <v>Gloria Edita Hueramán Lincopi</v>
      </c>
      <c r="B225" t="str">
        <f>+IFERROR(VLOOKUP(Femicidios!I223,tablas!$D$4:$E$19,2,0),"No Informada")</f>
        <v>Chilena</v>
      </c>
      <c r="C225" t="str">
        <f>+IFERROR(VLOOKUP(Femicidios!J223,tablas!$G$4:$H$141,2,0),"No Informada")</f>
        <v>No Informada</v>
      </c>
      <c r="D225" t="str">
        <f>+IFERROR(VLOOKUP(Femicidios!L223,tablas!$J$4:$K$11,2,0),"Sin Información")</f>
        <v>NO</v>
      </c>
      <c r="E225" t="str">
        <f>+IFERROR(VLOOKUP(Femicidios!M223,tablas!$M$4:$N$52,2,0),"Sin Información")</f>
        <v>Sin Información</v>
      </c>
      <c r="F225" t="str">
        <f>+IFERROR(VLOOKUP(Femicidios!N223,tablas!$P$4:$Q$23,2,0),"No Informado")</f>
        <v>Femicidio Íntimo</v>
      </c>
      <c r="G225" t="str">
        <f>+IFERROR(VLOOKUP(Femicidios!Q223,tablas!$S$4:$T$21,2,0),"No Informada")</f>
        <v>Chilena</v>
      </c>
      <c r="H225" t="str">
        <f>+IFERROR(VLOOKUP(Femicidios!R223,tablas!$V$4:$W$123,2,0),"No Informado")</f>
        <v>No Informado</v>
      </c>
      <c r="I225" t="str">
        <f>+IFERROR(VLOOKUP(Femicidios!S223,tablas!$Y$4:$Z$9,2,0),"No Informado")</f>
        <v>SI</v>
      </c>
      <c r="J225" t="str">
        <f>+IFERROR(VLOOKUP(Femicidios!T223,tablas!$AB$4:$AC$8,2,0),"No Informado")</f>
        <v>NO</v>
      </c>
      <c r="K225" t="str">
        <f>+IFERROR(VLOOKUP(Femicidios!W223,tablas!$AE$4:$AF$9,2,0),"No Informado")</f>
        <v>SI</v>
      </c>
      <c r="L225" t="str">
        <f>+IFERROR(VLOOKUP(Femicidios!X223,tablas!$AH$4:$AI$33,2,0),"No Informada")</f>
        <v>Femicidio</v>
      </c>
      <c r="M225" t="str">
        <f>+IFERROR(VLOOKUP(Femicidios!Z223,tablas!$AN$4:$AO$22,2,0),"Sin Información")</f>
        <v>Sobreseída</v>
      </c>
      <c r="N225" t="str">
        <f>+IFERROR(VLOOKUP(Femicidios!AB223,tablas!$AQ$4:$AR$28,2,0),"Sin Información")</f>
        <v>Deceso</v>
      </c>
      <c r="O225" t="str">
        <f>+IFERROR(VLOOKUP(Femicidios!AD223,tablas!$AX$4:$AY$42,2,0),"Sin Información")</f>
        <v>Sin Información</v>
      </c>
    </row>
    <row r="226" spans="1:15" x14ac:dyDescent="0.35">
      <c r="A226" t="str">
        <f>+Femicidios!G224</f>
        <v>Gloria Ester Saldías Huenchul</v>
      </c>
      <c r="B226" t="str">
        <f>+IFERROR(VLOOKUP(Femicidios!I224,tablas!$D$4:$E$19,2,0),"No Informada")</f>
        <v>Chilena</v>
      </c>
      <c r="C226" t="str">
        <f>+IFERROR(VLOOKUP(Femicidios!J224,tablas!$G$4:$H$141,2,0),"No Informada")</f>
        <v>Dueña de Casa</v>
      </c>
      <c r="D226" t="str">
        <f>+IFERROR(VLOOKUP(Femicidios!L224,tablas!$J$4:$K$11,2,0),"Sin Información")</f>
        <v>NO</v>
      </c>
      <c r="E226" t="str">
        <f>+IFERROR(VLOOKUP(Femicidios!M224,tablas!$M$4:$N$52,2,0),"Sin Información")</f>
        <v>Conviviente</v>
      </c>
      <c r="F226" t="str">
        <f>+IFERROR(VLOOKUP(Femicidios!N224,tablas!$P$4:$Q$23,2,0),"No Informado")</f>
        <v>Femicidio Íntimo</v>
      </c>
      <c r="G226" t="str">
        <f>+IFERROR(VLOOKUP(Femicidios!Q224,tablas!$S$4:$T$21,2,0),"No Informada")</f>
        <v>Chilena</v>
      </c>
      <c r="H226" t="str">
        <f>+IFERROR(VLOOKUP(Femicidios!R224,tablas!$V$4:$W$123,2,0),"No Informado")</f>
        <v>Trabajador Agrícola</v>
      </c>
      <c r="I226" t="str">
        <f>+IFERROR(VLOOKUP(Femicidios!S224,tablas!$Y$4:$Z$9,2,0),"No Informado")</f>
        <v>NO</v>
      </c>
      <c r="J226" t="str">
        <f>+IFERROR(VLOOKUP(Femicidios!T224,tablas!$AB$4:$AC$8,2,0),"No Informado")</f>
        <v>NO</v>
      </c>
      <c r="K226" t="str">
        <f>+IFERROR(VLOOKUP(Femicidios!W224,tablas!$AE$4:$AF$9,2,0),"No Informado")</f>
        <v>SI</v>
      </c>
      <c r="L226" t="str">
        <f>+IFERROR(VLOOKUP(Femicidios!X224,tablas!$AH$4:$AI$33,2,0),"No Informada")</f>
        <v>Femicidio</v>
      </c>
      <c r="M226" t="str">
        <f>+IFERROR(VLOOKUP(Femicidios!Z224,tablas!$AN$4:$AO$22,2,0),"Sin Información")</f>
        <v>Finalizada</v>
      </c>
      <c r="N226" t="str">
        <f>+IFERROR(VLOOKUP(Femicidios!AB224,tablas!$AQ$4:$AR$28,2,0),"Sin Información")</f>
        <v>Privado de libertad</v>
      </c>
      <c r="O226" t="str">
        <f>+IFERROR(VLOOKUP(Femicidios!AD224,tablas!$AX$4:$AY$42,2,0),"Sin Información")</f>
        <v>13 años</v>
      </c>
    </row>
    <row r="227" spans="1:15" x14ac:dyDescent="0.35">
      <c r="A227" t="str">
        <f>+Femicidios!G225</f>
        <v>Gloria Juana Labrín Orellana</v>
      </c>
      <c r="B227" t="str">
        <f>+IFERROR(VLOOKUP(Femicidios!I225,tablas!$D$4:$E$19,2,0),"No Informada")</f>
        <v>Chilena</v>
      </c>
      <c r="C227" t="str">
        <f>+IFERROR(VLOOKUP(Femicidios!J225,tablas!$G$4:$H$141,2,0),"No Informada")</f>
        <v>Modista</v>
      </c>
      <c r="D227" t="str">
        <f>+IFERROR(VLOOKUP(Femicidios!L225,tablas!$J$4:$K$11,2,0),"Sin Información")</f>
        <v>NO</v>
      </c>
      <c r="E227" t="str">
        <f>+IFERROR(VLOOKUP(Femicidios!M225,tablas!$M$4:$N$52,2,0),"Sin Información")</f>
        <v>Conviviente</v>
      </c>
      <c r="F227" t="str">
        <f>+IFERROR(VLOOKUP(Femicidios!N225,tablas!$P$4:$Q$23,2,0),"No Informado")</f>
        <v>Femicidio Íntimo</v>
      </c>
      <c r="G227" t="str">
        <f>+IFERROR(VLOOKUP(Femicidios!Q225,tablas!$S$4:$T$21,2,0),"No Informada")</f>
        <v>No Informada</v>
      </c>
      <c r="H227" t="str">
        <f>+IFERROR(VLOOKUP(Femicidios!R225,tablas!$V$4:$W$123,2,0),"No Informado")</f>
        <v>No Informado</v>
      </c>
      <c r="I227" t="str">
        <f>+IFERROR(VLOOKUP(Femicidios!S225,tablas!$Y$4:$Z$9,2,0),"No Informado")</f>
        <v>NO</v>
      </c>
      <c r="J227" t="str">
        <f>+IFERROR(VLOOKUP(Femicidios!T225,tablas!$AB$4:$AC$8,2,0),"No Informado")</f>
        <v>SI</v>
      </c>
      <c r="K227" t="str">
        <f>+IFERROR(VLOOKUP(Femicidios!W225,tablas!$AE$4:$AF$9,2,0),"No Informado")</f>
        <v>SI</v>
      </c>
      <c r="L227" t="str">
        <f>+IFERROR(VLOOKUP(Femicidios!X225,tablas!$AH$4:$AI$33,2,0),"No Informada")</f>
        <v>Femicidio</v>
      </c>
      <c r="M227" t="str">
        <f>+IFERROR(VLOOKUP(Femicidios!Z225,tablas!$AN$4:$AO$22,2,0),"Sin Información")</f>
        <v>Finalizada</v>
      </c>
      <c r="N227" t="str">
        <f>+IFERROR(VLOOKUP(Femicidios!AB225,tablas!$AQ$4:$AR$28,2,0),"Sin Información")</f>
        <v>Privado de libertad</v>
      </c>
      <c r="O227" t="str">
        <f>+IFERROR(VLOOKUP(Femicidios!AD225,tablas!$AX$4:$AY$42,2,0),"Sin Información")</f>
        <v>15 años</v>
      </c>
    </row>
    <row r="228" spans="1:15" x14ac:dyDescent="0.35">
      <c r="A228" t="str">
        <f>+Femicidios!G226</f>
        <v>Graciela Martínez Ramírez</v>
      </c>
      <c r="B228" t="str">
        <f>+IFERROR(VLOOKUP(Femicidios!I226,tablas!$D$4:$E$19,2,0),"No Informada")</f>
        <v>Chilena</v>
      </c>
      <c r="C228" t="str">
        <f>+IFERROR(VLOOKUP(Femicidios!J226,tablas!$G$4:$H$141,2,0),"No Informada")</f>
        <v>No Informada</v>
      </c>
      <c r="D228" t="str">
        <f>+IFERROR(VLOOKUP(Femicidios!L226,tablas!$J$4:$K$11,2,0),"Sin Información")</f>
        <v>SI</v>
      </c>
      <c r="E228" t="str">
        <f>+IFERROR(VLOOKUP(Femicidios!M226,tablas!$M$4:$N$52,2,0),"Sin Información")</f>
        <v>Desconocido</v>
      </c>
      <c r="F228" t="str">
        <f>+IFERROR(VLOOKUP(Femicidios!N226,tablas!$P$4:$Q$23,2,0),"No Informado")</f>
        <v>Femicidio No Íntimo</v>
      </c>
      <c r="G228" t="str">
        <f>+IFERROR(VLOOKUP(Femicidios!Q226,tablas!$S$4:$T$21,2,0),"No Informada")</f>
        <v>Chilena</v>
      </c>
      <c r="H228" t="str">
        <f>+IFERROR(VLOOKUP(Femicidios!R226,tablas!$V$4:$W$123,2,0),"No Informado")</f>
        <v>No Informado</v>
      </c>
      <c r="I228" t="str">
        <f>+IFERROR(VLOOKUP(Femicidios!S226,tablas!$Y$4:$Z$9,2,0),"No Informado")</f>
        <v>NO</v>
      </c>
      <c r="J228" t="str">
        <f>+IFERROR(VLOOKUP(Femicidios!T226,tablas!$AB$4:$AC$8,2,0),"No Informado")</f>
        <v>SI</v>
      </c>
      <c r="K228" t="str">
        <f>+IFERROR(VLOOKUP(Femicidios!W226,tablas!$AE$4:$AF$9,2,0),"No Informado")</f>
        <v>NO</v>
      </c>
      <c r="L228" t="str">
        <f>+IFERROR(VLOOKUP(Femicidios!X226,tablas!$AH$4:$AI$33,2,0),"No Informada")</f>
        <v>Violación y Homicidio</v>
      </c>
      <c r="M228" t="str">
        <f>+IFERROR(VLOOKUP(Femicidios!Z226,tablas!$AN$4:$AO$22,2,0),"Sin Información")</f>
        <v>En curso</v>
      </c>
      <c r="N228" t="str">
        <f>+IFERROR(VLOOKUP(Femicidios!AB226,tablas!$AQ$4:$AR$28,2,0),"Sin Información")</f>
        <v>Prisión preventiva</v>
      </c>
      <c r="O228" t="str">
        <f>+IFERROR(VLOOKUP(Femicidios!AD226,tablas!$AX$4:$AY$42,2,0),"Sin Información")</f>
        <v>Sin Información</v>
      </c>
    </row>
    <row r="229" spans="1:15" x14ac:dyDescent="0.35">
      <c r="A229" t="str">
        <f>+Femicidios!G227</f>
        <v>Gregoria Veizaga Puma</v>
      </c>
      <c r="B229" t="str">
        <f>+IFERROR(VLOOKUP(Femicidios!I227,tablas!$D$4:$E$19,2,0),"No Informada")</f>
        <v>No Informada</v>
      </c>
      <c r="C229" t="str">
        <f>+IFERROR(VLOOKUP(Femicidios!J227,tablas!$G$4:$H$141,2,0),"No Informada")</f>
        <v>No Informada</v>
      </c>
      <c r="D229" t="str">
        <f>+IFERROR(VLOOKUP(Femicidios!L227,tablas!$J$4:$K$11,2,0),"Sin Información")</f>
        <v>Sin Información</v>
      </c>
      <c r="E229" t="str">
        <f>+IFERROR(VLOOKUP(Femicidios!M227,tablas!$M$4:$N$52,2,0),"Sin Información")</f>
        <v>Pareja</v>
      </c>
      <c r="F229" t="str">
        <f>+IFERROR(VLOOKUP(Femicidios!N227,tablas!$P$4:$Q$23,2,0),"No Informado")</f>
        <v>Femicidio Íntimo</v>
      </c>
      <c r="G229" t="str">
        <f>+IFERROR(VLOOKUP(Femicidios!Q227,tablas!$S$4:$T$21,2,0),"No Informada")</f>
        <v>No Informada</v>
      </c>
      <c r="H229" t="str">
        <f>+IFERROR(VLOOKUP(Femicidios!R227,tablas!$V$4:$W$123,2,0),"No Informado")</f>
        <v>No Informado</v>
      </c>
      <c r="I229" t="str">
        <f>+IFERROR(VLOOKUP(Femicidios!S227,tablas!$Y$4:$Z$9,2,0),"No Informado")</f>
        <v>No Informado</v>
      </c>
      <c r="J229" t="str">
        <f>+IFERROR(VLOOKUP(Femicidios!T227,tablas!$AB$4:$AC$8,2,0),"No Informado")</f>
        <v>No Informado</v>
      </c>
      <c r="K229" t="str">
        <f>+IFERROR(VLOOKUP(Femicidios!W227,tablas!$AE$4:$AF$9,2,0),"No Informado")</f>
        <v>No Informado</v>
      </c>
      <c r="L229" t="str">
        <f>+IFERROR(VLOOKUP(Femicidios!X227,tablas!$AH$4:$AI$33,2,0),"No Informada")</f>
        <v>No Informado</v>
      </c>
      <c r="M229" t="str">
        <f>+IFERROR(VLOOKUP(Femicidios!Z227,tablas!$AN$4:$AO$22,2,0),"Sin Información")</f>
        <v>Detenido</v>
      </c>
      <c r="N229" t="str">
        <f>+IFERROR(VLOOKUP(Femicidios!AB227,tablas!$AQ$4:$AR$28,2,0),"Sin Información")</f>
        <v>No Informada</v>
      </c>
      <c r="O229" t="str">
        <f>+IFERROR(VLOOKUP(Femicidios!AD227,tablas!$AX$4:$AY$42,2,0),"Sin Información")</f>
        <v>Sin Información</v>
      </c>
    </row>
    <row r="230" spans="1:15" x14ac:dyDescent="0.35">
      <c r="A230" t="str">
        <f>+Femicidios!G228</f>
        <v>Grisela Mariana Vargas Cayo</v>
      </c>
      <c r="B230" t="str">
        <f>+IFERROR(VLOOKUP(Femicidios!I228,tablas!$D$4:$E$19,2,0),"No Informada")</f>
        <v>Chilena</v>
      </c>
      <c r="C230" t="str">
        <f>+IFERROR(VLOOKUP(Femicidios!J228,tablas!$G$4:$H$141,2,0),"No Informada")</f>
        <v>Técnica</v>
      </c>
      <c r="D230" t="str">
        <f>+IFERROR(VLOOKUP(Femicidios!L228,tablas!$J$4:$K$11,2,0),"Sin Información")</f>
        <v>NO</v>
      </c>
      <c r="E230" t="str">
        <f>+IFERROR(VLOOKUP(Femicidios!M228,tablas!$M$4:$N$52,2,0),"Sin Información")</f>
        <v>Conviviente</v>
      </c>
      <c r="F230" t="str">
        <f>+IFERROR(VLOOKUP(Femicidios!N228,tablas!$P$4:$Q$23,2,0),"No Informado")</f>
        <v>Femicidio Íntimo</v>
      </c>
      <c r="G230" t="str">
        <f>+IFERROR(VLOOKUP(Femicidios!Q228,tablas!$S$4:$T$21,2,0),"No Informada")</f>
        <v>Chilena</v>
      </c>
      <c r="H230" t="str">
        <f>+IFERROR(VLOOKUP(Femicidios!R228,tablas!$V$4:$W$123,2,0),"No Informado")</f>
        <v>Trabajador Agrícola</v>
      </c>
      <c r="I230" t="str">
        <f>+IFERROR(VLOOKUP(Femicidios!S228,tablas!$Y$4:$Z$9,2,0),"No Informado")</f>
        <v>SI</v>
      </c>
      <c r="J230" t="str">
        <f>+IFERROR(VLOOKUP(Femicidios!T228,tablas!$AB$4:$AC$8,2,0),"No Informado")</f>
        <v>NO</v>
      </c>
      <c r="K230" t="str">
        <f>+IFERROR(VLOOKUP(Femicidios!W228,tablas!$AE$4:$AF$9,2,0),"No Informado")</f>
        <v>SI</v>
      </c>
      <c r="L230" t="str">
        <f>+IFERROR(VLOOKUP(Femicidios!X228,tablas!$AH$4:$AI$33,2,0),"No Informada")</f>
        <v>Femicidio</v>
      </c>
      <c r="M230" t="str">
        <f>+IFERROR(VLOOKUP(Femicidios!Z228,tablas!$AN$4:$AO$22,2,0),"Sin Información")</f>
        <v>Sobreseída</v>
      </c>
      <c r="N230" t="str">
        <f>+IFERROR(VLOOKUP(Femicidios!AB228,tablas!$AQ$4:$AR$28,2,0),"Sin Información")</f>
        <v>Deceso</v>
      </c>
      <c r="O230" t="str">
        <f>+IFERROR(VLOOKUP(Femicidios!AD228,tablas!$AX$4:$AY$42,2,0),"Sin Información")</f>
        <v>Sin Información</v>
      </c>
    </row>
    <row r="231" spans="1:15" x14ac:dyDescent="0.35">
      <c r="A231" t="str">
        <f>+Femicidios!G229</f>
        <v>Guillermina del Carmen Huenul Marín</v>
      </c>
      <c r="B231" t="str">
        <f>+IFERROR(VLOOKUP(Femicidios!I229,tablas!$D$4:$E$19,2,0),"No Informada")</f>
        <v>Chilena</v>
      </c>
      <c r="C231" t="str">
        <f>+IFERROR(VLOOKUP(Femicidios!J229,tablas!$G$4:$H$141,2,0),"No Informada")</f>
        <v>No Informada</v>
      </c>
      <c r="D231" t="str">
        <f>+IFERROR(VLOOKUP(Femicidios!L229,tablas!$J$4:$K$11,2,0),"Sin Información")</f>
        <v>NO</v>
      </c>
      <c r="E231" t="str">
        <f>+IFERROR(VLOOKUP(Femicidios!M229,tablas!$M$4:$N$52,2,0),"Sin Información")</f>
        <v>Conviviente</v>
      </c>
      <c r="F231" t="str">
        <f>+IFERROR(VLOOKUP(Femicidios!N229,tablas!$P$4:$Q$23,2,0),"No Informado")</f>
        <v>Femicidio Íntimo</v>
      </c>
      <c r="G231" t="str">
        <f>+IFERROR(VLOOKUP(Femicidios!Q229,tablas!$S$4:$T$21,2,0),"No Informada")</f>
        <v>Chilena</v>
      </c>
      <c r="H231" t="str">
        <f>+IFERROR(VLOOKUP(Femicidios!R229,tablas!$V$4:$W$123,2,0),"No Informado")</f>
        <v>No Informado</v>
      </c>
      <c r="I231" t="str">
        <f>+IFERROR(VLOOKUP(Femicidios!S229,tablas!$Y$4:$Z$9,2,0),"No Informado")</f>
        <v>NO</v>
      </c>
      <c r="J231" t="str">
        <f>+IFERROR(VLOOKUP(Femicidios!T229,tablas!$AB$4:$AC$8,2,0),"No Informado")</f>
        <v>SI</v>
      </c>
      <c r="K231" t="str">
        <f>+IFERROR(VLOOKUP(Femicidios!W229,tablas!$AE$4:$AF$9,2,0),"No Informado")</f>
        <v>SI</v>
      </c>
      <c r="L231" t="str">
        <f>+IFERROR(VLOOKUP(Femicidios!X229,tablas!$AH$4:$AI$33,2,0),"No Informada")</f>
        <v>Femicidio</v>
      </c>
      <c r="M231" t="str">
        <f>+IFERROR(VLOOKUP(Femicidios!Z229,tablas!$AN$4:$AO$22,2,0),"Sin Información")</f>
        <v>Finalizada</v>
      </c>
      <c r="N231" t="str">
        <f>+IFERROR(VLOOKUP(Femicidios!AB229,tablas!$AQ$4:$AR$28,2,0),"Sin Información")</f>
        <v>Privado de libertad</v>
      </c>
      <c r="O231" t="str">
        <f>+IFERROR(VLOOKUP(Femicidios!AD229,tablas!$AX$4:$AY$42,2,0),"Sin Información")</f>
        <v>15 años</v>
      </c>
    </row>
    <row r="232" spans="1:15" x14ac:dyDescent="0.35">
      <c r="A232" t="str">
        <f>+Femicidios!G230</f>
        <v>Guillermina Pérez Yañez</v>
      </c>
      <c r="B232" t="str">
        <f>+IFERROR(VLOOKUP(Femicidios!I230,tablas!$D$4:$E$19,2,0),"No Informada")</f>
        <v>No Informada</v>
      </c>
      <c r="C232" t="str">
        <f>+IFERROR(VLOOKUP(Femicidios!J230,tablas!$G$4:$H$141,2,0),"No Informada")</f>
        <v>No Informada</v>
      </c>
      <c r="D232" t="str">
        <f>+IFERROR(VLOOKUP(Femicidios!L230,tablas!$J$4:$K$11,2,0),"Sin Información")</f>
        <v>Sin Información</v>
      </c>
      <c r="E232" t="str">
        <f>+IFERROR(VLOOKUP(Femicidios!M230,tablas!$M$4:$N$52,2,0),"Sin Información")</f>
        <v>Pareja</v>
      </c>
      <c r="F232" t="str">
        <f>+IFERROR(VLOOKUP(Femicidios!N230,tablas!$P$4:$Q$23,2,0),"No Informado")</f>
        <v>Femicidio Íntimo</v>
      </c>
      <c r="G232" t="str">
        <f>+IFERROR(VLOOKUP(Femicidios!Q230,tablas!$S$4:$T$21,2,0),"No Informada")</f>
        <v>No Informada</v>
      </c>
      <c r="H232" t="str">
        <f>+IFERROR(VLOOKUP(Femicidios!R230,tablas!$V$4:$W$123,2,0),"No Informado")</f>
        <v>No Informado</v>
      </c>
      <c r="I232" t="str">
        <f>+IFERROR(VLOOKUP(Femicidios!S230,tablas!$Y$4:$Z$9,2,0),"No Informado")</f>
        <v>SI</v>
      </c>
      <c r="J232" t="str">
        <f>+IFERROR(VLOOKUP(Femicidios!T230,tablas!$AB$4:$AC$8,2,0),"No Informado")</f>
        <v>No Informado</v>
      </c>
      <c r="K232" t="str">
        <f>+IFERROR(VLOOKUP(Femicidios!W230,tablas!$AE$4:$AF$9,2,0),"No Informado")</f>
        <v>SI</v>
      </c>
      <c r="L232" t="str">
        <f>+IFERROR(VLOOKUP(Femicidios!X230,tablas!$AH$4:$AI$33,2,0),"No Informada")</f>
        <v>Femicidio</v>
      </c>
      <c r="M232" t="str">
        <f>+IFERROR(VLOOKUP(Femicidios!Z230,tablas!$AN$4:$AO$22,2,0),"Sin Información")</f>
        <v>Sin Información</v>
      </c>
      <c r="N232" t="str">
        <f>+IFERROR(VLOOKUP(Femicidios!AB230,tablas!$AQ$4:$AR$28,2,0),"Sin Información")</f>
        <v>No Informada</v>
      </c>
      <c r="O232" t="str">
        <f>+IFERROR(VLOOKUP(Femicidios!AD230,tablas!$AX$4:$AY$42,2,0),"Sin Información")</f>
        <v>Sin Información</v>
      </c>
    </row>
    <row r="233" spans="1:15" x14ac:dyDescent="0.35">
      <c r="A233" t="str">
        <f>+Femicidios!G231</f>
        <v>H.G.M.B</v>
      </c>
      <c r="B233" t="str">
        <f>+IFERROR(VLOOKUP(Femicidios!I231,tablas!$D$4:$E$19,2,0),"No Informada")</f>
        <v>No Informada</v>
      </c>
      <c r="C233" t="str">
        <f>+IFERROR(VLOOKUP(Femicidios!J231,tablas!$G$4:$H$141,2,0),"No Informada")</f>
        <v>No Informada</v>
      </c>
      <c r="D233" t="str">
        <f>+IFERROR(VLOOKUP(Femicidios!L231,tablas!$J$4:$K$11,2,0),"Sin Información")</f>
        <v>Sin Información</v>
      </c>
      <c r="E233" t="str">
        <f>+IFERROR(VLOOKUP(Femicidios!M231,tablas!$M$4:$N$52,2,0),"Sin Información")</f>
        <v>Sobrino</v>
      </c>
      <c r="F233" t="str">
        <f>+IFERROR(VLOOKUP(Femicidios!N231,tablas!$P$4:$Q$23,2,0),"No Informado")</f>
        <v>Femicidio Íntimo</v>
      </c>
      <c r="G233" t="str">
        <f>+IFERROR(VLOOKUP(Femicidios!Q231,tablas!$S$4:$T$21,2,0),"No Informada")</f>
        <v>No Informada</v>
      </c>
      <c r="H233" t="str">
        <f>+IFERROR(VLOOKUP(Femicidios!R231,tablas!$V$4:$W$123,2,0),"No Informado")</f>
        <v>No Informado</v>
      </c>
      <c r="I233" t="str">
        <f>+IFERROR(VLOOKUP(Femicidios!S231,tablas!$Y$4:$Z$9,2,0),"No Informado")</f>
        <v>No Informado</v>
      </c>
      <c r="J233" t="str">
        <f>+IFERROR(VLOOKUP(Femicidios!T231,tablas!$AB$4:$AC$8,2,0),"No Informado")</f>
        <v>No Informado</v>
      </c>
      <c r="K233" t="str">
        <f>+IFERROR(VLOOKUP(Femicidios!W231,tablas!$AE$4:$AF$9,2,0),"No Informado")</f>
        <v>NO</v>
      </c>
      <c r="L233" t="str">
        <f>+IFERROR(VLOOKUP(Femicidios!X231,tablas!$AH$4:$AI$33,2,0),"No Informada")</f>
        <v>No Informado</v>
      </c>
      <c r="M233" t="str">
        <f>+IFERROR(VLOOKUP(Femicidios!Z231,tablas!$AN$4:$AO$22,2,0),"Sin Información")</f>
        <v>Sin Información</v>
      </c>
      <c r="N233" t="str">
        <f>+IFERROR(VLOOKUP(Femicidios!AB231,tablas!$AQ$4:$AR$28,2,0),"Sin Información")</f>
        <v>No Informada</v>
      </c>
      <c r="O233" t="str">
        <f>+IFERROR(VLOOKUP(Femicidios!AD231,tablas!$AX$4:$AY$42,2,0),"Sin Información")</f>
        <v>Sin Información</v>
      </c>
    </row>
    <row r="234" spans="1:15" x14ac:dyDescent="0.35">
      <c r="A234" t="str">
        <f>+Femicidios!G232</f>
        <v>Hellen Barra Ortega</v>
      </c>
      <c r="B234" t="str">
        <f>+IFERROR(VLOOKUP(Femicidios!I232,tablas!$D$4:$E$19,2,0),"No Informada")</f>
        <v>Chilena</v>
      </c>
      <c r="C234" t="str">
        <f>+IFERROR(VLOOKUP(Femicidios!J232,tablas!$G$4:$H$141,2,0),"No Informada")</f>
        <v>No Informada</v>
      </c>
      <c r="D234" t="str">
        <f>+IFERROR(VLOOKUP(Femicidios!L232,tablas!$J$4:$K$11,2,0),"Sin Información")</f>
        <v>Sin Información</v>
      </c>
      <c r="E234" t="str">
        <f>+IFERROR(VLOOKUP(Femicidios!M232,tablas!$M$4:$N$52,2,0),"Sin Información")</f>
        <v>Ex Pareja</v>
      </c>
      <c r="F234" t="str">
        <f>+IFERROR(VLOOKUP(Femicidios!N232,tablas!$P$4:$Q$23,2,0),"No Informado")</f>
        <v>Femicidio Íntimo</v>
      </c>
      <c r="G234" t="str">
        <f>+IFERROR(VLOOKUP(Femicidios!Q232,tablas!$S$4:$T$21,2,0),"No Informada")</f>
        <v>Chilena</v>
      </c>
      <c r="H234" t="str">
        <f>+IFERROR(VLOOKUP(Femicidios!R232,tablas!$V$4:$W$123,2,0),"No Informado")</f>
        <v>No Informado</v>
      </c>
      <c r="I234" t="str">
        <f>+IFERROR(VLOOKUP(Femicidios!S232,tablas!$Y$4:$Z$9,2,0),"No Informado")</f>
        <v>NO</v>
      </c>
      <c r="J234" t="str">
        <f>+IFERROR(VLOOKUP(Femicidios!T232,tablas!$AB$4:$AC$8,2,0),"No Informado")</f>
        <v>No Informado</v>
      </c>
      <c r="K234" t="str">
        <f>+IFERROR(VLOOKUP(Femicidios!W232,tablas!$AE$4:$AF$9,2,0),"No Informado")</f>
        <v>SI</v>
      </c>
      <c r="L234" t="str">
        <f>+IFERROR(VLOOKUP(Femicidios!X232,tablas!$AH$4:$AI$33,2,0),"No Informada")</f>
        <v>Femicidio</v>
      </c>
      <c r="M234" t="str">
        <f>+IFERROR(VLOOKUP(Femicidios!Z232,tablas!$AN$4:$AO$22,2,0),"Sin Información")</f>
        <v>En curso</v>
      </c>
      <c r="N234" t="str">
        <f>+IFERROR(VLOOKUP(Femicidios!AB232,tablas!$AQ$4:$AR$28,2,0),"Sin Información")</f>
        <v>Detenido</v>
      </c>
      <c r="O234" t="str">
        <f>+IFERROR(VLOOKUP(Femicidios!AD232,tablas!$AX$4:$AY$42,2,0),"Sin Información")</f>
        <v>Sin Información</v>
      </c>
    </row>
    <row r="235" spans="1:15" x14ac:dyDescent="0.35">
      <c r="A235" t="str">
        <f>+Femicidios!G233</f>
        <v>Herlin Montaño Valencia</v>
      </c>
      <c r="B235" t="str">
        <f>+IFERROR(VLOOKUP(Femicidios!I233,tablas!$D$4:$E$19,2,0),"No Informada")</f>
        <v>Colombiana</v>
      </c>
      <c r="C235" t="str">
        <f>+IFERROR(VLOOKUP(Femicidios!J233,tablas!$G$4:$H$141,2,0),"No Informada")</f>
        <v>No Informada</v>
      </c>
      <c r="D235" t="str">
        <f>+IFERROR(VLOOKUP(Femicidios!L233,tablas!$J$4:$K$11,2,0),"Sin Información")</f>
        <v>Sin Información</v>
      </c>
      <c r="E235" t="str">
        <f>+IFERROR(VLOOKUP(Femicidios!M233,tablas!$M$4:$N$52,2,0),"Sin Información")</f>
        <v>Conviviente</v>
      </c>
      <c r="F235" t="str">
        <f>+IFERROR(VLOOKUP(Femicidios!N233,tablas!$P$4:$Q$23,2,0),"No Informado")</f>
        <v>Femicidio Íntimo</v>
      </c>
      <c r="G235" t="str">
        <f>+IFERROR(VLOOKUP(Femicidios!Q233,tablas!$S$4:$T$21,2,0),"No Informada")</f>
        <v>Ecuatoriana</v>
      </c>
      <c r="H235" t="str">
        <f>+IFERROR(VLOOKUP(Femicidios!R233,tablas!$V$4:$W$123,2,0),"No Informado")</f>
        <v>No Informado</v>
      </c>
      <c r="I235" t="str">
        <f>+IFERROR(VLOOKUP(Femicidios!S233,tablas!$Y$4:$Z$9,2,0),"No Informado")</f>
        <v>NO</v>
      </c>
      <c r="J235" t="str">
        <f>+IFERROR(VLOOKUP(Femicidios!T233,tablas!$AB$4:$AC$8,2,0),"No Informado")</f>
        <v>No Informado</v>
      </c>
      <c r="K235" t="str">
        <f>+IFERROR(VLOOKUP(Femicidios!W233,tablas!$AE$4:$AF$9,2,0),"No Informado")</f>
        <v>SI</v>
      </c>
      <c r="L235" t="str">
        <f>+IFERROR(VLOOKUP(Femicidios!X233,tablas!$AH$4:$AI$33,2,0),"No Informada")</f>
        <v>Femicidio Íntimo</v>
      </c>
      <c r="M235" t="str">
        <f>+IFERROR(VLOOKUP(Femicidios!Z233,tablas!$AN$4:$AO$22,2,0),"Sin Información")</f>
        <v>En curso</v>
      </c>
      <c r="N235" t="str">
        <f>+IFERROR(VLOOKUP(Femicidios!AB233,tablas!$AQ$4:$AR$28,2,0),"Sin Información")</f>
        <v>Prófugo</v>
      </c>
      <c r="O235" t="str">
        <f>+IFERROR(VLOOKUP(Femicidios!AD233,tablas!$AX$4:$AY$42,2,0),"Sin Información")</f>
        <v>Sin Información</v>
      </c>
    </row>
    <row r="236" spans="1:15" x14ac:dyDescent="0.35">
      <c r="A236" t="str">
        <f>+Femicidios!G234</f>
        <v>Hermandína Díaz</v>
      </c>
      <c r="B236" t="str">
        <f>+IFERROR(VLOOKUP(Femicidios!I234,tablas!$D$4:$E$19,2,0),"No Informada")</f>
        <v>No Informada</v>
      </c>
      <c r="C236" t="str">
        <f>+IFERROR(VLOOKUP(Femicidios!J234,tablas!$G$4:$H$141,2,0),"No Informada")</f>
        <v>No Informada</v>
      </c>
      <c r="D236" t="str">
        <f>+IFERROR(VLOOKUP(Femicidios!L234,tablas!$J$4:$K$11,2,0),"Sin Información")</f>
        <v>Sin Información</v>
      </c>
      <c r="E236" t="str">
        <f>+IFERROR(VLOOKUP(Femicidios!M234,tablas!$M$4:$N$52,2,0),"Sin Información")</f>
        <v>Cónyuge</v>
      </c>
      <c r="F236" t="str">
        <f>+IFERROR(VLOOKUP(Femicidios!N234,tablas!$P$4:$Q$23,2,0),"No Informado")</f>
        <v>Femicidio Íntimo</v>
      </c>
      <c r="G236" t="str">
        <f>+IFERROR(VLOOKUP(Femicidios!Q234,tablas!$S$4:$T$21,2,0),"No Informada")</f>
        <v>No Informada</v>
      </c>
      <c r="H236" t="str">
        <f>+IFERROR(VLOOKUP(Femicidios!R234,tablas!$V$4:$W$123,2,0),"No Informado")</f>
        <v>No Informado</v>
      </c>
      <c r="I236" t="str">
        <f>+IFERROR(VLOOKUP(Femicidios!S234,tablas!$Y$4:$Z$9,2,0),"No Informado")</f>
        <v>No Informado</v>
      </c>
      <c r="J236" t="str">
        <f>+IFERROR(VLOOKUP(Femicidios!T234,tablas!$AB$4:$AC$8,2,0),"No Informado")</f>
        <v>No Informado</v>
      </c>
      <c r="K236" t="str">
        <f>+IFERROR(VLOOKUP(Femicidios!W234,tablas!$AE$4:$AF$9,2,0),"No Informado")</f>
        <v>No Informado</v>
      </c>
      <c r="L236" t="str">
        <f>+IFERROR(VLOOKUP(Femicidios!X234,tablas!$AH$4:$AI$33,2,0),"No Informada")</f>
        <v>No Informado</v>
      </c>
      <c r="M236" t="str">
        <f>+IFERROR(VLOOKUP(Femicidios!Z234,tablas!$AN$4:$AO$22,2,0),"Sin Información")</f>
        <v>Sin Información</v>
      </c>
      <c r="N236" t="str">
        <f>+IFERROR(VLOOKUP(Femicidios!AB234,tablas!$AQ$4:$AR$28,2,0),"Sin Información")</f>
        <v>No Informada</v>
      </c>
      <c r="O236" t="str">
        <f>+IFERROR(VLOOKUP(Femicidios!AD234,tablas!$AX$4:$AY$42,2,0),"Sin Información")</f>
        <v>Sin Información</v>
      </c>
    </row>
    <row r="237" spans="1:15" x14ac:dyDescent="0.35">
      <c r="A237" t="str">
        <f>+Femicidios!G235</f>
        <v>Herminda Yanet Núñez Niclouse</v>
      </c>
      <c r="B237" t="str">
        <f>+IFERROR(VLOOKUP(Femicidios!I235,tablas!$D$4:$E$19,2,0),"No Informada")</f>
        <v>Chilena</v>
      </c>
      <c r="C237" t="str">
        <f>+IFERROR(VLOOKUP(Femicidios!J235,tablas!$G$4:$H$141,2,0),"No Informada")</f>
        <v>Cocinera, Ayudante</v>
      </c>
      <c r="D237" t="str">
        <f>+IFERROR(VLOOKUP(Femicidios!L235,tablas!$J$4:$K$11,2,0),"Sin Información")</f>
        <v>NO</v>
      </c>
      <c r="E237" t="str">
        <f>+IFERROR(VLOOKUP(Femicidios!M235,tablas!$M$4:$N$52,2,0),"Sin Información")</f>
        <v>Cónyuge</v>
      </c>
      <c r="F237" t="str">
        <f>+IFERROR(VLOOKUP(Femicidios!N235,tablas!$P$4:$Q$23,2,0),"No Informado")</f>
        <v>Femicidio Íntimo</v>
      </c>
      <c r="G237" t="str">
        <f>+IFERROR(VLOOKUP(Femicidios!Q235,tablas!$S$4:$T$21,2,0),"No Informada")</f>
        <v>Chilena</v>
      </c>
      <c r="H237" t="str">
        <f>+IFERROR(VLOOKUP(Femicidios!R235,tablas!$V$4:$W$123,2,0),"No Informado")</f>
        <v>Trabajador Agrícola</v>
      </c>
      <c r="I237" t="str">
        <f>+IFERROR(VLOOKUP(Femicidios!S235,tablas!$Y$4:$Z$9,2,0),"No Informado")</f>
        <v>SI</v>
      </c>
      <c r="J237" t="str">
        <f>+IFERROR(VLOOKUP(Femicidios!T235,tablas!$AB$4:$AC$8,2,0),"No Informado")</f>
        <v>NO</v>
      </c>
      <c r="K237" t="str">
        <f>+IFERROR(VLOOKUP(Femicidios!W235,tablas!$AE$4:$AF$9,2,0),"No Informado")</f>
        <v>SI</v>
      </c>
      <c r="L237" t="str">
        <f>+IFERROR(VLOOKUP(Femicidios!X235,tablas!$AH$4:$AI$33,2,0),"No Informada")</f>
        <v>Femicidio</v>
      </c>
      <c r="M237" t="str">
        <f>+IFERROR(VLOOKUP(Femicidios!Z235,tablas!$AN$4:$AO$22,2,0),"Sin Información")</f>
        <v>Sobreseída</v>
      </c>
      <c r="N237" t="str">
        <f>+IFERROR(VLOOKUP(Femicidios!AB235,tablas!$AQ$4:$AR$28,2,0),"Sin Información")</f>
        <v>Deceso</v>
      </c>
      <c r="O237" t="str">
        <f>+IFERROR(VLOOKUP(Femicidios!AD235,tablas!$AX$4:$AY$42,2,0),"Sin Información")</f>
        <v>Sin Información</v>
      </c>
    </row>
    <row r="238" spans="1:15" x14ac:dyDescent="0.35">
      <c r="A238" t="str">
        <f>+Femicidios!G236</f>
        <v>María Graciela Vidal</v>
      </c>
      <c r="B238" t="str">
        <f>+IFERROR(VLOOKUP(Femicidios!I236,tablas!$D$4:$E$19,2,0),"No Informada")</f>
        <v>No Informada</v>
      </c>
      <c r="C238" t="str">
        <f>+IFERROR(VLOOKUP(Femicidios!J236,tablas!$G$4:$H$141,2,0),"No Informada")</f>
        <v>No Informada</v>
      </c>
      <c r="D238" t="str">
        <f>+IFERROR(VLOOKUP(Femicidios!L236,tablas!$J$4:$K$11,2,0),"Sin Información")</f>
        <v>Sin Información</v>
      </c>
      <c r="E238" t="str">
        <f>+IFERROR(VLOOKUP(Femicidios!M236,tablas!$M$4:$N$52,2,0),"Sin Información")</f>
        <v>Cónyuge</v>
      </c>
      <c r="F238" t="str">
        <f>+IFERROR(VLOOKUP(Femicidios!N236,tablas!$P$4:$Q$23,2,0),"No Informado")</f>
        <v>Femicidio Íntimo</v>
      </c>
      <c r="G238" t="str">
        <f>+IFERROR(VLOOKUP(Femicidios!Q236,tablas!$S$4:$T$21,2,0),"No Informada")</f>
        <v>No Informada</v>
      </c>
      <c r="H238" t="str">
        <f>+IFERROR(VLOOKUP(Femicidios!R236,tablas!$V$4:$W$123,2,0),"No Informado")</f>
        <v>No Informado</v>
      </c>
      <c r="I238" t="str">
        <f>+IFERROR(VLOOKUP(Femicidios!S236,tablas!$Y$4:$Z$9,2,0),"No Informado")</f>
        <v>No Informado</v>
      </c>
      <c r="J238" t="str">
        <f>+IFERROR(VLOOKUP(Femicidios!T236,tablas!$AB$4:$AC$8,2,0),"No Informado")</f>
        <v>No Informado</v>
      </c>
      <c r="K238" t="str">
        <f>+IFERROR(VLOOKUP(Femicidios!W236,tablas!$AE$4:$AF$9,2,0),"No Informado")</f>
        <v>SI</v>
      </c>
      <c r="L238" t="str">
        <f>+IFERROR(VLOOKUP(Femicidios!X236,tablas!$AH$4:$AI$33,2,0),"No Informada")</f>
        <v>No Informado</v>
      </c>
      <c r="M238" t="str">
        <f>+IFERROR(VLOOKUP(Femicidios!Z236,tablas!$AN$4:$AO$22,2,0),"Sin Información")</f>
        <v>Detenido</v>
      </c>
      <c r="N238" t="str">
        <f>+IFERROR(VLOOKUP(Femicidios!AB236,tablas!$AQ$4:$AR$28,2,0),"Sin Información")</f>
        <v>No Informada</v>
      </c>
      <c r="O238" t="str">
        <f>+IFERROR(VLOOKUP(Femicidios!AD236,tablas!$AX$4:$AY$42,2,0),"Sin Información")</f>
        <v>Sin Información</v>
      </c>
    </row>
    <row r="239" spans="1:15" x14ac:dyDescent="0.35">
      <c r="A239" t="str">
        <f>+Femicidios!G237</f>
        <v>Ide Mercedes Ruiz Vargas</v>
      </c>
      <c r="B239" t="str">
        <f>+IFERROR(VLOOKUP(Femicidios!I237,tablas!$D$4:$E$19,2,0),"No Informada")</f>
        <v>Chilena</v>
      </c>
      <c r="C239" t="str">
        <f>+IFERROR(VLOOKUP(Femicidios!J237,tablas!$G$4:$H$141,2,0),"No Informada")</f>
        <v>No Informada</v>
      </c>
      <c r="D239" t="str">
        <f>+IFERROR(VLOOKUP(Femicidios!L237,tablas!$J$4:$K$11,2,0),"Sin Información")</f>
        <v>NO</v>
      </c>
      <c r="E239" t="str">
        <f>+IFERROR(VLOOKUP(Femicidios!M237,tablas!$M$4:$N$52,2,0),"Sin Información")</f>
        <v>Conviviente</v>
      </c>
      <c r="F239" t="str">
        <f>+IFERROR(VLOOKUP(Femicidios!N237,tablas!$P$4:$Q$23,2,0),"No Informado")</f>
        <v>Femicidio Íntimo</v>
      </c>
      <c r="G239" t="str">
        <f>+IFERROR(VLOOKUP(Femicidios!Q237,tablas!$S$4:$T$21,2,0),"No Informada")</f>
        <v>Chilena</v>
      </c>
      <c r="H239" t="str">
        <f>+IFERROR(VLOOKUP(Femicidios!R237,tablas!$V$4:$W$123,2,0),"No Informado")</f>
        <v>No Informado</v>
      </c>
      <c r="I239" t="str">
        <f>+IFERROR(VLOOKUP(Femicidios!S237,tablas!$Y$4:$Z$9,2,0),"No Informado")</f>
        <v>NO</v>
      </c>
      <c r="J239" t="str">
        <f>+IFERROR(VLOOKUP(Femicidios!T237,tablas!$AB$4:$AC$8,2,0),"No Informado")</f>
        <v>NO</v>
      </c>
      <c r="K239" t="str">
        <f>+IFERROR(VLOOKUP(Femicidios!W237,tablas!$AE$4:$AF$9,2,0),"No Informado")</f>
        <v>SI</v>
      </c>
      <c r="L239" t="str">
        <f>+IFERROR(VLOOKUP(Femicidios!X237,tablas!$AH$4:$AI$33,2,0),"No Informada")</f>
        <v>Femicidio</v>
      </c>
      <c r="M239" t="str">
        <f>+IFERROR(VLOOKUP(Femicidios!Z237,tablas!$AN$4:$AO$22,2,0),"Sin Información")</f>
        <v>Sobreseída</v>
      </c>
      <c r="N239" t="str">
        <f>+IFERROR(VLOOKUP(Femicidios!AB237,tablas!$AQ$4:$AR$28,2,0),"Sin Información")</f>
        <v>Deceso</v>
      </c>
      <c r="O239" t="str">
        <f>+IFERROR(VLOOKUP(Femicidios!AD237,tablas!$AX$4:$AY$42,2,0),"Sin Información")</f>
        <v>Sin Información</v>
      </c>
    </row>
    <row r="240" spans="1:15" x14ac:dyDescent="0.35">
      <c r="A240" t="str">
        <f>+Femicidios!G238</f>
        <v>Ingrid Del Carmen Fernandez Vasquez</v>
      </c>
      <c r="B240" t="str">
        <f>+IFERROR(VLOOKUP(Femicidios!I238,tablas!$D$4:$E$19,2,0),"No Informada")</f>
        <v>No Informada</v>
      </c>
      <c r="C240" t="str">
        <f>+IFERROR(VLOOKUP(Femicidios!J238,tablas!$G$4:$H$141,2,0),"No Informada")</f>
        <v>No Informada</v>
      </c>
      <c r="D240" t="str">
        <f>+IFERROR(VLOOKUP(Femicidios!L238,tablas!$J$4:$K$11,2,0),"Sin Información")</f>
        <v>Sin Información</v>
      </c>
      <c r="E240" t="str">
        <f>+IFERROR(VLOOKUP(Femicidios!M238,tablas!$M$4:$N$52,2,0),"Sin Información")</f>
        <v>Pololo</v>
      </c>
      <c r="F240" t="str">
        <f>+IFERROR(VLOOKUP(Femicidios!N238,tablas!$P$4:$Q$23,2,0),"No Informado")</f>
        <v>Femicidio Íntimo</v>
      </c>
      <c r="G240" t="str">
        <f>+IFERROR(VLOOKUP(Femicidios!Q238,tablas!$S$4:$T$21,2,0),"No Informada")</f>
        <v>No Informada</v>
      </c>
      <c r="H240" t="str">
        <f>+IFERROR(VLOOKUP(Femicidios!R238,tablas!$V$4:$W$123,2,0),"No Informado")</f>
        <v>No Informado</v>
      </c>
      <c r="I240" t="str">
        <f>+IFERROR(VLOOKUP(Femicidios!S238,tablas!$Y$4:$Z$9,2,0),"No Informado")</f>
        <v>SI</v>
      </c>
      <c r="J240" t="str">
        <f>+IFERROR(VLOOKUP(Femicidios!T238,tablas!$AB$4:$AC$8,2,0),"No Informado")</f>
        <v>No Informado</v>
      </c>
      <c r="K240" t="str">
        <f>+IFERROR(VLOOKUP(Femicidios!W238,tablas!$AE$4:$AF$9,2,0),"No Informado")</f>
        <v>No Informado</v>
      </c>
      <c r="L240" t="str">
        <f>+IFERROR(VLOOKUP(Femicidios!X238,tablas!$AH$4:$AI$33,2,0),"No Informada")</f>
        <v>Parricidio</v>
      </c>
      <c r="M240" t="str">
        <f>+IFERROR(VLOOKUP(Femicidios!Z238,tablas!$AN$4:$AO$22,2,0),"Sin Información")</f>
        <v>Sin Información</v>
      </c>
      <c r="N240" t="str">
        <f>+IFERROR(VLOOKUP(Femicidios!AB238,tablas!$AQ$4:$AR$28,2,0),"Sin Información")</f>
        <v>No Informada</v>
      </c>
      <c r="O240" t="str">
        <f>+IFERROR(VLOOKUP(Femicidios!AD238,tablas!$AX$4:$AY$42,2,0),"Sin Información")</f>
        <v>Sin Información</v>
      </c>
    </row>
    <row r="241" spans="1:15" x14ac:dyDescent="0.35">
      <c r="A241" t="str">
        <f>+Femicidios!G239</f>
        <v>Ingrid Rosales Muñoz</v>
      </c>
      <c r="B241" t="str">
        <f>+IFERROR(VLOOKUP(Femicidios!I239,tablas!$D$4:$E$19,2,0),"No Informada")</f>
        <v>No Informada</v>
      </c>
      <c r="C241" t="str">
        <f>+IFERROR(VLOOKUP(Femicidios!J239,tablas!$G$4:$H$141,2,0),"No Informada")</f>
        <v>No Informada</v>
      </c>
      <c r="D241" t="str">
        <f>+IFERROR(VLOOKUP(Femicidios!L239,tablas!$J$4:$K$11,2,0),"Sin Información")</f>
        <v>Sin Información</v>
      </c>
      <c r="E241" t="str">
        <f>+IFERROR(VLOOKUP(Femicidios!M239,tablas!$M$4:$N$52,2,0),"Sin Información")</f>
        <v>Cónyuge</v>
      </c>
      <c r="F241" t="str">
        <f>+IFERROR(VLOOKUP(Femicidios!N239,tablas!$P$4:$Q$23,2,0),"No Informado")</f>
        <v>Femicidio Íntimo</v>
      </c>
      <c r="G241" t="str">
        <f>+IFERROR(VLOOKUP(Femicidios!Q239,tablas!$S$4:$T$21,2,0),"No Informada")</f>
        <v>No Informada</v>
      </c>
      <c r="H241" t="str">
        <f>+IFERROR(VLOOKUP(Femicidios!R239,tablas!$V$4:$W$123,2,0),"No Informado")</f>
        <v>No Informado</v>
      </c>
      <c r="I241" t="str">
        <f>+IFERROR(VLOOKUP(Femicidios!S239,tablas!$Y$4:$Z$9,2,0),"No Informado")</f>
        <v>No Informado</v>
      </c>
      <c r="J241" t="str">
        <f>+IFERROR(VLOOKUP(Femicidios!T239,tablas!$AB$4:$AC$8,2,0),"No Informado")</f>
        <v>No Informado</v>
      </c>
      <c r="K241" t="str">
        <f>+IFERROR(VLOOKUP(Femicidios!W239,tablas!$AE$4:$AF$9,2,0),"No Informado")</f>
        <v>SI</v>
      </c>
      <c r="L241" t="str">
        <f>+IFERROR(VLOOKUP(Femicidios!X239,tablas!$AH$4:$AI$33,2,0),"No Informada")</f>
        <v>No Informado</v>
      </c>
      <c r="M241" t="str">
        <f>+IFERROR(VLOOKUP(Femicidios!Z239,tablas!$AN$4:$AO$22,2,0),"Sin Información")</f>
        <v>Detenido</v>
      </c>
      <c r="N241" t="str">
        <f>+IFERROR(VLOOKUP(Femicidios!AB239,tablas!$AQ$4:$AR$28,2,0),"Sin Información")</f>
        <v>No Informada</v>
      </c>
      <c r="O241" t="str">
        <f>+IFERROR(VLOOKUP(Femicidios!AD239,tablas!$AX$4:$AY$42,2,0),"Sin Información")</f>
        <v>Sin Información</v>
      </c>
    </row>
    <row r="242" spans="1:15" x14ac:dyDescent="0.35">
      <c r="A242" t="str">
        <f>+Femicidios!G240</f>
        <v>Iris de las Mercedes Peralta Moraga</v>
      </c>
      <c r="B242" t="str">
        <f>+IFERROR(VLOOKUP(Femicidios!I240,tablas!$D$4:$E$19,2,0),"No Informada")</f>
        <v>Chilena</v>
      </c>
      <c r="C242" t="str">
        <f>+IFERROR(VLOOKUP(Femicidios!J240,tablas!$G$4:$H$141,2,0),"No Informada")</f>
        <v>No Informada</v>
      </c>
      <c r="D242" t="str">
        <f>+IFERROR(VLOOKUP(Femicidios!L240,tablas!$J$4:$K$11,2,0),"Sin Información")</f>
        <v>NO</v>
      </c>
      <c r="E242" t="str">
        <f>+IFERROR(VLOOKUP(Femicidios!M240,tablas!$M$4:$N$52,2,0),"Sin Información")</f>
        <v>Sin Información</v>
      </c>
      <c r="F242" t="str">
        <f>+IFERROR(VLOOKUP(Femicidios!N240,tablas!$P$4:$Q$23,2,0),"No Informado")</f>
        <v>Femicidio Íntimo</v>
      </c>
      <c r="G242" t="str">
        <f>+IFERROR(VLOOKUP(Femicidios!Q240,tablas!$S$4:$T$21,2,0),"No Informada")</f>
        <v>Chilena</v>
      </c>
      <c r="H242" t="str">
        <f>+IFERROR(VLOOKUP(Femicidios!R240,tablas!$V$4:$W$123,2,0),"No Informado")</f>
        <v>No Informado</v>
      </c>
      <c r="I242" t="str">
        <f>+IFERROR(VLOOKUP(Femicidios!S240,tablas!$Y$4:$Z$9,2,0),"No Informado")</f>
        <v>SI</v>
      </c>
      <c r="J242" t="str">
        <f>+IFERROR(VLOOKUP(Femicidios!T240,tablas!$AB$4:$AC$8,2,0),"No Informado")</f>
        <v>NO</v>
      </c>
      <c r="K242" t="str">
        <f>+IFERROR(VLOOKUP(Femicidios!W240,tablas!$AE$4:$AF$9,2,0),"No Informado")</f>
        <v>SI</v>
      </c>
      <c r="L242" t="str">
        <f>+IFERROR(VLOOKUP(Femicidios!X240,tablas!$AH$4:$AI$33,2,0),"No Informada")</f>
        <v>Femicidio</v>
      </c>
      <c r="M242" t="str">
        <f>+IFERROR(VLOOKUP(Femicidios!Z240,tablas!$AN$4:$AO$22,2,0),"Sin Información")</f>
        <v>Sobreseída</v>
      </c>
      <c r="N242" t="str">
        <f>+IFERROR(VLOOKUP(Femicidios!AB240,tablas!$AQ$4:$AR$28,2,0),"Sin Información")</f>
        <v>Deceso</v>
      </c>
      <c r="O242" t="str">
        <f>+IFERROR(VLOOKUP(Femicidios!AD240,tablas!$AX$4:$AY$42,2,0),"Sin Información")</f>
        <v>Sin Información</v>
      </c>
    </row>
    <row r="243" spans="1:15" x14ac:dyDescent="0.35">
      <c r="A243" t="str">
        <f>+Femicidios!G241</f>
        <v>Ornella Carolina Moroni Beltrán</v>
      </c>
      <c r="B243" t="str">
        <f>+IFERROR(VLOOKUP(Femicidios!I241,tablas!$D$4:$E$19,2,0),"No Informada")</f>
        <v>No Informada</v>
      </c>
      <c r="C243" t="str">
        <f>+IFERROR(VLOOKUP(Femicidios!J241,tablas!$G$4:$H$141,2,0),"No Informada")</f>
        <v>No Informada</v>
      </c>
      <c r="D243" t="str">
        <f>+IFERROR(VLOOKUP(Femicidios!L241,tablas!$J$4:$K$11,2,0),"Sin Información")</f>
        <v>Sin Información</v>
      </c>
      <c r="E243" t="str">
        <f>+IFERROR(VLOOKUP(Femicidios!M241,tablas!$M$4:$N$52,2,0),"Sin Información")</f>
        <v>Pareja</v>
      </c>
      <c r="F243" t="str">
        <f>+IFERROR(VLOOKUP(Femicidios!N241,tablas!$P$4:$Q$23,2,0),"No Informado")</f>
        <v>Femicidio Íntimo</v>
      </c>
      <c r="G243" t="str">
        <f>+IFERROR(VLOOKUP(Femicidios!Q241,tablas!$S$4:$T$21,2,0),"No Informada")</f>
        <v>No Informada</v>
      </c>
      <c r="H243" t="str">
        <f>+IFERROR(VLOOKUP(Femicidios!R241,tablas!$V$4:$W$123,2,0),"No Informado")</f>
        <v>No Informado</v>
      </c>
      <c r="I243" t="str">
        <f>+IFERROR(VLOOKUP(Femicidios!S241,tablas!$Y$4:$Z$9,2,0),"No Informado")</f>
        <v>No Informado</v>
      </c>
      <c r="J243" t="str">
        <f>+IFERROR(VLOOKUP(Femicidios!T241,tablas!$AB$4:$AC$8,2,0),"No Informado")</f>
        <v>No Informado</v>
      </c>
      <c r="K243" t="str">
        <f>+IFERROR(VLOOKUP(Femicidios!W241,tablas!$AE$4:$AF$9,2,0),"No Informado")</f>
        <v>No Informado</v>
      </c>
      <c r="L243" t="str">
        <f>+IFERROR(VLOOKUP(Femicidios!X241,tablas!$AH$4:$AI$33,2,0),"No Informada")</f>
        <v>No Informado</v>
      </c>
      <c r="M243" t="str">
        <f>+IFERROR(VLOOKUP(Femicidios!Z241,tablas!$AN$4:$AO$22,2,0),"Sin Información")</f>
        <v>Detenido</v>
      </c>
      <c r="N243" t="str">
        <f>+IFERROR(VLOOKUP(Femicidios!AB241,tablas!$AQ$4:$AR$28,2,0),"Sin Información")</f>
        <v>No Informada</v>
      </c>
      <c r="O243" t="str">
        <f>+IFERROR(VLOOKUP(Femicidios!AD241,tablas!$AX$4:$AY$42,2,0),"Sin Información")</f>
        <v>Sin Información</v>
      </c>
    </row>
    <row r="244" spans="1:15" x14ac:dyDescent="0.35">
      <c r="A244" t="str">
        <f>+Femicidios!G242</f>
        <v>Iris Soledad Romero Arriagada</v>
      </c>
      <c r="B244" t="str">
        <f>+IFERROR(VLOOKUP(Femicidios!I242,tablas!$D$4:$E$19,2,0),"No Informada")</f>
        <v>No Informada</v>
      </c>
      <c r="C244" t="str">
        <f>+IFERROR(VLOOKUP(Femicidios!J242,tablas!$G$4:$H$141,2,0),"No Informada")</f>
        <v>No Informada</v>
      </c>
      <c r="D244" t="str">
        <f>+IFERROR(VLOOKUP(Femicidios!L242,tablas!$J$4:$K$11,2,0),"Sin Información")</f>
        <v>Sin Información</v>
      </c>
      <c r="E244" t="str">
        <f>+IFERROR(VLOOKUP(Femicidios!M242,tablas!$M$4:$N$52,2,0),"Sin Información")</f>
        <v>Conviviente</v>
      </c>
      <c r="F244" t="str">
        <f>+IFERROR(VLOOKUP(Femicidios!N242,tablas!$P$4:$Q$23,2,0),"No Informado")</f>
        <v>Femicidio Íntimo</v>
      </c>
      <c r="G244" t="str">
        <f>+IFERROR(VLOOKUP(Femicidios!Q242,tablas!$S$4:$T$21,2,0),"No Informada")</f>
        <v>No Informada</v>
      </c>
      <c r="H244" t="str">
        <f>+IFERROR(VLOOKUP(Femicidios!R242,tablas!$V$4:$W$123,2,0),"No Informado")</f>
        <v>No Informado</v>
      </c>
      <c r="I244" t="str">
        <f>+IFERROR(VLOOKUP(Femicidios!S242,tablas!$Y$4:$Z$9,2,0),"No Informado")</f>
        <v>SI</v>
      </c>
      <c r="J244" t="str">
        <f>+IFERROR(VLOOKUP(Femicidios!T242,tablas!$AB$4:$AC$8,2,0),"No Informado")</f>
        <v>No Informado</v>
      </c>
      <c r="K244" t="str">
        <f>+IFERROR(VLOOKUP(Femicidios!W242,tablas!$AE$4:$AF$9,2,0),"No Informado")</f>
        <v>SI</v>
      </c>
      <c r="L244" t="str">
        <f>+IFERROR(VLOOKUP(Femicidios!X242,tablas!$AH$4:$AI$33,2,0),"No Informada")</f>
        <v>Femicidio</v>
      </c>
      <c r="M244" t="str">
        <f>+IFERROR(VLOOKUP(Femicidios!Z242,tablas!$AN$4:$AO$22,2,0),"Sin Información")</f>
        <v>Sin Información</v>
      </c>
      <c r="N244" t="str">
        <f>+IFERROR(VLOOKUP(Femicidios!AB242,tablas!$AQ$4:$AR$28,2,0),"Sin Información")</f>
        <v>No Informada</v>
      </c>
      <c r="O244" t="str">
        <f>+IFERROR(VLOOKUP(Femicidios!AD242,tablas!$AX$4:$AY$42,2,0),"Sin Información")</f>
        <v>Sin Información</v>
      </c>
    </row>
    <row r="245" spans="1:15" x14ac:dyDescent="0.35">
      <c r="A245" t="str">
        <f>+Femicidios!G243</f>
        <v>Irma Pacheco Riquelme</v>
      </c>
      <c r="B245" t="str">
        <f>+IFERROR(VLOOKUP(Femicidios!I243,tablas!$D$4:$E$19,2,0),"No Informada")</f>
        <v>No Informada</v>
      </c>
      <c r="C245" t="str">
        <f>+IFERROR(VLOOKUP(Femicidios!J243,tablas!$G$4:$H$141,2,0),"No Informada")</f>
        <v>No Informada</v>
      </c>
      <c r="D245" t="str">
        <f>+IFERROR(VLOOKUP(Femicidios!L243,tablas!$J$4:$K$11,2,0),"Sin Información")</f>
        <v>Sin Información</v>
      </c>
      <c r="E245" t="str">
        <f>+IFERROR(VLOOKUP(Femicidios!M243,tablas!$M$4:$N$52,2,0),"Sin Información")</f>
        <v>Yerno</v>
      </c>
      <c r="F245" t="str">
        <f>+IFERROR(VLOOKUP(Femicidios!N243,tablas!$P$4:$Q$23,2,0),"No Informado")</f>
        <v>Femicidio No Íntimo</v>
      </c>
      <c r="G245" t="str">
        <f>+IFERROR(VLOOKUP(Femicidios!Q243,tablas!$S$4:$T$21,2,0),"No Informada")</f>
        <v>No Informada</v>
      </c>
      <c r="H245" t="str">
        <f>+IFERROR(VLOOKUP(Femicidios!R243,tablas!$V$4:$W$123,2,0),"No Informado")</f>
        <v>No Informado</v>
      </c>
      <c r="I245" t="str">
        <f>+IFERROR(VLOOKUP(Femicidios!S243,tablas!$Y$4:$Z$9,2,0),"No Informado")</f>
        <v>No Informado</v>
      </c>
      <c r="J245" t="str">
        <f>+IFERROR(VLOOKUP(Femicidios!T243,tablas!$AB$4:$AC$8,2,0),"No Informado")</f>
        <v>No Informado</v>
      </c>
      <c r="K245" t="str">
        <f>+IFERROR(VLOOKUP(Femicidios!W243,tablas!$AE$4:$AF$9,2,0),"No Informado")</f>
        <v>NO</v>
      </c>
      <c r="L245" t="str">
        <f>+IFERROR(VLOOKUP(Femicidios!X243,tablas!$AH$4:$AI$33,2,0),"No Informada")</f>
        <v>Homicidio</v>
      </c>
      <c r="M245" t="str">
        <f>+IFERROR(VLOOKUP(Femicidios!Z243,tablas!$AN$4:$AO$22,2,0),"Sin Información")</f>
        <v>Detenido</v>
      </c>
      <c r="N245" t="str">
        <f>+IFERROR(VLOOKUP(Femicidios!AB243,tablas!$AQ$4:$AR$28,2,0),"Sin Información")</f>
        <v>No Informada</v>
      </c>
      <c r="O245" t="str">
        <f>+IFERROR(VLOOKUP(Femicidios!AD243,tablas!$AX$4:$AY$42,2,0),"Sin Información")</f>
        <v>Sin Información</v>
      </c>
    </row>
    <row r="246" spans="1:15" x14ac:dyDescent="0.35">
      <c r="A246" t="str">
        <f>+Femicidios!G244</f>
        <v>Yolanda Quilapán Cruces</v>
      </c>
      <c r="B246" t="str">
        <f>+IFERROR(VLOOKUP(Femicidios!I244,tablas!$D$4:$E$19,2,0),"No Informada")</f>
        <v>No Informada</v>
      </c>
      <c r="C246" t="str">
        <f>+IFERROR(VLOOKUP(Femicidios!J244,tablas!$G$4:$H$141,2,0),"No Informada")</f>
        <v>No Informada</v>
      </c>
      <c r="D246" t="str">
        <f>+IFERROR(VLOOKUP(Femicidios!L244,tablas!$J$4:$K$11,2,0),"Sin Información")</f>
        <v>Sin Información</v>
      </c>
      <c r="E246" t="str">
        <f>+IFERROR(VLOOKUP(Femicidios!M244,tablas!$M$4:$N$52,2,0),"Sin Información")</f>
        <v>Cónyuge</v>
      </c>
      <c r="F246" t="str">
        <f>+IFERROR(VLOOKUP(Femicidios!N244,tablas!$P$4:$Q$23,2,0),"No Informado")</f>
        <v>Femicidio Íntimo</v>
      </c>
      <c r="G246" t="str">
        <f>+IFERROR(VLOOKUP(Femicidios!Q244,tablas!$S$4:$T$21,2,0),"No Informada")</f>
        <v>No Informada</v>
      </c>
      <c r="H246" t="str">
        <f>+IFERROR(VLOOKUP(Femicidios!R244,tablas!$V$4:$W$123,2,0),"No Informado")</f>
        <v>No Informado</v>
      </c>
      <c r="I246" t="str">
        <f>+IFERROR(VLOOKUP(Femicidios!S244,tablas!$Y$4:$Z$9,2,0),"No Informado")</f>
        <v>SI</v>
      </c>
      <c r="J246" t="str">
        <f>+IFERROR(VLOOKUP(Femicidios!T244,tablas!$AB$4:$AC$8,2,0),"No Informado")</f>
        <v>No Informado</v>
      </c>
      <c r="K246" t="str">
        <f>+IFERROR(VLOOKUP(Femicidios!W244,tablas!$AE$4:$AF$9,2,0),"No Informado")</f>
        <v>SI</v>
      </c>
      <c r="L246" t="str">
        <f>+IFERROR(VLOOKUP(Femicidios!X244,tablas!$AH$4:$AI$33,2,0),"No Informada")</f>
        <v>No Informado</v>
      </c>
      <c r="M246" t="str">
        <f>+IFERROR(VLOOKUP(Femicidios!Z244,tablas!$AN$4:$AO$22,2,0),"Sin Información")</f>
        <v>Sin Información</v>
      </c>
      <c r="N246" t="str">
        <f>+IFERROR(VLOOKUP(Femicidios!AB244,tablas!$AQ$4:$AR$28,2,0),"Sin Información")</f>
        <v>No Informada</v>
      </c>
      <c r="O246" t="str">
        <f>+IFERROR(VLOOKUP(Femicidios!AD244,tablas!$AX$4:$AY$42,2,0),"Sin Información")</f>
        <v>Sin Información</v>
      </c>
    </row>
    <row r="247" spans="1:15" x14ac:dyDescent="0.35">
      <c r="A247" t="str">
        <f>+Femicidios!G245</f>
        <v>Gilda Patricia Calvanese Catalán</v>
      </c>
      <c r="B247" t="str">
        <f>+IFERROR(VLOOKUP(Femicidios!I245,tablas!$D$4:$E$19,2,0),"No Informada")</f>
        <v>Chilena</v>
      </c>
      <c r="C247" t="str">
        <f>+IFERROR(VLOOKUP(Femicidios!J245,tablas!$G$4:$H$141,2,0),"No Informada")</f>
        <v>Dueña de Casa</v>
      </c>
      <c r="D247" t="str">
        <f>+IFERROR(VLOOKUP(Femicidios!L245,tablas!$J$4:$K$11,2,0),"Sin Información")</f>
        <v>NO</v>
      </c>
      <c r="E247" t="str">
        <f>+IFERROR(VLOOKUP(Femicidios!M245,tablas!$M$4:$N$52,2,0),"Sin Información")</f>
        <v>Cónyuge</v>
      </c>
      <c r="F247" t="str">
        <f>+IFERROR(VLOOKUP(Femicidios!N245,tablas!$P$4:$Q$23,2,0),"No Informado")</f>
        <v>Femicidio Íntimo</v>
      </c>
      <c r="G247" t="str">
        <f>+IFERROR(VLOOKUP(Femicidios!Q245,tablas!$S$4:$T$21,2,0),"No Informada")</f>
        <v>Chilena</v>
      </c>
      <c r="H247" t="str">
        <f>+IFERROR(VLOOKUP(Femicidios!R245,tablas!$V$4:$W$123,2,0),"No Informado")</f>
        <v>No Informado</v>
      </c>
      <c r="I247" t="str">
        <f>+IFERROR(VLOOKUP(Femicidios!S245,tablas!$Y$4:$Z$9,2,0),"No Informado")</f>
        <v>SI</v>
      </c>
      <c r="J247" t="str">
        <f>+IFERROR(VLOOKUP(Femicidios!T245,tablas!$AB$4:$AC$8,2,0),"No Informado")</f>
        <v>NO</v>
      </c>
      <c r="K247" t="str">
        <f>+IFERROR(VLOOKUP(Femicidios!W245,tablas!$AE$4:$AF$9,2,0),"No Informado")</f>
        <v>SI</v>
      </c>
      <c r="L247" t="str">
        <f>+IFERROR(VLOOKUP(Femicidios!X245,tablas!$AH$4:$AI$33,2,0),"No Informada")</f>
        <v>Femicidio</v>
      </c>
      <c r="M247" t="str">
        <f>+IFERROR(VLOOKUP(Femicidios!Z245,tablas!$AN$4:$AO$22,2,0),"Sin Información")</f>
        <v>Sobreseída</v>
      </c>
      <c r="N247" t="str">
        <f>+IFERROR(VLOOKUP(Femicidios!AB245,tablas!$AQ$4:$AR$28,2,0),"Sin Información")</f>
        <v>Deceso</v>
      </c>
      <c r="O247" t="str">
        <f>+IFERROR(VLOOKUP(Femicidios!AD245,tablas!$AX$4:$AY$42,2,0),"Sin Información")</f>
        <v>Sin Información</v>
      </c>
    </row>
    <row r="248" spans="1:15" x14ac:dyDescent="0.35">
      <c r="A248" t="str">
        <f>+Femicidios!G246</f>
        <v>Ismenia Jerez Valenzuela</v>
      </c>
      <c r="B248" t="str">
        <f>+IFERROR(VLOOKUP(Femicidios!I246,tablas!$D$4:$E$19,2,0),"No Informada")</f>
        <v>Chilena</v>
      </c>
      <c r="C248" t="str">
        <f>+IFERROR(VLOOKUP(Femicidios!J246,tablas!$G$4:$H$141,2,0),"No Informada")</f>
        <v>Cuidado Adulto Mayor</v>
      </c>
      <c r="D248" t="str">
        <f>+IFERROR(VLOOKUP(Femicidios!L246,tablas!$J$4:$K$11,2,0),"Sin Información")</f>
        <v>NO</v>
      </c>
      <c r="E248" t="str">
        <f>+IFERROR(VLOOKUP(Femicidios!M246,tablas!$M$4:$N$52,2,0),"Sin Información")</f>
        <v>Sin Información</v>
      </c>
      <c r="F248" t="str">
        <f>+IFERROR(VLOOKUP(Femicidios!N246,tablas!$P$4:$Q$23,2,0),"No Informado")</f>
        <v>Femicidio Íntimo</v>
      </c>
      <c r="G248" t="str">
        <f>+IFERROR(VLOOKUP(Femicidios!Q246,tablas!$S$4:$T$21,2,0),"No Informada")</f>
        <v>Chilena</v>
      </c>
      <c r="H248" t="str">
        <f>+IFERROR(VLOOKUP(Femicidios!R246,tablas!$V$4:$W$123,2,0),"No Informado")</f>
        <v>No Informado</v>
      </c>
      <c r="I248" t="str">
        <f>+IFERROR(VLOOKUP(Femicidios!S246,tablas!$Y$4:$Z$9,2,0),"No Informado")</f>
        <v>SI</v>
      </c>
      <c r="J248" t="str">
        <f>+IFERROR(VLOOKUP(Femicidios!T246,tablas!$AB$4:$AC$8,2,0),"No Informado")</f>
        <v>NO</v>
      </c>
      <c r="K248" t="str">
        <f>+IFERROR(VLOOKUP(Femicidios!W246,tablas!$AE$4:$AF$9,2,0),"No Informado")</f>
        <v>SI</v>
      </c>
      <c r="L248" t="str">
        <f>+IFERROR(VLOOKUP(Femicidios!X246,tablas!$AH$4:$AI$33,2,0),"No Informada")</f>
        <v>Femicidio</v>
      </c>
      <c r="M248" t="str">
        <f>+IFERROR(VLOOKUP(Femicidios!Z246,tablas!$AN$4:$AO$22,2,0),"Sin Información")</f>
        <v>Sobreseída</v>
      </c>
      <c r="N248" t="str">
        <f>+IFERROR(VLOOKUP(Femicidios!AB246,tablas!$AQ$4:$AR$28,2,0),"Sin Información")</f>
        <v>Deceso</v>
      </c>
      <c r="O248" t="str">
        <f>+IFERROR(VLOOKUP(Femicidios!AD246,tablas!$AX$4:$AY$42,2,0),"Sin Información")</f>
        <v>Sin Información</v>
      </c>
    </row>
    <row r="249" spans="1:15" x14ac:dyDescent="0.35">
      <c r="A249" t="str">
        <f>+Femicidios!G247</f>
        <v>Rosa Inés Villalobos Álvarez</v>
      </c>
      <c r="B249" t="str">
        <f>+IFERROR(VLOOKUP(Femicidios!I247,tablas!$D$4:$E$19,2,0),"No Informada")</f>
        <v>Chilena</v>
      </c>
      <c r="C249" t="str">
        <f>+IFERROR(VLOOKUP(Femicidios!J247,tablas!$G$4:$H$141,2,0),"No Informada")</f>
        <v>Empleada</v>
      </c>
      <c r="D249" t="str">
        <f>+IFERROR(VLOOKUP(Femicidios!L247,tablas!$J$4:$K$11,2,0),"Sin Información")</f>
        <v>NO</v>
      </c>
      <c r="E249" t="str">
        <f>+IFERROR(VLOOKUP(Femicidios!M247,tablas!$M$4:$N$52,2,0),"Sin Información")</f>
        <v>Conviviente</v>
      </c>
      <c r="F249" t="str">
        <f>+IFERROR(VLOOKUP(Femicidios!N247,tablas!$P$4:$Q$23,2,0),"No Informado")</f>
        <v>Femicidio Íntimo</v>
      </c>
      <c r="G249" t="str">
        <f>+IFERROR(VLOOKUP(Femicidios!Q247,tablas!$S$4:$T$21,2,0),"No Informada")</f>
        <v>Chilena</v>
      </c>
      <c r="H249" t="str">
        <f>+IFERROR(VLOOKUP(Femicidios!R247,tablas!$V$4:$W$123,2,0),"No Informado")</f>
        <v>Contratista</v>
      </c>
      <c r="I249" t="str">
        <f>+IFERROR(VLOOKUP(Femicidios!S247,tablas!$Y$4:$Z$9,2,0),"No Informado")</f>
        <v>NO</v>
      </c>
      <c r="J249" t="str">
        <f>+IFERROR(VLOOKUP(Femicidios!T247,tablas!$AB$4:$AC$8,2,0),"No Informado")</f>
        <v>NO</v>
      </c>
      <c r="K249" t="str">
        <f>+IFERROR(VLOOKUP(Femicidios!W247,tablas!$AE$4:$AF$9,2,0),"No Informado")</f>
        <v>SI</v>
      </c>
      <c r="L249" t="str">
        <f>+IFERROR(VLOOKUP(Femicidios!X247,tablas!$AH$4:$AI$33,2,0),"No Informada")</f>
        <v>Femicidio</v>
      </c>
      <c r="M249" t="str">
        <f>+IFERROR(VLOOKUP(Femicidios!Z247,tablas!$AN$4:$AO$22,2,0),"Sin Información")</f>
        <v>Finalizada</v>
      </c>
      <c r="N249" t="str">
        <f>+IFERROR(VLOOKUP(Femicidios!AB247,tablas!$AQ$4:$AR$28,2,0),"Sin Información")</f>
        <v>Privado de libertad</v>
      </c>
      <c r="O249" t="str">
        <f>+IFERROR(VLOOKUP(Femicidios!AD247,tablas!$AX$4:$AY$42,2,0),"Sin Información")</f>
        <v>15 años</v>
      </c>
    </row>
    <row r="250" spans="1:15" x14ac:dyDescent="0.35">
      <c r="A250" t="str">
        <f>+Femicidios!G248</f>
        <v>Jacqueline Carmen Oliva Carrillo</v>
      </c>
      <c r="B250" t="str">
        <f>+IFERROR(VLOOKUP(Femicidios!I248,tablas!$D$4:$E$19,2,0),"No Informada")</f>
        <v>Chilena</v>
      </c>
      <c r="C250" t="str">
        <f>+IFERROR(VLOOKUP(Femicidios!J248,tablas!$G$4:$H$141,2,0),"No Informada")</f>
        <v>Dirigenta Social</v>
      </c>
      <c r="D250" t="str">
        <f>+IFERROR(VLOOKUP(Femicidios!L248,tablas!$J$4:$K$11,2,0),"Sin Información")</f>
        <v>SI</v>
      </c>
      <c r="E250" t="str">
        <f>+IFERROR(VLOOKUP(Femicidios!M248,tablas!$M$4:$N$52,2,0),"Sin Información")</f>
        <v>Conocido</v>
      </c>
      <c r="F250" t="str">
        <f>+IFERROR(VLOOKUP(Femicidios!N248,tablas!$P$4:$Q$23,2,0),"No Informado")</f>
        <v>Femicidio No Íntimo</v>
      </c>
      <c r="G250" t="str">
        <f>+IFERROR(VLOOKUP(Femicidios!Q248,tablas!$S$4:$T$21,2,0),"No Informada")</f>
        <v>Chilena</v>
      </c>
      <c r="H250" t="str">
        <f>+IFERROR(VLOOKUP(Femicidios!R248,tablas!$V$4:$W$123,2,0),"No Informado")</f>
        <v>Estudiante</v>
      </c>
      <c r="I250" t="str">
        <f>+IFERROR(VLOOKUP(Femicidios!S248,tablas!$Y$4:$Z$9,2,0),"No Informado")</f>
        <v>NO</v>
      </c>
      <c r="J250" t="str">
        <f>+IFERROR(VLOOKUP(Femicidios!T248,tablas!$AB$4:$AC$8,2,0),"No Informado")</f>
        <v>NO</v>
      </c>
      <c r="K250" t="str">
        <f>+IFERROR(VLOOKUP(Femicidios!W248,tablas!$AE$4:$AF$9,2,0),"No Informado")</f>
        <v>NO</v>
      </c>
      <c r="L250" t="str">
        <f>+IFERROR(VLOOKUP(Femicidios!X248,tablas!$AH$4:$AI$33,2,0),"No Informada")</f>
        <v>Violación y Homicidio</v>
      </c>
      <c r="M250" t="str">
        <f>+IFERROR(VLOOKUP(Femicidios!Z248,tablas!$AN$4:$AO$22,2,0),"Sin Información")</f>
        <v>Finalizada</v>
      </c>
      <c r="N250" t="str">
        <f>+IFERROR(VLOOKUP(Femicidios!AB248,tablas!$AQ$4:$AR$28,2,0),"Sin Información")</f>
        <v>Internado en SENAME</v>
      </c>
      <c r="O250" t="str">
        <f>+IFERROR(VLOOKUP(Femicidios!AD248,tablas!$AX$4:$AY$42,2,0),"Sin Información")</f>
        <v>8 años</v>
      </c>
    </row>
    <row r="251" spans="1:15" x14ac:dyDescent="0.35">
      <c r="A251" t="str">
        <f>+Femicidios!G249</f>
        <v>Jacqueline del Tránsito Soto Fuentes</v>
      </c>
      <c r="B251" t="str">
        <f>+IFERROR(VLOOKUP(Femicidios!I249,tablas!$D$4:$E$19,2,0),"No Informada")</f>
        <v>Chilena</v>
      </c>
      <c r="C251" t="str">
        <f>+IFERROR(VLOOKUP(Femicidios!J249,tablas!$G$4:$H$141,2,0),"No Informada")</f>
        <v>No Informada</v>
      </c>
      <c r="D251" t="str">
        <f>+IFERROR(VLOOKUP(Femicidios!L249,tablas!$J$4:$K$11,2,0),"Sin Información")</f>
        <v>NO</v>
      </c>
      <c r="E251" t="str">
        <f>+IFERROR(VLOOKUP(Femicidios!M249,tablas!$M$4:$N$52,2,0),"Sin Información")</f>
        <v>Sin Información</v>
      </c>
      <c r="F251" t="str">
        <f>+IFERROR(VLOOKUP(Femicidios!N249,tablas!$P$4:$Q$23,2,0),"No Informado")</f>
        <v>Femicidio Íntimo</v>
      </c>
      <c r="G251" t="str">
        <f>+IFERROR(VLOOKUP(Femicidios!Q249,tablas!$S$4:$T$21,2,0),"No Informada")</f>
        <v>Chilena</v>
      </c>
      <c r="H251" t="str">
        <f>+IFERROR(VLOOKUP(Femicidios!R249,tablas!$V$4:$W$123,2,0),"No Informado")</f>
        <v>Mecánico</v>
      </c>
      <c r="I251" t="str">
        <f>+IFERROR(VLOOKUP(Femicidios!S249,tablas!$Y$4:$Z$9,2,0),"No Informado")</f>
        <v>SI</v>
      </c>
      <c r="J251" t="str">
        <f>+IFERROR(VLOOKUP(Femicidios!T249,tablas!$AB$4:$AC$8,2,0),"No Informado")</f>
        <v>NO</v>
      </c>
      <c r="K251" t="str">
        <f>+IFERROR(VLOOKUP(Femicidios!W249,tablas!$AE$4:$AF$9,2,0),"No Informado")</f>
        <v>NO</v>
      </c>
      <c r="L251" t="str">
        <f>+IFERROR(VLOOKUP(Femicidios!X249,tablas!$AH$4:$AI$33,2,0),"No Informada")</f>
        <v>Femicidio</v>
      </c>
      <c r="M251" t="str">
        <f>+IFERROR(VLOOKUP(Femicidios!Z249,tablas!$AN$4:$AO$22,2,0),"Sin Información")</f>
        <v>Sobreseída</v>
      </c>
      <c r="N251" t="str">
        <f>+IFERROR(VLOOKUP(Femicidios!AB249,tablas!$AQ$4:$AR$28,2,0),"Sin Información")</f>
        <v>Deceso</v>
      </c>
      <c r="O251" t="str">
        <f>+IFERROR(VLOOKUP(Femicidios!AD249,tablas!$AX$4:$AY$42,2,0),"Sin Información")</f>
        <v>Sin Información</v>
      </c>
    </row>
    <row r="252" spans="1:15" x14ac:dyDescent="0.35">
      <c r="A252" t="str">
        <f>+Femicidios!G250</f>
        <v>Jacqueline Hernández Morales</v>
      </c>
      <c r="B252" t="str">
        <f>+IFERROR(VLOOKUP(Femicidios!I250,tablas!$D$4:$E$19,2,0),"No Informada")</f>
        <v>Chilena</v>
      </c>
      <c r="C252" t="str">
        <f>+IFERROR(VLOOKUP(Femicidios!J250,tablas!$G$4:$H$141,2,0),"No Informada")</f>
        <v>No Informada</v>
      </c>
      <c r="D252" t="str">
        <f>+IFERROR(VLOOKUP(Femicidios!L250,tablas!$J$4:$K$11,2,0),"Sin Información")</f>
        <v>Sin Información</v>
      </c>
      <c r="E252" t="str">
        <f>+IFERROR(VLOOKUP(Femicidios!M250,tablas!$M$4:$N$52,2,0),"Sin Información")</f>
        <v>Conviviente</v>
      </c>
      <c r="F252" t="str">
        <f>+IFERROR(VLOOKUP(Femicidios!N250,tablas!$P$4:$Q$23,2,0),"No Informado")</f>
        <v>Femicidio Íntimo</v>
      </c>
      <c r="G252" t="str">
        <f>+IFERROR(VLOOKUP(Femicidios!Q250,tablas!$S$4:$T$21,2,0),"No Informada")</f>
        <v>Chilena</v>
      </c>
      <c r="H252" t="str">
        <f>+IFERROR(VLOOKUP(Femicidios!R250,tablas!$V$4:$W$123,2,0),"No Informado")</f>
        <v>No Informado</v>
      </c>
      <c r="I252" t="str">
        <f>+IFERROR(VLOOKUP(Femicidios!S250,tablas!$Y$4:$Z$9,2,0),"No Informado")</f>
        <v>NO</v>
      </c>
      <c r="J252" t="str">
        <f>+IFERROR(VLOOKUP(Femicidios!T250,tablas!$AB$4:$AC$8,2,0),"No Informado")</f>
        <v>NO</v>
      </c>
      <c r="K252" t="str">
        <f>+IFERROR(VLOOKUP(Femicidios!W250,tablas!$AE$4:$AF$9,2,0),"No Informado")</f>
        <v>No Informado</v>
      </c>
      <c r="L252" t="str">
        <f>+IFERROR(VLOOKUP(Femicidios!X250,tablas!$AH$4:$AI$33,2,0),"No Informada")</f>
        <v>Suicidio, presunto Femicidio íntimo</v>
      </c>
      <c r="M252" t="str">
        <f>+IFERROR(VLOOKUP(Femicidios!Z250,tablas!$AN$4:$AO$22,2,0),"Sin Información")</f>
        <v>Libre</v>
      </c>
      <c r="N252" t="str">
        <f>+IFERROR(VLOOKUP(Femicidios!AB250,tablas!$AQ$4:$AR$28,2,0),"Sin Información")</f>
        <v>Impune</v>
      </c>
      <c r="O252" t="str">
        <f>+IFERROR(VLOOKUP(Femicidios!AD250,tablas!$AX$4:$AY$42,2,0),"Sin Información")</f>
        <v>Sin Información</v>
      </c>
    </row>
    <row r="253" spans="1:15" x14ac:dyDescent="0.35">
      <c r="A253" t="str">
        <f>+Femicidios!G251</f>
        <v>Jacqueline Marcela Calfulaf Poblete</v>
      </c>
      <c r="B253" t="str">
        <f>+IFERROR(VLOOKUP(Femicidios!I251,tablas!$D$4:$E$19,2,0),"No Informada")</f>
        <v>No Informada</v>
      </c>
      <c r="C253" t="str">
        <f>+IFERROR(VLOOKUP(Femicidios!J251,tablas!$G$4:$H$141,2,0),"No Informada")</f>
        <v>Arquitecta</v>
      </c>
      <c r="D253" t="str">
        <f>+IFERROR(VLOOKUP(Femicidios!L251,tablas!$J$4:$K$11,2,0),"Sin Información")</f>
        <v>Sin Información</v>
      </c>
      <c r="E253" t="str">
        <f>+IFERROR(VLOOKUP(Femicidios!M251,tablas!$M$4:$N$52,2,0),"Sin Información")</f>
        <v>Conviviente</v>
      </c>
      <c r="F253" t="str">
        <f>+IFERROR(VLOOKUP(Femicidios!N251,tablas!$P$4:$Q$23,2,0),"No Informado")</f>
        <v>Suicidio femicida</v>
      </c>
      <c r="G253" t="str">
        <f>+IFERROR(VLOOKUP(Femicidios!Q251,tablas!$S$4:$T$21,2,0),"No Informada")</f>
        <v>Chilena</v>
      </c>
      <c r="H253" t="str">
        <f>+IFERROR(VLOOKUP(Femicidios!R251,tablas!$V$4:$W$123,2,0),"No Informado")</f>
        <v>No Informado</v>
      </c>
      <c r="I253" t="str">
        <f>+IFERROR(VLOOKUP(Femicidios!S251,tablas!$Y$4:$Z$9,2,0),"No Informado")</f>
        <v>No Informado</v>
      </c>
      <c r="J253" t="str">
        <f>+IFERROR(VLOOKUP(Femicidios!T251,tablas!$AB$4:$AC$8,2,0),"No Informado")</f>
        <v>No Informado</v>
      </c>
      <c r="K253" t="str">
        <f>+IFERROR(VLOOKUP(Femicidios!W251,tablas!$AE$4:$AF$9,2,0),"No Informado")</f>
        <v>NO</v>
      </c>
      <c r="L253" t="str">
        <f>+IFERROR(VLOOKUP(Femicidios!X251,tablas!$AH$4:$AI$33,2,0),"No Informada")</f>
        <v>Suicidio</v>
      </c>
      <c r="M253" t="str">
        <f>+IFERROR(VLOOKUP(Femicidios!Z251,tablas!$AN$4:$AO$22,2,0),"Sin Información")</f>
        <v>Sin Información</v>
      </c>
      <c r="N253" t="str">
        <f>+IFERROR(VLOOKUP(Femicidios!AB251,tablas!$AQ$4:$AR$28,2,0),"Sin Información")</f>
        <v>Impune</v>
      </c>
      <c r="O253" t="str">
        <f>+IFERROR(VLOOKUP(Femicidios!AD251,tablas!$AX$4:$AY$42,2,0),"Sin Información")</f>
        <v>Sin Información</v>
      </c>
    </row>
    <row r="254" spans="1:15" x14ac:dyDescent="0.35">
      <c r="A254" t="str">
        <f>+Femicidios!G252</f>
        <v>Janett González Capellán</v>
      </c>
      <c r="B254" t="str">
        <f>+IFERROR(VLOOKUP(Femicidios!I252,tablas!$D$4:$E$19,2,0),"No Informada")</f>
        <v>No Informada</v>
      </c>
      <c r="C254" t="str">
        <f>+IFERROR(VLOOKUP(Femicidios!J252,tablas!$G$4:$H$141,2,0),"No Informada")</f>
        <v>No Informada</v>
      </c>
      <c r="D254" t="str">
        <f>+IFERROR(VLOOKUP(Femicidios!L252,tablas!$J$4:$K$11,2,0),"Sin Información")</f>
        <v>Sin Información</v>
      </c>
      <c r="E254" t="str">
        <f>+IFERROR(VLOOKUP(Femicidios!M252,tablas!$M$4:$N$52,2,0),"Sin Información")</f>
        <v>Conviviente</v>
      </c>
      <c r="F254" t="str">
        <f>+IFERROR(VLOOKUP(Femicidios!N252,tablas!$P$4:$Q$23,2,0),"No Informado")</f>
        <v>Femicidio Íntimo</v>
      </c>
      <c r="G254" t="str">
        <f>+IFERROR(VLOOKUP(Femicidios!Q252,tablas!$S$4:$T$21,2,0),"No Informada")</f>
        <v>No Informada</v>
      </c>
      <c r="H254" t="str">
        <f>+IFERROR(VLOOKUP(Femicidios!R252,tablas!$V$4:$W$123,2,0),"No Informado")</f>
        <v>No Informado</v>
      </c>
      <c r="I254" t="str">
        <f>+IFERROR(VLOOKUP(Femicidios!S252,tablas!$Y$4:$Z$9,2,0),"No Informado")</f>
        <v>No Informado</v>
      </c>
      <c r="J254" t="str">
        <f>+IFERROR(VLOOKUP(Femicidios!T252,tablas!$AB$4:$AC$8,2,0),"No Informado")</f>
        <v>No Informado</v>
      </c>
      <c r="K254" t="str">
        <f>+IFERROR(VLOOKUP(Femicidios!W252,tablas!$AE$4:$AF$9,2,0),"No Informado")</f>
        <v>No Informado</v>
      </c>
      <c r="L254" t="str">
        <f>+IFERROR(VLOOKUP(Femicidios!X252,tablas!$AH$4:$AI$33,2,0),"No Informada")</f>
        <v>Femicidio</v>
      </c>
      <c r="M254" t="str">
        <f>+IFERROR(VLOOKUP(Femicidios!Z252,tablas!$AN$4:$AO$22,2,0),"Sin Información")</f>
        <v>Sin Información</v>
      </c>
      <c r="N254" t="str">
        <f>+IFERROR(VLOOKUP(Femicidios!AB252,tablas!$AQ$4:$AR$28,2,0),"Sin Información")</f>
        <v>No Informada</v>
      </c>
      <c r="O254" t="str">
        <f>+IFERROR(VLOOKUP(Femicidios!AD252,tablas!$AX$4:$AY$42,2,0),"Sin Información")</f>
        <v>Sin Información</v>
      </c>
    </row>
    <row r="255" spans="1:15" x14ac:dyDescent="0.35">
      <c r="A255" t="str">
        <f>+Femicidios!G253</f>
        <v>Rosa Dinamarca Astorga</v>
      </c>
      <c r="B255" t="str">
        <f>+IFERROR(VLOOKUP(Femicidios!I253,tablas!$D$4:$E$19,2,0),"No Informada")</f>
        <v>Chilena</v>
      </c>
      <c r="C255" t="str">
        <f>+IFERROR(VLOOKUP(Femicidios!J253,tablas!$G$4:$H$141,2,0),"No Informada")</f>
        <v>Limpiadora Vidrios</v>
      </c>
      <c r="D255" t="str">
        <f>+IFERROR(VLOOKUP(Femicidios!L253,tablas!$J$4:$K$11,2,0),"Sin Información")</f>
        <v>NO</v>
      </c>
      <c r="E255" t="str">
        <f>+IFERROR(VLOOKUP(Femicidios!M253,tablas!$M$4:$N$52,2,0),"Sin Información")</f>
        <v>Conviviente</v>
      </c>
      <c r="F255" t="str">
        <f>+IFERROR(VLOOKUP(Femicidios!N253,tablas!$P$4:$Q$23,2,0),"No Informado")</f>
        <v>Femicidio Íntimo</v>
      </c>
      <c r="G255" t="str">
        <f>+IFERROR(VLOOKUP(Femicidios!Q253,tablas!$S$4:$T$21,2,0),"No Informada")</f>
        <v>Chilena</v>
      </c>
      <c r="H255" t="str">
        <f>+IFERROR(VLOOKUP(Femicidios!R253,tablas!$V$4:$W$123,2,0),"No Informado")</f>
        <v>Limpiador Vidrios</v>
      </c>
      <c r="I255" t="str">
        <f>+IFERROR(VLOOKUP(Femicidios!S253,tablas!$Y$4:$Z$9,2,0),"No Informado")</f>
        <v>SI</v>
      </c>
      <c r="J255" t="str">
        <f>+IFERROR(VLOOKUP(Femicidios!T253,tablas!$AB$4:$AC$8,2,0),"No Informado")</f>
        <v>NO</v>
      </c>
      <c r="K255" t="str">
        <f>+IFERROR(VLOOKUP(Femicidios!W253,tablas!$AE$4:$AF$9,2,0),"No Informado")</f>
        <v>SI</v>
      </c>
      <c r="L255" t="str">
        <f>+IFERROR(VLOOKUP(Femicidios!X253,tablas!$AH$4:$AI$33,2,0),"No Informada")</f>
        <v>Femicidio</v>
      </c>
      <c r="M255" t="str">
        <f>+IFERROR(VLOOKUP(Femicidios!Z253,tablas!$AN$4:$AO$22,2,0),"Sin Información")</f>
        <v>Sobreseída</v>
      </c>
      <c r="N255" t="str">
        <f>+IFERROR(VLOOKUP(Femicidios!AB253,tablas!$AQ$4:$AR$28,2,0),"Sin Información")</f>
        <v>Deceso</v>
      </c>
      <c r="O255" t="str">
        <f>+IFERROR(VLOOKUP(Femicidios!AD253,tablas!$AX$4:$AY$42,2,0),"Sin Información")</f>
        <v>Sin Información</v>
      </c>
    </row>
    <row r="256" spans="1:15" x14ac:dyDescent="0.35">
      <c r="A256" t="str">
        <f>+Femicidios!G254</f>
        <v>Jasmina Faúndez Castañeda</v>
      </c>
      <c r="B256" t="str">
        <f>+IFERROR(VLOOKUP(Femicidios!I254,tablas!$D$4:$E$19,2,0),"No Informada")</f>
        <v>Chilena</v>
      </c>
      <c r="C256" t="str">
        <f>+IFERROR(VLOOKUP(Femicidios!J254,tablas!$G$4:$H$141,2,0),"No Informada")</f>
        <v>No Informada</v>
      </c>
      <c r="D256" t="str">
        <f>+IFERROR(VLOOKUP(Femicidios!L254,tablas!$J$4:$K$11,2,0),"Sin Información")</f>
        <v>NO</v>
      </c>
      <c r="E256" t="str">
        <f>+IFERROR(VLOOKUP(Femicidios!M254,tablas!$M$4:$N$52,2,0),"Sin Información")</f>
        <v>Yerno</v>
      </c>
      <c r="F256" t="str">
        <f>+IFERROR(VLOOKUP(Femicidios!N254,tablas!$P$4:$Q$23,2,0),"No Informado")</f>
        <v>Femicidio Íntimo Familiar</v>
      </c>
      <c r="G256" t="str">
        <f>+IFERROR(VLOOKUP(Femicidios!Q254,tablas!$S$4:$T$21,2,0),"No Informada")</f>
        <v>Chilena</v>
      </c>
      <c r="H256" t="str">
        <f>+IFERROR(VLOOKUP(Femicidios!R254,tablas!$V$4:$W$123,2,0),"No Informado")</f>
        <v>No Informado</v>
      </c>
      <c r="I256" t="str">
        <f>+IFERROR(VLOOKUP(Femicidios!S254,tablas!$Y$4:$Z$9,2,0),"No Informado")</f>
        <v>NO</v>
      </c>
      <c r="J256" t="str">
        <f>+IFERROR(VLOOKUP(Femicidios!T254,tablas!$AB$4:$AC$8,2,0),"No Informado")</f>
        <v>No Informado</v>
      </c>
      <c r="K256" t="str">
        <f>+IFERROR(VLOOKUP(Femicidios!W254,tablas!$AE$4:$AF$9,2,0),"No Informado")</f>
        <v>NO</v>
      </c>
      <c r="L256" t="str">
        <f>+IFERROR(VLOOKUP(Femicidios!X254,tablas!$AH$4:$AI$33,2,0),"No Informada")</f>
        <v>No penalizado</v>
      </c>
      <c r="M256" t="str">
        <f>+IFERROR(VLOOKUP(Femicidios!Z254,tablas!$AN$4:$AO$22,2,0),"Sin Información")</f>
        <v>Finalizada</v>
      </c>
      <c r="N256" t="str">
        <f>+IFERROR(VLOOKUP(Femicidios!AB254,tablas!$AQ$4:$AR$28,2,0),"Sin Información")</f>
        <v>Privado de libertad</v>
      </c>
      <c r="O256" t="str">
        <f>+IFERROR(VLOOKUP(Femicidios!AD254,tablas!$AX$4:$AY$42,2,0),"Sin Información")</f>
        <v>Absuelto</v>
      </c>
    </row>
    <row r="257" spans="1:15" x14ac:dyDescent="0.35">
      <c r="A257" t="str">
        <f>+Femicidios!G255</f>
        <v>Javiera Jesús Méndez Méndez</v>
      </c>
      <c r="B257" t="str">
        <f>+IFERROR(VLOOKUP(Femicidios!I255,tablas!$D$4:$E$19,2,0),"No Informada")</f>
        <v>No Informada</v>
      </c>
      <c r="C257" t="str">
        <f>+IFERROR(VLOOKUP(Femicidios!J255,tablas!$G$4:$H$141,2,0),"No Informada")</f>
        <v>No Informada</v>
      </c>
      <c r="D257" t="str">
        <f>+IFERROR(VLOOKUP(Femicidios!L255,tablas!$J$4:$K$11,2,0),"Sin Información")</f>
        <v>SI</v>
      </c>
      <c r="E257" t="str">
        <f>+IFERROR(VLOOKUP(Femicidios!M255,tablas!$M$4:$N$52,2,0),"Sin Información")</f>
        <v>Conocido</v>
      </c>
      <c r="F257" t="str">
        <f>+IFERROR(VLOOKUP(Femicidios!N255,tablas!$P$4:$Q$23,2,0),"No Informado")</f>
        <v>Femicidio No Íntimo</v>
      </c>
      <c r="G257" t="str">
        <f>+IFERROR(VLOOKUP(Femicidios!Q255,tablas!$S$4:$T$21,2,0),"No Informada")</f>
        <v>No Informada</v>
      </c>
      <c r="H257" t="str">
        <f>+IFERROR(VLOOKUP(Femicidios!R255,tablas!$V$4:$W$123,2,0),"No Informado")</f>
        <v>No Informado</v>
      </c>
      <c r="I257" t="str">
        <f>+IFERROR(VLOOKUP(Femicidios!S255,tablas!$Y$4:$Z$9,2,0),"No Informado")</f>
        <v>No Informado</v>
      </c>
      <c r="J257" t="str">
        <f>+IFERROR(VLOOKUP(Femicidios!T255,tablas!$AB$4:$AC$8,2,0),"No Informado")</f>
        <v>No Informado</v>
      </c>
      <c r="K257" t="str">
        <f>+IFERROR(VLOOKUP(Femicidios!W255,tablas!$AE$4:$AF$9,2,0),"No Informado")</f>
        <v>No Informado</v>
      </c>
      <c r="L257" t="str">
        <f>+IFERROR(VLOOKUP(Femicidios!X255,tablas!$AH$4:$AI$33,2,0),"No Informada")</f>
        <v>No Informado</v>
      </c>
      <c r="M257" t="str">
        <f>+IFERROR(VLOOKUP(Femicidios!Z255,tablas!$AN$4:$AO$22,2,0),"Sin Información")</f>
        <v>Sin Información</v>
      </c>
      <c r="N257" t="str">
        <f>+IFERROR(VLOOKUP(Femicidios!AB255,tablas!$AQ$4:$AR$28,2,0),"Sin Información")</f>
        <v>No Informada</v>
      </c>
      <c r="O257" t="str">
        <f>+IFERROR(VLOOKUP(Femicidios!AD255,tablas!$AX$4:$AY$42,2,0),"Sin Información")</f>
        <v>Sin Información</v>
      </c>
    </row>
    <row r="258" spans="1:15" x14ac:dyDescent="0.35">
      <c r="A258" t="str">
        <f>+Femicidios!G256</f>
        <v>Jeanette Vargas Vargas</v>
      </c>
      <c r="B258" t="str">
        <f>+IFERROR(VLOOKUP(Femicidios!I256,tablas!$D$4:$E$19,2,0),"No Informada")</f>
        <v>No Informada</v>
      </c>
      <c r="C258" t="str">
        <f>+IFERROR(VLOOKUP(Femicidios!J256,tablas!$G$4:$H$141,2,0),"No Informada")</f>
        <v>Secretaria</v>
      </c>
      <c r="D258" t="str">
        <f>+IFERROR(VLOOKUP(Femicidios!L256,tablas!$J$4:$K$11,2,0),"Sin Información")</f>
        <v>Sin Información</v>
      </c>
      <c r="E258" t="str">
        <f>+IFERROR(VLOOKUP(Femicidios!M256,tablas!$M$4:$N$52,2,0),"Sin Información")</f>
        <v>Cónyuge</v>
      </c>
      <c r="F258" t="str">
        <f>+IFERROR(VLOOKUP(Femicidios!N256,tablas!$P$4:$Q$23,2,0),"No Informado")</f>
        <v>Femicidio Íntimo</v>
      </c>
      <c r="G258" t="str">
        <f>+IFERROR(VLOOKUP(Femicidios!Q256,tablas!$S$4:$T$21,2,0),"No Informada")</f>
        <v>No Informada</v>
      </c>
      <c r="H258" t="str">
        <f>+IFERROR(VLOOKUP(Femicidios!R256,tablas!$V$4:$W$123,2,0),"No Informado")</f>
        <v>No Informado</v>
      </c>
      <c r="I258" t="str">
        <f>+IFERROR(VLOOKUP(Femicidios!S256,tablas!$Y$4:$Z$9,2,0),"No Informado")</f>
        <v>No Informado</v>
      </c>
      <c r="J258" t="str">
        <f>+IFERROR(VLOOKUP(Femicidios!T256,tablas!$AB$4:$AC$8,2,0),"No Informado")</f>
        <v>No Informado</v>
      </c>
      <c r="K258" t="str">
        <f>+IFERROR(VLOOKUP(Femicidios!W256,tablas!$AE$4:$AF$9,2,0),"No Informado")</f>
        <v>No Informado</v>
      </c>
      <c r="L258" t="str">
        <f>+IFERROR(VLOOKUP(Femicidios!X256,tablas!$AH$4:$AI$33,2,0),"No Informada")</f>
        <v>Homicidio</v>
      </c>
      <c r="M258" t="str">
        <f>+IFERROR(VLOOKUP(Femicidios!Z256,tablas!$AN$4:$AO$22,2,0),"Sin Información")</f>
        <v>Sin Información</v>
      </c>
      <c r="N258" t="str">
        <f>+IFERROR(VLOOKUP(Femicidios!AB256,tablas!$AQ$4:$AR$28,2,0),"Sin Información")</f>
        <v>No Informada</v>
      </c>
      <c r="O258" t="str">
        <f>+IFERROR(VLOOKUP(Femicidios!AD256,tablas!$AX$4:$AY$42,2,0),"Sin Información")</f>
        <v>Sin Información</v>
      </c>
    </row>
    <row r="259" spans="1:15" x14ac:dyDescent="0.35">
      <c r="A259" t="str">
        <f>+Femicidios!G257</f>
        <v>Jelen Joana Jory Angulo</v>
      </c>
      <c r="B259" t="str">
        <f>+IFERROR(VLOOKUP(Femicidios!I257,tablas!$D$4:$E$19,2,0),"No Informada")</f>
        <v>Colombiana</v>
      </c>
      <c r="C259" t="str">
        <f>+IFERROR(VLOOKUP(Femicidios!J257,tablas!$G$4:$H$141,2,0),"No Informada")</f>
        <v>No Informada</v>
      </c>
      <c r="D259" t="str">
        <f>+IFERROR(VLOOKUP(Femicidios!L257,tablas!$J$4:$K$11,2,0),"Sin Información")</f>
        <v>NO</v>
      </c>
      <c r="E259" t="str">
        <f>+IFERROR(VLOOKUP(Femicidios!M257,tablas!$M$4:$N$52,2,0),"Sin Información")</f>
        <v>ex Conviviente</v>
      </c>
      <c r="F259" t="str">
        <f>+IFERROR(VLOOKUP(Femicidios!N257,tablas!$P$4:$Q$23,2,0),"No Informado")</f>
        <v>Femicidio Íntimo</v>
      </c>
      <c r="G259" t="str">
        <f>+IFERROR(VLOOKUP(Femicidios!Q257,tablas!$S$4:$T$21,2,0),"No Informada")</f>
        <v>Colombiana</v>
      </c>
      <c r="H259" t="str">
        <f>+IFERROR(VLOOKUP(Femicidios!R257,tablas!$V$4:$W$123,2,0),"No Informado")</f>
        <v>Técnico</v>
      </c>
      <c r="I259" t="str">
        <f>+IFERROR(VLOOKUP(Femicidios!S257,tablas!$Y$4:$Z$9,2,0),"No Informado")</f>
        <v>NO</v>
      </c>
      <c r="J259" t="str">
        <f>+IFERROR(VLOOKUP(Femicidios!T257,tablas!$AB$4:$AC$8,2,0),"No Informado")</f>
        <v>NO</v>
      </c>
      <c r="K259" t="str">
        <f>+IFERROR(VLOOKUP(Femicidios!W257,tablas!$AE$4:$AF$9,2,0),"No Informado")</f>
        <v>SI</v>
      </c>
      <c r="L259" t="str">
        <f>+IFERROR(VLOOKUP(Femicidios!X257,tablas!$AH$4:$AI$33,2,0),"No Informada")</f>
        <v>Femicidio</v>
      </c>
      <c r="M259" t="str">
        <f>+IFERROR(VLOOKUP(Femicidios!Z257,tablas!$AN$4:$AO$22,2,0),"Sin Información")</f>
        <v>Finalizada</v>
      </c>
      <c r="N259" t="str">
        <f>+IFERROR(VLOOKUP(Femicidios!AB257,tablas!$AQ$4:$AR$28,2,0),"Sin Información")</f>
        <v>Privado de libertad</v>
      </c>
      <c r="O259" t="str">
        <f>+IFERROR(VLOOKUP(Femicidios!AD257,tablas!$AX$4:$AY$42,2,0),"Sin Información")</f>
        <v>13 años</v>
      </c>
    </row>
    <row r="260" spans="1:15" x14ac:dyDescent="0.35">
      <c r="A260" t="str">
        <f>+Femicidios!G258</f>
        <v>Jenery Rayén Carrasco González</v>
      </c>
      <c r="B260" t="str">
        <f>+IFERROR(VLOOKUP(Femicidios!I258,tablas!$D$4:$E$19,2,0),"No Informada")</f>
        <v>Chilena</v>
      </c>
      <c r="C260" t="str">
        <f>+IFERROR(VLOOKUP(Femicidios!J258,tablas!$G$4:$H$141,2,0),"No Informada")</f>
        <v>Situación Calle</v>
      </c>
      <c r="D260" t="str">
        <f>+IFERROR(VLOOKUP(Femicidios!L258,tablas!$J$4:$K$11,2,0),"Sin Información")</f>
        <v>NO</v>
      </c>
      <c r="E260" t="str">
        <f>+IFERROR(VLOOKUP(Femicidios!M258,tablas!$M$4:$N$52,2,0),"Sin Información")</f>
        <v>Amigo</v>
      </c>
      <c r="F260" t="str">
        <f>+IFERROR(VLOOKUP(Femicidios!N258,tablas!$P$4:$Q$23,2,0),"No Informado")</f>
        <v>Femicidio No Íntimo</v>
      </c>
      <c r="G260" t="str">
        <f>+IFERROR(VLOOKUP(Femicidios!Q258,tablas!$S$4:$T$21,2,0),"No Informada")</f>
        <v>Chilena</v>
      </c>
      <c r="H260" t="str">
        <f>+IFERROR(VLOOKUP(Femicidios!R258,tablas!$V$4:$W$123,2,0),"No Informado")</f>
        <v>Maestro</v>
      </c>
      <c r="I260" t="str">
        <f>+IFERROR(VLOOKUP(Femicidios!S258,tablas!$Y$4:$Z$9,2,0),"No Informado")</f>
        <v>NO</v>
      </c>
      <c r="J260" t="str">
        <f>+IFERROR(VLOOKUP(Femicidios!T258,tablas!$AB$4:$AC$8,2,0),"No Informado")</f>
        <v>SI</v>
      </c>
      <c r="K260" t="str">
        <f>+IFERROR(VLOOKUP(Femicidios!W258,tablas!$AE$4:$AF$9,2,0),"No Informado")</f>
        <v>SI</v>
      </c>
      <c r="L260" t="str">
        <f>+IFERROR(VLOOKUP(Femicidios!X258,tablas!$AH$4:$AI$33,2,0),"No Informada")</f>
        <v>Homicidio calificado</v>
      </c>
      <c r="M260" t="str">
        <f>+IFERROR(VLOOKUP(Femicidios!Z258,tablas!$AN$4:$AO$22,2,0),"Sin Información")</f>
        <v>Finalizada</v>
      </c>
      <c r="N260" t="str">
        <f>+IFERROR(VLOOKUP(Femicidios!AB258,tablas!$AQ$4:$AR$28,2,0),"Sin Información")</f>
        <v>Privado de libertad</v>
      </c>
      <c r="O260" t="str">
        <f>+IFERROR(VLOOKUP(Femicidios!AD258,tablas!$AX$4:$AY$42,2,0),"Sin Información")</f>
        <v>17 años</v>
      </c>
    </row>
    <row r="261" spans="1:15" x14ac:dyDescent="0.35">
      <c r="A261" t="str">
        <f>+Femicidios!G259</f>
        <v>Lorena Baeza Celis</v>
      </c>
      <c r="B261" t="str">
        <f>+IFERROR(VLOOKUP(Femicidios!I259,tablas!$D$4:$E$19,2,0),"No Informada")</f>
        <v>Chilena</v>
      </c>
      <c r="C261" t="str">
        <f>+IFERROR(VLOOKUP(Femicidios!J259,tablas!$G$4:$H$141,2,0),"No Informada")</f>
        <v>Empleada</v>
      </c>
      <c r="D261" t="str">
        <f>+IFERROR(VLOOKUP(Femicidios!L259,tablas!$J$4:$K$11,2,0),"Sin Información")</f>
        <v>NO</v>
      </c>
      <c r="E261" t="str">
        <f>+IFERROR(VLOOKUP(Femicidios!M259,tablas!$M$4:$N$52,2,0),"Sin Información")</f>
        <v>ex Conviviente</v>
      </c>
      <c r="F261" t="str">
        <f>+IFERROR(VLOOKUP(Femicidios!N259,tablas!$P$4:$Q$23,2,0),"No Informado")</f>
        <v>Femicidio Íntimo</v>
      </c>
      <c r="G261" t="str">
        <f>+IFERROR(VLOOKUP(Femicidios!Q259,tablas!$S$4:$T$21,2,0),"No Informada")</f>
        <v>Chilena</v>
      </c>
      <c r="H261" t="str">
        <f>+IFERROR(VLOOKUP(Femicidios!R259,tablas!$V$4:$W$123,2,0),"No Informado")</f>
        <v>No Informado</v>
      </c>
      <c r="I261" t="str">
        <f>+IFERROR(VLOOKUP(Femicidios!S259,tablas!$Y$4:$Z$9,2,0),"No Informado")</f>
        <v>NO</v>
      </c>
      <c r="J261" t="str">
        <f>+IFERROR(VLOOKUP(Femicidios!T259,tablas!$AB$4:$AC$8,2,0),"No Informado")</f>
        <v>NO</v>
      </c>
      <c r="K261" t="str">
        <f>+IFERROR(VLOOKUP(Femicidios!W259,tablas!$AE$4:$AF$9,2,0),"No Informado")</f>
        <v>SI</v>
      </c>
      <c r="L261" t="str">
        <f>+IFERROR(VLOOKUP(Femicidios!X259,tablas!$AH$4:$AI$33,2,0),"No Informada")</f>
        <v>Femicidio</v>
      </c>
      <c r="M261" t="str">
        <f>+IFERROR(VLOOKUP(Femicidios!Z259,tablas!$AN$4:$AO$22,2,0),"Sin Información")</f>
        <v>Sin Información</v>
      </c>
      <c r="N261" t="str">
        <f>+IFERROR(VLOOKUP(Femicidios!AB259,tablas!$AQ$4:$AR$28,2,0),"Sin Información")</f>
        <v>No Informada</v>
      </c>
      <c r="O261" t="str">
        <f>+IFERROR(VLOOKUP(Femicidios!AD259,tablas!$AX$4:$AY$42,2,0),"Sin Información")</f>
        <v>Sin Información</v>
      </c>
    </row>
    <row r="262" spans="1:15" x14ac:dyDescent="0.35">
      <c r="A262" t="str">
        <f>+Femicidios!G260</f>
        <v>Jennifer Rojas Rojas</v>
      </c>
      <c r="B262" t="str">
        <f>+IFERROR(VLOOKUP(Femicidios!I260,tablas!$D$4:$E$19,2,0),"No Informada")</f>
        <v>Chilena</v>
      </c>
      <c r="C262" t="str">
        <f>+IFERROR(VLOOKUP(Femicidios!J260,tablas!$G$4:$H$141,2,0),"No Informada")</f>
        <v>No Informada</v>
      </c>
      <c r="D262" t="str">
        <f>+IFERROR(VLOOKUP(Femicidios!L260,tablas!$J$4:$K$11,2,0),"Sin Información")</f>
        <v>SI</v>
      </c>
      <c r="E262" t="str">
        <f>+IFERROR(VLOOKUP(Femicidios!M260,tablas!$M$4:$N$52,2,0),"Sin Información")</f>
        <v>Desconocido</v>
      </c>
      <c r="F262" t="str">
        <f>+IFERROR(VLOOKUP(Femicidios!N260,tablas!$P$4:$Q$23,2,0),"No Informado")</f>
        <v>Femicidio No Íntimo</v>
      </c>
      <c r="G262" t="str">
        <f>+IFERROR(VLOOKUP(Femicidios!Q260,tablas!$S$4:$T$21,2,0),"No Informada")</f>
        <v>Chilena</v>
      </c>
      <c r="H262" t="str">
        <f>+IFERROR(VLOOKUP(Femicidios!R260,tablas!$V$4:$W$123,2,0),"No Informado")</f>
        <v>No Informado</v>
      </c>
      <c r="I262" t="str">
        <f>+IFERROR(VLOOKUP(Femicidios!S260,tablas!$Y$4:$Z$9,2,0),"No Informado")</f>
        <v>NO</v>
      </c>
      <c r="J262" t="str">
        <f>+IFERROR(VLOOKUP(Femicidios!T260,tablas!$AB$4:$AC$8,2,0),"No Informado")</f>
        <v>NO</v>
      </c>
      <c r="K262" t="str">
        <f>+IFERROR(VLOOKUP(Femicidios!W260,tablas!$AE$4:$AF$9,2,0),"No Informado")</f>
        <v>NO</v>
      </c>
      <c r="L262" t="str">
        <f>+IFERROR(VLOOKUP(Femicidios!X260,tablas!$AH$4:$AI$33,2,0),"No Informada")</f>
        <v>Violación y Homicidio</v>
      </c>
      <c r="M262" t="str">
        <f>+IFERROR(VLOOKUP(Femicidios!Z260,tablas!$AN$4:$AO$22,2,0),"Sin Información")</f>
        <v>En curso</v>
      </c>
      <c r="N262" t="str">
        <f>+IFERROR(VLOOKUP(Femicidios!AB260,tablas!$AQ$4:$AR$28,2,0),"Sin Información")</f>
        <v>Detenido</v>
      </c>
      <c r="O262" t="str">
        <f>+IFERROR(VLOOKUP(Femicidios!AD260,tablas!$AX$4:$AY$42,2,0),"Sin Información")</f>
        <v>Sin Información</v>
      </c>
    </row>
    <row r="263" spans="1:15" x14ac:dyDescent="0.35">
      <c r="A263" t="str">
        <f>+Femicidios!G261</f>
        <v>Roxana Cisternas Valdés</v>
      </c>
      <c r="B263" t="str">
        <f>+IFERROR(VLOOKUP(Femicidios!I261,tablas!$D$4:$E$19,2,0),"No Informada")</f>
        <v>Chilena</v>
      </c>
      <c r="C263" t="str">
        <f>+IFERROR(VLOOKUP(Femicidios!J261,tablas!$G$4:$H$141,2,0),"No Informada")</f>
        <v>Dueña de Casa</v>
      </c>
      <c r="D263" t="str">
        <f>+IFERROR(VLOOKUP(Femicidios!L261,tablas!$J$4:$K$11,2,0),"Sin Información")</f>
        <v>NO</v>
      </c>
      <c r="E263" t="str">
        <f>+IFERROR(VLOOKUP(Femicidios!M261,tablas!$M$4:$N$52,2,0),"Sin Información")</f>
        <v>Cónyuge</v>
      </c>
      <c r="F263" t="str">
        <f>+IFERROR(VLOOKUP(Femicidios!N261,tablas!$P$4:$Q$23,2,0),"No Informado")</f>
        <v>Femicidio Íntimo</v>
      </c>
      <c r="G263" t="str">
        <f>+IFERROR(VLOOKUP(Femicidios!Q261,tablas!$S$4:$T$21,2,0),"No Informada")</f>
        <v>Chilena</v>
      </c>
      <c r="H263" t="str">
        <f>+IFERROR(VLOOKUP(Femicidios!R261,tablas!$V$4:$W$123,2,0),"No Informado")</f>
        <v>No Informado</v>
      </c>
      <c r="I263" t="str">
        <f>+IFERROR(VLOOKUP(Femicidios!S261,tablas!$Y$4:$Z$9,2,0),"No Informado")</f>
        <v>SI</v>
      </c>
      <c r="J263" t="str">
        <f>+IFERROR(VLOOKUP(Femicidios!T261,tablas!$AB$4:$AC$8,2,0),"No Informado")</f>
        <v>NO</v>
      </c>
      <c r="K263" t="str">
        <f>+IFERROR(VLOOKUP(Femicidios!W261,tablas!$AE$4:$AF$9,2,0),"No Informado")</f>
        <v>SI</v>
      </c>
      <c r="L263" t="str">
        <f>+IFERROR(VLOOKUP(Femicidios!X261,tablas!$AH$4:$AI$33,2,0),"No Informada")</f>
        <v>Femicidio</v>
      </c>
      <c r="M263" t="str">
        <f>+IFERROR(VLOOKUP(Femicidios!Z261,tablas!$AN$4:$AO$22,2,0),"Sin Información")</f>
        <v>Sobreseída</v>
      </c>
      <c r="N263" t="str">
        <f>+IFERROR(VLOOKUP(Femicidios!AB261,tablas!$AQ$4:$AR$28,2,0),"Sin Información")</f>
        <v>Deceso</v>
      </c>
      <c r="O263" t="str">
        <f>+IFERROR(VLOOKUP(Femicidios!AD261,tablas!$AX$4:$AY$42,2,0),"Sin Información")</f>
        <v>Sin Información</v>
      </c>
    </row>
    <row r="264" spans="1:15" x14ac:dyDescent="0.35">
      <c r="A264" t="str">
        <f>+Femicidios!G262</f>
        <v>Jéssica Vivanco Cossio</v>
      </c>
      <c r="B264" t="str">
        <f>+IFERROR(VLOOKUP(Femicidios!I262,tablas!$D$4:$E$19,2,0),"No Informada")</f>
        <v>No Informada</v>
      </c>
      <c r="C264" t="str">
        <f>+IFERROR(VLOOKUP(Femicidios!J262,tablas!$G$4:$H$141,2,0),"No Informada")</f>
        <v>Obrera Agrícola</v>
      </c>
      <c r="D264" t="str">
        <f>+IFERROR(VLOOKUP(Femicidios!L262,tablas!$J$4:$K$11,2,0),"Sin Información")</f>
        <v>Sin Información</v>
      </c>
      <c r="E264" t="str">
        <f>+IFERROR(VLOOKUP(Femicidios!M262,tablas!$M$4:$N$52,2,0),"Sin Información")</f>
        <v>Ex Pololo</v>
      </c>
      <c r="F264" t="str">
        <f>+IFERROR(VLOOKUP(Femicidios!N262,tablas!$P$4:$Q$23,2,0),"No Informado")</f>
        <v>Femicidio Íntimo</v>
      </c>
      <c r="G264" t="str">
        <f>+IFERROR(VLOOKUP(Femicidios!Q262,tablas!$S$4:$T$21,2,0),"No Informada")</f>
        <v>No Informada</v>
      </c>
      <c r="H264" t="str">
        <f>+IFERROR(VLOOKUP(Femicidios!R262,tablas!$V$4:$W$123,2,0),"No Informado")</f>
        <v>No Informado</v>
      </c>
      <c r="I264" t="str">
        <f>+IFERROR(VLOOKUP(Femicidios!S262,tablas!$Y$4:$Z$9,2,0),"No Informado")</f>
        <v>No Informado</v>
      </c>
      <c r="J264" t="str">
        <f>+IFERROR(VLOOKUP(Femicidios!T262,tablas!$AB$4:$AC$8,2,0),"No Informado")</f>
        <v>No Informado</v>
      </c>
      <c r="K264" t="str">
        <f>+IFERROR(VLOOKUP(Femicidios!W262,tablas!$AE$4:$AF$9,2,0),"No Informado")</f>
        <v>No Informado</v>
      </c>
      <c r="L264" t="str">
        <f>+IFERROR(VLOOKUP(Femicidios!X262,tablas!$AH$4:$AI$33,2,0),"No Informada")</f>
        <v>Femicidio</v>
      </c>
      <c r="M264" t="str">
        <f>+IFERROR(VLOOKUP(Femicidios!Z262,tablas!$AN$4:$AO$22,2,0),"Sin Información")</f>
        <v>Sin Información</v>
      </c>
      <c r="N264" t="str">
        <f>+IFERROR(VLOOKUP(Femicidios!AB262,tablas!$AQ$4:$AR$28,2,0),"Sin Información")</f>
        <v>No Informada</v>
      </c>
      <c r="O264" t="str">
        <f>+IFERROR(VLOOKUP(Femicidios!AD262,tablas!$AX$4:$AY$42,2,0),"Sin Información")</f>
        <v>Cadena Perpétua</v>
      </c>
    </row>
    <row r="265" spans="1:15" x14ac:dyDescent="0.35">
      <c r="A265" t="str">
        <f>+Femicidios!G263</f>
        <v>Joaquín Mallea</v>
      </c>
      <c r="B265" t="str">
        <f>+IFERROR(VLOOKUP(Femicidios!I263,tablas!$D$4:$E$19,2,0),"No Informada")</f>
        <v>Chilena</v>
      </c>
      <c r="C265" t="str">
        <f>+IFERROR(VLOOKUP(Femicidios!J263,tablas!$G$4:$H$141,2,0),"No Informada")</f>
        <v>No Informada</v>
      </c>
      <c r="D265" t="str">
        <f>+IFERROR(VLOOKUP(Femicidios!L263,tablas!$J$4:$K$11,2,0),"Sin Información")</f>
        <v>Sin Información</v>
      </c>
      <c r="E265" t="str">
        <f>+IFERROR(VLOOKUP(Femicidios!M263,tablas!$M$4:$N$52,2,0),"Sin Información")</f>
        <v>Pareja de la madre</v>
      </c>
      <c r="F265" t="str">
        <f>+IFERROR(VLOOKUP(Femicidios!N263,tablas!$P$4:$Q$23,2,0),"No Informado")</f>
        <v>Parricidio por conexión</v>
      </c>
      <c r="G265" t="str">
        <f>+IFERROR(VLOOKUP(Femicidios!Q263,tablas!$S$4:$T$21,2,0),"No Informada")</f>
        <v>Chilena</v>
      </c>
      <c r="H265" t="str">
        <f>+IFERROR(VLOOKUP(Femicidios!R263,tablas!$V$4:$W$123,2,0),"No Informado")</f>
        <v>No Informado</v>
      </c>
      <c r="I265" t="str">
        <f>+IFERROR(VLOOKUP(Femicidios!S263,tablas!$Y$4:$Z$9,2,0),"No Informado")</f>
        <v>No Informado</v>
      </c>
      <c r="J265" t="str">
        <f>+IFERROR(VLOOKUP(Femicidios!T263,tablas!$AB$4:$AC$8,2,0),"No Informado")</f>
        <v>No Informado</v>
      </c>
      <c r="K265" t="str">
        <f>+IFERROR(VLOOKUP(Femicidios!W263,tablas!$AE$4:$AF$9,2,0),"No Informado")</f>
        <v>NO</v>
      </c>
      <c r="L265" t="str">
        <f>+IFERROR(VLOOKUP(Femicidios!X263,tablas!$AH$4:$AI$33,2,0),"No Informada")</f>
        <v>Parricidio</v>
      </c>
      <c r="M265" t="str">
        <f>+IFERROR(VLOOKUP(Femicidios!Z263,tablas!$AN$4:$AO$22,2,0),"Sin Información")</f>
        <v>Sin Información</v>
      </c>
      <c r="N265" t="str">
        <f>+IFERROR(VLOOKUP(Femicidios!AB263,tablas!$AQ$4:$AR$28,2,0),"Sin Información")</f>
        <v>Se suicidó</v>
      </c>
      <c r="O265" t="str">
        <f>+IFERROR(VLOOKUP(Femicidios!AD263,tablas!$AX$4:$AY$42,2,0),"Sin Información")</f>
        <v>Sin Información</v>
      </c>
    </row>
    <row r="266" spans="1:15" x14ac:dyDescent="0.35">
      <c r="A266" t="str">
        <f>+Femicidios!G264</f>
        <v>Jocelyn Dinamarca</v>
      </c>
      <c r="B266" t="str">
        <f>+IFERROR(VLOOKUP(Femicidios!I264,tablas!$D$4:$E$19,2,0),"No Informada")</f>
        <v>No Informada</v>
      </c>
      <c r="C266" t="str">
        <f>+IFERROR(VLOOKUP(Femicidios!J264,tablas!$G$4:$H$141,2,0),"No Informada")</f>
        <v>Trabajadora Sexual</v>
      </c>
      <c r="D266" t="str">
        <f>+IFERROR(VLOOKUP(Femicidios!L264,tablas!$J$4:$K$11,2,0),"Sin Información")</f>
        <v>SI</v>
      </c>
      <c r="E266" t="str">
        <f>+IFERROR(VLOOKUP(Femicidios!M264,tablas!$M$4:$N$52,2,0),"Sin Información")</f>
        <v>Desconocido</v>
      </c>
      <c r="F266" t="str">
        <f>+IFERROR(VLOOKUP(Femicidios!N264,tablas!$P$4:$Q$23,2,0),"No Informado")</f>
        <v>Femicidio No Íntimo</v>
      </c>
      <c r="G266" t="str">
        <f>+IFERROR(VLOOKUP(Femicidios!Q264,tablas!$S$4:$T$21,2,0),"No Informada")</f>
        <v>No Informada</v>
      </c>
      <c r="H266" t="str">
        <f>+IFERROR(VLOOKUP(Femicidios!R264,tablas!$V$4:$W$123,2,0),"No Informado")</f>
        <v>No Informado</v>
      </c>
      <c r="I266" t="str">
        <f>+IFERROR(VLOOKUP(Femicidios!S264,tablas!$Y$4:$Z$9,2,0),"No Informado")</f>
        <v>No Informado</v>
      </c>
      <c r="J266" t="str">
        <f>+IFERROR(VLOOKUP(Femicidios!T264,tablas!$AB$4:$AC$8,2,0),"No Informado")</f>
        <v>No Informado</v>
      </c>
      <c r="K266" t="str">
        <f>+IFERROR(VLOOKUP(Femicidios!W264,tablas!$AE$4:$AF$9,2,0),"No Informado")</f>
        <v>No Informado</v>
      </c>
      <c r="L266" t="str">
        <f>+IFERROR(VLOOKUP(Femicidios!X264,tablas!$AH$4:$AI$33,2,0),"No Informada")</f>
        <v>Violación y Homicidio</v>
      </c>
      <c r="M266" t="str">
        <f>+IFERROR(VLOOKUP(Femicidios!Z264,tablas!$AN$4:$AO$22,2,0),"Sin Información")</f>
        <v>Sin Información</v>
      </c>
      <c r="N266" t="str">
        <f>+IFERROR(VLOOKUP(Femicidios!AB264,tablas!$AQ$4:$AR$28,2,0),"Sin Información")</f>
        <v>No Informada</v>
      </c>
      <c r="O266" t="str">
        <f>+IFERROR(VLOOKUP(Femicidios!AD264,tablas!$AX$4:$AY$42,2,0),"Sin Información")</f>
        <v>Sin Información</v>
      </c>
    </row>
    <row r="267" spans="1:15" x14ac:dyDescent="0.35">
      <c r="A267" t="str">
        <f>+Femicidios!G265</f>
        <v>Daniela Pérez Alegría</v>
      </c>
      <c r="B267" t="str">
        <f>+IFERROR(VLOOKUP(Femicidios!I265,tablas!$D$4:$E$19,2,0),"No Informada")</f>
        <v>Chilena</v>
      </c>
      <c r="C267" t="str">
        <f>+IFERROR(VLOOKUP(Femicidios!J265,tablas!$G$4:$H$141,2,0),"No Informada")</f>
        <v>Dueña de Casa</v>
      </c>
      <c r="D267" t="str">
        <f>+IFERROR(VLOOKUP(Femicidios!L265,tablas!$J$4:$K$11,2,0),"Sin Información")</f>
        <v>NO</v>
      </c>
      <c r="E267" t="str">
        <f>+IFERROR(VLOOKUP(Femicidios!M265,tablas!$M$4:$N$52,2,0),"Sin Información")</f>
        <v>Ex Pareja</v>
      </c>
      <c r="F267" t="str">
        <f>+IFERROR(VLOOKUP(Femicidios!N265,tablas!$P$4:$Q$23,2,0),"No Informado")</f>
        <v>Femicidio Íntimo</v>
      </c>
      <c r="G267" t="str">
        <f>+IFERROR(VLOOKUP(Femicidios!Q265,tablas!$S$4:$T$21,2,0),"No Informada")</f>
        <v>Chilena</v>
      </c>
      <c r="H267" t="str">
        <f>+IFERROR(VLOOKUP(Femicidios!R265,tablas!$V$4:$W$123,2,0),"No Informado")</f>
        <v>Maestro</v>
      </c>
      <c r="I267" t="str">
        <f>+IFERROR(VLOOKUP(Femicidios!S265,tablas!$Y$4:$Z$9,2,0),"No Informado")</f>
        <v>NO</v>
      </c>
      <c r="J267" t="str">
        <f>+IFERROR(VLOOKUP(Femicidios!T265,tablas!$AB$4:$AC$8,2,0),"No Informado")</f>
        <v>SI</v>
      </c>
      <c r="K267" t="str">
        <f>+IFERROR(VLOOKUP(Femicidios!W265,tablas!$AE$4:$AF$9,2,0),"No Informado")</f>
        <v>SI</v>
      </c>
      <c r="L267" t="str">
        <f>+IFERROR(VLOOKUP(Femicidios!X265,tablas!$AH$4:$AI$33,2,0),"No Informada")</f>
        <v>Homicidio simple</v>
      </c>
      <c r="M267" t="str">
        <f>+IFERROR(VLOOKUP(Femicidios!Z265,tablas!$AN$4:$AO$22,2,0),"Sin Información")</f>
        <v>Finalizada</v>
      </c>
      <c r="N267" t="str">
        <f>+IFERROR(VLOOKUP(Femicidios!AB265,tablas!$AQ$4:$AR$28,2,0),"Sin Información")</f>
        <v>Privado de libertad</v>
      </c>
      <c r="O267" t="str">
        <f>+IFERROR(VLOOKUP(Femicidios!AD265,tablas!$AX$4:$AY$42,2,0),"Sin Información")</f>
        <v>Cadena Perpétua</v>
      </c>
    </row>
    <row r="268" spans="1:15" x14ac:dyDescent="0.35">
      <c r="A268" t="str">
        <f>+Femicidios!G266</f>
        <v>Jocelyn San Martín Muñoz</v>
      </c>
      <c r="B268" t="str">
        <f>+IFERROR(VLOOKUP(Femicidios!I266,tablas!$D$4:$E$19,2,0),"No Informada")</f>
        <v>No Informada</v>
      </c>
      <c r="C268" t="str">
        <f>+IFERROR(VLOOKUP(Femicidios!J266,tablas!$G$4:$H$141,2,0),"No Informada")</f>
        <v>No Informada</v>
      </c>
      <c r="D268" t="str">
        <f>+IFERROR(VLOOKUP(Femicidios!L266,tablas!$J$4:$K$11,2,0),"Sin Información")</f>
        <v>Sin Información</v>
      </c>
      <c r="E268" t="str">
        <f>+IFERROR(VLOOKUP(Femicidios!M266,tablas!$M$4:$N$52,2,0),"Sin Información")</f>
        <v>Conviviente</v>
      </c>
      <c r="F268" t="str">
        <f>+IFERROR(VLOOKUP(Femicidios!N266,tablas!$P$4:$Q$23,2,0),"No Informado")</f>
        <v>Femicidio Íntimo</v>
      </c>
      <c r="G268" t="str">
        <f>+IFERROR(VLOOKUP(Femicidios!Q266,tablas!$S$4:$T$21,2,0),"No Informada")</f>
        <v>No Informada</v>
      </c>
      <c r="H268" t="str">
        <f>+IFERROR(VLOOKUP(Femicidios!R266,tablas!$V$4:$W$123,2,0),"No Informado")</f>
        <v>No Informado</v>
      </c>
      <c r="I268" t="str">
        <f>+IFERROR(VLOOKUP(Femicidios!S266,tablas!$Y$4:$Z$9,2,0),"No Informado")</f>
        <v>No Informado</v>
      </c>
      <c r="J268" t="str">
        <f>+IFERROR(VLOOKUP(Femicidios!T266,tablas!$AB$4:$AC$8,2,0),"No Informado")</f>
        <v>No Informado</v>
      </c>
      <c r="K268" t="str">
        <f>+IFERROR(VLOOKUP(Femicidios!W266,tablas!$AE$4:$AF$9,2,0),"No Informado")</f>
        <v>No Informado</v>
      </c>
      <c r="L268" t="str">
        <f>+IFERROR(VLOOKUP(Femicidios!X266,tablas!$AH$4:$AI$33,2,0),"No Informada")</f>
        <v>Femicidio</v>
      </c>
      <c r="M268" t="str">
        <f>+IFERROR(VLOOKUP(Femicidios!Z266,tablas!$AN$4:$AO$22,2,0),"Sin Información")</f>
        <v>Sin Información</v>
      </c>
      <c r="N268" t="str">
        <f>+IFERROR(VLOOKUP(Femicidios!AB266,tablas!$AQ$4:$AR$28,2,0),"Sin Información")</f>
        <v>No Informada</v>
      </c>
      <c r="O268" t="str">
        <f>+IFERROR(VLOOKUP(Femicidios!AD266,tablas!$AX$4:$AY$42,2,0),"Sin Información")</f>
        <v>15 años</v>
      </c>
    </row>
    <row r="269" spans="1:15" x14ac:dyDescent="0.35">
      <c r="A269" t="str">
        <f>+Femicidios!G267</f>
        <v>Jocelyn Vargas Muñoz</v>
      </c>
      <c r="B269" t="str">
        <f>+IFERROR(VLOOKUP(Femicidios!I267,tablas!$D$4:$E$19,2,0),"No Informada")</f>
        <v>No Informada</v>
      </c>
      <c r="C269" t="str">
        <f>+IFERROR(VLOOKUP(Femicidios!J267,tablas!$G$4:$H$141,2,0),"No Informada")</f>
        <v>No Informada</v>
      </c>
      <c r="D269" t="str">
        <f>+IFERROR(VLOOKUP(Femicidios!L267,tablas!$J$4:$K$11,2,0),"Sin Información")</f>
        <v>Sin Información</v>
      </c>
      <c r="E269" t="str">
        <f>+IFERROR(VLOOKUP(Femicidios!M267,tablas!$M$4:$N$52,2,0),"Sin Información")</f>
        <v>Cónyuge</v>
      </c>
      <c r="F269" t="str">
        <f>+IFERROR(VLOOKUP(Femicidios!N267,tablas!$P$4:$Q$23,2,0),"No Informado")</f>
        <v>Femicidio Íntimo</v>
      </c>
      <c r="G269" t="str">
        <f>+IFERROR(VLOOKUP(Femicidios!Q267,tablas!$S$4:$T$21,2,0),"No Informada")</f>
        <v>No Informada</v>
      </c>
      <c r="H269" t="str">
        <f>+IFERROR(VLOOKUP(Femicidios!R267,tablas!$V$4:$W$123,2,0),"No Informado")</f>
        <v>No Informado</v>
      </c>
      <c r="I269" t="str">
        <f>+IFERROR(VLOOKUP(Femicidios!S267,tablas!$Y$4:$Z$9,2,0),"No Informado")</f>
        <v>No Informado</v>
      </c>
      <c r="J269" t="str">
        <f>+IFERROR(VLOOKUP(Femicidios!T267,tablas!$AB$4:$AC$8,2,0),"No Informado")</f>
        <v>No Informado</v>
      </c>
      <c r="K269" t="str">
        <f>+IFERROR(VLOOKUP(Femicidios!W267,tablas!$AE$4:$AF$9,2,0),"No Informado")</f>
        <v>No Informado</v>
      </c>
      <c r="L269" t="str">
        <f>+IFERROR(VLOOKUP(Femicidios!X267,tablas!$AH$4:$AI$33,2,0),"No Informada")</f>
        <v>Parricidio</v>
      </c>
      <c r="M269" t="str">
        <f>+IFERROR(VLOOKUP(Femicidios!Z267,tablas!$AN$4:$AO$22,2,0),"Sin Información")</f>
        <v>Sin Información</v>
      </c>
      <c r="N269" t="str">
        <f>+IFERROR(VLOOKUP(Femicidios!AB267,tablas!$AQ$4:$AR$28,2,0),"Sin Información")</f>
        <v>No Informada</v>
      </c>
      <c r="O269" t="str">
        <f>+IFERROR(VLOOKUP(Femicidios!AD267,tablas!$AX$4:$AY$42,2,0),"Sin Información")</f>
        <v>Sin Información</v>
      </c>
    </row>
    <row r="270" spans="1:15" x14ac:dyDescent="0.35">
      <c r="A270" t="str">
        <f>+Femicidios!G268</f>
        <v>Johana Abigail Soto Alarcón</v>
      </c>
      <c r="B270" t="str">
        <f>+IFERROR(VLOOKUP(Femicidios!I268,tablas!$D$4:$E$19,2,0),"No Informada")</f>
        <v>Chilena</v>
      </c>
      <c r="C270" t="str">
        <f>+IFERROR(VLOOKUP(Femicidios!J268,tablas!$G$4:$H$141,2,0),"No Informada")</f>
        <v>No Informada</v>
      </c>
      <c r="D270" t="str">
        <f>+IFERROR(VLOOKUP(Femicidios!L268,tablas!$J$4:$K$11,2,0),"Sin Información")</f>
        <v>NO</v>
      </c>
      <c r="E270" t="str">
        <f>+IFERROR(VLOOKUP(Femicidios!M268,tablas!$M$4:$N$52,2,0),"Sin Información")</f>
        <v>Conviviente</v>
      </c>
      <c r="F270" t="str">
        <f>+IFERROR(VLOOKUP(Femicidios!N268,tablas!$P$4:$Q$23,2,0),"No Informado")</f>
        <v>Femicidio Íntimo</v>
      </c>
      <c r="G270" t="str">
        <f>+IFERROR(VLOOKUP(Femicidios!Q268,tablas!$S$4:$T$21,2,0),"No Informada")</f>
        <v>Chilena</v>
      </c>
      <c r="H270" t="str">
        <f>+IFERROR(VLOOKUP(Femicidios!R268,tablas!$V$4:$W$123,2,0),"No Informado")</f>
        <v>Maestro</v>
      </c>
      <c r="I270" t="str">
        <f>+IFERROR(VLOOKUP(Femicidios!S268,tablas!$Y$4:$Z$9,2,0),"No Informado")</f>
        <v>NO</v>
      </c>
      <c r="J270" t="str">
        <f>+IFERROR(VLOOKUP(Femicidios!T268,tablas!$AB$4:$AC$8,2,0),"No Informado")</f>
        <v>SI</v>
      </c>
      <c r="K270" t="str">
        <f>+IFERROR(VLOOKUP(Femicidios!W268,tablas!$AE$4:$AF$9,2,0),"No Informado")</f>
        <v>SI</v>
      </c>
      <c r="L270" t="str">
        <f>+IFERROR(VLOOKUP(Femicidios!X268,tablas!$AH$4:$AI$33,2,0),"No Informada")</f>
        <v>Femicidio</v>
      </c>
      <c r="M270" t="str">
        <f>+IFERROR(VLOOKUP(Femicidios!Z268,tablas!$AN$4:$AO$22,2,0),"Sin Información")</f>
        <v>Finalizada</v>
      </c>
      <c r="N270" t="str">
        <f>+IFERROR(VLOOKUP(Femicidios!AB268,tablas!$AQ$4:$AR$28,2,0),"Sin Información")</f>
        <v>Privado de libertad</v>
      </c>
      <c r="O270" t="str">
        <f>+IFERROR(VLOOKUP(Femicidios!AD268,tablas!$AX$4:$AY$42,2,0),"Sin Información")</f>
        <v>16 años</v>
      </c>
    </row>
    <row r="271" spans="1:15" x14ac:dyDescent="0.35">
      <c r="A271" t="str">
        <f>+Femicidios!G269</f>
        <v>Josefina Allilef Huenchumil</v>
      </c>
      <c r="B271" t="str">
        <f>+IFERROR(VLOOKUP(Femicidios!I269,tablas!$D$4:$E$19,2,0),"No Informada")</f>
        <v>Chilena</v>
      </c>
      <c r="C271" t="str">
        <f>+IFERROR(VLOOKUP(Femicidios!J269,tablas!$G$4:$H$141,2,0),"No Informada")</f>
        <v>No Informada</v>
      </c>
      <c r="D271" t="str">
        <f>+IFERROR(VLOOKUP(Femicidios!L269,tablas!$J$4:$K$11,2,0),"Sin Información")</f>
        <v>NO</v>
      </c>
      <c r="E271" t="str">
        <f>+IFERROR(VLOOKUP(Femicidios!M269,tablas!$M$4:$N$52,2,0),"Sin Información")</f>
        <v>Conocido</v>
      </c>
      <c r="F271" t="str">
        <f>+IFERROR(VLOOKUP(Femicidios!N269,tablas!$P$4:$Q$23,2,0),"No Informado")</f>
        <v>Femicidio Íntimo</v>
      </c>
      <c r="G271" t="str">
        <f>+IFERROR(VLOOKUP(Femicidios!Q269,tablas!$S$4:$T$21,2,0),"No Informada")</f>
        <v>Chilena</v>
      </c>
      <c r="H271" t="str">
        <f>+IFERROR(VLOOKUP(Femicidios!R269,tablas!$V$4:$W$123,2,0),"No Informado")</f>
        <v>No Informado</v>
      </c>
      <c r="I271" t="str">
        <f>+IFERROR(VLOOKUP(Femicidios!S269,tablas!$Y$4:$Z$9,2,0),"No Informado")</f>
        <v>NO</v>
      </c>
      <c r="J271" t="str">
        <f>+IFERROR(VLOOKUP(Femicidios!T269,tablas!$AB$4:$AC$8,2,0),"No Informado")</f>
        <v>NO</v>
      </c>
      <c r="K271" t="str">
        <f>+IFERROR(VLOOKUP(Femicidios!W269,tablas!$AE$4:$AF$9,2,0),"No Informado")</f>
        <v>SI</v>
      </c>
      <c r="L271" t="str">
        <f>+IFERROR(VLOOKUP(Femicidios!X269,tablas!$AH$4:$AI$33,2,0),"No Informada")</f>
        <v>Homicidio simple</v>
      </c>
      <c r="M271" t="str">
        <f>+IFERROR(VLOOKUP(Femicidios!Z269,tablas!$AN$4:$AO$22,2,0),"Sin Información")</f>
        <v>En curso</v>
      </c>
      <c r="N271" t="str">
        <f>+IFERROR(VLOOKUP(Femicidios!AB269,tablas!$AQ$4:$AR$28,2,0),"Sin Información")</f>
        <v>Prisión preventiva</v>
      </c>
      <c r="O271" t="str">
        <f>+IFERROR(VLOOKUP(Femicidios!AD269,tablas!$AX$4:$AY$42,2,0),"Sin Información")</f>
        <v>Sin Información</v>
      </c>
    </row>
    <row r="272" spans="1:15" x14ac:dyDescent="0.35">
      <c r="A272" t="str">
        <f>+Femicidios!G270</f>
        <v>Joselin Andrea Riquelme González</v>
      </c>
      <c r="B272" t="str">
        <f>+IFERROR(VLOOKUP(Femicidios!I270,tablas!$D$4:$E$19,2,0),"No Informada")</f>
        <v>Chilena</v>
      </c>
      <c r="C272" t="str">
        <f>+IFERROR(VLOOKUP(Femicidios!J270,tablas!$G$4:$H$141,2,0),"No Informada")</f>
        <v>No Informada</v>
      </c>
      <c r="D272" t="str">
        <f>+IFERROR(VLOOKUP(Femicidios!L270,tablas!$J$4:$K$11,2,0),"Sin Información")</f>
        <v>NO</v>
      </c>
      <c r="E272" t="str">
        <f>+IFERROR(VLOOKUP(Femicidios!M270,tablas!$M$4:$N$52,2,0),"Sin Información")</f>
        <v>Pareja</v>
      </c>
      <c r="F272" t="str">
        <f>+IFERROR(VLOOKUP(Femicidios!N270,tablas!$P$4:$Q$23,2,0),"No Informado")</f>
        <v>Femicidio Íntimo</v>
      </c>
      <c r="G272" t="str">
        <f>+IFERROR(VLOOKUP(Femicidios!Q270,tablas!$S$4:$T$21,2,0),"No Informada")</f>
        <v>Chilena</v>
      </c>
      <c r="H272" t="str">
        <f>+IFERROR(VLOOKUP(Femicidios!R270,tablas!$V$4:$W$123,2,0),"No Informado")</f>
        <v>No Informado</v>
      </c>
      <c r="I272" t="str">
        <f>+IFERROR(VLOOKUP(Femicidios!S270,tablas!$Y$4:$Z$9,2,0),"No Informado")</f>
        <v>NO</v>
      </c>
      <c r="J272" t="str">
        <f>+IFERROR(VLOOKUP(Femicidios!T270,tablas!$AB$4:$AC$8,2,0),"No Informado")</f>
        <v>NO</v>
      </c>
      <c r="K272" t="str">
        <f>+IFERROR(VLOOKUP(Femicidios!W270,tablas!$AE$4:$AF$9,2,0),"No Informado")</f>
        <v>SI</v>
      </c>
      <c r="L272" t="str">
        <f>+IFERROR(VLOOKUP(Femicidios!X270,tablas!$AH$4:$AI$33,2,0),"No Informada")</f>
        <v>Femicidio</v>
      </c>
      <c r="M272" t="str">
        <f>+IFERROR(VLOOKUP(Femicidios!Z270,tablas!$AN$4:$AO$22,2,0),"Sin Información")</f>
        <v>Finalizada</v>
      </c>
      <c r="N272" t="str">
        <f>+IFERROR(VLOOKUP(Femicidios!AB270,tablas!$AQ$4:$AR$28,2,0),"Sin Información")</f>
        <v>Privado de libertad</v>
      </c>
      <c r="O272" t="str">
        <f>+IFERROR(VLOOKUP(Femicidios!AD270,tablas!$AX$4:$AY$42,2,0),"Sin Información")</f>
        <v>Cadena Perpétua</v>
      </c>
    </row>
    <row r="273" spans="1:15" x14ac:dyDescent="0.35">
      <c r="A273" t="str">
        <f>+Femicidios!G271</f>
        <v>Joseline Camberes Cuevas</v>
      </c>
      <c r="B273" t="str">
        <f>+IFERROR(VLOOKUP(Femicidios!I271,tablas!$D$4:$E$19,2,0),"No Informada")</f>
        <v>No Informada</v>
      </c>
      <c r="C273" t="str">
        <f>+IFERROR(VLOOKUP(Femicidios!J271,tablas!$G$4:$H$141,2,0),"No Informada")</f>
        <v>Vendedora</v>
      </c>
      <c r="D273" t="str">
        <f>+IFERROR(VLOOKUP(Femicidios!L271,tablas!$J$4:$K$11,2,0),"Sin Información")</f>
        <v>Sin Información</v>
      </c>
      <c r="E273" t="str">
        <f>+IFERROR(VLOOKUP(Femicidios!M271,tablas!$M$4:$N$52,2,0),"Sin Información")</f>
        <v>Conviviente</v>
      </c>
      <c r="F273" t="str">
        <f>+IFERROR(VLOOKUP(Femicidios!N271,tablas!$P$4:$Q$23,2,0),"No Informado")</f>
        <v>Femicidio Íntimo</v>
      </c>
      <c r="G273" t="str">
        <f>+IFERROR(VLOOKUP(Femicidios!Q271,tablas!$S$4:$T$21,2,0),"No Informada")</f>
        <v>No Informada</v>
      </c>
      <c r="H273" t="str">
        <f>+IFERROR(VLOOKUP(Femicidios!R271,tablas!$V$4:$W$123,2,0),"No Informado")</f>
        <v>No Informado</v>
      </c>
      <c r="I273" t="str">
        <f>+IFERROR(VLOOKUP(Femicidios!S271,tablas!$Y$4:$Z$9,2,0),"No Informado")</f>
        <v>NO</v>
      </c>
      <c r="J273" t="str">
        <f>+IFERROR(VLOOKUP(Femicidios!T271,tablas!$AB$4:$AC$8,2,0),"No Informado")</f>
        <v>No Informado</v>
      </c>
      <c r="K273" t="str">
        <f>+IFERROR(VLOOKUP(Femicidios!W271,tablas!$AE$4:$AF$9,2,0),"No Informado")</f>
        <v>No Informado</v>
      </c>
      <c r="L273" t="str">
        <f>+IFERROR(VLOOKUP(Femicidios!X271,tablas!$AH$4:$AI$33,2,0),"No Informada")</f>
        <v>Femicidio</v>
      </c>
      <c r="M273" t="str">
        <f>+IFERROR(VLOOKUP(Femicidios!Z271,tablas!$AN$4:$AO$22,2,0),"Sin Información")</f>
        <v>Sin Información</v>
      </c>
      <c r="N273" t="str">
        <f>+IFERROR(VLOOKUP(Femicidios!AB271,tablas!$AQ$4:$AR$28,2,0),"Sin Información")</f>
        <v>No Informada</v>
      </c>
      <c r="O273" t="str">
        <f>+IFERROR(VLOOKUP(Femicidios!AD271,tablas!$AX$4:$AY$42,2,0),"Sin Información")</f>
        <v>15 años</v>
      </c>
    </row>
    <row r="274" spans="1:15" x14ac:dyDescent="0.35">
      <c r="A274" t="str">
        <f>+Femicidios!G272</f>
        <v>Joyce Yanette Tello Avilés</v>
      </c>
      <c r="B274" t="str">
        <f>+IFERROR(VLOOKUP(Femicidios!I272,tablas!$D$4:$E$19,2,0),"No Informada")</f>
        <v>Chilena</v>
      </c>
      <c r="C274" t="str">
        <f>+IFERROR(VLOOKUP(Femicidios!J272,tablas!$G$4:$H$141,2,0),"No Informada")</f>
        <v>No Informada</v>
      </c>
      <c r="D274" t="str">
        <f>+IFERROR(VLOOKUP(Femicidios!L272,tablas!$J$4:$K$11,2,0),"Sin Información")</f>
        <v>Sin Información</v>
      </c>
      <c r="E274" t="str">
        <f>+IFERROR(VLOOKUP(Femicidios!M272,tablas!$M$4:$N$52,2,0),"Sin Información")</f>
        <v>Cónyuge</v>
      </c>
      <c r="F274" t="str">
        <f>+IFERROR(VLOOKUP(Femicidios!N272,tablas!$P$4:$Q$23,2,0),"No Informado")</f>
        <v>Femicidio Íntimo</v>
      </c>
      <c r="G274" t="str">
        <f>+IFERROR(VLOOKUP(Femicidios!Q272,tablas!$S$4:$T$21,2,0),"No Informada")</f>
        <v>Chilena</v>
      </c>
      <c r="H274" t="str">
        <f>+IFERROR(VLOOKUP(Femicidios!R272,tablas!$V$4:$W$123,2,0),"No Informado")</f>
        <v>No Informado</v>
      </c>
      <c r="I274" t="str">
        <f>+IFERROR(VLOOKUP(Femicidios!S272,tablas!$Y$4:$Z$9,2,0),"No Informado")</f>
        <v>NO</v>
      </c>
      <c r="J274" t="str">
        <f>+IFERROR(VLOOKUP(Femicidios!T272,tablas!$AB$4:$AC$8,2,0),"No Informado")</f>
        <v>No Informado</v>
      </c>
      <c r="K274" t="str">
        <f>+IFERROR(VLOOKUP(Femicidios!W272,tablas!$AE$4:$AF$9,2,0),"No Informado")</f>
        <v>SI</v>
      </c>
      <c r="L274" t="str">
        <f>+IFERROR(VLOOKUP(Femicidios!X272,tablas!$AH$4:$AI$33,2,0),"No Informada")</f>
        <v>Femicidio</v>
      </c>
      <c r="M274" t="str">
        <f>+IFERROR(VLOOKUP(Femicidios!Z272,tablas!$AN$4:$AO$22,2,0),"Sin Información")</f>
        <v>En curso</v>
      </c>
      <c r="N274" t="str">
        <f>+IFERROR(VLOOKUP(Femicidios!AB272,tablas!$AQ$4:$AR$28,2,0),"Sin Información")</f>
        <v>Detenido</v>
      </c>
      <c r="O274" t="str">
        <f>+IFERROR(VLOOKUP(Femicidios!AD272,tablas!$AX$4:$AY$42,2,0),"Sin Información")</f>
        <v>Sin Información</v>
      </c>
    </row>
    <row r="275" spans="1:15" x14ac:dyDescent="0.35">
      <c r="A275" t="str">
        <f>+Femicidios!G273</f>
        <v>Juana Cortéz Rubilar</v>
      </c>
      <c r="B275" t="str">
        <f>+IFERROR(VLOOKUP(Femicidios!I273,tablas!$D$4:$E$19,2,0),"No Informada")</f>
        <v>Chilena</v>
      </c>
      <c r="C275" t="str">
        <f>+IFERROR(VLOOKUP(Femicidios!J273,tablas!$G$4:$H$141,2,0),"No Informada")</f>
        <v>Trabajadora Sexual</v>
      </c>
      <c r="D275" t="str">
        <f>+IFERROR(VLOOKUP(Femicidios!L273,tablas!$J$4:$K$11,2,0),"Sin Información")</f>
        <v>NO</v>
      </c>
      <c r="E275" t="str">
        <f>+IFERROR(VLOOKUP(Femicidios!M273,tablas!$M$4:$N$52,2,0),"Sin Información")</f>
        <v>Cliente sexual</v>
      </c>
      <c r="F275" t="str">
        <f>+IFERROR(VLOOKUP(Femicidios!N273,tablas!$P$4:$Q$23,2,0),"No Informado")</f>
        <v>Femicidio No Íntimo</v>
      </c>
      <c r="G275" t="str">
        <f>+IFERROR(VLOOKUP(Femicidios!Q273,tablas!$S$4:$T$21,2,0),"No Informada")</f>
        <v>Chilena</v>
      </c>
      <c r="H275" t="str">
        <f>+IFERROR(VLOOKUP(Femicidios!R273,tablas!$V$4:$W$123,2,0),"No Informado")</f>
        <v>No Informado</v>
      </c>
      <c r="I275" t="str">
        <f>+IFERROR(VLOOKUP(Femicidios!S273,tablas!$Y$4:$Z$9,2,0),"No Informado")</f>
        <v>NO</v>
      </c>
      <c r="J275" t="str">
        <f>+IFERROR(VLOOKUP(Femicidios!T273,tablas!$AB$4:$AC$8,2,0),"No Informado")</f>
        <v>SI</v>
      </c>
      <c r="K275" t="str">
        <f>+IFERROR(VLOOKUP(Femicidios!W273,tablas!$AE$4:$AF$9,2,0),"No Informado")</f>
        <v>SI</v>
      </c>
      <c r="L275" t="str">
        <f>+IFERROR(VLOOKUP(Femicidios!X273,tablas!$AH$4:$AI$33,2,0),"No Informada")</f>
        <v>Homicidio calificado</v>
      </c>
      <c r="M275" t="str">
        <f>+IFERROR(VLOOKUP(Femicidios!Z273,tablas!$AN$4:$AO$22,2,0),"Sin Información")</f>
        <v>Finalizada</v>
      </c>
      <c r="N275" t="str">
        <f>+IFERROR(VLOOKUP(Femicidios!AB273,tablas!$AQ$4:$AR$28,2,0),"Sin Información")</f>
        <v>Privado de libertad</v>
      </c>
      <c r="O275" t="str">
        <f>+IFERROR(VLOOKUP(Femicidios!AD273,tablas!$AX$4:$AY$42,2,0),"Sin Información")</f>
        <v>10 años</v>
      </c>
    </row>
    <row r="276" spans="1:15" x14ac:dyDescent="0.35">
      <c r="A276" t="str">
        <f>+Femicidios!G274</f>
        <v>Juana de las Mercedes Vargas</v>
      </c>
      <c r="B276" t="str">
        <f>+IFERROR(VLOOKUP(Femicidios!I274,tablas!$D$4:$E$19,2,0),"No Informada")</f>
        <v>Chilena</v>
      </c>
      <c r="C276" t="str">
        <f>+IFERROR(VLOOKUP(Femicidios!J274,tablas!$G$4:$H$141,2,0),"No Informada")</f>
        <v>No Informada</v>
      </c>
      <c r="D276" t="str">
        <f>+IFERROR(VLOOKUP(Femicidios!L274,tablas!$J$4:$K$11,2,0),"Sin Información")</f>
        <v>NO</v>
      </c>
      <c r="E276" t="str">
        <f>+IFERROR(VLOOKUP(Femicidios!M274,tablas!$M$4:$N$52,2,0),"Sin Información")</f>
        <v>Cónyuge</v>
      </c>
      <c r="F276" t="str">
        <f>+IFERROR(VLOOKUP(Femicidios!N274,tablas!$P$4:$Q$23,2,0),"No Informado")</f>
        <v>Femicidio Íntimo</v>
      </c>
      <c r="G276" t="str">
        <f>+IFERROR(VLOOKUP(Femicidios!Q274,tablas!$S$4:$T$21,2,0),"No Informada")</f>
        <v>Chilena</v>
      </c>
      <c r="H276" t="str">
        <f>+IFERROR(VLOOKUP(Femicidios!R274,tablas!$V$4:$W$123,2,0),"No Informado")</f>
        <v>No Informado</v>
      </c>
      <c r="I276" t="str">
        <f>+IFERROR(VLOOKUP(Femicidios!S274,tablas!$Y$4:$Z$9,2,0),"No Informado")</f>
        <v>SI</v>
      </c>
      <c r="J276" t="str">
        <f>+IFERROR(VLOOKUP(Femicidios!T274,tablas!$AB$4:$AC$8,2,0),"No Informado")</f>
        <v>NO</v>
      </c>
      <c r="K276" t="str">
        <f>+IFERROR(VLOOKUP(Femicidios!W274,tablas!$AE$4:$AF$9,2,0),"No Informado")</f>
        <v>SI</v>
      </c>
      <c r="L276" t="str">
        <f>+IFERROR(VLOOKUP(Femicidios!X274,tablas!$AH$4:$AI$33,2,0),"No Informada")</f>
        <v>Femicidio</v>
      </c>
      <c r="M276" t="str">
        <f>+IFERROR(VLOOKUP(Femicidios!Z274,tablas!$AN$4:$AO$22,2,0),"Sin Información")</f>
        <v>Sobreseída</v>
      </c>
      <c r="N276" t="str">
        <f>+IFERROR(VLOOKUP(Femicidios!AB274,tablas!$AQ$4:$AR$28,2,0),"Sin Información")</f>
        <v>Deceso</v>
      </c>
      <c r="O276" t="str">
        <f>+IFERROR(VLOOKUP(Femicidios!AD274,tablas!$AX$4:$AY$42,2,0),"Sin Información")</f>
        <v>Sin Información</v>
      </c>
    </row>
    <row r="277" spans="1:15" x14ac:dyDescent="0.35">
      <c r="A277" t="str">
        <f>+Femicidios!G275</f>
        <v>Juana del Carmen Saldivia Barrientos</v>
      </c>
      <c r="B277" t="str">
        <f>+IFERROR(VLOOKUP(Femicidios!I275,tablas!$D$4:$E$19,2,0),"No Informada")</f>
        <v>Chilena</v>
      </c>
      <c r="C277" t="str">
        <f>+IFERROR(VLOOKUP(Femicidios!J275,tablas!$G$4:$H$141,2,0),"No Informada")</f>
        <v>Dueña de Casa</v>
      </c>
      <c r="D277" t="str">
        <f>+IFERROR(VLOOKUP(Femicidios!L275,tablas!$J$4:$K$11,2,0),"Sin Información")</f>
        <v>NO</v>
      </c>
      <c r="E277" t="str">
        <f>+IFERROR(VLOOKUP(Femicidios!M275,tablas!$M$4:$N$52,2,0),"Sin Información")</f>
        <v>Hijo</v>
      </c>
      <c r="F277" t="str">
        <f>+IFERROR(VLOOKUP(Femicidios!N275,tablas!$P$4:$Q$23,2,0),"No Informado")</f>
        <v>Femicidio Íntimo Familiar</v>
      </c>
      <c r="G277" t="str">
        <f>+IFERROR(VLOOKUP(Femicidios!Q275,tablas!$S$4:$T$21,2,0),"No Informada")</f>
        <v>Chilena</v>
      </c>
      <c r="H277" t="str">
        <f>+IFERROR(VLOOKUP(Femicidios!R275,tablas!$V$4:$W$123,2,0),"No Informado")</f>
        <v>Obrero Forestal</v>
      </c>
      <c r="I277" t="str">
        <f>+IFERROR(VLOOKUP(Femicidios!S275,tablas!$Y$4:$Z$9,2,0),"No Informado")</f>
        <v>NO</v>
      </c>
      <c r="J277" t="str">
        <f>+IFERROR(VLOOKUP(Femicidios!T275,tablas!$AB$4:$AC$8,2,0),"No Informado")</f>
        <v>NO</v>
      </c>
      <c r="K277" t="str">
        <f>+IFERROR(VLOOKUP(Femicidios!W275,tablas!$AE$4:$AF$9,2,0),"No Informado")</f>
        <v>NO</v>
      </c>
      <c r="L277" t="str">
        <f>+IFERROR(VLOOKUP(Femicidios!X275,tablas!$AH$4:$AI$33,2,0),"No Informada")</f>
        <v>Parricidio</v>
      </c>
      <c r="M277" t="str">
        <f>+IFERROR(VLOOKUP(Femicidios!Z275,tablas!$AN$4:$AO$22,2,0),"Sin Información")</f>
        <v>Finalizada</v>
      </c>
      <c r="N277" t="str">
        <f>+IFERROR(VLOOKUP(Femicidios!AB275,tablas!$AQ$4:$AR$28,2,0),"Sin Información")</f>
        <v>Privado de libertad</v>
      </c>
      <c r="O277" t="str">
        <f>+IFERROR(VLOOKUP(Femicidios!AD275,tablas!$AX$4:$AY$42,2,0),"Sin Información")</f>
        <v>17 años</v>
      </c>
    </row>
    <row r="278" spans="1:15" x14ac:dyDescent="0.35">
      <c r="A278" t="str">
        <f>+Femicidios!G276</f>
        <v>Juana María del Carmen Carvajal</v>
      </c>
      <c r="B278" t="str">
        <f>+IFERROR(VLOOKUP(Femicidios!I276,tablas!$D$4:$E$19,2,0),"No Informada")</f>
        <v>Chilena</v>
      </c>
      <c r="C278" t="str">
        <f>+IFERROR(VLOOKUP(Femicidios!J276,tablas!$G$4:$H$141,2,0),"No Informada")</f>
        <v>No Informada</v>
      </c>
      <c r="D278" t="str">
        <f>+IFERROR(VLOOKUP(Femicidios!L276,tablas!$J$4:$K$11,2,0),"Sin Información")</f>
        <v>NO</v>
      </c>
      <c r="E278" t="str">
        <f>+IFERROR(VLOOKUP(Femicidios!M276,tablas!$M$4:$N$52,2,0),"Sin Información")</f>
        <v>Conviviente de su Nieta</v>
      </c>
      <c r="F278" t="str">
        <f>+IFERROR(VLOOKUP(Femicidios!N276,tablas!$P$4:$Q$23,2,0),"No Informado")</f>
        <v>Castigo femicida</v>
      </c>
      <c r="G278" t="str">
        <f>+IFERROR(VLOOKUP(Femicidios!Q276,tablas!$S$4:$T$21,2,0),"No Informada")</f>
        <v>Chilena</v>
      </c>
      <c r="H278" t="str">
        <f>+IFERROR(VLOOKUP(Femicidios!R276,tablas!$V$4:$W$123,2,0),"No Informado")</f>
        <v>No Informado</v>
      </c>
      <c r="I278" t="str">
        <f>+IFERROR(VLOOKUP(Femicidios!S276,tablas!$Y$4:$Z$9,2,0),"No Informado")</f>
        <v>SI</v>
      </c>
      <c r="J278" t="str">
        <f>+IFERROR(VLOOKUP(Femicidios!T276,tablas!$AB$4:$AC$8,2,0),"No Informado")</f>
        <v>SI</v>
      </c>
      <c r="K278" t="str">
        <f>+IFERROR(VLOOKUP(Femicidios!W276,tablas!$AE$4:$AF$9,2,0),"No Informado")</f>
        <v>SI</v>
      </c>
      <c r="L278" t="str">
        <f>+IFERROR(VLOOKUP(Femicidios!X276,tablas!$AH$4:$AI$33,2,0),"No Informada")</f>
        <v>Homicidio simple</v>
      </c>
      <c r="M278" t="str">
        <f>+IFERROR(VLOOKUP(Femicidios!Z276,tablas!$AN$4:$AO$22,2,0),"Sin Información")</f>
        <v>Sobreseída</v>
      </c>
      <c r="N278" t="str">
        <f>+IFERROR(VLOOKUP(Femicidios!AB276,tablas!$AQ$4:$AR$28,2,0),"Sin Información")</f>
        <v>Deceso</v>
      </c>
      <c r="O278" t="str">
        <f>+IFERROR(VLOOKUP(Femicidios!AD276,tablas!$AX$4:$AY$42,2,0),"Sin Información")</f>
        <v>Sin Información</v>
      </c>
    </row>
    <row r="279" spans="1:15" x14ac:dyDescent="0.35">
      <c r="A279" t="str">
        <f>+Femicidios!G277</f>
        <v>Juana María Troncoso Leiva</v>
      </c>
      <c r="B279" t="str">
        <f>+IFERROR(VLOOKUP(Femicidios!I277,tablas!$D$4:$E$19,2,0),"No Informada")</f>
        <v>Chilena</v>
      </c>
      <c r="C279" t="str">
        <f>+IFERROR(VLOOKUP(Femicidios!J277,tablas!$G$4:$H$141,2,0),"No Informada")</f>
        <v>Situación Calle</v>
      </c>
      <c r="D279" t="str">
        <f>+IFERROR(VLOOKUP(Femicidios!L277,tablas!$J$4:$K$11,2,0),"Sin Información")</f>
        <v>NO</v>
      </c>
      <c r="E279" t="str">
        <f>+IFERROR(VLOOKUP(Femicidios!M277,tablas!$M$4:$N$52,2,0),"Sin Información")</f>
        <v>Conviviente</v>
      </c>
      <c r="F279" t="str">
        <f>+IFERROR(VLOOKUP(Femicidios!N277,tablas!$P$4:$Q$23,2,0),"No Informado")</f>
        <v>Femicidio Íntimo</v>
      </c>
      <c r="G279" t="str">
        <f>+IFERROR(VLOOKUP(Femicidios!Q277,tablas!$S$4:$T$21,2,0),"No Informada")</f>
        <v>Chilena</v>
      </c>
      <c r="H279" t="str">
        <f>+IFERROR(VLOOKUP(Femicidios!R277,tablas!$V$4:$W$123,2,0),"No Informado")</f>
        <v>Situación Calle</v>
      </c>
      <c r="I279" t="str">
        <f>+IFERROR(VLOOKUP(Femicidios!S277,tablas!$Y$4:$Z$9,2,0),"No Informado")</f>
        <v>NO</v>
      </c>
      <c r="J279" t="str">
        <f>+IFERROR(VLOOKUP(Femicidios!T277,tablas!$AB$4:$AC$8,2,0),"No Informado")</f>
        <v>NO</v>
      </c>
      <c r="K279" t="str">
        <f>+IFERROR(VLOOKUP(Femicidios!W277,tablas!$AE$4:$AF$9,2,0),"No Informado")</f>
        <v>SI</v>
      </c>
      <c r="L279" t="str">
        <f>+IFERROR(VLOOKUP(Femicidios!X277,tablas!$AH$4:$AI$33,2,0),"No Informada")</f>
        <v>Femicidio</v>
      </c>
      <c r="M279" t="str">
        <f>+IFERROR(VLOOKUP(Femicidios!Z277,tablas!$AN$4:$AO$22,2,0),"Sin Información")</f>
        <v>Finalizada</v>
      </c>
      <c r="N279" t="str">
        <f>+IFERROR(VLOOKUP(Femicidios!AB277,tablas!$AQ$4:$AR$28,2,0),"Sin Información")</f>
        <v>Privado de libertad</v>
      </c>
      <c r="O279" t="str">
        <f>+IFERROR(VLOOKUP(Femicidios!AD277,tablas!$AX$4:$AY$42,2,0),"Sin Información")</f>
        <v>15 años</v>
      </c>
    </row>
    <row r="280" spans="1:15" x14ac:dyDescent="0.35">
      <c r="A280" t="str">
        <f>+Femicidios!G278</f>
        <v>Julia Aluen Mancilla Vargas</v>
      </c>
      <c r="B280" t="str">
        <f>+IFERROR(VLOOKUP(Femicidios!I278,tablas!$D$4:$E$19,2,0),"No Informada")</f>
        <v>No Informada</v>
      </c>
      <c r="C280" t="str">
        <f>+IFERROR(VLOOKUP(Femicidios!J278,tablas!$G$4:$H$141,2,0),"No Informada")</f>
        <v>No Informada</v>
      </c>
      <c r="D280" t="str">
        <f>+IFERROR(VLOOKUP(Femicidios!L278,tablas!$J$4:$K$11,2,0),"Sin Información")</f>
        <v>SI</v>
      </c>
      <c r="E280" t="str">
        <f>+IFERROR(VLOOKUP(Femicidios!M278,tablas!$M$4:$N$52,2,0),"Sin Información")</f>
        <v>Primo</v>
      </c>
      <c r="F280" t="str">
        <f>+IFERROR(VLOOKUP(Femicidios!N278,tablas!$P$4:$Q$23,2,0),"No Informado")</f>
        <v>Familiar</v>
      </c>
      <c r="G280" t="str">
        <f>+IFERROR(VLOOKUP(Femicidios!Q278,tablas!$S$4:$T$21,2,0),"No Informada")</f>
        <v>Argentina</v>
      </c>
      <c r="H280" t="str">
        <f>+IFERROR(VLOOKUP(Femicidios!R278,tablas!$V$4:$W$123,2,0),"No Informado")</f>
        <v>No Informado</v>
      </c>
      <c r="I280" t="str">
        <f>+IFERROR(VLOOKUP(Femicidios!S278,tablas!$Y$4:$Z$9,2,0),"No Informado")</f>
        <v>No Informado</v>
      </c>
      <c r="J280" t="str">
        <f>+IFERROR(VLOOKUP(Femicidios!T278,tablas!$AB$4:$AC$8,2,0),"No Informado")</f>
        <v>NO</v>
      </c>
      <c r="K280" t="str">
        <f>+IFERROR(VLOOKUP(Femicidios!W278,tablas!$AE$4:$AF$9,2,0),"No Informado")</f>
        <v>No Informado</v>
      </c>
      <c r="L280" t="str">
        <f>+IFERROR(VLOOKUP(Femicidios!X278,tablas!$AH$4:$AI$33,2,0),"No Informada")</f>
        <v>Violación con Femicidio</v>
      </c>
      <c r="M280" t="str">
        <f>+IFERROR(VLOOKUP(Femicidios!Z278,tablas!$AN$4:$AO$22,2,0),"Sin Información")</f>
        <v>Detenido</v>
      </c>
      <c r="N280" t="str">
        <f>+IFERROR(VLOOKUP(Femicidios!AB278,tablas!$AQ$4:$AR$28,2,0),"Sin Información")</f>
        <v>Prófugo</v>
      </c>
      <c r="O280" t="str">
        <f>+IFERROR(VLOOKUP(Femicidios!AD278,tablas!$AX$4:$AY$42,2,0),"Sin Información")</f>
        <v>Sin Información</v>
      </c>
    </row>
    <row r="281" spans="1:15" x14ac:dyDescent="0.35">
      <c r="A281" t="str">
        <f>+Femicidios!G279</f>
        <v>Julia Castillo Figueroa</v>
      </c>
      <c r="B281" t="str">
        <f>+IFERROR(VLOOKUP(Femicidios!I279,tablas!$D$4:$E$19,2,0),"No Informada")</f>
        <v>Chilena</v>
      </c>
      <c r="C281" t="str">
        <f>+IFERROR(VLOOKUP(Femicidios!J279,tablas!$G$4:$H$141,2,0),"No Informada")</f>
        <v>No Informada</v>
      </c>
      <c r="D281" t="str">
        <f>+IFERROR(VLOOKUP(Femicidios!L279,tablas!$J$4:$K$11,2,0),"Sin Información")</f>
        <v>NO</v>
      </c>
      <c r="E281" t="str">
        <f>+IFERROR(VLOOKUP(Femicidios!M279,tablas!$M$4:$N$52,2,0),"Sin Información")</f>
        <v>Sin Información</v>
      </c>
      <c r="F281" t="str">
        <f>+IFERROR(VLOOKUP(Femicidios!N279,tablas!$P$4:$Q$23,2,0),"No Informado")</f>
        <v>Femicidio Íntimo</v>
      </c>
      <c r="G281" t="str">
        <f>+IFERROR(VLOOKUP(Femicidios!Q279,tablas!$S$4:$T$21,2,0),"No Informada")</f>
        <v>Chilena</v>
      </c>
      <c r="H281" t="str">
        <f>+IFERROR(VLOOKUP(Femicidios!R279,tablas!$V$4:$W$123,2,0),"No Informado")</f>
        <v>Conductor</v>
      </c>
      <c r="I281" t="str">
        <f>+IFERROR(VLOOKUP(Femicidios!S279,tablas!$Y$4:$Z$9,2,0),"No Informado")</f>
        <v>NO</v>
      </c>
      <c r="J281" t="str">
        <f>+IFERROR(VLOOKUP(Femicidios!T279,tablas!$AB$4:$AC$8,2,0),"No Informado")</f>
        <v>SI</v>
      </c>
      <c r="K281" t="str">
        <f>+IFERROR(VLOOKUP(Femicidios!W279,tablas!$AE$4:$AF$9,2,0),"No Informado")</f>
        <v>SI</v>
      </c>
      <c r="L281" t="str">
        <f>+IFERROR(VLOOKUP(Femicidios!X279,tablas!$AH$4:$AI$33,2,0),"No Informada")</f>
        <v>Femicidio</v>
      </c>
      <c r="M281" t="str">
        <f>+IFERROR(VLOOKUP(Femicidios!Z279,tablas!$AN$4:$AO$22,2,0),"Sin Información")</f>
        <v>Finalizada</v>
      </c>
      <c r="N281" t="str">
        <f>+IFERROR(VLOOKUP(Femicidios!AB279,tablas!$AQ$4:$AR$28,2,0),"Sin Información")</f>
        <v>Privado de libertad</v>
      </c>
      <c r="O281" t="str">
        <f>+IFERROR(VLOOKUP(Femicidios!AD279,tablas!$AX$4:$AY$42,2,0),"Sin Información")</f>
        <v>15 años</v>
      </c>
    </row>
    <row r="282" spans="1:15" x14ac:dyDescent="0.35">
      <c r="A282" t="str">
        <f>+Femicidios!G280</f>
        <v>Julia Poblete Ramírez</v>
      </c>
      <c r="B282" t="str">
        <f>+IFERROR(VLOOKUP(Femicidios!I280,tablas!$D$4:$E$19,2,0),"No Informada")</f>
        <v>Chilena</v>
      </c>
      <c r="C282" t="str">
        <f>+IFERROR(VLOOKUP(Femicidios!J280,tablas!$G$4:$H$141,2,0),"No Informada")</f>
        <v>Dueña de Casa</v>
      </c>
      <c r="D282" t="str">
        <f>+IFERROR(VLOOKUP(Femicidios!L280,tablas!$J$4:$K$11,2,0),"Sin Información")</f>
        <v>NO</v>
      </c>
      <c r="E282" t="str">
        <f>+IFERROR(VLOOKUP(Femicidios!M280,tablas!$M$4:$N$52,2,0),"Sin Información")</f>
        <v>ex Conviviente</v>
      </c>
      <c r="F282" t="str">
        <f>+IFERROR(VLOOKUP(Femicidios!N280,tablas!$P$4:$Q$23,2,0),"No Informado")</f>
        <v>Femicidio Íntimo</v>
      </c>
      <c r="G282" t="str">
        <f>+IFERROR(VLOOKUP(Femicidios!Q280,tablas!$S$4:$T$21,2,0),"No Informada")</f>
        <v>Chilena</v>
      </c>
      <c r="H282" t="str">
        <f>+IFERROR(VLOOKUP(Femicidios!R280,tablas!$V$4:$W$123,2,0),"No Informado")</f>
        <v>No Informado</v>
      </c>
      <c r="I282" t="str">
        <f>+IFERROR(VLOOKUP(Femicidios!S280,tablas!$Y$4:$Z$9,2,0),"No Informado")</f>
        <v>NO</v>
      </c>
      <c r="J282" t="str">
        <f>+IFERROR(VLOOKUP(Femicidios!T280,tablas!$AB$4:$AC$8,2,0),"No Informado")</f>
        <v>SI</v>
      </c>
      <c r="K282" t="str">
        <f>+IFERROR(VLOOKUP(Femicidios!W280,tablas!$AE$4:$AF$9,2,0),"No Informado")</f>
        <v>SI</v>
      </c>
      <c r="L282" t="str">
        <f>+IFERROR(VLOOKUP(Femicidios!X280,tablas!$AH$4:$AI$33,2,0),"No Informada")</f>
        <v>Femicidio</v>
      </c>
      <c r="M282" t="str">
        <f>+IFERROR(VLOOKUP(Femicidios!Z280,tablas!$AN$4:$AO$22,2,0),"Sin Información")</f>
        <v>Finalizada</v>
      </c>
      <c r="N282" t="str">
        <f>+IFERROR(VLOOKUP(Femicidios!AB280,tablas!$AQ$4:$AR$28,2,0),"Sin Información")</f>
        <v>Privado de libertad</v>
      </c>
      <c r="O282" t="str">
        <f>+IFERROR(VLOOKUP(Femicidios!AD280,tablas!$AX$4:$AY$42,2,0),"Sin Información")</f>
        <v>Cadena Perpétua</v>
      </c>
    </row>
    <row r="283" spans="1:15" x14ac:dyDescent="0.35">
      <c r="A283" t="str">
        <f>+Femicidios!G281</f>
        <v>Ivonne Lazo Aldea</v>
      </c>
      <c r="B283" t="str">
        <f>+IFERROR(VLOOKUP(Femicidios!I281,tablas!$D$4:$E$19,2,0),"No Informada")</f>
        <v>Chilena</v>
      </c>
      <c r="C283" t="str">
        <f>+IFERROR(VLOOKUP(Femicidios!J281,tablas!$G$4:$H$141,2,0),"No Informada")</f>
        <v>Guardia Seguridad</v>
      </c>
      <c r="D283" t="str">
        <f>+IFERROR(VLOOKUP(Femicidios!L281,tablas!$J$4:$K$11,2,0),"Sin Información")</f>
        <v>NO</v>
      </c>
      <c r="E283" t="str">
        <f>+IFERROR(VLOOKUP(Femicidios!M281,tablas!$M$4:$N$52,2,0),"Sin Información")</f>
        <v>ex Conviviente</v>
      </c>
      <c r="F283" t="str">
        <f>+IFERROR(VLOOKUP(Femicidios!N281,tablas!$P$4:$Q$23,2,0),"No Informado")</f>
        <v>Femicidio Íntimo</v>
      </c>
      <c r="G283" t="str">
        <f>+IFERROR(VLOOKUP(Femicidios!Q281,tablas!$S$4:$T$21,2,0),"No Informada")</f>
        <v>Chilena</v>
      </c>
      <c r="H283" t="str">
        <f>+IFERROR(VLOOKUP(Femicidios!R281,tablas!$V$4:$W$123,2,0),"No Informado")</f>
        <v>Guardia Seguridad</v>
      </c>
      <c r="I283" t="str">
        <f>+IFERROR(VLOOKUP(Femicidios!S281,tablas!$Y$4:$Z$9,2,0),"No Informado")</f>
        <v>SI</v>
      </c>
      <c r="J283" t="str">
        <f>+IFERROR(VLOOKUP(Femicidios!T281,tablas!$AB$4:$AC$8,2,0),"No Informado")</f>
        <v>NO</v>
      </c>
      <c r="K283" t="str">
        <f>+IFERROR(VLOOKUP(Femicidios!W281,tablas!$AE$4:$AF$9,2,0),"No Informado")</f>
        <v>SI</v>
      </c>
      <c r="L283" t="str">
        <f>+IFERROR(VLOOKUP(Femicidios!X281,tablas!$AH$4:$AI$33,2,0),"No Informada")</f>
        <v>Femicidio</v>
      </c>
      <c r="M283" t="str">
        <f>+IFERROR(VLOOKUP(Femicidios!Z281,tablas!$AN$4:$AO$22,2,0),"Sin Información")</f>
        <v>Sobreseída</v>
      </c>
      <c r="N283" t="str">
        <f>+IFERROR(VLOOKUP(Femicidios!AB281,tablas!$AQ$4:$AR$28,2,0),"Sin Información")</f>
        <v>Deceso</v>
      </c>
      <c r="O283" t="str">
        <f>+IFERROR(VLOOKUP(Femicidios!AD281,tablas!$AX$4:$AY$42,2,0),"Sin Información")</f>
        <v>Sin Información</v>
      </c>
    </row>
    <row r="284" spans="1:15" x14ac:dyDescent="0.35">
      <c r="A284" t="str">
        <f>+Femicidios!G282</f>
        <v>Karen Andrea Pinilla Beltrán</v>
      </c>
      <c r="B284" t="str">
        <f>+IFERROR(VLOOKUP(Femicidios!I282,tablas!$D$4:$E$19,2,0),"No Informada")</f>
        <v>No Informada</v>
      </c>
      <c r="C284" t="str">
        <f>+IFERROR(VLOOKUP(Femicidios!J282,tablas!$G$4:$H$141,2,0),"No Informada")</f>
        <v>No Informada</v>
      </c>
      <c r="D284" t="str">
        <f>+IFERROR(VLOOKUP(Femicidios!L282,tablas!$J$4:$K$11,2,0),"Sin Información")</f>
        <v>Sin Información</v>
      </c>
      <c r="E284" t="str">
        <f>+IFERROR(VLOOKUP(Femicidios!M282,tablas!$M$4:$N$52,2,0),"Sin Información")</f>
        <v>Conocido</v>
      </c>
      <c r="F284" t="str">
        <f>+IFERROR(VLOOKUP(Femicidios!N282,tablas!$P$4:$Q$23,2,0),"No Informado")</f>
        <v>Femicidio No Íntimo</v>
      </c>
      <c r="G284" t="str">
        <f>+IFERROR(VLOOKUP(Femicidios!Q282,tablas!$S$4:$T$21,2,0),"No Informada")</f>
        <v>No Informada</v>
      </c>
      <c r="H284" t="str">
        <f>+IFERROR(VLOOKUP(Femicidios!R282,tablas!$V$4:$W$123,2,0),"No Informado")</f>
        <v>Obrero</v>
      </c>
      <c r="I284" t="str">
        <f>+IFERROR(VLOOKUP(Femicidios!S282,tablas!$Y$4:$Z$9,2,0),"No Informado")</f>
        <v>No Informado</v>
      </c>
      <c r="J284" t="str">
        <f>+IFERROR(VLOOKUP(Femicidios!T282,tablas!$AB$4:$AC$8,2,0),"No Informado")</f>
        <v>No Informado</v>
      </c>
      <c r="K284" t="str">
        <f>+IFERROR(VLOOKUP(Femicidios!W282,tablas!$AE$4:$AF$9,2,0),"No Informado")</f>
        <v>No Informado</v>
      </c>
      <c r="L284" t="str">
        <f>+IFERROR(VLOOKUP(Femicidios!X282,tablas!$AH$4:$AI$33,2,0),"No Informada")</f>
        <v>Homicidio calificado</v>
      </c>
      <c r="M284" t="str">
        <f>+IFERROR(VLOOKUP(Femicidios!Z282,tablas!$AN$4:$AO$22,2,0),"Sin Información")</f>
        <v>Sin Información</v>
      </c>
      <c r="N284" t="str">
        <f>+IFERROR(VLOOKUP(Femicidios!AB282,tablas!$AQ$4:$AR$28,2,0),"Sin Información")</f>
        <v>No Informada</v>
      </c>
      <c r="O284" t="str">
        <f>+IFERROR(VLOOKUP(Femicidios!AD282,tablas!$AX$4:$AY$42,2,0),"Sin Información")</f>
        <v>Sin Información</v>
      </c>
    </row>
    <row r="285" spans="1:15" x14ac:dyDescent="0.35">
      <c r="A285" t="str">
        <f>+Femicidios!G283</f>
        <v>Karen Andrea Wilson Villagrán</v>
      </c>
      <c r="B285" t="str">
        <f>+IFERROR(VLOOKUP(Femicidios!I283,tablas!$D$4:$E$19,2,0),"No Informada")</f>
        <v>Chilena</v>
      </c>
      <c r="C285" t="str">
        <f>+IFERROR(VLOOKUP(Femicidios!J283,tablas!$G$4:$H$141,2,0),"No Informada")</f>
        <v>Dueña de Casa</v>
      </c>
      <c r="D285" t="str">
        <f>+IFERROR(VLOOKUP(Femicidios!L283,tablas!$J$4:$K$11,2,0),"Sin Información")</f>
        <v>NO</v>
      </c>
      <c r="E285" t="str">
        <f>+IFERROR(VLOOKUP(Femicidios!M283,tablas!$M$4:$N$52,2,0),"Sin Información")</f>
        <v>Sin Información</v>
      </c>
      <c r="F285" t="str">
        <f>+IFERROR(VLOOKUP(Femicidios!N283,tablas!$P$4:$Q$23,2,0),"No Informado")</f>
        <v>Femicidio Íntimo</v>
      </c>
      <c r="G285" t="str">
        <f>+IFERROR(VLOOKUP(Femicidios!Q283,tablas!$S$4:$T$21,2,0),"No Informada")</f>
        <v>Chilena</v>
      </c>
      <c r="H285" t="str">
        <f>+IFERROR(VLOOKUP(Femicidios!R283,tablas!$V$4:$W$123,2,0),"No Informado")</f>
        <v>Mecánico</v>
      </c>
      <c r="I285" t="str">
        <f>+IFERROR(VLOOKUP(Femicidios!S283,tablas!$Y$4:$Z$9,2,0),"No Informado")</f>
        <v>NO</v>
      </c>
      <c r="J285" t="str">
        <f>+IFERROR(VLOOKUP(Femicidios!T283,tablas!$AB$4:$AC$8,2,0),"No Informado")</f>
        <v>SI</v>
      </c>
      <c r="K285" t="str">
        <f>+IFERROR(VLOOKUP(Femicidios!W283,tablas!$AE$4:$AF$9,2,0),"No Informado")</f>
        <v>SI</v>
      </c>
      <c r="L285" t="str">
        <f>+IFERROR(VLOOKUP(Femicidios!X283,tablas!$AH$4:$AI$33,2,0),"No Informada")</f>
        <v>Femicidio</v>
      </c>
      <c r="M285" t="str">
        <f>+IFERROR(VLOOKUP(Femicidios!Z283,tablas!$AN$4:$AO$22,2,0),"Sin Información")</f>
        <v>Finalizada</v>
      </c>
      <c r="N285" t="str">
        <f>+IFERROR(VLOOKUP(Femicidios!AB283,tablas!$AQ$4:$AR$28,2,0),"Sin Información")</f>
        <v>Privado de libertad</v>
      </c>
      <c r="O285" t="str">
        <f>+IFERROR(VLOOKUP(Femicidios!AD283,tablas!$AX$4:$AY$42,2,0),"Sin Información")</f>
        <v>15 años</v>
      </c>
    </row>
    <row r="286" spans="1:15" x14ac:dyDescent="0.35">
      <c r="A286" t="str">
        <f>+Femicidios!G284</f>
        <v>Karen Daisy Michea Valdebenito</v>
      </c>
      <c r="B286" t="str">
        <f>+IFERROR(VLOOKUP(Femicidios!I284,tablas!$D$4:$E$19,2,0),"No Informada")</f>
        <v>Chilena</v>
      </c>
      <c r="C286" t="str">
        <f>+IFERROR(VLOOKUP(Femicidios!J284,tablas!$G$4:$H$141,2,0),"No Informada")</f>
        <v>Dueña de Casa</v>
      </c>
      <c r="D286" t="str">
        <f>+IFERROR(VLOOKUP(Femicidios!L284,tablas!$J$4:$K$11,2,0),"Sin Información")</f>
        <v>NO</v>
      </c>
      <c r="E286" t="str">
        <f>+IFERROR(VLOOKUP(Femicidios!M284,tablas!$M$4:$N$52,2,0),"Sin Información")</f>
        <v>Conviviente</v>
      </c>
      <c r="F286" t="str">
        <f>+IFERROR(VLOOKUP(Femicidios!N284,tablas!$P$4:$Q$23,2,0),"No Informado")</f>
        <v>Femicidio Íntimo</v>
      </c>
      <c r="G286" t="str">
        <f>+IFERROR(VLOOKUP(Femicidios!Q284,tablas!$S$4:$T$21,2,0),"No Informada")</f>
        <v>Chilena</v>
      </c>
      <c r="H286" t="str">
        <f>+IFERROR(VLOOKUP(Femicidios!R284,tablas!$V$4:$W$123,2,0),"No Informado")</f>
        <v>Trabajador Agrícola</v>
      </c>
      <c r="I286" t="str">
        <f>+IFERROR(VLOOKUP(Femicidios!S284,tablas!$Y$4:$Z$9,2,0),"No Informado")</f>
        <v>NO</v>
      </c>
      <c r="J286" t="str">
        <f>+IFERROR(VLOOKUP(Femicidios!T284,tablas!$AB$4:$AC$8,2,0),"No Informado")</f>
        <v>NO</v>
      </c>
      <c r="K286" t="str">
        <f>+IFERROR(VLOOKUP(Femicidios!W284,tablas!$AE$4:$AF$9,2,0),"No Informado")</f>
        <v>SI</v>
      </c>
      <c r="L286" t="str">
        <f>+IFERROR(VLOOKUP(Femicidios!X284,tablas!$AH$4:$AI$33,2,0),"No Informada")</f>
        <v>Femicidio</v>
      </c>
      <c r="M286" t="str">
        <f>+IFERROR(VLOOKUP(Femicidios!Z284,tablas!$AN$4:$AO$22,2,0),"Sin Información")</f>
        <v>Finalizada</v>
      </c>
      <c r="N286" t="str">
        <f>+IFERROR(VLOOKUP(Femicidios!AB284,tablas!$AQ$4:$AR$28,2,0),"Sin Información")</f>
        <v>Privado de libertad</v>
      </c>
      <c r="O286" t="str">
        <f>+IFERROR(VLOOKUP(Femicidios!AD284,tablas!$AX$4:$AY$42,2,0),"Sin Información")</f>
        <v>Cadena Perpétua</v>
      </c>
    </row>
    <row r="287" spans="1:15" x14ac:dyDescent="0.35">
      <c r="A287" t="str">
        <f>+Femicidios!G285</f>
        <v>Karen Ramírez Salinas</v>
      </c>
      <c r="B287" t="str">
        <f>+IFERROR(VLOOKUP(Femicidios!I285,tablas!$D$4:$E$19,2,0),"No Informada")</f>
        <v>Chilena</v>
      </c>
      <c r="C287" t="str">
        <f>+IFERROR(VLOOKUP(Femicidios!J285,tablas!$G$4:$H$141,2,0),"No Informada")</f>
        <v>No Informada</v>
      </c>
      <c r="D287" t="str">
        <f>+IFERROR(VLOOKUP(Femicidios!L285,tablas!$J$4:$K$11,2,0),"Sin Información")</f>
        <v>Sin Información</v>
      </c>
      <c r="E287" t="str">
        <f>+IFERROR(VLOOKUP(Femicidios!M285,tablas!$M$4:$N$52,2,0),"Sin Información")</f>
        <v>Conviviente</v>
      </c>
      <c r="F287" t="str">
        <f>+IFERROR(VLOOKUP(Femicidios!N285,tablas!$P$4:$Q$23,2,0),"No Informado")</f>
        <v>Femicidio Íntimo</v>
      </c>
      <c r="G287" t="str">
        <f>+IFERROR(VLOOKUP(Femicidios!Q285,tablas!$S$4:$T$21,2,0),"No Informada")</f>
        <v>Chilena</v>
      </c>
      <c r="H287" t="str">
        <f>+IFERROR(VLOOKUP(Femicidios!R285,tablas!$V$4:$W$123,2,0),"No Informado")</f>
        <v>No Informado</v>
      </c>
      <c r="I287" t="str">
        <f>+IFERROR(VLOOKUP(Femicidios!S285,tablas!$Y$4:$Z$9,2,0),"No Informado")</f>
        <v>Intento</v>
      </c>
      <c r="J287" t="str">
        <f>+IFERROR(VLOOKUP(Femicidios!T285,tablas!$AB$4:$AC$8,2,0),"No Informado")</f>
        <v>No Informado</v>
      </c>
      <c r="K287" t="str">
        <f>+IFERROR(VLOOKUP(Femicidios!W285,tablas!$AE$4:$AF$9,2,0),"No Informado")</f>
        <v>SI</v>
      </c>
      <c r="L287" t="str">
        <f>+IFERROR(VLOOKUP(Femicidios!X285,tablas!$AH$4:$AI$33,2,0),"No Informada")</f>
        <v>Femicidio</v>
      </c>
      <c r="M287" t="str">
        <f>+IFERROR(VLOOKUP(Femicidios!Z285,tablas!$AN$4:$AO$22,2,0),"Sin Información")</f>
        <v>En curso</v>
      </c>
      <c r="N287" t="str">
        <f>+IFERROR(VLOOKUP(Femicidios!AB285,tablas!$AQ$4:$AR$28,2,0),"Sin Información")</f>
        <v>Prisión preventiva</v>
      </c>
      <c r="O287" t="str">
        <f>+IFERROR(VLOOKUP(Femicidios!AD285,tablas!$AX$4:$AY$42,2,0),"Sin Información")</f>
        <v>Sin Información</v>
      </c>
    </row>
    <row r="288" spans="1:15" x14ac:dyDescent="0.35">
      <c r="A288" t="str">
        <f>+Femicidios!G286</f>
        <v>Lidia Parra Montiel</v>
      </c>
      <c r="B288" t="str">
        <f>+IFERROR(VLOOKUP(Femicidios!I286,tablas!$D$4:$E$19,2,0),"No Informada")</f>
        <v>Chilena</v>
      </c>
      <c r="C288" t="str">
        <f>+IFERROR(VLOOKUP(Femicidios!J286,tablas!$G$4:$H$141,2,0),"No Informada")</f>
        <v>Situación Calle</v>
      </c>
      <c r="D288" t="str">
        <f>+IFERROR(VLOOKUP(Femicidios!L286,tablas!$J$4:$K$11,2,0),"Sin Información")</f>
        <v>NO</v>
      </c>
      <c r="E288" t="str">
        <f>+IFERROR(VLOOKUP(Femicidios!M286,tablas!$M$4:$N$52,2,0),"Sin Información")</f>
        <v>Pareja</v>
      </c>
      <c r="F288" t="str">
        <f>+IFERROR(VLOOKUP(Femicidios!N286,tablas!$P$4:$Q$23,2,0),"No Informado")</f>
        <v>Femicidio Íntimo</v>
      </c>
      <c r="G288" t="str">
        <f>+IFERROR(VLOOKUP(Femicidios!Q286,tablas!$S$4:$T$21,2,0),"No Informada")</f>
        <v>Chilena</v>
      </c>
      <c r="H288" t="str">
        <f>+IFERROR(VLOOKUP(Femicidios!R286,tablas!$V$4:$W$123,2,0),"No Informado")</f>
        <v>Situación Calle</v>
      </c>
      <c r="I288" t="str">
        <f>+IFERROR(VLOOKUP(Femicidios!S286,tablas!$Y$4:$Z$9,2,0),"No Informado")</f>
        <v>NO</v>
      </c>
      <c r="J288" t="str">
        <f>+IFERROR(VLOOKUP(Femicidios!T286,tablas!$AB$4:$AC$8,2,0),"No Informado")</f>
        <v>NO</v>
      </c>
      <c r="K288" t="str">
        <f>+IFERROR(VLOOKUP(Femicidios!W286,tablas!$AE$4:$AF$9,2,0),"No Informado")</f>
        <v>SI</v>
      </c>
      <c r="L288" t="str">
        <f>+IFERROR(VLOOKUP(Femicidios!X286,tablas!$AH$4:$AI$33,2,0),"No Informada")</f>
        <v>Incendio con resultado de muerte</v>
      </c>
      <c r="M288" t="str">
        <f>+IFERROR(VLOOKUP(Femicidios!Z286,tablas!$AN$4:$AO$22,2,0),"Sin Información")</f>
        <v>En curso</v>
      </c>
      <c r="N288" t="str">
        <f>+IFERROR(VLOOKUP(Femicidios!AB286,tablas!$AQ$4:$AR$28,2,0),"Sin Información")</f>
        <v>No Informada</v>
      </c>
      <c r="O288" t="str">
        <f>+IFERROR(VLOOKUP(Femicidios!AD286,tablas!$AX$4:$AY$42,2,0),"Sin Información")</f>
        <v>Sin Información</v>
      </c>
    </row>
    <row r="289" spans="1:15" x14ac:dyDescent="0.35">
      <c r="A289" t="str">
        <f>+Femicidios!G287</f>
        <v>Karina Alejandra Barría Muñoz</v>
      </c>
      <c r="B289" t="str">
        <f>+IFERROR(VLOOKUP(Femicidios!I287,tablas!$D$4:$E$19,2,0),"No Informada")</f>
        <v>Chilena</v>
      </c>
      <c r="C289" t="str">
        <f>+IFERROR(VLOOKUP(Femicidios!J287,tablas!$G$4:$H$141,2,0),"No Informada")</f>
        <v>No Informada</v>
      </c>
      <c r="D289" t="str">
        <f>+IFERROR(VLOOKUP(Femicidios!L287,tablas!$J$4:$K$11,2,0),"Sin Información")</f>
        <v>NO</v>
      </c>
      <c r="E289" t="str">
        <f>+IFERROR(VLOOKUP(Femicidios!M287,tablas!$M$4:$N$52,2,0),"Sin Información")</f>
        <v>Conviviente</v>
      </c>
      <c r="F289" t="str">
        <f>+IFERROR(VLOOKUP(Femicidios!N287,tablas!$P$4:$Q$23,2,0),"No Informado")</f>
        <v>Femicidio Íntimo</v>
      </c>
      <c r="G289" t="str">
        <f>+IFERROR(VLOOKUP(Femicidios!Q287,tablas!$S$4:$T$21,2,0),"No Informada")</f>
        <v>Chilena</v>
      </c>
      <c r="H289" t="str">
        <f>+IFERROR(VLOOKUP(Femicidios!R287,tablas!$V$4:$W$123,2,0),"No Informado")</f>
        <v>Maestro</v>
      </c>
      <c r="I289" t="str">
        <f>+IFERROR(VLOOKUP(Femicidios!S287,tablas!$Y$4:$Z$9,2,0),"No Informado")</f>
        <v>NO</v>
      </c>
      <c r="J289" t="str">
        <f>+IFERROR(VLOOKUP(Femicidios!T287,tablas!$AB$4:$AC$8,2,0),"No Informado")</f>
        <v>SI</v>
      </c>
      <c r="K289" t="str">
        <f>+IFERROR(VLOOKUP(Femicidios!W287,tablas!$AE$4:$AF$9,2,0),"No Informado")</f>
        <v>SI</v>
      </c>
      <c r="L289" t="str">
        <f>+IFERROR(VLOOKUP(Femicidios!X287,tablas!$AH$4:$AI$33,2,0),"No Informada")</f>
        <v>Femicidio</v>
      </c>
      <c r="M289" t="str">
        <f>+IFERROR(VLOOKUP(Femicidios!Z287,tablas!$AN$4:$AO$22,2,0),"Sin Información")</f>
        <v>Finalizada</v>
      </c>
      <c r="N289" t="str">
        <f>+IFERROR(VLOOKUP(Femicidios!AB287,tablas!$AQ$4:$AR$28,2,0),"Sin Información")</f>
        <v>Privado de libertad</v>
      </c>
      <c r="O289" t="str">
        <f>+IFERROR(VLOOKUP(Femicidios!AD287,tablas!$AX$4:$AY$42,2,0),"Sin Información")</f>
        <v>20 años</v>
      </c>
    </row>
    <row r="290" spans="1:15" x14ac:dyDescent="0.35">
      <c r="A290" t="str">
        <f>+Femicidios!G288</f>
        <v>Karina Benavides Novoa</v>
      </c>
      <c r="B290" t="str">
        <f>+IFERROR(VLOOKUP(Femicidios!I288,tablas!$D$4:$E$19,2,0),"No Informada")</f>
        <v>No Informada</v>
      </c>
      <c r="C290" t="str">
        <f>+IFERROR(VLOOKUP(Femicidios!J288,tablas!$G$4:$H$141,2,0),"No Informada")</f>
        <v>Dueña de Casa</v>
      </c>
      <c r="D290" t="str">
        <f>+IFERROR(VLOOKUP(Femicidios!L288,tablas!$J$4:$K$11,2,0),"Sin Información")</f>
        <v>Sin Información</v>
      </c>
      <c r="E290" t="str">
        <f>+IFERROR(VLOOKUP(Femicidios!M288,tablas!$M$4:$N$52,2,0),"Sin Información")</f>
        <v>ex Conviviente</v>
      </c>
      <c r="F290" t="str">
        <f>+IFERROR(VLOOKUP(Femicidios!N288,tablas!$P$4:$Q$23,2,0),"No Informado")</f>
        <v>Femicidio Íntimo</v>
      </c>
      <c r="G290" t="str">
        <f>+IFERROR(VLOOKUP(Femicidios!Q288,tablas!$S$4:$T$21,2,0),"No Informada")</f>
        <v>No Informada</v>
      </c>
      <c r="H290" t="str">
        <f>+IFERROR(VLOOKUP(Femicidios!R288,tablas!$V$4:$W$123,2,0),"No Informado")</f>
        <v>No Informado</v>
      </c>
      <c r="I290" t="str">
        <f>+IFERROR(VLOOKUP(Femicidios!S288,tablas!$Y$4:$Z$9,2,0),"No Informado")</f>
        <v>No Informado</v>
      </c>
      <c r="J290" t="str">
        <f>+IFERROR(VLOOKUP(Femicidios!T288,tablas!$AB$4:$AC$8,2,0),"No Informado")</f>
        <v>No Informado</v>
      </c>
      <c r="K290" t="str">
        <f>+IFERROR(VLOOKUP(Femicidios!W288,tablas!$AE$4:$AF$9,2,0),"No Informado")</f>
        <v>No Informado</v>
      </c>
      <c r="L290" t="str">
        <f>+IFERROR(VLOOKUP(Femicidios!X288,tablas!$AH$4:$AI$33,2,0),"No Informada")</f>
        <v>Femicidio</v>
      </c>
      <c r="M290" t="str">
        <f>+IFERROR(VLOOKUP(Femicidios!Z288,tablas!$AN$4:$AO$22,2,0),"Sin Información")</f>
        <v>Sin Información</v>
      </c>
      <c r="N290" t="str">
        <f>+IFERROR(VLOOKUP(Femicidios!AB288,tablas!$AQ$4:$AR$28,2,0),"Sin Información")</f>
        <v>No Informada</v>
      </c>
      <c r="O290" t="str">
        <f>+IFERROR(VLOOKUP(Femicidios!AD288,tablas!$AX$4:$AY$42,2,0),"Sin Información")</f>
        <v>Sin Información</v>
      </c>
    </row>
    <row r="291" spans="1:15" x14ac:dyDescent="0.35">
      <c r="A291" t="str">
        <f>+Femicidios!G289</f>
        <v>Karina Elizabeth Uribe Uribe</v>
      </c>
      <c r="B291" t="str">
        <f>+IFERROR(VLOOKUP(Femicidios!I289,tablas!$D$4:$E$19,2,0),"No Informada")</f>
        <v>Chilena</v>
      </c>
      <c r="C291" t="str">
        <f>+IFERROR(VLOOKUP(Femicidios!J289,tablas!$G$4:$H$141,2,0),"No Informada")</f>
        <v>No Informada</v>
      </c>
      <c r="D291" t="str">
        <f>+IFERROR(VLOOKUP(Femicidios!L289,tablas!$J$4:$K$11,2,0),"Sin Información")</f>
        <v>NO</v>
      </c>
      <c r="E291" t="str">
        <f>+IFERROR(VLOOKUP(Femicidios!M289,tablas!$M$4:$N$52,2,0),"Sin Información")</f>
        <v>Sin Información</v>
      </c>
      <c r="F291" t="str">
        <f>+IFERROR(VLOOKUP(Femicidios!N289,tablas!$P$4:$Q$23,2,0),"No Informado")</f>
        <v>Femicidio Íntimo</v>
      </c>
      <c r="G291" t="str">
        <f>+IFERROR(VLOOKUP(Femicidios!Q289,tablas!$S$4:$T$21,2,0),"No Informada")</f>
        <v>Chilena</v>
      </c>
      <c r="H291" t="str">
        <f>+IFERROR(VLOOKUP(Femicidios!R289,tablas!$V$4:$W$123,2,0),"No Informado")</f>
        <v>No Informado</v>
      </c>
      <c r="I291" t="str">
        <f>+IFERROR(VLOOKUP(Femicidios!S289,tablas!$Y$4:$Z$9,2,0),"No Informado")</f>
        <v>NO</v>
      </c>
      <c r="J291" t="str">
        <f>+IFERROR(VLOOKUP(Femicidios!T289,tablas!$AB$4:$AC$8,2,0),"No Informado")</f>
        <v>NO</v>
      </c>
      <c r="K291" t="str">
        <f>+IFERROR(VLOOKUP(Femicidios!W289,tablas!$AE$4:$AF$9,2,0),"No Informado")</f>
        <v>SI</v>
      </c>
      <c r="L291" t="str">
        <f>+IFERROR(VLOOKUP(Femicidios!X289,tablas!$AH$4:$AI$33,2,0),"No Informada")</f>
        <v>Femicidio</v>
      </c>
      <c r="M291" t="str">
        <f>+IFERROR(VLOOKUP(Femicidios!Z289,tablas!$AN$4:$AO$22,2,0),"Sin Información")</f>
        <v>Finalizada</v>
      </c>
      <c r="N291" t="str">
        <f>+IFERROR(VLOOKUP(Femicidios!AB289,tablas!$AQ$4:$AR$28,2,0),"Sin Información")</f>
        <v>Privado de libertad</v>
      </c>
      <c r="O291" t="str">
        <f>+IFERROR(VLOOKUP(Femicidios!AD289,tablas!$AX$4:$AY$42,2,0),"Sin Información")</f>
        <v>Cadena Perpétua</v>
      </c>
    </row>
    <row r="292" spans="1:15" x14ac:dyDescent="0.35">
      <c r="A292" t="str">
        <f>+Femicidios!G290</f>
        <v>Karina Isabel Cea Cea</v>
      </c>
      <c r="B292" t="str">
        <f>+IFERROR(VLOOKUP(Femicidios!I290,tablas!$D$4:$E$19,2,0),"No Informada")</f>
        <v>No Informada</v>
      </c>
      <c r="C292" t="str">
        <f>+IFERROR(VLOOKUP(Femicidios!J290,tablas!$G$4:$H$141,2,0),"No Informada")</f>
        <v>No Informada</v>
      </c>
      <c r="D292" t="str">
        <f>+IFERROR(VLOOKUP(Femicidios!L290,tablas!$J$4:$K$11,2,0),"Sin Información")</f>
        <v>Sin Información</v>
      </c>
      <c r="E292" t="str">
        <f>+IFERROR(VLOOKUP(Femicidios!M290,tablas!$M$4:$N$52,2,0),"Sin Información")</f>
        <v>Pololo</v>
      </c>
      <c r="F292" t="str">
        <f>+IFERROR(VLOOKUP(Femicidios!N290,tablas!$P$4:$Q$23,2,0),"No Informado")</f>
        <v>Femicidio Íntimo</v>
      </c>
      <c r="G292" t="str">
        <f>+IFERROR(VLOOKUP(Femicidios!Q290,tablas!$S$4:$T$21,2,0),"No Informada")</f>
        <v>No Informada</v>
      </c>
      <c r="H292" t="str">
        <f>+IFERROR(VLOOKUP(Femicidios!R290,tablas!$V$4:$W$123,2,0),"No Informado")</f>
        <v>Funcionario Municipal</v>
      </c>
      <c r="I292" t="str">
        <f>+IFERROR(VLOOKUP(Femicidios!S290,tablas!$Y$4:$Z$9,2,0),"No Informado")</f>
        <v>SI</v>
      </c>
      <c r="J292" t="str">
        <f>+IFERROR(VLOOKUP(Femicidios!T290,tablas!$AB$4:$AC$8,2,0),"No Informado")</f>
        <v>No Informado</v>
      </c>
      <c r="K292" t="str">
        <f>+IFERROR(VLOOKUP(Femicidios!W290,tablas!$AE$4:$AF$9,2,0),"No Informado")</f>
        <v>SI</v>
      </c>
      <c r="L292" t="str">
        <f>+IFERROR(VLOOKUP(Femicidios!X290,tablas!$AH$4:$AI$33,2,0),"No Informada")</f>
        <v>Femicidio</v>
      </c>
      <c r="M292" t="str">
        <f>+IFERROR(VLOOKUP(Femicidios!Z290,tablas!$AN$4:$AO$22,2,0),"Sin Información")</f>
        <v>Sin Información</v>
      </c>
      <c r="N292" t="str">
        <f>+IFERROR(VLOOKUP(Femicidios!AB290,tablas!$AQ$4:$AR$28,2,0),"Sin Información")</f>
        <v>No Informada</v>
      </c>
      <c r="O292" t="str">
        <f>+IFERROR(VLOOKUP(Femicidios!AD290,tablas!$AX$4:$AY$42,2,0),"Sin Información")</f>
        <v>Sin Información</v>
      </c>
    </row>
    <row r="293" spans="1:15" x14ac:dyDescent="0.35">
      <c r="A293" t="str">
        <f>+Femicidios!G291</f>
        <v>Katherine Andrea Ayala Ayala</v>
      </c>
      <c r="B293" t="str">
        <f>+IFERROR(VLOOKUP(Femicidios!I291,tablas!$D$4:$E$19,2,0),"No Informada")</f>
        <v>Chilena</v>
      </c>
      <c r="C293" t="str">
        <f>+IFERROR(VLOOKUP(Femicidios!J291,tablas!$G$4:$H$141,2,0),"No Informada")</f>
        <v>No Informada</v>
      </c>
      <c r="D293" t="str">
        <f>+IFERROR(VLOOKUP(Femicidios!L291,tablas!$J$4:$K$11,2,0),"Sin Información")</f>
        <v>Sin Información</v>
      </c>
      <c r="E293" t="str">
        <f>+IFERROR(VLOOKUP(Femicidios!M291,tablas!$M$4:$N$52,2,0),"Sin Información")</f>
        <v>Conviviente</v>
      </c>
      <c r="F293" t="str">
        <f>+IFERROR(VLOOKUP(Femicidios!N291,tablas!$P$4:$Q$23,2,0),"No Informado")</f>
        <v>Femicidio Íntimo</v>
      </c>
      <c r="G293" t="str">
        <f>+IFERROR(VLOOKUP(Femicidios!Q291,tablas!$S$4:$T$21,2,0),"No Informada")</f>
        <v>No Informada</v>
      </c>
      <c r="H293" t="str">
        <f>+IFERROR(VLOOKUP(Femicidios!R291,tablas!$V$4:$W$123,2,0),"No Informado")</f>
        <v>No Informado</v>
      </c>
      <c r="I293" t="str">
        <f>+IFERROR(VLOOKUP(Femicidios!S291,tablas!$Y$4:$Z$9,2,0),"No Informado")</f>
        <v>NO</v>
      </c>
      <c r="J293" t="str">
        <f>+IFERROR(VLOOKUP(Femicidios!T291,tablas!$AB$4:$AC$8,2,0),"No Informado")</f>
        <v>NO</v>
      </c>
      <c r="K293" t="str">
        <f>+IFERROR(VLOOKUP(Femicidios!W291,tablas!$AE$4:$AF$9,2,0),"No Informado")</f>
        <v>No Informado</v>
      </c>
      <c r="L293" t="str">
        <f>+IFERROR(VLOOKUP(Femicidios!X291,tablas!$AH$4:$AI$33,2,0),"No Informada")</f>
        <v>Femicidio Íntimo</v>
      </c>
      <c r="M293" t="str">
        <f>+IFERROR(VLOOKUP(Femicidios!Z291,tablas!$AN$4:$AO$22,2,0),"Sin Información")</f>
        <v>Prisión preventiva</v>
      </c>
      <c r="N293" t="str">
        <f>+IFERROR(VLOOKUP(Femicidios!AB291,tablas!$AQ$4:$AR$28,2,0),"Sin Información")</f>
        <v>Prisión preventiva</v>
      </c>
      <c r="O293" t="str">
        <f>+IFERROR(VLOOKUP(Femicidios!AD291,tablas!$AX$4:$AY$42,2,0),"Sin Información")</f>
        <v>Sin Información</v>
      </c>
    </row>
    <row r="294" spans="1:15" x14ac:dyDescent="0.35">
      <c r="A294" t="str">
        <f>+Femicidios!G292</f>
        <v>Katherine Droguett</v>
      </c>
      <c r="B294" t="str">
        <f>+IFERROR(VLOOKUP(Femicidios!I292,tablas!$D$4:$E$19,2,0),"No Informada")</f>
        <v>No Informada</v>
      </c>
      <c r="C294" t="str">
        <f>+IFERROR(VLOOKUP(Femicidios!J292,tablas!$G$4:$H$141,2,0),"No Informada")</f>
        <v>Trabajadora Sexual</v>
      </c>
      <c r="D294" t="str">
        <f>+IFERROR(VLOOKUP(Femicidios!L292,tablas!$J$4:$K$11,2,0),"Sin Información")</f>
        <v>Sin Información</v>
      </c>
      <c r="E294" t="str">
        <f>+IFERROR(VLOOKUP(Femicidios!M292,tablas!$M$4:$N$52,2,0),"Sin Información")</f>
        <v>Cliente</v>
      </c>
      <c r="F294" t="str">
        <f>+IFERROR(VLOOKUP(Femicidios!N292,tablas!$P$4:$Q$23,2,0),"No Informado")</f>
        <v>Femicidio No Íntimo</v>
      </c>
      <c r="G294" t="str">
        <f>+IFERROR(VLOOKUP(Femicidios!Q292,tablas!$S$4:$T$21,2,0),"No Informada")</f>
        <v>No Informada</v>
      </c>
      <c r="H294" t="str">
        <f>+IFERROR(VLOOKUP(Femicidios!R292,tablas!$V$4:$W$123,2,0),"No Informado")</f>
        <v>No Informado</v>
      </c>
      <c r="I294" t="str">
        <f>+IFERROR(VLOOKUP(Femicidios!S292,tablas!$Y$4:$Z$9,2,0),"No Informado")</f>
        <v>No Informado</v>
      </c>
      <c r="J294" t="str">
        <f>+IFERROR(VLOOKUP(Femicidios!T292,tablas!$AB$4:$AC$8,2,0),"No Informado")</f>
        <v>No Informado</v>
      </c>
      <c r="K294" t="str">
        <f>+IFERROR(VLOOKUP(Femicidios!W292,tablas!$AE$4:$AF$9,2,0),"No Informado")</f>
        <v>No Informado</v>
      </c>
      <c r="L294" t="str">
        <f>+IFERROR(VLOOKUP(Femicidios!X292,tablas!$AH$4:$AI$33,2,0),"No Informada")</f>
        <v>No Informado</v>
      </c>
      <c r="M294" t="str">
        <f>+IFERROR(VLOOKUP(Femicidios!Z292,tablas!$AN$4:$AO$22,2,0),"Sin Información")</f>
        <v>Sin Información</v>
      </c>
      <c r="N294" t="str">
        <f>+IFERROR(VLOOKUP(Femicidios!AB292,tablas!$AQ$4:$AR$28,2,0),"Sin Información")</f>
        <v>No Informada</v>
      </c>
      <c r="O294" t="str">
        <f>+IFERROR(VLOOKUP(Femicidios!AD292,tablas!$AX$4:$AY$42,2,0),"Sin Información")</f>
        <v>Sin Información</v>
      </c>
    </row>
    <row r="295" spans="1:15" x14ac:dyDescent="0.35">
      <c r="A295" t="str">
        <f>+Femicidios!G293</f>
        <v>Rossana Nelly Rojas Pacheco</v>
      </c>
      <c r="B295" t="str">
        <f>+IFERROR(VLOOKUP(Femicidios!I293,tablas!$D$4:$E$19,2,0),"No Informada")</f>
        <v>Chilena</v>
      </c>
      <c r="C295" t="str">
        <f>+IFERROR(VLOOKUP(Femicidios!J293,tablas!$G$4:$H$141,2,0),"No Informada")</f>
        <v>Dueña de Casa</v>
      </c>
      <c r="D295" t="str">
        <f>+IFERROR(VLOOKUP(Femicidios!L293,tablas!$J$4:$K$11,2,0),"Sin Información")</f>
        <v>NO</v>
      </c>
      <c r="E295" t="str">
        <f>+IFERROR(VLOOKUP(Femicidios!M293,tablas!$M$4:$N$52,2,0),"Sin Información")</f>
        <v>Cónyuge</v>
      </c>
      <c r="F295" t="str">
        <f>+IFERROR(VLOOKUP(Femicidios!N293,tablas!$P$4:$Q$23,2,0),"No Informado")</f>
        <v>Femicidio Íntimo</v>
      </c>
      <c r="G295" t="str">
        <f>+IFERROR(VLOOKUP(Femicidios!Q293,tablas!$S$4:$T$21,2,0),"No Informada")</f>
        <v>Chilena</v>
      </c>
      <c r="H295" t="str">
        <f>+IFERROR(VLOOKUP(Femicidios!R293,tablas!$V$4:$W$123,2,0),"No Informado")</f>
        <v>No Informado</v>
      </c>
      <c r="I295" t="str">
        <f>+IFERROR(VLOOKUP(Femicidios!S293,tablas!$Y$4:$Z$9,2,0),"No Informado")</f>
        <v>NO</v>
      </c>
      <c r="J295" t="str">
        <f>+IFERROR(VLOOKUP(Femicidios!T293,tablas!$AB$4:$AC$8,2,0),"No Informado")</f>
        <v>NO</v>
      </c>
      <c r="K295" t="str">
        <f>+IFERROR(VLOOKUP(Femicidios!W293,tablas!$AE$4:$AF$9,2,0),"No Informado")</f>
        <v>SI</v>
      </c>
      <c r="L295" t="str">
        <f>+IFERROR(VLOOKUP(Femicidios!X293,tablas!$AH$4:$AI$33,2,0),"No Informada")</f>
        <v>Femicidio</v>
      </c>
      <c r="M295" t="str">
        <f>+IFERROR(VLOOKUP(Femicidios!Z293,tablas!$AN$4:$AO$22,2,0),"Sin Información")</f>
        <v>Sobreseída</v>
      </c>
      <c r="N295" t="str">
        <f>+IFERROR(VLOOKUP(Femicidios!AB293,tablas!$AQ$4:$AR$28,2,0),"Sin Información")</f>
        <v>Libre</v>
      </c>
      <c r="O295" t="str">
        <f>+IFERROR(VLOOKUP(Femicidios!AD293,tablas!$AX$4:$AY$42,2,0),"Sin Información")</f>
        <v>Absuelto</v>
      </c>
    </row>
    <row r="296" spans="1:15" x14ac:dyDescent="0.35">
      <c r="A296" t="str">
        <f>+Femicidios!G294</f>
        <v>Katherine Rosales Sandoval</v>
      </c>
      <c r="B296" t="str">
        <f>+IFERROR(VLOOKUP(Femicidios!I294,tablas!$D$4:$E$19,2,0),"No Informada")</f>
        <v>No Informada</v>
      </c>
      <c r="C296" t="str">
        <f>+IFERROR(VLOOKUP(Femicidios!J294,tablas!$G$4:$H$141,2,0),"No Informada")</f>
        <v>No Informada</v>
      </c>
      <c r="D296" t="str">
        <f>+IFERROR(VLOOKUP(Femicidios!L294,tablas!$J$4:$K$11,2,0),"Sin Información")</f>
        <v>SI</v>
      </c>
      <c r="E296" t="str">
        <f>+IFERROR(VLOOKUP(Femicidios!M294,tablas!$M$4:$N$52,2,0),"Sin Información")</f>
        <v>Conocido</v>
      </c>
      <c r="F296" t="str">
        <f>+IFERROR(VLOOKUP(Femicidios!N294,tablas!$P$4:$Q$23,2,0),"No Informado")</f>
        <v>Femicidio No Íntimo</v>
      </c>
      <c r="G296" t="str">
        <f>+IFERROR(VLOOKUP(Femicidios!Q294,tablas!$S$4:$T$21,2,0),"No Informada")</f>
        <v>No Informada</v>
      </c>
      <c r="H296" t="str">
        <f>+IFERROR(VLOOKUP(Femicidios!R294,tablas!$V$4:$W$123,2,0),"No Informado")</f>
        <v>No Informado</v>
      </c>
      <c r="I296" t="str">
        <f>+IFERROR(VLOOKUP(Femicidios!S294,tablas!$Y$4:$Z$9,2,0),"No Informado")</f>
        <v>No Informado</v>
      </c>
      <c r="J296" t="str">
        <f>+IFERROR(VLOOKUP(Femicidios!T294,tablas!$AB$4:$AC$8,2,0),"No Informado")</f>
        <v>No Informado</v>
      </c>
      <c r="K296" t="str">
        <f>+IFERROR(VLOOKUP(Femicidios!W294,tablas!$AE$4:$AF$9,2,0),"No Informado")</f>
        <v>No Informado</v>
      </c>
      <c r="L296" t="str">
        <f>+IFERROR(VLOOKUP(Femicidios!X294,tablas!$AH$4:$AI$33,2,0),"No Informada")</f>
        <v>Homicidio</v>
      </c>
      <c r="M296" t="str">
        <f>+IFERROR(VLOOKUP(Femicidios!Z294,tablas!$AN$4:$AO$22,2,0),"Sin Información")</f>
        <v>Detenido</v>
      </c>
      <c r="N296" t="str">
        <f>+IFERROR(VLOOKUP(Femicidios!AB294,tablas!$AQ$4:$AR$28,2,0),"Sin Información")</f>
        <v>No Informada</v>
      </c>
      <c r="O296" t="str">
        <f>+IFERROR(VLOOKUP(Femicidios!AD294,tablas!$AX$4:$AY$42,2,0),"Sin Información")</f>
        <v>Sin Información</v>
      </c>
    </row>
    <row r="297" spans="1:15" x14ac:dyDescent="0.35">
      <c r="A297" t="str">
        <f>+Femicidios!G295</f>
        <v>Kimberly Ugalde Palma</v>
      </c>
      <c r="B297" t="str">
        <f>+IFERROR(VLOOKUP(Femicidios!I295,tablas!$D$4:$E$19,2,0),"No Informada")</f>
        <v>Chilena</v>
      </c>
      <c r="C297" t="str">
        <f>+IFERROR(VLOOKUP(Femicidios!J295,tablas!$G$4:$H$141,2,0),"No Informada")</f>
        <v>No Informada</v>
      </c>
      <c r="D297" t="str">
        <f>+IFERROR(VLOOKUP(Femicidios!L295,tablas!$J$4:$K$11,2,0),"Sin Información")</f>
        <v>NO</v>
      </c>
      <c r="E297" t="str">
        <f>+IFERROR(VLOOKUP(Femicidios!M295,tablas!$M$4:$N$52,2,0),"Sin Información")</f>
        <v>Conviviente</v>
      </c>
      <c r="F297" t="str">
        <f>+IFERROR(VLOOKUP(Femicidios!N295,tablas!$P$4:$Q$23,2,0),"No Informado")</f>
        <v>Femicidio Íntimo</v>
      </c>
      <c r="G297" t="str">
        <f>+IFERROR(VLOOKUP(Femicidios!Q295,tablas!$S$4:$T$21,2,0),"No Informada")</f>
        <v>Chilena</v>
      </c>
      <c r="H297" t="str">
        <f>+IFERROR(VLOOKUP(Femicidios!R295,tablas!$V$4:$W$123,2,0),"No Informado")</f>
        <v>No Informado</v>
      </c>
      <c r="I297" t="str">
        <f>+IFERROR(VLOOKUP(Femicidios!S295,tablas!$Y$4:$Z$9,2,0),"No Informado")</f>
        <v>NO</v>
      </c>
      <c r="J297" t="str">
        <f>+IFERROR(VLOOKUP(Femicidios!T295,tablas!$AB$4:$AC$8,2,0),"No Informado")</f>
        <v>No Informado</v>
      </c>
      <c r="K297" t="str">
        <f>+IFERROR(VLOOKUP(Femicidios!W295,tablas!$AE$4:$AF$9,2,0),"No Informado")</f>
        <v>No Informado</v>
      </c>
      <c r="L297" t="str">
        <f>+IFERROR(VLOOKUP(Femicidios!X295,tablas!$AH$4:$AI$33,2,0),"No Informada")</f>
        <v>Femicidio Íntimo</v>
      </c>
      <c r="M297" t="str">
        <f>+IFERROR(VLOOKUP(Femicidios!Z295,tablas!$AN$4:$AO$22,2,0),"Sin Información")</f>
        <v>En curso</v>
      </c>
      <c r="N297" t="str">
        <f>+IFERROR(VLOOKUP(Femicidios!AB295,tablas!$AQ$4:$AR$28,2,0),"Sin Información")</f>
        <v>Prisión preventiva</v>
      </c>
      <c r="O297" t="str">
        <f>+IFERROR(VLOOKUP(Femicidios!AD295,tablas!$AX$4:$AY$42,2,0),"Sin Información")</f>
        <v>Sin Información</v>
      </c>
    </row>
    <row r="298" spans="1:15" x14ac:dyDescent="0.35">
      <c r="A298" t="str">
        <f>+Femicidios!G296</f>
        <v>Vania Tarkovsky Navarro</v>
      </c>
      <c r="B298" t="str">
        <f>+IFERROR(VLOOKUP(Femicidios!I296,tablas!$D$4:$E$19,2,0),"No Informada")</f>
        <v>Chilena</v>
      </c>
      <c r="C298" t="str">
        <f>+IFERROR(VLOOKUP(Femicidios!J296,tablas!$G$4:$H$141,2,0),"No Informada")</f>
        <v>Química farmacéutica</v>
      </c>
      <c r="D298" t="str">
        <f>+IFERROR(VLOOKUP(Femicidios!L296,tablas!$J$4:$K$11,2,0),"Sin Información")</f>
        <v>NO</v>
      </c>
      <c r="E298" t="str">
        <f>+IFERROR(VLOOKUP(Femicidios!M296,tablas!$M$4:$N$52,2,0),"Sin Información")</f>
        <v>Conviviente</v>
      </c>
      <c r="F298" t="str">
        <f>+IFERROR(VLOOKUP(Femicidios!N296,tablas!$P$4:$Q$23,2,0),"No Informado")</f>
        <v>Femicidio Íntimo</v>
      </c>
      <c r="G298" t="str">
        <f>+IFERROR(VLOOKUP(Femicidios!Q296,tablas!$S$4:$T$21,2,0),"No Informada")</f>
        <v>Chilena</v>
      </c>
      <c r="H298" t="str">
        <f>+IFERROR(VLOOKUP(Femicidios!R296,tablas!$V$4:$W$123,2,0),"No Informado")</f>
        <v>Médico</v>
      </c>
      <c r="I298" t="str">
        <f>+IFERROR(VLOOKUP(Femicidios!S296,tablas!$Y$4:$Z$9,2,0),"No Informado")</f>
        <v>NO</v>
      </c>
      <c r="J298" t="str">
        <f>+IFERROR(VLOOKUP(Femicidios!T296,tablas!$AB$4:$AC$8,2,0),"No Informado")</f>
        <v>SI</v>
      </c>
      <c r="K298" t="str">
        <f>+IFERROR(VLOOKUP(Femicidios!W296,tablas!$AE$4:$AF$9,2,0),"No Informado")</f>
        <v>SI</v>
      </c>
      <c r="L298" t="str">
        <f>+IFERROR(VLOOKUP(Femicidios!X296,tablas!$AH$4:$AI$33,2,0),"No Informada")</f>
        <v>Femicidio</v>
      </c>
      <c r="M298" t="str">
        <f>+IFERROR(VLOOKUP(Femicidios!Z296,tablas!$AN$4:$AO$22,2,0),"Sin Información")</f>
        <v>Finalizada</v>
      </c>
      <c r="N298" t="str">
        <f>+IFERROR(VLOOKUP(Femicidios!AB296,tablas!$AQ$4:$AR$28,2,0),"Sin Información")</f>
        <v>Privado de libertad</v>
      </c>
      <c r="O298" t="str">
        <f>+IFERROR(VLOOKUP(Femicidios!AD296,tablas!$AX$4:$AY$42,2,0),"Sin Información")</f>
        <v>Cadena Perpétua</v>
      </c>
    </row>
    <row r="299" spans="1:15" x14ac:dyDescent="0.35">
      <c r="A299" t="str">
        <f>+Femicidios!G297</f>
        <v>Lady Paola Arboleda Riascos</v>
      </c>
      <c r="B299" t="str">
        <f>+IFERROR(VLOOKUP(Femicidios!I297,tablas!$D$4:$E$19,2,0),"No Informada")</f>
        <v>Colombiana</v>
      </c>
      <c r="C299" t="str">
        <f>+IFERROR(VLOOKUP(Femicidios!J297,tablas!$G$4:$H$141,2,0),"No Informada")</f>
        <v>No Informada</v>
      </c>
      <c r="D299" t="str">
        <f>+IFERROR(VLOOKUP(Femicidios!L297,tablas!$J$4:$K$11,2,0),"Sin Información")</f>
        <v>Sin Información</v>
      </c>
      <c r="E299" t="str">
        <f>+IFERROR(VLOOKUP(Femicidios!M297,tablas!$M$4:$N$52,2,0),"Sin Información")</f>
        <v>Conviviente</v>
      </c>
      <c r="F299" t="str">
        <f>+IFERROR(VLOOKUP(Femicidios!N297,tablas!$P$4:$Q$23,2,0),"No Informado")</f>
        <v>Femicidio Íntimo</v>
      </c>
      <c r="G299" t="str">
        <f>+IFERROR(VLOOKUP(Femicidios!Q297,tablas!$S$4:$T$21,2,0),"No Informada")</f>
        <v>Colombiana</v>
      </c>
      <c r="H299" t="str">
        <f>+IFERROR(VLOOKUP(Femicidios!R297,tablas!$V$4:$W$123,2,0),"No Informado")</f>
        <v>No Informado</v>
      </c>
      <c r="I299" t="str">
        <f>+IFERROR(VLOOKUP(Femicidios!S297,tablas!$Y$4:$Z$9,2,0),"No Informado")</f>
        <v>NO</v>
      </c>
      <c r="J299" t="str">
        <f>+IFERROR(VLOOKUP(Femicidios!T297,tablas!$AB$4:$AC$8,2,0),"No Informado")</f>
        <v>SI</v>
      </c>
      <c r="K299" t="str">
        <f>+IFERROR(VLOOKUP(Femicidios!W297,tablas!$AE$4:$AF$9,2,0),"No Informado")</f>
        <v>No Informado</v>
      </c>
      <c r="L299" t="str">
        <f>+IFERROR(VLOOKUP(Femicidios!X297,tablas!$AH$4:$AI$33,2,0),"No Informada")</f>
        <v>Femicidio Íntimo</v>
      </c>
      <c r="M299" t="str">
        <f>+IFERROR(VLOOKUP(Femicidios!Z297,tablas!$AN$4:$AO$22,2,0),"Sin Información")</f>
        <v>Prisión preventiva</v>
      </c>
      <c r="N299" t="str">
        <f>+IFERROR(VLOOKUP(Femicidios!AB297,tablas!$AQ$4:$AR$28,2,0),"Sin Información")</f>
        <v>Formalizado</v>
      </c>
      <c r="O299" t="str">
        <f>+IFERROR(VLOOKUP(Femicidios!AD297,tablas!$AX$4:$AY$42,2,0),"Sin Información")</f>
        <v>Sin Información</v>
      </c>
    </row>
    <row r="300" spans="1:15" x14ac:dyDescent="0.35">
      <c r="A300" t="str">
        <f>+Femicidios!G298</f>
        <v>Laura Beatriz Gálvez Videla</v>
      </c>
      <c r="B300" t="str">
        <f>+IFERROR(VLOOKUP(Femicidios!I298,tablas!$D$4:$E$19,2,0),"No Informada")</f>
        <v>Argentina</v>
      </c>
      <c r="C300" t="str">
        <f>+IFERROR(VLOOKUP(Femicidios!J298,tablas!$G$4:$H$141,2,0),"No Informada")</f>
        <v>No Informada</v>
      </c>
      <c r="D300" t="str">
        <f>+IFERROR(VLOOKUP(Femicidios!L298,tablas!$J$4:$K$11,2,0),"Sin Información")</f>
        <v>Sin Información</v>
      </c>
      <c r="E300" t="str">
        <f>+IFERROR(VLOOKUP(Femicidios!M298,tablas!$M$4:$N$52,2,0),"Sin Información")</f>
        <v>Conviviente</v>
      </c>
      <c r="F300" t="str">
        <f>+IFERROR(VLOOKUP(Femicidios!N298,tablas!$P$4:$Q$23,2,0),"No Informado")</f>
        <v>Femicidio Íntimo</v>
      </c>
      <c r="G300" t="str">
        <f>+IFERROR(VLOOKUP(Femicidios!Q298,tablas!$S$4:$T$21,2,0),"No Informada")</f>
        <v>Chilena</v>
      </c>
      <c r="H300" t="str">
        <f>+IFERROR(VLOOKUP(Femicidios!R298,tablas!$V$4:$W$123,2,0),"No Informado")</f>
        <v>No Informado</v>
      </c>
      <c r="I300" t="str">
        <f>+IFERROR(VLOOKUP(Femicidios!S298,tablas!$Y$4:$Z$9,2,0),"No Informado")</f>
        <v>SI</v>
      </c>
      <c r="J300" t="str">
        <f>+IFERROR(VLOOKUP(Femicidios!T298,tablas!$AB$4:$AC$8,2,0),"No Informado")</f>
        <v>No Informado</v>
      </c>
      <c r="K300" t="str">
        <f>+IFERROR(VLOOKUP(Femicidios!W298,tablas!$AE$4:$AF$9,2,0),"No Informado")</f>
        <v>SI</v>
      </c>
      <c r="L300" t="str">
        <f>+IFERROR(VLOOKUP(Femicidios!X298,tablas!$AH$4:$AI$33,2,0),"No Informada")</f>
        <v>Femicidio</v>
      </c>
      <c r="M300" t="str">
        <f>+IFERROR(VLOOKUP(Femicidios!Z298,tablas!$AN$4:$AO$22,2,0),"Sin Información")</f>
        <v>Sobreseída</v>
      </c>
      <c r="N300" t="str">
        <f>+IFERROR(VLOOKUP(Femicidios!AB298,tablas!$AQ$4:$AR$28,2,0),"Sin Información")</f>
        <v>Deceso</v>
      </c>
      <c r="O300" t="str">
        <f>+IFERROR(VLOOKUP(Femicidios!AD298,tablas!$AX$4:$AY$42,2,0),"Sin Información")</f>
        <v>Sin Información</v>
      </c>
    </row>
    <row r="301" spans="1:15" x14ac:dyDescent="0.35">
      <c r="A301" t="str">
        <f>+Femicidios!G299</f>
        <v>Laura Sonia Buendía Aguilar</v>
      </c>
      <c r="B301" t="str">
        <f>+IFERROR(VLOOKUP(Femicidios!I299,tablas!$D$4:$E$19,2,0),"No Informada")</f>
        <v>Chilena</v>
      </c>
      <c r="C301" t="str">
        <f>+IFERROR(VLOOKUP(Femicidios!J299,tablas!$G$4:$H$141,2,0),"No Informada")</f>
        <v>No Informada</v>
      </c>
      <c r="D301" t="str">
        <f>+IFERROR(VLOOKUP(Femicidios!L299,tablas!$J$4:$K$11,2,0),"Sin Información")</f>
        <v>Sin Información</v>
      </c>
      <c r="E301" t="str">
        <f>+IFERROR(VLOOKUP(Femicidios!M299,tablas!$M$4:$N$52,2,0),"Sin Información")</f>
        <v>Hijo</v>
      </c>
      <c r="F301" t="str">
        <f>+IFERROR(VLOOKUP(Femicidios!N299,tablas!$P$4:$Q$23,2,0),"No Informado")</f>
        <v>Femicidio Íntimo Familiar</v>
      </c>
      <c r="G301" t="str">
        <f>+IFERROR(VLOOKUP(Femicidios!Q299,tablas!$S$4:$T$21,2,0),"No Informada")</f>
        <v>Chilena</v>
      </c>
      <c r="H301" t="str">
        <f>+IFERROR(VLOOKUP(Femicidios!R299,tablas!$V$4:$W$123,2,0),"No Informado")</f>
        <v>No Informado</v>
      </c>
      <c r="I301" t="str">
        <f>+IFERROR(VLOOKUP(Femicidios!S299,tablas!$Y$4:$Z$9,2,0),"No Informado")</f>
        <v>NO</v>
      </c>
      <c r="J301" t="str">
        <f>+IFERROR(VLOOKUP(Femicidios!T299,tablas!$AB$4:$AC$8,2,0),"No Informado")</f>
        <v>No Informado</v>
      </c>
      <c r="K301" t="str">
        <f>+IFERROR(VLOOKUP(Femicidios!W299,tablas!$AE$4:$AF$9,2,0),"No Informado")</f>
        <v>NO</v>
      </c>
      <c r="L301" t="str">
        <f>+IFERROR(VLOOKUP(Femicidios!X299,tablas!$AH$4:$AI$33,2,0),"No Informada")</f>
        <v>Parricidio</v>
      </c>
      <c r="M301" t="str">
        <f>+IFERROR(VLOOKUP(Femicidios!Z299,tablas!$AN$4:$AO$22,2,0),"Sin Información")</f>
        <v>En curso</v>
      </c>
      <c r="N301" t="str">
        <f>+IFERROR(VLOOKUP(Femicidios!AB299,tablas!$AQ$4:$AR$28,2,0),"Sin Información")</f>
        <v>Formalizado</v>
      </c>
      <c r="O301" t="str">
        <f>+IFERROR(VLOOKUP(Femicidios!AD299,tablas!$AX$4:$AY$42,2,0),"Sin Información")</f>
        <v>Sin Información</v>
      </c>
    </row>
    <row r="302" spans="1:15" x14ac:dyDescent="0.35">
      <c r="A302" t="str">
        <f>+Femicidios!G300</f>
        <v>Claudia Reyes Cabrera</v>
      </c>
      <c r="B302" t="str">
        <f>+IFERROR(VLOOKUP(Femicidios!I300,tablas!$D$4:$E$19,2,0),"No Informada")</f>
        <v>Chilena</v>
      </c>
      <c r="C302" t="str">
        <f>+IFERROR(VLOOKUP(Femicidios!J300,tablas!$G$4:$H$141,2,0),"No Informada")</f>
        <v>Auxiliar de Aseo</v>
      </c>
      <c r="D302" t="str">
        <f>+IFERROR(VLOOKUP(Femicidios!L300,tablas!$J$4:$K$11,2,0),"Sin Información")</f>
        <v>NO</v>
      </c>
      <c r="E302" t="str">
        <f>+IFERROR(VLOOKUP(Femicidios!M300,tablas!$M$4:$N$52,2,0),"Sin Información")</f>
        <v>Cónyuge</v>
      </c>
      <c r="F302" t="str">
        <f>+IFERROR(VLOOKUP(Femicidios!N300,tablas!$P$4:$Q$23,2,0),"No Informado")</f>
        <v>Femicidio Íntimo</v>
      </c>
      <c r="G302" t="str">
        <f>+IFERROR(VLOOKUP(Femicidios!Q300,tablas!$S$4:$T$21,2,0),"No Informada")</f>
        <v>Chilena</v>
      </c>
      <c r="H302" t="str">
        <f>+IFERROR(VLOOKUP(Femicidios!R300,tablas!$V$4:$W$123,2,0),"No Informado")</f>
        <v>Obrero Construcción</v>
      </c>
      <c r="I302" t="str">
        <f>+IFERROR(VLOOKUP(Femicidios!S300,tablas!$Y$4:$Z$9,2,0),"No Informado")</f>
        <v>NO</v>
      </c>
      <c r="J302" t="str">
        <f>+IFERROR(VLOOKUP(Femicidios!T300,tablas!$AB$4:$AC$8,2,0),"No Informado")</f>
        <v>NO</v>
      </c>
      <c r="K302" t="str">
        <f>+IFERROR(VLOOKUP(Femicidios!W300,tablas!$AE$4:$AF$9,2,0),"No Informado")</f>
        <v>SI</v>
      </c>
      <c r="L302" t="str">
        <f>+IFERROR(VLOOKUP(Femicidios!X300,tablas!$AH$4:$AI$33,2,0),"No Informada")</f>
        <v>Femicidio</v>
      </c>
      <c r="M302" t="str">
        <f>+IFERROR(VLOOKUP(Femicidios!Z300,tablas!$AN$4:$AO$22,2,0),"Sin Información")</f>
        <v>Finalizada</v>
      </c>
      <c r="N302" t="str">
        <f>+IFERROR(VLOOKUP(Femicidios!AB300,tablas!$AQ$4:$AR$28,2,0),"Sin Información")</f>
        <v>Privado de libertad</v>
      </c>
      <c r="O302" t="str">
        <f>+IFERROR(VLOOKUP(Femicidios!AD300,tablas!$AX$4:$AY$42,2,0),"Sin Información")</f>
        <v>Cadena Perpétua</v>
      </c>
    </row>
    <row r="303" spans="1:15" x14ac:dyDescent="0.35">
      <c r="A303" t="str">
        <f>+Femicidios!G301</f>
        <v>Jessica Laguna Maliqueo</v>
      </c>
      <c r="B303" t="str">
        <f>+IFERROR(VLOOKUP(Femicidios!I301,tablas!$D$4:$E$19,2,0),"No Informada")</f>
        <v>Chilena</v>
      </c>
      <c r="C303" t="str">
        <f>+IFERROR(VLOOKUP(Femicidios!J301,tablas!$G$4:$H$141,2,0),"No Informada")</f>
        <v>No Informada</v>
      </c>
      <c r="D303" t="str">
        <f>+IFERROR(VLOOKUP(Femicidios!L301,tablas!$J$4:$K$11,2,0),"Sin Información")</f>
        <v>NO</v>
      </c>
      <c r="E303" t="str">
        <f>+IFERROR(VLOOKUP(Femicidios!M301,tablas!$M$4:$N$52,2,0),"Sin Información")</f>
        <v>Cónyuge</v>
      </c>
      <c r="F303" t="str">
        <f>+IFERROR(VLOOKUP(Femicidios!N301,tablas!$P$4:$Q$23,2,0),"No Informado")</f>
        <v>Femicidio Íntimo</v>
      </c>
      <c r="G303" t="str">
        <f>+IFERROR(VLOOKUP(Femicidios!Q301,tablas!$S$4:$T$21,2,0),"No Informada")</f>
        <v>Chilena</v>
      </c>
      <c r="H303" t="str">
        <f>+IFERROR(VLOOKUP(Femicidios!R301,tablas!$V$4:$W$123,2,0),"No Informado")</f>
        <v>Guardia Seguridad</v>
      </c>
      <c r="I303" t="str">
        <f>+IFERROR(VLOOKUP(Femicidios!S301,tablas!$Y$4:$Z$9,2,0),"No Informado")</f>
        <v>SI</v>
      </c>
      <c r="J303" t="str">
        <f>+IFERROR(VLOOKUP(Femicidios!T301,tablas!$AB$4:$AC$8,2,0),"No Informado")</f>
        <v>NO</v>
      </c>
      <c r="K303" t="str">
        <f>+IFERROR(VLOOKUP(Femicidios!W301,tablas!$AE$4:$AF$9,2,0),"No Informado")</f>
        <v>SI</v>
      </c>
      <c r="L303" t="str">
        <f>+IFERROR(VLOOKUP(Femicidios!X301,tablas!$AH$4:$AI$33,2,0),"No Informada")</f>
        <v>Femicidio</v>
      </c>
      <c r="M303" t="str">
        <f>+IFERROR(VLOOKUP(Femicidios!Z301,tablas!$AN$4:$AO$22,2,0),"Sin Información")</f>
        <v>Sobreseída</v>
      </c>
      <c r="N303" t="str">
        <f>+IFERROR(VLOOKUP(Femicidios!AB301,tablas!$AQ$4:$AR$28,2,0),"Sin Información")</f>
        <v>Deceso</v>
      </c>
      <c r="O303" t="str">
        <f>+IFERROR(VLOOKUP(Femicidios!AD301,tablas!$AX$4:$AY$42,2,0),"Sin Información")</f>
        <v>Sin Información</v>
      </c>
    </row>
    <row r="304" spans="1:15" x14ac:dyDescent="0.35">
      <c r="A304" t="str">
        <f>+Femicidios!G302</f>
        <v>Leonor Rojas González</v>
      </c>
      <c r="B304" t="str">
        <f>+IFERROR(VLOOKUP(Femicidios!I302,tablas!$D$4:$E$19,2,0),"No Informada")</f>
        <v>Chilena</v>
      </c>
      <c r="C304" t="str">
        <f>+IFERROR(VLOOKUP(Femicidios!J302,tablas!$G$4:$H$141,2,0),"No Informada")</f>
        <v>No Informada</v>
      </c>
      <c r="D304" t="str">
        <f>+IFERROR(VLOOKUP(Femicidios!L302,tablas!$J$4:$K$11,2,0),"Sin Información")</f>
        <v>NO</v>
      </c>
      <c r="E304" t="str">
        <f>+IFERROR(VLOOKUP(Femicidios!M302,tablas!$M$4:$N$52,2,0),"Sin Información")</f>
        <v>Conviviente</v>
      </c>
      <c r="F304" t="str">
        <f>+IFERROR(VLOOKUP(Femicidios!N302,tablas!$P$4:$Q$23,2,0),"No Informado")</f>
        <v>Femicidio Íntimo</v>
      </c>
      <c r="G304" t="str">
        <f>+IFERROR(VLOOKUP(Femicidios!Q302,tablas!$S$4:$T$21,2,0),"No Informada")</f>
        <v>Chilena</v>
      </c>
      <c r="H304" t="str">
        <f>+IFERROR(VLOOKUP(Femicidios!R302,tablas!$V$4:$W$123,2,0),"No Informado")</f>
        <v>No Informado</v>
      </c>
      <c r="I304" t="str">
        <f>+IFERROR(VLOOKUP(Femicidios!S302,tablas!$Y$4:$Z$9,2,0),"No Informado")</f>
        <v>SI</v>
      </c>
      <c r="J304" t="str">
        <f>+IFERROR(VLOOKUP(Femicidios!T302,tablas!$AB$4:$AC$8,2,0),"No Informado")</f>
        <v>NO</v>
      </c>
      <c r="K304" t="str">
        <f>+IFERROR(VLOOKUP(Femicidios!W302,tablas!$AE$4:$AF$9,2,0),"No Informado")</f>
        <v>SI</v>
      </c>
      <c r="L304" t="str">
        <f>+IFERROR(VLOOKUP(Femicidios!X302,tablas!$AH$4:$AI$33,2,0),"No Informada")</f>
        <v>Femicidio</v>
      </c>
      <c r="M304" t="str">
        <f>+IFERROR(VLOOKUP(Femicidios!Z302,tablas!$AN$4:$AO$22,2,0),"Sin Información")</f>
        <v>Sobreseída</v>
      </c>
      <c r="N304" t="str">
        <f>+IFERROR(VLOOKUP(Femicidios!AB302,tablas!$AQ$4:$AR$28,2,0),"Sin Información")</f>
        <v>Deceso</v>
      </c>
      <c r="O304" t="str">
        <f>+IFERROR(VLOOKUP(Femicidios!AD302,tablas!$AX$4:$AY$42,2,0),"Sin Información")</f>
        <v>Sin Información</v>
      </c>
    </row>
    <row r="305" spans="1:15" x14ac:dyDescent="0.35">
      <c r="A305" t="str">
        <f>+Femicidios!G303</f>
        <v>Leyla Sosa Lobos</v>
      </c>
      <c r="B305" t="str">
        <f>+IFERROR(VLOOKUP(Femicidios!I303,tablas!$D$4:$E$19,2,0),"No Informada")</f>
        <v>Chilena</v>
      </c>
      <c r="C305" t="str">
        <f>+IFERROR(VLOOKUP(Femicidios!J303,tablas!$G$4:$H$141,2,0),"No Informada")</f>
        <v>No Informada</v>
      </c>
      <c r="D305" t="str">
        <f>+IFERROR(VLOOKUP(Femicidios!L303,tablas!$J$4:$K$11,2,0),"Sin Información")</f>
        <v>SI</v>
      </c>
      <c r="E305" t="str">
        <f>+IFERROR(VLOOKUP(Femicidios!M303,tablas!$M$4:$N$52,2,0),"Sin Información")</f>
        <v>Conocido</v>
      </c>
      <c r="F305" t="str">
        <f>+IFERROR(VLOOKUP(Femicidios!N303,tablas!$P$4:$Q$23,2,0),"No Informado")</f>
        <v>Femicidio No Íntimo</v>
      </c>
      <c r="G305" t="str">
        <f>+IFERROR(VLOOKUP(Femicidios!Q303,tablas!$S$4:$T$21,2,0),"No Informada")</f>
        <v>No Informada</v>
      </c>
      <c r="H305" t="str">
        <f>+IFERROR(VLOOKUP(Femicidios!R303,tablas!$V$4:$W$123,2,0),"No Informado")</f>
        <v>No Informado</v>
      </c>
      <c r="I305" t="str">
        <f>+IFERROR(VLOOKUP(Femicidios!S303,tablas!$Y$4:$Z$9,2,0),"No Informado")</f>
        <v>NO</v>
      </c>
      <c r="J305" t="str">
        <f>+IFERROR(VLOOKUP(Femicidios!T303,tablas!$AB$4:$AC$8,2,0),"No Informado")</f>
        <v>NO</v>
      </c>
      <c r="K305" t="str">
        <f>+IFERROR(VLOOKUP(Femicidios!W303,tablas!$AE$4:$AF$9,2,0),"No Informado")</f>
        <v>NO</v>
      </c>
      <c r="L305" t="str">
        <f>+IFERROR(VLOOKUP(Femicidios!X303,tablas!$AH$4:$AI$33,2,0),"No Informada")</f>
        <v>Violación y Homicidio</v>
      </c>
      <c r="M305" t="str">
        <f>+IFERROR(VLOOKUP(Femicidios!Z303,tablas!$AN$4:$AO$22,2,0),"Sin Información")</f>
        <v>Finalizada</v>
      </c>
      <c r="N305" t="str">
        <f>+IFERROR(VLOOKUP(Femicidios!AB303,tablas!$AQ$4:$AR$28,2,0),"Sin Información")</f>
        <v>Privado de libertad</v>
      </c>
      <c r="O305" t="str">
        <f>+IFERROR(VLOOKUP(Femicidios!AD303,tablas!$AX$4:$AY$42,2,0),"Sin Información")</f>
        <v>Cadena Perpétua</v>
      </c>
    </row>
    <row r="306" spans="1:15" x14ac:dyDescent="0.35">
      <c r="A306" t="str">
        <f>+Femicidios!G304</f>
        <v>Lhysbet Ureta Méndez</v>
      </c>
      <c r="B306" t="str">
        <f>+IFERROR(VLOOKUP(Femicidios!I304,tablas!$D$4:$E$19,2,0),"No Informada")</f>
        <v>Chilena</v>
      </c>
      <c r="C306" t="str">
        <f>+IFERROR(VLOOKUP(Femicidios!J304,tablas!$G$4:$H$141,2,0),"No Informada")</f>
        <v>No Informada</v>
      </c>
      <c r="D306" t="str">
        <f>+IFERROR(VLOOKUP(Femicidios!L304,tablas!$J$4:$K$11,2,0),"Sin Información")</f>
        <v>Sin Información</v>
      </c>
      <c r="E306" t="str">
        <f>+IFERROR(VLOOKUP(Femicidios!M304,tablas!$M$4:$N$52,2,0),"Sin Información")</f>
        <v>Conviviente</v>
      </c>
      <c r="F306" t="str">
        <f>+IFERROR(VLOOKUP(Femicidios!N304,tablas!$P$4:$Q$23,2,0),"No Informado")</f>
        <v>Femicidio Íntimo</v>
      </c>
      <c r="G306" t="str">
        <f>+IFERROR(VLOOKUP(Femicidios!Q304,tablas!$S$4:$T$21,2,0),"No Informada")</f>
        <v>Chilena</v>
      </c>
      <c r="H306" t="str">
        <f>+IFERROR(VLOOKUP(Femicidios!R304,tablas!$V$4:$W$123,2,0),"No Informado")</f>
        <v>No Informado</v>
      </c>
      <c r="I306" t="str">
        <f>+IFERROR(VLOOKUP(Femicidios!S304,tablas!$Y$4:$Z$9,2,0),"No Informado")</f>
        <v>NO</v>
      </c>
      <c r="J306" t="str">
        <f>+IFERROR(VLOOKUP(Femicidios!T304,tablas!$AB$4:$AC$8,2,0),"No Informado")</f>
        <v>No Informado</v>
      </c>
      <c r="K306" t="str">
        <f>+IFERROR(VLOOKUP(Femicidios!W304,tablas!$AE$4:$AF$9,2,0),"No Informado")</f>
        <v>No Informado</v>
      </c>
      <c r="L306" t="str">
        <f>+IFERROR(VLOOKUP(Femicidios!X304,tablas!$AH$4:$AI$33,2,0),"No Informada")</f>
        <v>Femicidio Íntimo</v>
      </c>
      <c r="M306" t="str">
        <f>+IFERROR(VLOOKUP(Femicidios!Z304,tablas!$AN$4:$AO$22,2,0),"Sin Información")</f>
        <v>Detenido</v>
      </c>
      <c r="N306" t="str">
        <f>+IFERROR(VLOOKUP(Femicidios!AB304,tablas!$AQ$4:$AR$28,2,0),"Sin Información")</f>
        <v>No Informada</v>
      </c>
      <c r="O306" t="str">
        <f>+IFERROR(VLOOKUP(Femicidios!AD304,tablas!$AX$4:$AY$42,2,0),"Sin Información")</f>
        <v>Sin Información</v>
      </c>
    </row>
    <row r="307" spans="1:15" x14ac:dyDescent="0.35">
      <c r="A307" t="str">
        <f>+Femicidios!G305</f>
        <v>Cinthia del Carmen Collao Candia</v>
      </c>
      <c r="B307" t="str">
        <f>+IFERROR(VLOOKUP(Femicidios!I305,tablas!$D$4:$E$19,2,0),"No Informada")</f>
        <v>Chilena</v>
      </c>
      <c r="C307" t="str">
        <f>+IFERROR(VLOOKUP(Femicidios!J305,tablas!$G$4:$H$141,2,0),"No Informada")</f>
        <v>Dueña de Casa</v>
      </c>
      <c r="D307" t="str">
        <f>+IFERROR(VLOOKUP(Femicidios!L305,tablas!$J$4:$K$11,2,0),"Sin Información")</f>
        <v>NO</v>
      </c>
      <c r="E307" t="str">
        <f>+IFERROR(VLOOKUP(Femicidios!M305,tablas!$M$4:$N$52,2,0),"Sin Información")</f>
        <v>Conviviente</v>
      </c>
      <c r="F307" t="str">
        <f>+IFERROR(VLOOKUP(Femicidios!N305,tablas!$P$4:$Q$23,2,0),"No Informado")</f>
        <v>Femicidio Íntimo</v>
      </c>
      <c r="G307" t="str">
        <f>+IFERROR(VLOOKUP(Femicidios!Q305,tablas!$S$4:$T$21,2,0),"No Informada")</f>
        <v>Chilena</v>
      </c>
      <c r="H307" t="str">
        <f>+IFERROR(VLOOKUP(Femicidios!R305,tablas!$V$4:$W$123,2,0),"No Informado")</f>
        <v>No Informado</v>
      </c>
      <c r="I307" t="str">
        <f>+IFERROR(VLOOKUP(Femicidios!S305,tablas!$Y$4:$Z$9,2,0),"No Informado")</f>
        <v>NO</v>
      </c>
      <c r="J307" t="str">
        <f>+IFERROR(VLOOKUP(Femicidios!T305,tablas!$AB$4:$AC$8,2,0),"No Informado")</f>
        <v>SI</v>
      </c>
      <c r="K307" t="str">
        <f>+IFERROR(VLOOKUP(Femicidios!W305,tablas!$AE$4:$AF$9,2,0),"No Informado")</f>
        <v>SI</v>
      </c>
      <c r="L307" t="str">
        <f>+IFERROR(VLOOKUP(Femicidios!X305,tablas!$AH$4:$AI$33,2,0),"No Informada")</f>
        <v>Femicidio</v>
      </c>
      <c r="M307" t="str">
        <f>+IFERROR(VLOOKUP(Femicidios!Z305,tablas!$AN$4:$AO$22,2,0),"Sin Información")</f>
        <v>Sin Información</v>
      </c>
      <c r="N307" t="str">
        <f>+IFERROR(VLOOKUP(Femicidios!AB305,tablas!$AQ$4:$AR$28,2,0),"Sin Información")</f>
        <v>No Informada</v>
      </c>
      <c r="O307" t="str">
        <f>+IFERROR(VLOOKUP(Femicidios!AD305,tablas!$AX$4:$AY$42,2,0),"Sin Información")</f>
        <v>Sin Información</v>
      </c>
    </row>
    <row r="308" spans="1:15" x14ac:dyDescent="0.35">
      <c r="A308" t="str">
        <f>+Femicidios!G306</f>
        <v>Lila Arancibia Diaz de Valdes</v>
      </c>
      <c r="B308" t="str">
        <f>+IFERROR(VLOOKUP(Femicidios!I306,tablas!$D$4:$E$19,2,0),"No Informada")</f>
        <v>No Informada</v>
      </c>
      <c r="C308" t="str">
        <f>+IFERROR(VLOOKUP(Femicidios!J306,tablas!$G$4:$H$141,2,0),"No Informada")</f>
        <v>No Informada</v>
      </c>
      <c r="D308" t="str">
        <f>+IFERROR(VLOOKUP(Femicidios!L306,tablas!$J$4:$K$11,2,0),"Sin Información")</f>
        <v>Sin Información</v>
      </c>
      <c r="E308" t="str">
        <f>+IFERROR(VLOOKUP(Femicidios!M306,tablas!$M$4:$N$52,2,0),"Sin Información")</f>
        <v>Cónyuge</v>
      </c>
      <c r="F308" t="str">
        <f>+IFERROR(VLOOKUP(Femicidios!N306,tablas!$P$4:$Q$23,2,0),"No Informado")</f>
        <v>Femicidio Íntimo</v>
      </c>
      <c r="G308" t="str">
        <f>+IFERROR(VLOOKUP(Femicidios!Q306,tablas!$S$4:$T$21,2,0),"No Informada")</f>
        <v>No Informada</v>
      </c>
      <c r="H308" t="str">
        <f>+IFERROR(VLOOKUP(Femicidios!R306,tablas!$V$4:$W$123,2,0),"No Informado")</f>
        <v>No Informado</v>
      </c>
      <c r="I308" t="str">
        <f>+IFERROR(VLOOKUP(Femicidios!S306,tablas!$Y$4:$Z$9,2,0),"No Informado")</f>
        <v>SI</v>
      </c>
      <c r="J308" t="str">
        <f>+IFERROR(VLOOKUP(Femicidios!T306,tablas!$AB$4:$AC$8,2,0),"No Informado")</f>
        <v>No Informado</v>
      </c>
      <c r="K308" t="str">
        <f>+IFERROR(VLOOKUP(Femicidios!W306,tablas!$AE$4:$AF$9,2,0),"No Informado")</f>
        <v>No Informado</v>
      </c>
      <c r="L308" t="str">
        <f>+IFERROR(VLOOKUP(Femicidios!X306,tablas!$AH$4:$AI$33,2,0),"No Informada")</f>
        <v>Femicidio</v>
      </c>
      <c r="M308" t="str">
        <f>+IFERROR(VLOOKUP(Femicidios!Z306,tablas!$AN$4:$AO$22,2,0),"Sin Información")</f>
        <v>Sin Información</v>
      </c>
      <c r="N308" t="str">
        <f>+IFERROR(VLOOKUP(Femicidios!AB306,tablas!$AQ$4:$AR$28,2,0),"Sin Información")</f>
        <v>No Informada</v>
      </c>
      <c r="O308" t="str">
        <f>+IFERROR(VLOOKUP(Femicidios!AD306,tablas!$AX$4:$AY$42,2,0),"Sin Información")</f>
        <v>Sin Información</v>
      </c>
    </row>
    <row r="309" spans="1:15" x14ac:dyDescent="0.35">
      <c r="A309" t="str">
        <f>+Femicidios!G307</f>
        <v>Liliana Aurora Gutiérrez Soto</v>
      </c>
      <c r="B309" t="str">
        <f>+IFERROR(VLOOKUP(Femicidios!I307,tablas!$D$4:$E$19,2,0),"No Informada")</f>
        <v>Chilena</v>
      </c>
      <c r="C309" t="str">
        <f>+IFERROR(VLOOKUP(Femicidios!J307,tablas!$G$4:$H$141,2,0),"No Informada")</f>
        <v>No Informada</v>
      </c>
      <c r="D309" t="str">
        <f>+IFERROR(VLOOKUP(Femicidios!L307,tablas!$J$4:$K$11,2,0),"Sin Información")</f>
        <v>NO</v>
      </c>
      <c r="E309" t="str">
        <f>+IFERROR(VLOOKUP(Femicidios!M307,tablas!$M$4:$N$52,2,0),"Sin Información")</f>
        <v>Pareja</v>
      </c>
      <c r="F309" t="str">
        <f>+IFERROR(VLOOKUP(Femicidios!N307,tablas!$P$4:$Q$23,2,0),"No Informado")</f>
        <v>Femicidio Íntimo</v>
      </c>
      <c r="G309" t="str">
        <f>+IFERROR(VLOOKUP(Femicidios!Q307,tablas!$S$4:$T$21,2,0),"No Informada")</f>
        <v>Chilena</v>
      </c>
      <c r="H309" t="str">
        <f>+IFERROR(VLOOKUP(Femicidios!R307,tablas!$V$4:$W$123,2,0),"No Informado")</f>
        <v>No Informado</v>
      </c>
      <c r="I309" t="str">
        <f>+IFERROR(VLOOKUP(Femicidios!S307,tablas!$Y$4:$Z$9,2,0),"No Informado")</f>
        <v>SI</v>
      </c>
      <c r="J309" t="str">
        <f>+IFERROR(VLOOKUP(Femicidios!T307,tablas!$AB$4:$AC$8,2,0),"No Informado")</f>
        <v>NO</v>
      </c>
      <c r="K309" t="str">
        <f>+IFERROR(VLOOKUP(Femicidios!W307,tablas!$AE$4:$AF$9,2,0),"No Informado")</f>
        <v>SI</v>
      </c>
      <c r="L309" t="str">
        <f>+IFERROR(VLOOKUP(Femicidios!X307,tablas!$AH$4:$AI$33,2,0),"No Informada")</f>
        <v>Femicidio</v>
      </c>
      <c r="M309" t="str">
        <f>+IFERROR(VLOOKUP(Femicidios!Z307,tablas!$AN$4:$AO$22,2,0),"Sin Información")</f>
        <v>Sobreseída</v>
      </c>
      <c r="N309" t="str">
        <f>+IFERROR(VLOOKUP(Femicidios!AB307,tablas!$AQ$4:$AR$28,2,0),"Sin Información")</f>
        <v>Deceso</v>
      </c>
      <c r="O309" t="str">
        <f>+IFERROR(VLOOKUP(Femicidios!AD307,tablas!$AX$4:$AY$42,2,0),"Sin Información")</f>
        <v>Sin Información</v>
      </c>
    </row>
    <row r="310" spans="1:15" x14ac:dyDescent="0.35">
      <c r="A310" t="str">
        <f>+Femicidios!G308</f>
        <v>Susana Paola Godoy Ahumada</v>
      </c>
      <c r="B310" t="str">
        <f>+IFERROR(VLOOKUP(Femicidios!I308,tablas!$D$4:$E$19,2,0),"No Informada")</f>
        <v>Chilena</v>
      </c>
      <c r="C310" t="str">
        <f>+IFERROR(VLOOKUP(Femicidios!J308,tablas!$G$4:$H$141,2,0),"No Informada")</f>
        <v>Dueña de Casa</v>
      </c>
      <c r="D310" t="str">
        <f>+IFERROR(VLOOKUP(Femicidios!L308,tablas!$J$4:$K$11,2,0),"Sin Información")</f>
        <v>NO</v>
      </c>
      <c r="E310" t="str">
        <f>+IFERROR(VLOOKUP(Femicidios!M308,tablas!$M$4:$N$52,2,0),"Sin Información")</f>
        <v>ex Conviviente</v>
      </c>
      <c r="F310" t="str">
        <f>+IFERROR(VLOOKUP(Femicidios!N308,tablas!$P$4:$Q$23,2,0),"No Informado")</f>
        <v>Femicidio Íntimo</v>
      </c>
      <c r="G310" t="str">
        <f>+IFERROR(VLOOKUP(Femicidios!Q308,tablas!$S$4:$T$21,2,0),"No Informada")</f>
        <v>Chilena</v>
      </c>
      <c r="H310" t="str">
        <f>+IFERROR(VLOOKUP(Femicidios!R308,tablas!$V$4:$W$123,2,0),"No Informado")</f>
        <v>No Informado</v>
      </c>
      <c r="I310" t="str">
        <f>+IFERROR(VLOOKUP(Femicidios!S308,tablas!$Y$4:$Z$9,2,0),"No Informado")</f>
        <v>SI</v>
      </c>
      <c r="J310" t="str">
        <f>+IFERROR(VLOOKUP(Femicidios!T308,tablas!$AB$4:$AC$8,2,0),"No Informado")</f>
        <v>NO</v>
      </c>
      <c r="K310" t="str">
        <f>+IFERROR(VLOOKUP(Femicidios!W308,tablas!$AE$4:$AF$9,2,0),"No Informado")</f>
        <v>SI</v>
      </c>
      <c r="L310" t="str">
        <f>+IFERROR(VLOOKUP(Femicidios!X308,tablas!$AH$4:$AI$33,2,0),"No Informada")</f>
        <v>Femicidio</v>
      </c>
      <c r="M310" t="str">
        <f>+IFERROR(VLOOKUP(Femicidios!Z308,tablas!$AN$4:$AO$22,2,0),"Sin Información")</f>
        <v>Sobreseída</v>
      </c>
      <c r="N310" t="str">
        <f>+IFERROR(VLOOKUP(Femicidios!AB308,tablas!$AQ$4:$AR$28,2,0),"Sin Información")</f>
        <v>Deceso</v>
      </c>
      <c r="O310" t="str">
        <f>+IFERROR(VLOOKUP(Femicidios!AD308,tablas!$AX$4:$AY$42,2,0),"Sin Información")</f>
        <v>Sin Información</v>
      </c>
    </row>
    <row r="311" spans="1:15" x14ac:dyDescent="0.35">
      <c r="A311" t="str">
        <f>+Femicidios!G309</f>
        <v>Liliana Olmos Vargas</v>
      </c>
      <c r="B311" t="str">
        <f>+IFERROR(VLOOKUP(Femicidios!I309,tablas!$D$4:$E$19,2,0),"No Informada")</f>
        <v>Chilena</v>
      </c>
      <c r="C311" t="str">
        <f>+IFERROR(VLOOKUP(Femicidios!J309,tablas!$G$4:$H$141,2,0),"No Informada")</f>
        <v>No Informada</v>
      </c>
      <c r="D311" t="str">
        <f>+IFERROR(VLOOKUP(Femicidios!L309,tablas!$J$4:$K$11,2,0),"Sin Información")</f>
        <v>SI</v>
      </c>
      <c r="E311" t="str">
        <f>+IFERROR(VLOOKUP(Femicidios!M309,tablas!$M$4:$N$52,2,0),"Sin Información")</f>
        <v>Desconocido</v>
      </c>
      <c r="F311" t="str">
        <f>+IFERROR(VLOOKUP(Femicidios!N309,tablas!$P$4:$Q$23,2,0),"No Informado")</f>
        <v>Femicidio No Íntimo</v>
      </c>
      <c r="G311" t="str">
        <f>+IFERROR(VLOOKUP(Femicidios!Q309,tablas!$S$4:$T$21,2,0),"No Informada")</f>
        <v>Chilena</v>
      </c>
      <c r="H311" t="str">
        <f>+IFERROR(VLOOKUP(Femicidios!R309,tablas!$V$4:$W$123,2,0),"No Informado")</f>
        <v>No Informado</v>
      </c>
      <c r="I311" t="str">
        <f>+IFERROR(VLOOKUP(Femicidios!S309,tablas!$Y$4:$Z$9,2,0),"No Informado")</f>
        <v>NO</v>
      </c>
      <c r="J311" t="str">
        <f>+IFERROR(VLOOKUP(Femicidios!T309,tablas!$AB$4:$AC$8,2,0),"No Informado")</f>
        <v>SI</v>
      </c>
      <c r="K311" t="str">
        <f>+IFERROR(VLOOKUP(Femicidios!W309,tablas!$AE$4:$AF$9,2,0),"No Informado")</f>
        <v>No Informado</v>
      </c>
      <c r="L311" t="str">
        <f>+IFERROR(VLOOKUP(Femicidios!X309,tablas!$AH$4:$AI$33,2,0),"No Informada")</f>
        <v>Violación y Homicidio</v>
      </c>
      <c r="M311" t="str">
        <f>+IFERROR(VLOOKUP(Femicidios!Z309,tablas!$AN$4:$AO$22,2,0),"Sin Información")</f>
        <v>En curso</v>
      </c>
      <c r="N311" t="str">
        <f>+IFERROR(VLOOKUP(Femicidios!AB309,tablas!$AQ$4:$AR$28,2,0),"Sin Información")</f>
        <v>Prisión preventiva</v>
      </c>
      <c r="O311" t="str">
        <f>+IFERROR(VLOOKUP(Femicidios!AD309,tablas!$AX$4:$AY$42,2,0),"Sin Información")</f>
        <v>Sin Información</v>
      </c>
    </row>
    <row r="312" spans="1:15" x14ac:dyDescent="0.35">
      <c r="A312" t="str">
        <f>+Femicidios!G310</f>
        <v>Lindsay Elizabeth Betancur Torres</v>
      </c>
      <c r="B312" t="str">
        <f>+IFERROR(VLOOKUP(Femicidios!I310,tablas!$D$4:$E$19,2,0),"No Informada")</f>
        <v>Chilena</v>
      </c>
      <c r="C312" t="str">
        <f>+IFERROR(VLOOKUP(Femicidios!J310,tablas!$G$4:$H$141,2,0),"No Informada")</f>
        <v>Estudiante</v>
      </c>
      <c r="D312" t="str">
        <f>+IFERROR(VLOOKUP(Femicidios!L310,tablas!$J$4:$K$11,2,0),"Sin Información")</f>
        <v>NO</v>
      </c>
      <c r="E312" t="str">
        <f>+IFERROR(VLOOKUP(Femicidios!M310,tablas!$M$4:$N$52,2,0),"Sin Información")</f>
        <v>Ex Pareja</v>
      </c>
      <c r="F312" t="str">
        <f>+IFERROR(VLOOKUP(Femicidios!N310,tablas!$P$4:$Q$23,2,0),"No Informado")</f>
        <v>Femicidio Íntimo</v>
      </c>
      <c r="G312" t="str">
        <f>+IFERROR(VLOOKUP(Femicidios!Q310,tablas!$S$4:$T$21,2,0),"No Informada")</f>
        <v>Chilena</v>
      </c>
      <c r="H312" t="str">
        <f>+IFERROR(VLOOKUP(Femicidios!R310,tablas!$V$4:$W$123,2,0),"No Informado")</f>
        <v>No Informado</v>
      </c>
      <c r="I312" t="str">
        <f>+IFERROR(VLOOKUP(Femicidios!S310,tablas!$Y$4:$Z$9,2,0),"No Informado")</f>
        <v>NO</v>
      </c>
      <c r="J312" t="str">
        <f>+IFERROR(VLOOKUP(Femicidios!T310,tablas!$AB$4:$AC$8,2,0),"No Informado")</f>
        <v>NO</v>
      </c>
      <c r="K312" t="str">
        <f>+IFERROR(VLOOKUP(Femicidios!W310,tablas!$AE$4:$AF$9,2,0),"No Informado")</f>
        <v>SI</v>
      </c>
      <c r="L312" t="str">
        <f>+IFERROR(VLOOKUP(Femicidios!X310,tablas!$AH$4:$AI$33,2,0),"No Informada")</f>
        <v>Homicidio simple</v>
      </c>
      <c r="M312" t="str">
        <f>+IFERROR(VLOOKUP(Femicidios!Z310,tablas!$AN$4:$AO$22,2,0),"Sin Información")</f>
        <v>Finalizada</v>
      </c>
      <c r="N312" t="str">
        <f>+IFERROR(VLOOKUP(Femicidios!AB310,tablas!$AQ$4:$AR$28,2,0),"Sin Información")</f>
        <v>Privado de libertad</v>
      </c>
      <c r="O312" t="str">
        <f>+IFERROR(VLOOKUP(Femicidios!AD310,tablas!$AX$4:$AY$42,2,0),"Sin Información")</f>
        <v>10 años</v>
      </c>
    </row>
    <row r="313" spans="1:15" x14ac:dyDescent="0.35">
      <c r="A313" t="str">
        <f>+Femicidios!G311</f>
        <v>Lisbeth Apurani Paniagua</v>
      </c>
      <c r="B313" t="str">
        <f>+IFERROR(VLOOKUP(Femicidios!I311,tablas!$D$4:$E$19,2,0),"No Informada")</f>
        <v>Boliviana</v>
      </c>
      <c r="C313" t="str">
        <f>+IFERROR(VLOOKUP(Femicidios!J311,tablas!$G$4:$H$141,2,0),"No Informada")</f>
        <v>No Informada</v>
      </c>
      <c r="D313" t="str">
        <f>+IFERROR(VLOOKUP(Femicidios!L311,tablas!$J$4:$K$11,2,0),"Sin Información")</f>
        <v>Sin Información</v>
      </c>
      <c r="E313" t="str">
        <f>+IFERROR(VLOOKUP(Femicidios!M311,tablas!$M$4:$N$52,2,0),"Sin Información")</f>
        <v>Conviviente</v>
      </c>
      <c r="F313" t="str">
        <f>+IFERROR(VLOOKUP(Femicidios!N311,tablas!$P$4:$Q$23,2,0),"No Informado")</f>
        <v>Femicidio Íntimo</v>
      </c>
      <c r="G313" t="str">
        <f>+IFERROR(VLOOKUP(Femicidios!Q311,tablas!$S$4:$T$21,2,0),"No Informada")</f>
        <v>Boliviana</v>
      </c>
      <c r="H313" t="str">
        <f>+IFERROR(VLOOKUP(Femicidios!R311,tablas!$V$4:$W$123,2,0),"No Informado")</f>
        <v>No Informado</v>
      </c>
      <c r="I313" t="str">
        <f>+IFERROR(VLOOKUP(Femicidios!S311,tablas!$Y$4:$Z$9,2,0),"No Informado")</f>
        <v>NO</v>
      </c>
      <c r="J313" t="str">
        <f>+IFERROR(VLOOKUP(Femicidios!T311,tablas!$AB$4:$AC$8,2,0),"No Informado")</f>
        <v>No Informado</v>
      </c>
      <c r="K313" t="str">
        <f>+IFERROR(VLOOKUP(Femicidios!W311,tablas!$AE$4:$AF$9,2,0),"No Informado")</f>
        <v>SI</v>
      </c>
      <c r="L313" t="str">
        <f>+IFERROR(VLOOKUP(Femicidios!X311,tablas!$AH$4:$AI$33,2,0),"No Informada")</f>
        <v>Femicidio</v>
      </c>
      <c r="M313" t="str">
        <f>+IFERROR(VLOOKUP(Femicidios!Z311,tablas!$AN$4:$AO$22,2,0),"Sin Información")</f>
        <v>En curso</v>
      </c>
      <c r="N313" t="str">
        <f>+IFERROR(VLOOKUP(Femicidios!AB311,tablas!$AQ$4:$AR$28,2,0),"Sin Información")</f>
        <v>Formalizado</v>
      </c>
      <c r="O313" t="str">
        <f>+IFERROR(VLOOKUP(Femicidios!AD311,tablas!$AX$4:$AY$42,2,0),"Sin Información")</f>
        <v>Sin Información</v>
      </c>
    </row>
    <row r="314" spans="1:15" x14ac:dyDescent="0.35">
      <c r="A314" t="str">
        <f>+Femicidios!G312</f>
        <v>Marta Elena Ramírez Palavecino</v>
      </c>
      <c r="B314" t="str">
        <f>+IFERROR(VLOOKUP(Femicidios!I312,tablas!$D$4:$E$19,2,0),"No Informada")</f>
        <v>Chilena</v>
      </c>
      <c r="C314" t="str">
        <f>+IFERROR(VLOOKUP(Femicidios!J312,tablas!$G$4:$H$141,2,0),"No Informada")</f>
        <v>Dueña de Casa</v>
      </c>
      <c r="D314" t="str">
        <f>+IFERROR(VLOOKUP(Femicidios!L312,tablas!$J$4:$K$11,2,0),"Sin Información")</f>
        <v>NO</v>
      </c>
      <c r="E314" t="str">
        <f>+IFERROR(VLOOKUP(Femicidios!M312,tablas!$M$4:$N$52,2,0),"Sin Información")</f>
        <v>Sin Información</v>
      </c>
      <c r="F314" t="str">
        <f>+IFERROR(VLOOKUP(Femicidios!N312,tablas!$P$4:$Q$23,2,0),"No Informado")</f>
        <v>Femicidio Íntimo</v>
      </c>
      <c r="G314" t="str">
        <f>+IFERROR(VLOOKUP(Femicidios!Q312,tablas!$S$4:$T$21,2,0),"No Informada")</f>
        <v>Chilena</v>
      </c>
      <c r="H314" t="str">
        <f>+IFERROR(VLOOKUP(Femicidios!R312,tablas!$V$4:$W$123,2,0),"No Informado")</f>
        <v>No Informado</v>
      </c>
      <c r="I314" t="str">
        <f>+IFERROR(VLOOKUP(Femicidios!S312,tablas!$Y$4:$Z$9,2,0),"No Informado")</f>
        <v>NO</v>
      </c>
      <c r="J314" t="str">
        <f>+IFERROR(VLOOKUP(Femicidios!T312,tablas!$AB$4:$AC$8,2,0),"No Informado")</f>
        <v>No Informado</v>
      </c>
      <c r="K314" t="str">
        <f>+IFERROR(VLOOKUP(Femicidios!W312,tablas!$AE$4:$AF$9,2,0),"No Informado")</f>
        <v>SI</v>
      </c>
      <c r="L314" t="str">
        <f>+IFERROR(VLOOKUP(Femicidios!X312,tablas!$AH$4:$AI$33,2,0),"No Informada")</f>
        <v>Femicidio</v>
      </c>
      <c r="M314" t="str">
        <f>+IFERROR(VLOOKUP(Femicidios!Z312,tablas!$AN$4:$AO$22,2,0),"Sin Información")</f>
        <v>Finalizada</v>
      </c>
      <c r="N314" t="str">
        <f>+IFERROR(VLOOKUP(Femicidios!AB312,tablas!$AQ$4:$AR$28,2,0),"Sin Información")</f>
        <v>Privado de libertad</v>
      </c>
      <c r="O314" t="str">
        <f>+IFERROR(VLOOKUP(Femicidios!AD312,tablas!$AX$4:$AY$42,2,0),"Sin Información")</f>
        <v>20 años</v>
      </c>
    </row>
    <row r="315" spans="1:15" x14ac:dyDescent="0.35">
      <c r="A315" t="str">
        <f>+Femicidios!G313</f>
        <v>Lissete Dayana Riffo Cayupan</v>
      </c>
      <c r="B315" t="str">
        <f>+IFERROR(VLOOKUP(Femicidios!I313,tablas!$D$4:$E$19,2,0),"No Informada")</f>
        <v>Chilena</v>
      </c>
      <c r="C315" t="str">
        <f>+IFERROR(VLOOKUP(Femicidios!J313,tablas!$G$4:$H$141,2,0),"No Informada")</f>
        <v>No Informada</v>
      </c>
      <c r="D315" t="str">
        <f>+IFERROR(VLOOKUP(Femicidios!L313,tablas!$J$4:$K$11,2,0),"Sin Información")</f>
        <v>Sin Información</v>
      </c>
      <c r="E315" t="str">
        <f>+IFERROR(VLOOKUP(Femicidios!M313,tablas!$M$4:$N$52,2,0),"Sin Información")</f>
        <v>Conviviente</v>
      </c>
      <c r="F315" t="str">
        <f>+IFERROR(VLOOKUP(Femicidios!N313,tablas!$P$4:$Q$23,2,0),"No Informado")</f>
        <v>Femicidio Íntimo</v>
      </c>
      <c r="G315" t="str">
        <f>+IFERROR(VLOOKUP(Femicidios!Q313,tablas!$S$4:$T$21,2,0),"No Informada")</f>
        <v>Chilena</v>
      </c>
      <c r="H315" t="str">
        <f>+IFERROR(VLOOKUP(Femicidios!R313,tablas!$V$4:$W$123,2,0),"No Informado")</f>
        <v>No Informado</v>
      </c>
      <c r="I315" t="str">
        <f>+IFERROR(VLOOKUP(Femicidios!S313,tablas!$Y$4:$Z$9,2,0),"No Informado")</f>
        <v>NO</v>
      </c>
      <c r="J315" t="str">
        <f>+IFERROR(VLOOKUP(Femicidios!T313,tablas!$AB$4:$AC$8,2,0),"No Informado")</f>
        <v>No Informado</v>
      </c>
      <c r="K315" t="str">
        <f>+IFERROR(VLOOKUP(Femicidios!W313,tablas!$AE$4:$AF$9,2,0),"No Informado")</f>
        <v>SI</v>
      </c>
      <c r="L315" t="str">
        <f>+IFERROR(VLOOKUP(Femicidios!X313,tablas!$AH$4:$AI$33,2,0),"No Informada")</f>
        <v>Femicidio</v>
      </c>
      <c r="M315" t="str">
        <f>+IFERROR(VLOOKUP(Femicidios!Z313,tablas!$AN$4:$AO$22,2,0),"Sin Información")</f>
        <v>En curso</v>
      </c>
      <c r="N315" t="str">
        <f>+IFERROR(VLOOKUP(Femicidios!AB313,tablas!$AQ$4:$AR$28,2,0),"Sin Información")</f>
        <v>Confeso</v>
      </c>
      <c r="O315" t="str">
        <f>+IFERROR(VLOOKUP(Femicidios!AD313,tablas!$AX$4:$AY$42,2,0),"Sin Información")</f>
        <v>Sin Información</v>
      </c>
    </row>
    <row r="316" spans="1:15" x14ac:dyDescent="0.35">
      <c r="A316" t="str">
        <f>+Femicidios!G314</f>
        <v>Lissette López Rodríguez</v>
      </c>
      <c r="B316" t="str">
        <f>+IFERROR(VLOOKUP(Femicidios!I314,tablas!$D$4:$E$19,2,0),"No Informada")</f>
        <v>No Informada</v>
      </c>
      <c r="C316" t="str">
        <f>+IFERROR(VLOOKUP(Femicidios!J314,tablas!$G$4:$H$141,2,0),"No Informada")</f>
        <v>Mucama</v>
      </c>
      <c r="D316" t="str">
        <f>+IFERROR(VLOOKUP(Femicidios!L314,tablas!$J$4:$K$11,2,0),"Sin Información")</f>
        <v>Sin Información</v>
      </c>
      <c r="E316" t="str">
        <f>+IFERROR(VLOOKUP(Femicidios!M314,tablas!$M$4:$N$52,2,0),"Sin Información")</f>
        <v>ex Conviviente</v>
      </c>
      <c r="F316" t="str">
        <f>+IFERROR(VLOOKUP(Femicidios!N314,tablas!$P$4:$Q$23,2,0),"No Informado")</f>
        <v>Femicidio Íntimo</v>
      </c>
      <c r="G316" t="str">
        <f>+IFERROR(VLOOKUP(Femicidios!Q314,tablas!$S$4:$T$21,2,0),"No Informada")</f>
        <v>No Informada</v>
      </c>
      <c r="H316" t="str">
        <f>+IFERROR(VLOOKUP(Femicidios!R314,tablas!$V$4:$W$123,2,0),"No Informado")</f>
        <v>No Informado</v>
      </c>
      <c r="I316" t="str">
        <f>+IFERROR(VLOOKUP(Femicidios!S314,tablas!$Y$4:$Z$9,2,0),"No Informado")</f>
        <v>SI</v>
      </c>
      <c r="J316" t="str">
        <f>+IFERROR(VLOOKUP(Femicidios!T314,tablas!$AB$4:$AC$8,2,0),"No Informado")</f>
        <v>No Informado</v>
      </c>
      <c r="K316" t="str">
        <f>+IFERROR(VLOOKUP(Femicidios!W314,tablas!$AE$4:$AF$9,2,0),"No Informado")</f>
        <v>SI</v>
      </c>
      <c r="L316" t="str">
        <f>+IFERROR(VLOOKUP(Femicidios!X314,tablas!$AH$4:$AI$33,2,0),"No Informada")</f>
        <v>Femicidio</v>
      </c>
      <c r="M316" t="str">
        <f>+IFERROR(VLOOKUP(Femicidios!Z314,tablas!$AN$4:$AO$22,2,0),"Sin Información")</f>
        <v>Sin Información</v>
      </c>
      <c r="N316" t="str">
        <f>+IFERROR(VLOOKUP(Femicidios!AB314,tablas!$AQ$4:$AR$28,2,0),"Sin Información")</f>
        <v>No Informada</v>
      </c>
      <c r="O316" t="str">
        <f>+IFERROR(VLOOKUP(Femicidios!AD314,tablas!$AX$4:$AY$42,2,0),"Sin Información")</f>
        <v>Sin Información</v>
      </c>
    </row>
    <row r="317" spans="1:15" x14ac:dyDescent="0.35">
      <c r="A317" t="str">
        <f>+Femicidios!G315</f>
        <v>Litzi Odalis Parrales</v>
      </c>
      <c r="B317" t="str">
        <f>+IFERROR(VLOOKUP(Femicidios!I315,tablas!$D$4:$E$19,2,0),"No Informada")</f>
        <v>Ecuatoriana</v>
      </c>
      <c r="C317" t="str">
        <f>+IFERROR(VLOOKUP(Femicidios!J315,tablas!$G$4:$H$141,2,0),"No Informada")</f>
        <v>Trabajadora Sexual</v>
      </c>
      <c r="D317" t="str">
        <f>+IFERROR(VLOOKUP(Femicidios!L315,tablas!$J$4:$K$11,2,0),"Sin Información")</f>
        <v>NO</v>
      </c>
      <c r="E317" t="str">
        <f>+IFERROR(VLOOKUP(Femicidios!M315,tablas!$M$4:$N$52,2,0),"Sin Información")</f>
        <v>Desconocido</v>
      </c>
      <c r="F317" t="str">
        <f>+IFERROR(VLOOKUP(Femicidios!N315,tablas!$P$4:$Q$23,2,0),"No Informado")</f>
        <v>Transfemicidio</v>
      </c>
      <c r="G317" t="str">
        <f>+IFERROR(VLOOKUP(Femicidios!Q315,tablas!$S$4:$T$21,2,0),"No Informada")</f>
        <v>Chilena</v>
      </c>
      <c r="H317" t="str">
        <f>+IFERROR(VLOOKUP(Femicidios!R315,tablas!$V$4:$W$123,2,0),"No Informado")</f>
        <v>Taxista</v>
      </c>
      <c r="I317" t="str">
        <f>+IFERROR(VLOOKUP(Femicidios!S315,tablas!$Y$4:$Z$9,2,0),"No Informado")</f>
        <v>NO</v>
      </c>
      <c r="J317" t="str">
        <f>+IFERROR(VLOOKUP(Femicidios!T315,tablas!$AB$4:$AC$8,2,0),"No Informado")</f>
        <v>NO</v>
      </c>
      <c r="K317" t="str">
        <f>+IFERROR(VLOOKUP(Femicidios!W315,tablas!$AE$4:$AF$9,2,0),"No Informado")</f>
        <v>NO</v>
      </c>
      <c r="L317" t="str">
        <f>+IFERROR(VLOOKUP(Femicidios!X315,tablas!$AH$4:$AI$33,2,0),"No Informada")</f>
        <v>Homicidio simple</v>
      </c>
      <c r="M317" t="str">
        <f>+IFERROR(VLOOKUP(Femicidios!Z315,tablas!$AN$4:$AO$22,2,0),"Sin Información")</f>
        <v>Finalizada</v>
      </c>
      <c r="N317" t="str">
        <f>+IFERROR(VLOOKUP(Femicidios!AB315,tablas!$AQ$4:$AR$28,2,0),"Sin Información")</f>
        <v>Privado de libertad</v>
      </c>
      <c r="O317" t="str">
        <f>+IFERROR(VLOOKUP(Femicidios!AD315,tablas!$AX$4:$AY$42,2,0),"Sin Información")</f>
        <v>11 años</v>
      </c>
    </row>
    <row r="318" spans="1:15" x14ac:dyDescent="0.35">
      <c r="A318" t="str">
        <f>+Femicidios!G316</f>
        <v>Claudia Andrea Zúñiga Mancilla</v>
      </c>
      <c r="B318" t="str">
        <f>+IFERROR(VLOOKUP(Femicidios!I316,tablas!$D$4:$E$19,2,0),"No Informada")</f>
        <v>Chilena</v>
      </c>
      <c r="C318" t="str">
        <f>+IFERROR(VLOOKUP(Femicidios!J316,tablas!$G$4:$H$141,2,0),"No Informada")</f>
        <v>Cocinera</v>
      </c>
      <c r="D318" t="str">
        <f>+IFERROR(VLOOKUP(Femicidios!L316,tablas!$J$4:$K$11,2,0),"Sin Información")</f>
        <v>NO</v>
      </c>
      <c r="E318" t="str">
        <f>+IFERROR(VLOOKUP(Femicidios!M316,tablas!$M$4:$N$52,2,0),"Sin Información")</f>
        <v>Pareja</v>
      </c>
      <c r="F318" t="str">
        <f>+IFERROR(VLOOKUP(Femicidios!N316,tablas!$P$4:$Q$23,2,0),"No Informado")</f>
        <v>Femicidio Íntimo</v>
      </c>
      <c r="G318" t="str">
        <f>+IFERROR(VLOOKUP(Femicidios!Q316,tablas!$S$4:$T$21,2,0),"No Informada")</f>
        <v>Chilena</v>
      </c>
      <c r="H318" t="str">
        <f>+IFERROR(VLOOKUP(Femicidios!R316,tablas!$V$4:$W$123,2,0),"No Informado")</f>
        <v>No Informado</v>
      </c>
      <c r="I318" t="str">
        <f>+IFERROR(VLOOKUP(Femicidios!S316,tablas!$Y$4:$Z$9,2,0),"No Informado")</f>
        <v>NO</v>
      </c>
      <c r="J318" t="str">
        <f>+IFERROR(VLOOKUP(Femicidios!T316,tablas!$AB$4:$AC$8,2,0),"No Informado")</f>
        <v>No Informado</v>
      </c>
      <c r="K318" t="str">
        <f>+IFERROR(VLOOKUP(Femicidios!W316,tablas!$AE$4:$AF$9,2,0),"No Informado")</f>
        <v>SI</v>
      </c>
      <c r="L318" t="str">
        <f>+IFERROR(VLOOKUP(Femicidios!X316,tablas!$AH$4:$AI$33,2,0),"No Informada")</f>
        <v>Homicidio calificado</v>
      </c>
      <c r="M318" t="str">
        <f>+IFERROR(VLOOKUP(Femicidios!Z316,tablas!$AN$4:$AO$22,2,0),"Sin Información")</f>
        <v>Finalizada</v>
      </c>
      <c r="N318" t="str">
        <f>+IFERROR(VLOOKUP(Femicidios!AB316,tablas!$AQ$4:$AR$28,2,0),"Sin Información")</f>
        <v>Privado de libertad</v>
      </c>
      <c r="O318" t="str">
        <f>+IFERROR(VLOOKUP(Femicidios!AD316,tablas!$AX$4:$AY$42,2,0),"Sin Información")</f>
        <v>18 años</v>
      </c>
    </row>
    <row r="319" spans="1:15" x14ac:dyDescent="0.35">
      <c r="A319" t="str">
        <f>+Femicidios!G317</f>
        <v>Lorena Elizabeth Carrasco Aguilera</v>
      </c>
      <c r="B319" t="str">
        <f>+IFERROR(VLOOKUP(Femicidios!I317,tablas!$D$4:$E$19,2,0),"No Informada")</f>
        <v>Chilena</v>
      </c>
      <c r="C319" t="str">
        <f>+IFERROR(VLOOKUP(Femicidios!J317,tablas!$G$4:$H$141,2,0),"No Informada")</f>
        <v>No Informada</v>
      </c>
      <c r="D319" t="str">
        <f>+IFERROR(VLOOKUP(Femicidios!L317,tablas!$J$4:$K$11,2,0),"Sin Información")</f>
        <v>NO</v>
      </c>
      <c r="E319" t="str">
        <f>+IFERROR(VLOOKUP(Femicidios!M317,tablas!$M$4:$N$52,2,0),"Sin Información")</f>
        <v>Sin Información</v>
      </c>
      <c r="F319" t="str">
        <f>+IFERROR(VLOOKUP(Femicidios!N317,tablas!$P$4:$Q$23,2,0),"No Informado")</f>
        <v>Femicidio Íntimo</v>
      </c>
      <c r="G319" t="str">
        <f>+IFERROR(VLOOKUP(Femicidios!Q317,tablas!$S$4:$T$21,2,0),"No Informada")</f>
        <v>Chilena</v>
      </c>
      <c r="H319" t="str">
        <f>+IFERROR(VLOOKUP(Femicidios!R317,tablas!$V$4:$W$123,2,0),"No Informado")</f>
        <v>Técnico</v>
      </c>
      <c r="I319" t="str">
        <f>+IFERROR(VLOOKUP(Femicidios!S317,tablas!$Y$4:$Z$9,2,0),"No Informado")</f>
        <v>NO</v>
      </c>
      <c r="J319" t="str">
        <f>+IFERROR(VLOOKUP(Femicidios!T317,tablas!$AB$4:$AC$8,2,0),"No Informado")</f>
        <v>SI</v>
      </c>
      <c r="K319" t="str">
        <f>+IFERROR(VLOOKUP(Femicidios!W317,tablas!$AE$4:$AF$9,2,0),"No Informado")</f>
        <v>SI</v>
      </c>
      <c r="L319" t="str">
        <f>+IFERROR(VLOOKUP(Femicidios!X317,tablas!$AH$4:$AI$33,2,0),"No Informada")</f>
        <v>Femicidio</v>
      </c>
      <c r="M319" t="str">
        <f>+IFERROR(VLOOKUP(Femicidios!Z317,tablas!$AN$4:$AO$22,2,0),"Sin Información")</f>
        <v>Finalizada</v>
      </c>
      <c r="N319" t="str">
        <f>+IFERROR(VLOOKUP(Femicidios!AB317,tablas!$AQ$4:$AR$28,2,0),"Sin Información")</f>
        <v>Privado de libertad</v>
      </c>
      <c r="O319" t="str">
        <f>+IFERROR(VLOOKUP(Femicidios!AD317,tablas!$AX$4:$AY$42,2,0),"Sin Información")</f>
        <v>Cadena Perpétua</v>
      </c>
    </row>
    <row r="320" spans="1:15" x14ac:dyDescent="0.35">
      <c r="A320" t="str">
        <f>+Femicidios!G318</f>
        <v>Lorena Elizabeth Pineda Vargas</v>
      </c>
      <c r="B320" t="str">
        <f>+IFERROR(VLOOKUP(Femicidios!I318,tablas!$D$4:$E$19,2,0),"No Informada")</f>
        <v>No Informada</v>
      </c>
      <c r="C320" t="str">
        <f>+IFERROR(VLOOKUP(Femicidios!J318,tablas!$G$4:$H$141,2,0),"No Informada")</f>
        <v>No Informada</v>
      </c>
      <c r="D320" t="str">
        <f>+IFERROR(VLOOKUP(Femicidios!L318,tablas!$J$4:$K$11,2,0),"Sin Información")</f>
        <v>Sin Información</v>
      </c>
      <c r="E320" t="str">
        <f>+IFERROR(VLOOKUP(Femicidios!M318,tablas!$M$4:$N$52,2,0),"Sin Información")</f>
        <v>Conviviente</v>
      </c>
      <c r="F320" t="str">
        <f>+IFERROR(VLOOKUP(Femicidios!N318,tablas!$P$4:$Q$23,2,0),"No Informado")</f>
        <v>Femicidio Íntimo</v>
      </c>
      <c r="G320" t="str">
        <f>+IFERROR(VLOOKUP(Femicidios!Q318,tablas!$S$4:$T$21,2,0),"No Informada")</f>
        <v>No Informada</v>
      </c>
      <c r="H320" t="str">
        <f>+IFERROR(VLOOKUP(Femicidios!R318,tablas!$V$4:$W$123,2,0),"No Informado")</f>
        <v>No Informado</v>
      </c>
      <c r="I320" t="str">
        <f>+IFERROR(VLOOKUP(Femicidios!S318,tablas!$Y$4:$Z$9,2,0),"No Informado")</f>
        <v>SI</v>
      </c>
      <c r="J320" t="str">
        <f>+IFERROR(VLOOKUP(Femicidios!T318,tablas!$AB$4:$AC$8,2,0),"No Informado")</f>
        <v>No Informado</v>
      </c>
      <c r="K320" t="str">
        <f>+IFERROR(VLOOKUP(Femicidios!W318,tablas!$AE$4:$AF$9,2,0),"No Informado")</f>
        <v>No Informado</v>
      </c>
      <c r="L320" t="str">
        <f>+IFERROR(VLOOKUP(Femicidios!X318,tablas!$AH$4:$AI$33,2,0),"No Informada")</f>
        <v>Parricidio</v>
      </c>
      <c r="M320" t="str">
        <f>+IFERROR(VLOOKUP(Femicidios!Z318,tablas!$AN$4:$AO$22,2,0),"Sin Información")</f>
        <v>Sin Información</v>
      </c>
      <c r="N320" t="str">
        <f>+IFERROR(VLOOKUP(Femicidios!AB318,tablas!$AQ$4:$AR$28,2,0),"Sin Información")</f>
        <v>No Informada</v>
      </c>
      <c r="O320" t="str">
        <f>+IFERROR(VLOOKUP(Femicidios!AD318,tablas!$AX$4:$AY$42,2,0),"Sin Información")</f>
        <v>Sin Información</v>
      </c>
    </row>
    <row r="321" spans="1:15" x14ac:dyDescent="0.35">
      <c r="A321" t="str">
        <f>+Femicidios!G319</f>
        <v>Lorena Jara Letelier</v>
      </c>
      <c r="B321" t="str">
        <f>+IFERROR(VLOOKUP(Femicidios!I319,tablas!$D$4:$E$19,2,0),"No Informada")</f>
        <v>Chilena</v>
      </c>
      <c r="C321" t="str">
        <f>+IFERROR(VLOOKUP(Femicidios!J319,tablas!$G$4:$H$141,2,0),"No Informada")</f>
        <v>No Informada</v>
      </c>
      <c r="D321" t="str">
        <f>+IFERROR(VLOOKUP(Femicidios!L319,tablas!$J$4:$K$11,2,0),"Sin Información")</f>
        <v>NO</v>
      </c>
      <c r="E321" t="str">
        <f>+IFERROR(VLOOKUP(Femicidios!M319,tablas!$M$4:$N$52,2,0),"Sin Información")</f>
        <v>Pareja</v>
      </c>
      <c r="F321" t="str">
        <f>+IFERROR(VLOOKUP(Femicidios!N319,tablas!$P$4:$Q$23,2,0),"No Informado")</f>
        <v>Femicidio Íntimo</v>
      </c>
      <c r="G321" t="str">
        <f>+IFERROR(VLOOKUP(Femicidios!Q319,tablas!$S$4:$T$21,2,0),"No Informada")</f>
        <v>Chilena</v>
      </c>
      <c r="H321" t="str">
        <f>+IFERROR(VLOOKUP(Femicidios!R319,tablas!$V$4:$W$123,2,0),"No Informado")</f>
        <v>No Informado</v>
      </c>
      <c r="I321" t="str">
        <f>+IFERROR(VLOOKUP(Femicidios!S319,tablas!$Y$4:$Z$9,2,0),"No Informado")</f>
        <v>NO</v>
      </c>
      <c r="J321" t="str">
        <f>+IFERROR(VLOOKUP(Femicidios!T319,tablas!$AB$4:$AC$8,2,0),"No Informado")</f>
        <v>NO</v>
      </c>
      <c r="K321" t="str">
        <f>+IFERROR(VLOOKUP(Femicidios!W319,tablas!$AE$4:$AF$9,2,0),"No Informado")</f>
        <v>NO</v>
      </c>
      <c r="L321" t="str">
        <f>+IFERROR(VLOOKUP(Femicidios!X319,tablas!$AH$4:$AI$33,2,0),"No Informada")</f>
        <v>Homicidio simple</v>
      </c>
      <c r="M321" t="str">
        <f>+IFERROR(VLOOKUP(Femicidios!Z319,tablas!$AN$4:$AO$22,2,0),"Sin Información")</f>
        <v>Finalizada</v>
      </c>
      <c r="N321" t="str">
        <f>+IFERROR(VLOOKUP(Femicidios!AB319,tablas!$AQ$4:$AR$28,2,0),"Sin Información")</f>
        <v>Privado de libertad</v>
      </c>
      <c r="O321" t="str">
        <f>+IFERROR(VLOOKUP(Femicidios!AD319,tablas!$AX$4:$AY$42,2,0),"Sin Información")</f>
        <v>5 años</v>
      </c>
    </row>
    <row r="322" spans="1:15" x14ac:dyDescent="0.35">
      <c r="A322" t="str">
        <f>+Femicidios!G320</f>
        <v>Lorena Navarro Díaz</v>
      </c>
      <c r="B322" t="str">
        <f>+IFERROR(VLOOKUP(Femicidios!I320,tablas!$D$4:$E$19,2,0),"No Informada")</f>
        <v>No Informada</v>
      </c>
      <c r="C322" t="str">
        <f>+IFERROR(VLOOKUP(Femicidios!J320,tablas!$G$4:$H$141,2,0),"No Informada")</f>
        <v>No Informada</v>
      </c>
      <c r="D322" t="str">
        <f>+IFERROR(VLOOKUP(Femicidios!L320,tablas!$J$4:$K$11,2,0),"Sin Información")</f>
        <v>Sin Información</v>
      </c>
      <c r="E322" t="str">
        <f>+IFERROR(VLOOKUP(Femicidios!M320,tablas!$M$4:$N$52,2,0),"Sin Información")</f>
        <v>ex Conviviente</v>
      </c>
      <c r="F322" t="str">
        <f>+IFERROR(VLOOKUP(Femicidios!N320,tablas!$P$4:$Q$23,2,0),"No Informado")</f>
        <v>Femicidio Íntimo</v>
      </c>
      <c r="G322" t="str">
        <f>+IFERROR(VLOOKUP(Femicidios!Q320,tablas!$S$4:$T$21,2,0),"No Informada")</f>
        <v>No Informada</v>
      </c>
      <c r="H322" t="str">
        <f>+IFERROR(VLOOKUP(Femicidios!R320,tablas!$V$4:$W$123,2,0),"No Informado")</f>
        <v>Buzo</v>
      </c>
      <c r="I322" t="str">
        <f>+IFERROR(VLOOKUP(Femicidios!S320,tablas!$Y$4:$Z$9,2,0),"No Informado")</f>
        <v>No Informado</v>
      </c>
      <c r="J322" t="str">
        <f>+IFERROR(VLOOKUP(Femicidios!T320,tablas!$AB$4:$AC$8,2,0),"No Informado")</f>
        <v>No Informado</v>
      </c>
      <c r="K322" t="str">
        <f>+IFERROR(VLOOKUP(Femicidios!W320,tablas!$AE$4:$AF$9,2,0),"No Informado")</f>
        <v>No Informado</v>
      </c>
      <c r="L322" t="str">
        <f>+IFERROR(VLOOKUP(Femicidios!X320,tablas!$AH$4:$AI$33,2,0),"No Informada")</f>
        <v>Parricidio</v>
      </c>
      <c r="M322" t="str">
        <f>+IFERROR(VLOOKUP(Femicidios!Z320,tablas!$AN$4:$AO$22,2,0),"Sin Información")</f>
        <v>Sin Información</v>
      </c>
      <c r="N322" t="str">
        <f>+IFERROR(VLOOKUP(Femicidios!AB320,tablas!$AQ$4:$AR$28,2,0),"Sin Información")</f>
        <v>No Informada</v>
      </c>
      <c r="O322" t="str">
        <f>+IFERROR(VLOOKUP(Femicidios!AD320,tablas!$AX$4:$AY$42,2,0),"Sin Información")</f>
        <v>Sin Información</v>
      </c>
    </row>
    <row r="323" spans="1:15" x14ac:dyDescent="0.35">
      <c r="A323" t="str">
        <f>+Femicidios!G321</f>
        <v>Lorena Patricia Quidenao Gallardo</v>
      </c>
      <c r="B323" t="str">
        <f>+IFERROR(VLOOKUP(Femicidios!I321,tablas!$D$4:$E$19,2,0),"No Informada")</f>
        <v>Chilena</v>
      </c>
      <c r="C323" t="str">
        <f>+IFERROR(VLOOKUP(Femicidios!J321,tablas!$G$4:$H$141,2,0),"No Informada")</f>
        <v>No Informada</v>
      </c>
      <c r="D323" t="str">
        <f>+IFERROR(VLOOKUP(Femicidios!L321,tablas!$J$4:$K$11,2,0),"Sin Información")</f>
        <v>Sin Información</v>
      </c>
      <c r="E323" t="str">
        <f>+IFERROR(VLOOKUP(Femicidios!M321,tablas!$M$4:$N$52,2,0),"Sin Información")</f>
        <v>Conviviente</v>
      </c>
      <c r="F323" t="str">
        <f>+IFERROR(VLOOKUP(Femicidios!N321,tablas!$P$4:$Q$23,2,0),"No Informado")</f>
        <v>Femicidio Íntimo</v>
      </c>
      <c r="G323" t="str">
        <f>+IFERROR(VLOOKUP(Femicidios!Q321,tablas!$S$4:$T$21,2,0),"No Informada")</f>
        <v>Chilena</v>
      </c>
      <c r="H323" t="str">
        <f>+IFERROR(VLOOKUP(Femicidios!R321,tablas!$V$4:$W$123,2,0),"No Informado")</f>
        <v>No Informado</v>
      </c>
      <c r="I323" t="str">
        <f>+IFERROR(VLOOKUP(Femicidios!S321,tablas!$Y$4:$Z$9,2,0),"No Informado")</f>
        <v>SI</v>
      </c>
      <c r="J323" t="str">
        <f>+IFERROR(VLOOKUP(Femicidios!T321,tablas!$AB$4:$AC$8,2,0),"No Informado")</f>
        <v>No Informado</v>
      </c>
      <c r="K323" t="str">
        <f>+IFERROR(VLOOKUP(Femicidios!W321,tablas!$AE$4:$AF$9,2,0),"No Informado")</f>
        <v>SI</v>
      </c>
      <c r="L323" t="str">
        <f>+IFERROR(VLOOKUP(Femicidios!X321,tablas!$AH$4:$AI$33,2,0),"No Informada")</f>
        <v>Femicidio</v>
      </c>
      <c r="M323" t="str">
        <f>+IFERROR(VLOOKUP(Femicidios!Z321,tablas!$AN$4:$AO$22,2,0),"Sin Información")</f>
        <v>Sobreseída</v>
      </c>
      <c r="N323" t="str">
        <f>+IFERROR(VLOOKUP(Femicidios!AB321,tablas!$AQ$4:$AR$28,2,0),"Sin Información")</f>
        <v>Deceso</v>
      </c>
      <c r="O323" t="str">
        <f>+IFERROR(VLOOKUP(Femicidios!AD321,tablas!$AX$4:$AY$42,2,0),"Sin Información")</f>
        <v>Sin Información</v>
      </c>
    </row>
    <row r="324" spans="1:15" x14ac:dyDescent="0.35">
      <c r="A324" t="str">
        <f>+Femicidios!G322</f>
        <v>Lorena Yañez del Río</v>
      </c>
      <c r="B324" t="str">
        <f>+IFERROR(VLOOKUP(Femicidios!I322,tablas!$D$4:$E$19,2,0),"No Informada")</f>
        <v>No Informada</v>
      </c>
      <c r="C324" t="str">
        <f>+IFERROR(VLOOKUP(Femicidios!J322,tablas!$G$4:$H$141,2,0),"No Informada")</f>
        <v>No Informada</v>
      </c>
      <c r="D324" t="str">
        <f>+IFERROR(VLOOKUP(Femicidios!L322,tablas!$J$4:$K$11,2,0),"Sin Información")</f>
        <v>Sin Información</v>
      </c>
      <c r="E324" t="str">
        <f>+IFERROR(VLOOKUP(Femicidios!M322,tablas!$M$4:$N$52,2,0),"Sin Información")</f>
        <v>ex Conviviente</v>
      </c>
      <c r="F324" t="str">
        <f>+IFERROR(VLOOKUP(Femicidios!N322,tablas!$P$4:$Q$23,2,0),"No Informado")</f>
        <v>Femicidio Íntimo</v>
      </c>
      <c r="G324" t="str">
        <f>+IFERROR(VLOOKUP(Femicidios!Q322,tablas!$S$4:$T$21,2,0),"No Informada")</f>
        <v>No Informada</v>
      </c>
      <c r="H324" t="str">
        <f>+IFERROR(VLOOKUP(Femicidios!R322,tablas!$V$4:$W$123,2,0),"No Informado")</f>
        <v>No Informado</v>
      </c>
      <c r="I324" t="str">
        <f>+IFERROR(VLOOKUP(Femicidios!S322,tablas!$Y$4:$Z$9,2,0),"No Informado")</f>
        <v>SI</v>
      </c>
      <c r="J324" t="str">
        <f>+IFERROR(VLOOKUP(Femicidios!T322,tablas!$AB$4:$AC$8,2,0),"No Informado")</f>
        <v>No Informado</v>
      </c>
      <c r="K324" t="str">
        <f>+IFERROR(VLOOKUP(Femicidios!W322,tablas!$AE$4:$AF$9,2,0),"No Informado")</f>
        <v>SI</v>
      </c>
      <c r="L324" t="str">
        <f>+IFERROR(VLOOKUP(Femicidios!X322,tablas!$AH$4:$AI$33,2,0),"No Informada")</f>
        <v>Femicidio</v>
      </c>
      <c r="M324" t="str">
        <f>+IFERROR(VLOOKUP(Femicidios!Z322,tablas!$AN$4:$AO$22,2,0),"Sin Información")</f>
        <v>Sin Información</v>
      </c>
      <c r="N324" t="str">
        <f>+IFERROR(VLOOKUP(Femicidios!AB322,tablas!$AQ$4:$AR$28,2,0),"Sin Información")</f>
        <v>No Informada</v>
      </c>
      <c r="O324" t="str">
        <f>+IFERROR(VLOOKUP(Femicidios!AD322,tablas!$AX$4:$AY$42,2,0),"Sin Información")</f>
        <v>Condena</v>
      </c>
    </row>
    <row r="325" spans="1:15" x14ac:dyDescent="0.35">
      <c r="A325" t="str">
        <f>+Femicidios!G323</f>
        <v>Loreto De Los Angeles López</v>
      </c>
      <c r="B325" t="str">
        <f>+IFERROR(VLOOKUP(Femicidios!I323,tablas!$D$4:$E$19,2,0),"No Informada")</f>
        <v>No Informada</v>
      </c>
      <c r="C325" t="str">
        <f>+IFERROR(VLOOKUP(Femicidios!J323,tablas!$G$4:$H$141,2,0),"No Informada")</f>
        <v>En Busca de Trabajo</v>
      </c>
      <c r="D325" t="str">
        <f>+IFERROR(VLOOKUP(Femicidios!L323,tablas!$J$4:$K$11,2,0),"Sin Información")</f>
        <v>SI</v>
      </c>
      <c r="E325" t="str">
        <f>+IFERROR(VLOOKUP(Femicidios!M323,tablas!$M$4:$N$52,2,0),"Sin Información")</f>
        <v>Desconocido</v>
      </c>
      <c r="F325" t="str">
        <f>+IFERROR(VLOOKUP(Femicidios!N323,tablas!$P$4:$Q$23,2,0),"No Informado")</f>
        <v>Femicidio No Íntimo</v>
      </c>
      <c r="G325" t="str">
        <f>+IFERROR(VLOOKUP(Femicidios!Q323,tablas!$S$4:$T$21,2,0),"No Informada")</f>
        <v>No Informada</v>
      </c>
      <c r="H325" t="str">
        <f>+IFERROR(VLOOKUP(Femicidios!R323,tablas!$V$4:$W$123,2,0),"No Informado")</f>
        <v>No Informado</v>
      </c>
      <c r="I325" t="str">
        <f>+IFERROR(VLOOKUP(Femicidios!S323,tablas!$Y$4:$Z$9,2,0),"No Informado")</f>
        <v>No Informado</v>
      </c>
      <c r="J325" t="str">
        <f>+IFERROR(VLOOKUP(Femicidios!T323,tablas!$AB$4:$AC$8,2,0),"No Informado")</f>
        <v>No Informado</v>
      </c>
      <c r="K325" t="str">
        <f>+IFERROR(VLOOKUP(Femicidios!W323,tablas!$AE$4:$AF$9,2,0),"No Informado")</f>
        <v>No Informado</v>
      </c>
      <c r="L325" t="str">
        <f>+IFERROR(VLOOKUP(Femicidios!X323,tablas!$AH$4:$AI$33,2,0),"No Informada")</f>
        <v>Violación y Homicidio</v>
      </c>
      <c r="M325" t="str">
        <f>+IFERROR(VLOOKUP(Femicidios!Z323,tablas!$AN$4:$AO$22,2,0),"Sin Información")</f>
        <v>Sin Información</v>
      </c>
      <c r="N325" t="str">
        <f>+IFERROR(VLOOKUP(Femicidios!AB323,tablas!$AQ$4:$AR$28,2,0),"Sin Información")</f>
        <v>No Informada</v>
      </c>
      <c r="O325" t="str">
        <f>+IFERROR(VLOOKUP(Femicidios!AD323,tablas!$AX$4:$AY$42,2,0),"Sin Información")</f>
        <v>Sin Información</v>
      </c>
    </row>
    <row r="326" spans="1:15" x14ac:dyDescent="0.35">
      <c r="A326" t="str">
        <f>+Femicidios!G324</f>
        <v>Lourdes Gisela Ferraro Gordillo</v>
      </c>
      <c r="B326" t="str">
        <f>+IFERROR(VLOOKUP(Femicidios!I324,tablas!$D$4:$E$19,2,0),"No Informada")</f>
        <v>Argentina</v>
      </c>
      <c r="C326" t="str">
        <f>+IFERROR(VLOOKUP(Femicidios!J324,tablas!$G$4:$H$141,2,0),"No Informada")</f>
        <v>No Informada</v>
      </c>
      <c r="D326" t="str">
        <f>+IFERROR(VLOOKUP(Femicidios!L324,tablas!$J$4:$K$11,2,0),"Sin Información")</f>
        <v>NO</v>
      </c>
      <c r="E326" t="str">
        <f>+IFERROR(VLOOKUP(Femicidios!M324,tablas!$M$4:$N$52,2,0),"Sin Información")</f>
        <v>ex Conviviente</v>
      </c>
      <c r="F326" t="str">
        <f>+IFERROR(VLOOKUP(Femicidios!N324,tablas!$P$4:$Q$23,2,0),"No Informado")</f>
        <v>Femicidio Íntimo</v>
      </c>
      <c r="G326" t="str">
        <f>+IFERROR(VLOOKUP(Femicidios!Q324,tablas!$S$4:$T$21,2,0),"No Informada")</f>
        <v>Chilena</v>
      </c>
      <c r="H326" t="str">
        <f>+IFERROR(VLOOKUP(Femicidios!R324,tablas!$V$4:$W$123,2,0),"No Informado")</f>
        <v>Maestro</v>
      </c>
      <c r="I326" t="str">
        <f>+IFERROR(VLOOKUP(Femicidios!S324,tablas!$Y$4:$Z$9,2,0),"No Informado")</f>
        <v>NO</v>
      </c>
      <c r="J326" t="str">
        <f>+IFERROR(VLOOKUP(Femicidios!T324,tablas!$AB$4:$AC$8,2,0),"No Informado")</f>
        <v>SI</v>
      </c>
      <c r="K326" t="str">
        <f>+IFERROR(VLOOKUP(Femicidios!W324,tablas!$AE$4:$AF$9,2,0),"No Informado")</f>
        <v>SI</v>
      </c>
      <c r="L326" t="str">
        <f>+IFERROR(VLOOKUP(Femicidios!X324,tablas!$AH$4:$AI$33,2,0),"No Informada")</f>
        <v>Femicidio</v>
      </c>
      <c r="M326" t="str">
        <f>+IFERROR(VLOOKUP(Femicidios!Z324,tablas!$AN$4:$AO$22,2,0),"Sin Información")</f>
        <v>Finalizada</v>
      </c>
      <c r="N326" t="str">
        <f>+IFERROR(VLOOKUP(Femicidios!AB324,tablas!$AQ$4:$AR$28,2,0),"Sin Información")</f>
        <v>Privado de libertad</v>
      </c>
      <c r="O326" t="str">
        <f>+IFERROR(VLOOKUP(Femicidios!AD324,tablas!$AX$4:$AY$42,2,0),"Sin Información")</f>
        <v>15 años</v>
      </c>
    </row>
    <row r="327" spans="1:15" x14ac:dyDescent="0.35">
      <c r="A327" t="str">
        <f>+Femicidios!G325</f>
        <v>Lucía Chicchi Leandro</v>
      </c>
      <c r="B327" t="str">
        <f>+IFERROR(VLOOKUP(Femicidios!I325,tablas!$D$4:$E$19,2,0),"No Informada")</f>
        <v>Boliviana</v>
      </c>
      <c r="C327" t="str">
        <f>+IFERROR(VLOOKUP(Femicidios!J325,tablas!$G$4:$H$141,2,0),"No Informada")</f>
        <v>No Informada</v>
      </c>
      <c r="D327" t="str">
        <f>+IFERROR(VLOOKUP(Femicidios!L325,tablas!$J$4:$K$11,2,0),"Sin Información")</f>
        <v>Sin Información</v>
      </c>
      <c r="E327" t="str">
        <f>+IFERROR(VLOOKUP(Femicidios!M325,tablas!$M$4:$N$52,2,0),"Sin Información")</f>
        <v>Cónyuge</v>
      </c>
      <c r="F327" t="str">
        <f>+IFERROR(VLOOKUP(Femicidios!N325,tablas!$P$4:$Q$23,2,0),"No Informado")</f>
        <v>Femicidio Íntimo</v>
      </c>
      <c r="G327" t="str">
        <f>+IFERROR(VLOOKUP(Femicidios!Q325,tablas!$S$4:$T$21,2,0),"No Informada")</f>
        <v>No Informada</v>
      </c>
      <c r="H327" t="str">
        <f>+IFERROR(VLOOKUP(Femicidios!R325,tablas!$V$4:$W$123,2,0),"No Informado")</f>
        <v>No Informado</v>
      </c>
      <c r="I327" t="str">
        <f>+IFERROR(VLOOKUP(Femicidios!S325,tablas!$Y$4:$Z$9,2,0),"No Informado")</f>
        <v>NO</v>
      </c>
      <c r="J327" t="str">
        <f>+IFERROR(VLOOKUP(Femicidios!T325,tablas!$AB$4:$AC$8,2,0),"No Informado")</f>
        <v>SI</v>
      </c>
      <c r="K327" t="str">
        <f>+IFERROR(VLOOKUP(Femicidios!W325,tablas!$AE$4:$AF$9,2,0),"No Informado")</f>
        <v>No Informado</v>
      </c>
      <c r="L327" t="str">
        <f>+IFERROR(VLOOKUP(Femicidios!X325,tablas!$AH$4:$AI$33,2,0),"No Informada")</f>
        <v>Femicidio Íntimo</v>
      </c>
      <c r="M327" t="str">
        <f>+IFERROR(VLOOKUP(Femicidios!Z325,tablas!$AN$4:$AO$22,2,0),"Sin Información")</f>
        <v>Detenido</v>
      </c>
      <c r="N327" t="str">
        <f>+IFERROR(VLOOKUP(Femicidios!AB325,tablas!$AQ$4:$AR$28,2,0),"Sin Información")</f>
        <v>No Informada</v>
      </c>
      <c r="O327" t="str">
        <f>+IFERROR(VLOOKUP(Femicidios!AD325,tablas!$AX$4:$AY$42,2,0),"Sin Información")</f>
        <v>Sin Información</v>
      </c>
    </row>
    <row r="328" spans="1:15" x14ac:dyDescent="0.35">
      <c r="A328" t="str">
        <f>+Femicidios!G326</f>
        <v>Magaly Parra Guzmán</v>
      </c>
      <c r="B328" t="str">
        <f>+IFERROR(VLOOKUP(Femicidios!I326,tablas!$D$4:$E$19,2,0),"No Informada")</f>
        <v>Chilena</v>
      </c>
      <c r="C328" t="str">
        <f>+IFERROR(VLOOKUP(Femicidios!J326,tablas!$G$4:$H$141,2,0),"No Informada")</f>
        <v>Asesora del Hogar</v>
      </c>
      <c r="D328" t="str">
        <f>+IFERROR(VLOOKUP(Femicidios!L326,tablas!$J$4:$K$11,2,0),"Sin Información")</f>
        <v>NO</v>
      </c>
      <c r="E328" t="str">
        <f>+IFERROR(VLOOKUP(Femicidios!M326,tablas!$M$4:$N$52,2,0),"Sin Información")</f>
        <v>Ex Pareja</v>
      </c>
      <c r="F328" t="str">
        <f>+IFERROR(VLOOKUP(Femicidios!N326,tablas!$P$4:$Q$23,2,0),"No Informado")</f>
        <v>Femicidio Íntimo</v>
      </c>
      <c r="G328" t="str">
        <f>+IFERROR(VLOOKUP(Femicidios!Q326,tablas!$S$4:$T$21,2,0),"No Informada")</f>
        <v>Chilena</v>
      </c>
      <c r="H328" t="str">
        <f>+IFERROR(VLOOKUP(Femicidios!R326,tablas!$V$4:$W$123,2,0),"No Informado")</f>
        <v>No Informado</v>
      </c>
      <c r="I328" t="str">
        <f>+IFERROR(VLOOKUP(Femicidios!S326,tablas!$Y$4:$Z$9,2,0),"No Informado")</f>
        <v>SI</v>
      </c>
      <c r="J328" t="str">
        <f>+IFERROR(VLOOKUP(Femicidios!T326,tablas!$AB$4:$AC$8,2,0),"No Informado")</f>
        <v>No Informado</v>
      </c>
      <c r="K328" t="str">
        <f>+IFERROR(VLOOKUP(Femicidios!W326,tablas!$AE$4:$AF$9,2,0),"No Informado")</f>
        <v>SI</v>
      </c>
      <c r="L328" t="str">
        <f>+IFERROR(VLOOKUP(Femicidios!X326,tablas!$AH$4:$AI$33,2,0),"No Informada")</f>
        <v>Femicidio</v>
      </c>
      <c r="M328" t="str">
        <f>+IFERROR(VLOOKUP(Femicidios!Z326,tablas!$AN$4:$AO$22,2,0),"Sin Información")</f>
        <v>Sobreseída</v>
      </c>
      <c r="N328" t="str">
        <f>+IFERROR(VLOOKUP(Femicidios!AB326,tablas!$AQ$4:$AR$28,2,0),"Sin Información")</f>
        <v>Deceso</v>
      </c>
      <c r="O328" t="str">
        <f>+IFERROR(VLOOKUP(Femicidios!AD326,tablas!$AX$4:$AY$42,2,0),"Sin Información")</f>
        <v>Sin Información</v>
      </c>
    </row>
    <row r="329" spans="1:15" x14ac:dyDescent="0.35">
      <c r="A329" t="str">
        <f>+Femicidios!G327</f>
        <v>Lucia Ràmirez Aguilar</v>
      </c>
      <c r="B329" t="str">
        <f>+IFERROR(VLOOKUP(Femicidios!I327,tablas!$D$4:$E$19,2,0),"No Informada")</f>
        <v>No Informada</v>
      </c>
      <c r="C329" t="str">
        <f>+IFERROR(VLOOKUP(Femicidios!J327,tablas!$G$4:$H$141,2,0),"No Informada")</f>
        <v>No Informada</v>
      </c>
      <c r="D329" t="str">
        <f>+IFERROR(VLOOKUP(Femicidios!L327,tablas!$J$4:$K$11,2,0),"Sin Información")</f>
        <v>Sin Información</v>
      </c>
      <c r="E329" t="str">
        <f>+IFERROR(VLOOKUP(Femicidios!M327,tablas!$M$4:$N$52,2,0),"Sin Información")</f>
        <v>ex Conviviente</v>
      </c>
      <c r="F329" t="str">
        <f>+IFERROR(VLOOKUP(Femicidios!N327,tablas!$P$4:$Q$23,2,0),"No Informado")</f>
        <v>Femicidio Íntimo</v>
      </c>
      <c r="G329" t="str">
        <f>+IFERROR(VLOOKUP(Femicidios!Q327,tablas!$S$4:$T$21,2,0),"No Informada")</f>
        <v>No Informada</v>
      </c>
      <c r="H329" t="str">
        <f>+IFERROR(VLOOKUP(Femicidios!R327,tablas!$V$4:$W$123,2,0),"No Informado")</f>
        <v>No Informado</v>
      </c>
      <c r="I329" t="str">
        <f>+IFERROR(VLOOKUP(Femicidios!S327,tablas!$Y$4:$Z$9,2,0),"No Informado")</f>
        <v>No Informado</v>
      </c>
      <c r="J329" t="str">
        <f>+IFERROR(VLOOKUP(Femicidios!T327,tablas!$AB$4:$AC$8,2,0),"No Informado")</f>
        <v>No Informado</v>
      </c>
      <c r="K329" t="str">
        <f>+IFERROR(VLOOKUP(Femicidios!W327,tablas!$AE$4:$AF$9,2,0),"No Informado")</f>
        <v>No Informado</v>
      </c>
      <c r="L329" t="str">
        <f>+IFERROR(VLOOKUP(Femicidios!X327,tablas!$AH$4:$AI$33,2,0),"No Informada")</f>
        <v>Femicidio</v>
      </c>
      <c r="M329" t="str">
        <f>+IFERROR(VLOOKUP(Femicidios!Z327,tablas!$AN$4:$AO$22,2,0),"Sin Información")</f>
        <v>Sin Información</v>
      </c>
      <c r="N329" t="str">
        <f>+IFERROR(VLOOKUP(Femicidios!AB327,tablas!$AQ$4:$AR$28,2,0),"Sin Información")</f>
        <v>No Informada</v>
      </c>
      <c r="O329" t="str">
        <f>+IFERROR(VLOOKUP(Femicidios!AD327,tablas!$AX$4:$AY$42,2,0),"Sin Información")</f>
        <v>Sin Información</v>
      </c>
    </row>
    <row r="330" spans="1:15" x14ac:dyDescent="0.35">
      <c r="A330" t="str">
        <f>+Femicidios!G328</f>
        <v>Luis Díaz Parraguez</v>
      </c>
      <c r="B330" t="str">
        <f>+IFERROR(VLOOKUP(Femicidios!I328,tablas!$D$4:$E$19,2,0),"No Informada")</f>
        <v>Chilena</v>
      </c>
      <c r="C330" t="str">
        <f>+IFERROR(VLOOKUP(Femicidios!J328,tablas!$G$4:$H$141,2,0),"No Informada")</f>
        <v>No Informada</v>
      </c>
      <c r="D330" t="str">
        <f>+IFERROR(VLOOKUP(Femicidios!L328,tablas!$J$4:$K$11,2,0),"Sin Información")</f>
        <v>Sin Información</v>
      </c>
      <c r="E330" t="str">
        <f>+IFERROR(VLOOKUP(Femicidios!M328,tablas!$M$4:$N$52,2,0),"Sin Información")</f>
        <v>Padre</v>
      </c>
      <c r="F330" t="str">
        <f>+IFERROR(VLOOKUP(Femicidios!N328,tablas!$P$4:$Q$23,2,0),"No Informado")</f>
        <v>Castigo femicida</v>
      </c>
      <c r="G330" t="str">
        <f>+IFERROR(VLOOKUP(Femicidios!Q328,tablas!$S$4:$T$21,2,0),"No Informada")</f>
        <v>Chilena</v>
      </c>
      <c r="H330" t="str">
        <f>+IFERROR(VLOOKUP(Femicidios!R328,tablas!$V$4:$W$123,2,0),"No Informado")</f>
        <v>No Informado</v>
      </c>
      <c r="I330" t="str">
        <f>+IFERROR(VLOOKUP(Femicidios!S328,tablas!$Y$4:$Z$9,2,0),"No Informado")</f>
        <v>No Informado</v>
      </c>
      <c r="J330" t="str">
        <f>+IFERROR(VLOOKUP(Femicidios!T328,tablas!$AB$4:$AC$8,2,0),"No Informado")</f>
        <v>No Informado</v>
      </c>
      <c r="K330" t="str">
        <f>+IFERROR(VLOOKUP(Femicidios!W328,tablas!$AE$4:$AF$9,2,0),"No Informado")</f>
        <v>NO</v>
      </c>
      <c r="L330" t="str">
        <f>+IFERROR(VLOOKUP(Femicidios!X328,tablas!$AH$4:$AI$33,2,0),"No Informada")</f>
        <v>Parricidio</v>
      </c>
      <c r="M330" t="str">
        <f>+IFERROR(VLOOKUP(Femicidios!Z328,tablas!$AN$4:$AO$22,2,0),"Sin Información")</f>
        <v>Sin Información</v>
      </c>
      <c r="N330" t="str">
        <f>+IFERROR(VLOOKUP(Femicidios!AB328,tablas!$AQ$4:$AR$28,2,0),"Sin Información")</f>
        <v>Formalizado</v>
      </c>
      <c r="O330" t="str">
        <f>+IFERROR(VLOOKUP(Femicidios!AD328,tablas!$AX$4:$AY$42,2,0),"Sin Información")</f>
        <v>Sin Información</v>
      </c>
    </row>
    <row r="331" spans="1:15" x14ac:dyDescent="0.35">
      <c r="A331" t="str">
        <f>+Femicidios!G329</f>
        <v>Luisa Ana María Alvarez</v>
      </c>
      <c r="B331" t="str">
        <f>+IFERROR(VLOOKUP(Femicidios!I329,tablas!$D$4:$E$19,2,0),"No Informada")</f>
        <v>Chilena</v>
      </c>
      <c r="C331" t="str">
        <f>+IFERROR(VLOOKUP(Femicidios!J329,tablas!$G$4:$H$141,2,0),"No Informada")</f>
        <v>No Informada</v>
      </c>
      <c r="D331" t="str">
        <f>+IFERROR(VLOOKUP(Femicidios!L329,tablas!$J$4:$K$11,2,0),"Sin Información")</f>
        <v>NO</v>
      </c>
      <c r="E331" t="str">
        <f>+IFERROR(VLOOKUP(Femicidios!M329,tablas!$M$4:$N$52,2,0),"Sin Información")</f>
        <v>Hijo</v>
      </c>
      <c r="F331" t="str">
        <f>+IFERROR(VLOOKUP(Femicidios!N329,tablas!$P$4:$Q$23,2,0),"No Informado")</f>
        <v>Femicidio Íntimo Familiar</v>
      </c>
      <c r="G331" t="str">
        <f>+IFERROR(VLOOKUP(Femicidios!Q329,tablas!$S$4:$T$21,2,0),"No Informada")</f>
        <v>Chilena</v>
      </c>
      <c r="H331" t="str">
        <f>+IFERROR(VLOOKUP(Femicidios!R329,tablas!$V$4:$W$123,2,0),"No Informado")</f>
        <v>No Informado</v>
      </c>
      <c r="I331" t="str">
        <f>+IFERROR(VLOOKUP(Femicidios!S329,tablas!$Y$4:$Z$9,2,0),"No Informado")</f>
        <v>NO</v>
      </c>
      <c r="J331" t="str">
        <f>+IFERROR(VLOOKUP(Femicidios!T329,tablas!$AB$4:$AC$8,2,0),"No Informado")</f>
        <v>NO</v>
      </c>
      <c r="K331" t="str">
        <f>+IFERROR(VLOOKUP(Femicidios!W329,tablas!$AE$4:$AF$9,2,0),"No Informado")</f>
        <v>NO</v>
      </c>
      <c r="L331" t="str">
        <f>+IFERROR(VLOOKUP(Femicidios!X329,tablas!$AH$4:$AI$33,2,0),"No Informada")</f>
        <v>Parricidio</v>
      </c>
      <c r="M331" t="str">
        <f>+IFERROR(VLOOKUP(Femicidios!Z329,tablas!$AN$4:$AO$22,2,0),"Sin Información")</f>
        <v>En curso</v>
      </c>
      <c r="N331" t="str">
        <f>+IFERROR(VLOOKUP(Femicidios!AB329,tablas!$AQ$4:$AR$28,2,0),"Sin Información")</f>
        <v>Internado en SENAME</v>
      </c>
      <c r="O331" t="str">
        <f>+IFERROR(VLOOKUP(Femicidios!AD329,tablas!$AX$4:$AY$42,2,0),"Sin Información")</f>
        <v>Sin Información</v>
      </c>
    </row>
    <row r="332" spans="1:15" x14ac:dyDescent="0.35">
      <c r="A332" t="str">
        <f>+Femicidios!G330</f>
        <v>Pamela Soledad Díaz Guzmán</v>
      </c>
      <c r="B332" t="str">
        <f>+IFERROR(VLOOKUP(Femicidios!I330,tablas!$D$4:$E$19,2,0),"No Informada")</f>
        <v>Chilena</v>
      </c>
      <c r="C332" t="str">
        <f>+IFERROR(VLOOKUP(Femicidios!J330,tablas!$G$4:$H$141,2,0),"No Informada")</f>
        <v>Tripulante de Cabina</v>
      </c>
      <c r="D332" t="str">
        <f>+IFERROR(VLOOKUP(Femicidios!L330,tablas!$J$4:$K$11,2,0),"Sin Información")</f>
        <v>NO</v>
      </c>
      <c r="E332" t="str">
        <f>+IFERROR(VLOOKUP(Femicidios!M330,tablas!$M$4:$N$52,2,0),"Sin Información")</f>
        <v>Sin Información</v>
      </c>
      <c r="F332" t="str">
        <f>+IFERROR(VLOOKUP(Femicidios!N330,tablas!$P$4:$Q$23,2,0),"No Informado")</f>
        <v>Femicidio Íntimo</v>
      </c>
      <c r="G332" t="str">
        <f>+IFERROR(VLOOKUP(Femicidios!Q330,tablas!$S$4:$T$21,2,0),"No Informada")</f>
        <v>Chilena</v>
      </c>
      <c r="H332" t="str">
        <f>+IFERROR(VLOOKUP(Femicidios!R330,tablas!$V$4:$W$123,2,0),"No Informado")</f>
        <v>Funcionario Municipal</v>
      </c>
      <c r="I332" t="str">
        <f>+IFERROR(VLOOKUP(Femicidios!S330,tablas!$Y$4:$Z$9,2,0),"No Informado")</f>
        <v>NO</v>
      </c>
      <c r="J332" t="str">
        <f>+IFERROR(VLOOKUP(Femicidios!T330,tablas!$AB$4:$AC$8,2,0),"No Informado")</f>
        <v>No Informado</v>
      </c>
      <c r="K332" t="str">
        <f>+IFERROR(VLOOKUP(Femicidios!W330,tablas!$AE$4:$AF$9,2,0),"No Informado")</f>
        <v>SI</v>
      </c>
      <c r="L332" t="str">
        <f>+IFERROR(VLOOKUP(Femicidios!X330,tablas!$AH$4:$AI$33,2,0),"No Informada")</f>
        <v>Femicidio</v>
      </c>
      <c r="M332" t="str">
        <f>+IFERROR(VLOOKUP(Femicidios!Z330,tablas!$AN$4:$AO$22,2,0),"Sin Información")</f>
        <v>Finalizada</v>
      </c>
      <c r="N332" t="str">
        <f>+IFERROR(VLOOKUP(Femicidios!AB330,tablas!$AQ$4:$AR$28,2,0),"Sin Información")</f>
        <v>Privado de libertad</v>
      </c>
      <c r="O332" t="str">
        <f>+IFERROR(VLOOKUP(Femicidios!AD330,tablas!$AX$4:$AY$42,2,0),"Sin Información")</f>
        <v>5 años</v>
      </c>
    </row>
    <row r="333" spans="1:15" x14ac:dyDescent="0.35">
      <c r="A333" t="str">
        <f>+Femicidios!G331</f>
        <v>Luz Marina Amaya Fuica</v>
      </c>
      <c r="B333" t="str">
        <f>+IFERROR(VLOOKUP(Femicidios!I331,tablas!$D$4:$E$19,2,0),"No Informada")</f>
        <v>No Informada</v>
      </c>
      <c r="C333" t="str">
        <f>+IFERROR(VLOOKUP(Femicidios!J331,tablas!$G$4:$H$141,2,0),"No Informada")</f>
        <v>Vendedora</v>
      </c>
      <c r="D333" t="str">
        <f>+IFERROR(VLOOKUP(Femicidios!L331,tablas!$J$4:$K$11,2,0),"Sin Información")</f>
        <v>Sin Información</v>
      </c>
      <c r="E333" t="str">
        <f>+IFERROR(VLOOKUP(Femicidios!M331,tablas!$M$4:$N$52,2,0),"Sin Información")</f>
        <v>Conviviente</v>
      </c>
      <c r="F333" t="str">
        <f>+IFERROR(VLOOKUP(Femicidios!N331,tablas!$P$4:$Q$23,2,0),"No Informado")</f>
        <v>Femicidio Íntimo</v>
      </c>
      <c r="G333" t="str">
        <f>+IFERROR(VLOOKUP(Femicidios!Q331,tablas!$S$4:$T$21,2,0),"No Informada")</f>
        <v>No Informada</v>
      </c>
      <c r="H333" t="str">
        <f>+IFERROR(VLOOKUP(Femicidios!R331,tablas!$V$4:$W$123,2,0),"No Informado")</f>
        <v>No Informado</v>
      </c>
      <c r="I333" t="str">
        <f>+IFERROR(VLOOKUP(Femicidios!S331,tablas!$Y$4:$Z$9,2,0),"No Informado")</f>
        <v>SI</v>
      </c>
      <c r="J333" t="str">
        <f>+IFERROR(VLOOKUP(Femicidios!T331,tablas!$AB$4:$AC$8,2,0),"No Informado")</f>
        <v>No Informado</v>
      </c>
      <c r="K333" t="str">
        <f>+IFERROR(VLOOKUP(Femicidios!W331,tablas!$AE$4:$AF$9,2,0),"No Informado")</f>
        <v>No Informado</v>
      </c>
      <c r="L333" t="str">
        <f>+IFERROR(VLOOKUP(Femicidios!X331,tablas!$AH$4:$AI$33,2,0),"No Informada")</f>
        <v>Homicidio</v>
      </c>
      <c r="M333" t="str">
        <f>+IFERROR(VLOOKUP(Femicidios!Z331,tablas!$AN$4:$AO$22,2,0),"Sin Información")</f>
        <v>Sin Información</v>
      </c>
      <c r="N333" t="str">
        <f>+IFERROR(VLOOKUP(Femicidios!AB331,tablas!$AQ$4:$AR$28,2,0),"Sin Información")</f>
        <v>No Informada</v>
      </c>
      <c r="O333" t="str">
        <f>+IFERROR(VLOOKUP(Femicidios!AD331,tablas!$AX$4:$AY$42,2,0),"Sin Información")</f>
        <v>Sin Información</v>
      </c>
    </row>
    <row r="334" spans="1:15" x14ac:dyDescent="0.35">
      <c r="A334" t="str">
        <f>+Femicidios!G332</f>
        <v>Luz Marlen Durán Roa</v>
      </c>
      <c r="B334" t="str">
        <f>+IFERROR(VLOOKUP(Femicidios!I332,tablas!$D$4:$E$19,2,0),"No Informada")</f>
        <v>No Informada</v>
      </c>
      <c r="C334" t="str">
        <f>+IFERROR(VLOOKUP(Femicidios!J332,tablas!$G$4:$H$141,2,0),"No Informada")</f>
        <v>No Informada</v>
      </c>
      <c r="D334" t="str">
        <f>+IFERROR(VLOOKUP(Femicidios!L332,tablas!$J$4:$K$11,2,0),"Sin Información")</f>
        <v>Sin Información</v>
      </c>
      <c r="E334" t="str">
        <f>+IFERROR(VLOOKUP(Femicidios!M332,tablas!$M$4:$N$52,2,0),"Sin Información")</f>
        <v>Conviviente</v>
      </c>
      <c r="F334" t="str">
        <f>+IFERROR(VLOOKUP(Femicidios!N332,tablas!$P$4:$Q$23,2,0),"No Informado")</f>
        <v>Femicidio Íntimo</v>
      </c>
      <c r="G334" t="str">
        <f>+IFERROR(VLOOKUP(Femicidios!Q332,tablas!$S$4:$T$21,2,0),"No Informada")</f>
        <v>No Informada</v>
      </c>
      <c r="H334" t="str">
        <f>+IFERROR(VLOOKUP(Femicidios!R332,tablas!$V$4:$W$123,2,0),"No Informado")</f>
        <v>Obrero Forestal</v>
      </c>
      <c r="I334" t="str">
        <f>+IFERROR(VLOOKUP(Femicidios!S332,tablas!$Y$4:$Z$9,2,0),"No Informado")</f>
        <v>No Informado</v>
      </c>
      <c r="J334" t="str">
        <f>+IFERROR(VLOOKUP(Femicidios!T332,tablas!$AB$4:$AC$8,2,0),"No Informado")</f>
        <v>No Informado</v>
      </c>
      <c r="K334" t="str">
        <f>+IFERROR(VLOOKUP(Femicidios!W332,tablas!$AE$4:$AF$9,2,0),"No Informado")</f>
        <v>No Informado</v>
      </c>
      <c r="L334" t="str">
        <f>+IFERROR(VLOOKUP(Femicidios!X332,tablas!$AH$4:$AI$33,2,0),"No Informada")</f>
        <v>Parricidio</v>
      </c>
      <c r="M334" t="str">
        <f>+IFERROR(VLOOKUP(Femicidios!Z332,tablas!$AN$4:$AO$22,2,0),"Sin Información")</f>
        <v>Sin Información</v>
      </c>
      <c r="N334" t="str">
        <f>+IFERROR(VLOOKUP(Femicidios!AB332,tablas!$AQ$4:$AR$28,2,0),"Sin Información")</f>
        <v>No Informada</v>
      </c>
      <c r="O334" t="str">
        <f>+IFERROR(VLOOKUP(Femicidios!AD332,tablas!$AX$4:$AY$42,2,0),"Sin Información")</f>
        <v>Sin Información</v>
      </c>
    </row>
    <row r="335" spans="1:15" x14ac:dyDescent="0.35">
      <c r="A335" t="str">
        <f>+Femicidios!G333</f>
        <v>Luz Patricia Marchione García</v>
      </c>
      <c r="B335" t="str">
        <f>+IFERROR(VLOOKUP(Femicidios!I333,tablas!$D$4:$E$19,2,0),"No Informada")</f>
        <v>No Informada</v>
      </c>
      <c r="C335" t="str">
        <f>+IFERROR(VLOOKUP(Femicidios!J333,tablas!$G$4:$H$141,2,0),"No Informada")</f>
        <v>Trabajadora Sexual</v>
      </c>
      <c r="D335" t="str">
        <f>+IFERROR(VLOOKUP(Femicidios!L333,tablas!$J$4:$K$11,2,0),"Sin Información")</f>
        <v>Sin Información</v>
      </c>
      <c r="E335" t="str">
        <f>+IFERROR(VLOOKUP(Femicidios!M333,tablas!$M$4:$N$52,2,0),"Sin Información")</f>
        <v>Pololo</v>
      </c>
      <c r="F335" t="str">
        <f>+IFERROR(VLOOKUP(Femicidios!N333,tablas!$P$4:$Q$23,2,0),"No Informado")</f>
        <v>Femicidio Íntimo</v>
      </c>
      <c r="G335" t="str">
        <f>+IFERROR(VLOOKUP(Femicidios!Q333,tablas!$S$4:$T$21,2,0),"No Informada")</f>
        <v>No Informada</v>
      </c>
      <c r="H335" t="str">
        <f>+IFERROR(VLOOKUP(Femicidios!R333,tablas!$V$4:$W$123,2,0),"No Informado")</f>
        <v>No Informado</v>
      </c>
      <c r="I335" t="str">
        <f>+IFERROR(VLOOKUP(Femicidios!S333,tablas!$Y$4:$Z$9,2,0),"No Informado")</f>
        <v>No Informado</v>
      </c>
      <c r="J335" t="str">
        <f>+IFERROR(VLOOKUP(Femicidios!T333,tablas!$AB$4:$AC$8,2,0),"No Informado")</f>
        <v>No Informado</v>
      </c>
      <c r="K335" t="str">
        <f>+IFERROR(VLOOKUP(Femicidios!W333,tablas!$AE$4:$AF$9,2,0),"No Informado")</f>
        <v>No Informado</v>
      </c>
      <c r="L335" t="str">
        <f>+IFERROR(VLOOKUP(Femicidios!X333,tablas!$AH$4:$AI$33,2,0),"No Informada")</f>
        <v>Femicidio</v>
      </c>
      <c r="M335" t="str">
        <f>+IFERROR(VLOOKUP(Femicidios!Z333,tablas!$AN$4:$AO$22,2,0),"Sin Información")</f>
        <v>Sin Información</v>
      </c>
      <c r="N335" t="str">
        <f>+IFERROR(VLOOKUP(Femicidios!AB333,tablas!$AQ$4:$AR$28,2,0),"Sin Información")</f>
        <v>No Informada</v>
      </c>
      <c r="O335" t="str">
        <f>+IFERROR(VLOOKUP(Femicidios!AD333,tablas!$AX$4:$AY$42,2,0),"Sin Información")</f>
        <v>12 años</v>
      </c>
    </row>
    <row r="336" spans="1:15" x14ac:dyDescent="0.35">
      <c r="A336" t="str">
        <f>+Femicidios!G334</f>
        <v>Luzminalda Pereira</v>
      </c>
      <c r="B336" t="str">
        <f>+IFERROR(VLOOKUP(Femicidios!I334,tablas!$D$4:$E$19,2,0),"No Informada")</f>
        <v>Chilena</v>
      </c>
      <c r="C336" t="str">
        <f>+IFERROR(VLOOKUP(Femicidios!J334,tablas!$G$4:$H$141,2,0),"No Informada")</f>
        <v>No Informada</v>
      </c>
      <c r="D336" t="str">
        <f>+IFERROR(VLOOKUP(Femicidios!L334,tablas!$J$4:$K$11,2,0),"Sin Información")</f>
        <v>Sin Información</v>
      </c>
      <c r="E336" t="str">
        <f>+IFERROR(VLOOKUP(Femicidios!M334,tablas!$M$4:$N$52,2,0),"Sin Información")</f>
        <v>Conviviente</v>
      </c>
      <c r="F336" t="str">
        <f>+IFERROR(VLOOKUP(Femicidios!N334,tablas!$P$4:$Q$23,2,0),"No Informado")</f>
        <v>Femicidio Íntimo</v>
      </c>
      <c r="G336" t="str">
        <f>+IFERROR(VLOOKUP(Femicidios!Q334,tablas!$S$4:$T$21,2,0),"No Informada")</f>
        <v>Chilena</v>
      </c>
      <c r="H336" t="str">
        <f>+IFERROR(VLOOKUP(Femicidios!R334,tablas!$V$4:$W$123,2,0),"No Informado")</f>
        <v>No Informado</v>
      </c>
      <c r="I336" t="str">
        <f>+IFERROR(VLOOKUP(Femicidios!S334,tablas!$Y$4:$Z$9,2,0),"No Informado")</f>
        <v>SI</v>
      </c>
      <c r="J336" t="str">
        <f>+IFERROR(VLOOKUP(Femicidios!T334,tablas!$AB$4:$AC$8,2,0),"No Informado")</f>
        <v>No Informado</v>
      </c>
      <c r="K336" t="str">
        <f>+IFERROR(VLOOKUP(Femicidios!W334,tablas!$AE$4:$AF$9,2,0),"No Informado")</f>
        <v>SI</v>
      </c>
      <c r="L336" t="str">
        <f>+IFERROR(VLOOKUP(Femicidios!X334,tablas!$AH$4:$AI$33,2,0),"No Informada")</f>
        <v>Femicidio</v>
      </c>
      <c r="M336" t="str">
        <f>+IFERROR(VLOOKUP(Femicidios!Z334,tablas!$AN$4:$AO$22,2,0),"Sin Información")</f>
        <v>Sobreseída</v>
      </c>
      <c r="N336" t="str">
        <f>+IFERROR(VLOOKUP(Femicidios!AB334,tablas!$AQ$4:$AR$28,2,0),"Sin Información")</f>
        <v>Deceso</v>
      </c>
      <c r="O336" t="str">
        <f>+IFERROR(VLOOKUP(Femicidios!AD334,tablas!$AX$4:$AY$42,2,0),"Sin Información")</f>
        <v>Sin Información</v>
      </c>
    </row>
    <row r="337" spans="1:15" x14ac:dyDescent="0.35">
      <c r="A337" t="str">
        <f>+Femicidios!G335</f>
        <v>Ma Jesús Donoso Díaz</v>
      </c>
      <c r="B337" t="str">
        <f>+IFERROR(VLOOKUP(Femicidios!I335,tablas!$D$4:$E$19,2,0),"No Informada")</f>
        <v>Chilena</v>
      </c>
      <c r="C337" t="str">
        <f>+IFERROR(VLOOKUP(Femicidios!J335,tablas!$G$4:$H$141,2,0),"No Informada")</f>
        <v>No Informada</v>
      </c>
      <c r="D337" t="str">
        <f>+IFERROR(VLOOKUP(Femicidios!L335,tablas!$J$4:$K$11,2,0),"Sin Información")</f>
        <v>NO</v>
      </c>
      <c r="E337" t="str">
        <f>+IFERROR(VLOOKUP(Femicidios!M335,tablas!$M$4:$N$52,2,0),"Sin Información")</f>
        <v>Padre</v>
      </c>
      <c r="F337" t="str">
        <f>+IFERROR(VLOOKUP(Femicidios!N335,tablas!$P$4:$Q$23,2,0),"No Informado")</f>
        <v>Castigo femicida</v>
      </c>
      <c r="G337" t="str">
        <f>+IFERROR(VLOOKUP(Femicidios!Q335,tablas!$S$4:$T$21,2,0),"No Informada")</f>
        <v>Chilena</v>
      </c>
      <c r="H337" t="str">
        <f>+IFERROR(VLOOKUP(Femicidios!R335,tablas!$V$4:$W$123,2,0),"No Informado")</f>
        <v>Contador</v>
      </c>
      <c r="I337" t="str">
        <f>+IFERROR(VLOOKUP(Femicidios!S335,tablas!$Y$4:$Z$9,2,0),"No Informado")</f>
        <v>NO</v>
      </c>
      <c r="J337" t="str">
        <f>+IFERROR(VLOOKUP(Femicidios!T335,tablas!$AB$4:$AC$8,2,0),"No Informado")</f>
        <v>SI</v>
      </c>
      <c r="K337" t="str">
        <f>+IFERROR(VLOOKUP(Femicidios!W335,tablas!$AE$4:$AF$9,2,0),"No Informado")</f>
        <v>NO</v>
      </c>
      <c r="L337" t="str">
        <f>+IFERROR(VLOOKUP(Femicidios!X335,tablas!$AH$4:$AI$33,2,0),"No Informada")</f>
        <v>Parricidio</v>
      </c>
      <c r="M337" t="str">
        <f>+IFERROR(VLOOKUP(Femicidios!Z335,tablas!$AN$4:$AO$22,2,0),"Sin Información")</f>
        <v>Finalizada</v>
      </c>
      <c r="N337" t="str">
        <f>+IFERROR(VLOOKUP(Femicidios!AB335,tablas!$AQ$4:$AR$28,2,0),"Sin Información")</f>
        <v>Privado de libertad</v>
      </c>
      <c r="O337" t="str">
        <f>+IFERROR(VLOOKUP(Femicidios!AD335,tablas!$AX$4:$AY$42,2,0),"Sin Información")</f>
        <v>Cadena Perpétua</v>
      </c>
    </row>
    <row r="338" spans="1:15" x14ac:dyDescent="0.35">
      <c r="A338" t="str">
        <f>+Femicidios!G336</f>
        <v>Macarena Moraga Altamirano</v>
      </c>
      <c r="B338" t="str">
        <f>+IFERROR(VLOOKUP(Femicidios!I336,tablas!$D$4:$E$19,2,0),"No Informada")</f>
        <v>No Informada</v>
      </c>
      <c r="C338" t="str">
        <f>+IFERROR(VLOOKUP(Femicidios!J336,tablas!$G$4:$H$141,2,0),"No Informada")</f>
        <v>No Informada</v>
      </c>
      <c r="D338" t="str">
        <f>+IFERROR(VLOOKUP(Femicidios!L336,tablas!$J$4:$K$11,2,0),"Sin Información")</f>
        <v>SI</v>
      </c>
      <c r="E338" t="str">
        <f>+IFERROR(VLOOKUP(Femicidios!M336,tablas!$M$4:$N$52,2,0),"Sin Información")</f>
        <v>Vecino</v>
      </c>
      <c r="F338" t="str">
        <f>+IFERROR(VLOOKUP(Femicidios!N336,tablas!$P$4:$Q$23,2,0),"No Informado")</f>
        <v>Femicidio No Íntimo</v>
      </c>
      <c r="G338" t="str">
        <f>+IFERROR(VLOOKUP(Femicidios!Q336,tablas!$S$4:$T$21,2,0),"No Informada")</f>
        <v>No Informada</v>
      </c>
      <c r="H338" t="str">
        <f>+IFERROR(VLOOKUP(Femicidios!R336,tablas!$V$4:$W$123,2,0),"No Informado")</f>
        <v>No Informado</v>
      </c>
      <c r="I338" t="str">
        <f>+IFERROR(VLOOKUP(Femicidios!S336,tablas!$Y$4:$Z$9,2,0),"No Informado")</f>
        <v>No Informado</v>
      </c>
      <c r="J338" t="str">
        <f>+IFERROR(VLOOKUP(Femicidios!T336,tablas!$AB$4:$AC$8,2,0),"No Informado")</f>
        <v>No Informado</v>
      </c>
      <c r="K338" t="str">
        <f>+IFERROR(VLOOKUP(Femicidios!W336,tablas!$AE$4:$AF$9,2,0),"No Informado")</f>
        <v>NO</v>
      </c>
      <c r="L338" t="str">
        <f>+IFERROR(VLOOKUP(Femicidios!X336,tablas!$AH$4:$AI$33,2,0),"No Informada")</f>
        <v>No Informado</v>
      </c>
      <c r="M338" t="str">
        <f>+IFERROR(VLOOKUP(Femicidios!Z336,tablas!$AN$4:$AO$22,2,0),"Sin Información")</f>
        <v>Sin Información</v>
      </c>
      <c r="N338" t="str">
        <f>+IFERROR(VLOOKUP(Femicidios!AB336,tablas!$AQ$4:$AR$28,2,0),"Sin Información")</f>
        <v>No Informada</v>
      </c>
      <c r="O338" t="str">
        <f>+IFERROR(VLOOKUP(Femicidios!AD336,tablas!$AX$4:$AY$42,2,0),"Sin Información")</f>
        <v>Cadena Perpétua</v>
      </c>
    </row>
    <row r="339" spans="1:15" x14ac:dyDescent="0.35">
      <c r="A339" t="str">
        <f>+Femicidios!G337</f>
        <v>Madeline Pichuhuinca Pulgar</v>
      </c>
      <c r="B339" t="str">
        <f>+IFERROR(VLOOKUP(Femicidios!I337,tablas!$D$4:$E$19,2,0),"No Informada")</f>
        <v>No Informada</v>
      </c>
      <c r="C339" t="str">
        <f>+IFERROR(VLOOKUP(Femicidios!J337,tablas!$G$4:$H$141,2,0),"No Informada")</f>
        <v>No Informada</v>
      </c>
      <c r="D339" t="str">
        <f>+IFERROR(VLOOKUP(Femicidios!L337,tablas!$J$4:$K$11,2,0),"Sin Información")</f>
        <v>SI</v>
      </c>
      <c r="E339" t="str">
        <f>+IFERROR(VLOOKUP(Femicidios!M337,tablas!$M$4:$N$52,2,0),"Sin Información")</f>
        <v>Vecino</v>
      </c>
      <c r="F339" t="str">
        <f>+IFERROR(VLOOKUP(Femicidios!N337,tablas!$P$4:$Q$23,2,0),"No Informado")</f>
        <v>Femicidio No Íntimo</v>
      </c>
      <c r="G339" t="str">
        <f>+IFERROR(VLOOKUP(Femicidios!Q337,tablas!$S$4:$T$21,2,0),"No Informada")</f>
        <v>No Informada</v>
      </c>
      <c r="H339" t="str">
        <f>+IFERROR(VLOOKUP(Femicidios!R337,tablas!$V$4:$W$123,2,0),"No Informado")</f>
        <v>Taxista</v>
      </c>
      <c r="I339" t="str">
        <f>+IFERROR(VLOOKUP(Femicidios!S337,tablas!$Y$4:$Z$9,2,0),"No Informado")</f>
        <v>No Informado</v>
      </c>
      <c r="J339" t="str">
        <f>+IFERROR(VLOOKUP(Femicidios!T337,tablas!$AB$4:$AC$8,2,0),"No Informado")</f>
        <v>No Informado</v>
      </c>
      <c r="K339" t="str">
        <f>+IFERROR(VLOOKUP(Femicidios!W337,tablas!$AE$4:$AF$9,2,0),"No Informado")</f>
        <v>No Informado</v>
      </c>
      <c r="L339" t="str">
        <f>+IFERROR(VLOOKUP(Femicidios!X337,tablas!$AH$4:$AI$33,2,0),"No Informada")</f>
        <v>No Informada</v>
      </c>
      <c r="M339" t="str">
        <f>+IFERROR(VLOOKUP(Femicidios!Z337,tablas!$AN$4:$AO$22,2,0),"Sin Información")</f>
        <v>Sin Información</v>
      </c>
      <c r="N339" t="str">
        <f>+IFERROR(VLOOKUP(Femicidios!AB337,tablas!$AQ$4:$AR$28,2,0),"Sin Información")</f>
        <v>No Informada</v>
      </c>
      <c r="O339" t="str">
        <f>+IFERROR(VLOOKUP(Femicidios!AD337,tablas!$AX$4:$AY$42,2,0),"Sin Información")</f>
        <v>Cadena Perpétua</v>
      </c>
    </row>
    <row r="340" spans="1:15" x14ac:dyDescent="0.35">
      <c r="A340" t="str">
        <f>+Femicidios!G338</f>
        <v>Magaly del Carmen Carriel Garrido</v>
      </c>
      <c r="B340" t="str">
        <f>+IFERROR(VLOOKUP(Femicidios!I338,tablas!$D$4:$E$19,2,0),"No Informada")</f>
        <v>Chilena</v>
      </c>
      <c r="C340" t="str">
        <f>+IFERROR(VLOOKUP(Femicidios!J338,tablas!$G$4:$H$141,2,0),"No Informada")</f>
        <v>No Informada</v>
      </c>
      <c r="D340" t="str">
        <f>+IFERROR(VLOOKUP(Femicidios!L338,tablas!$J$4:$K$11,2,0),"Sin Información")</f>
        <v>NO</v>
      </c>
      <c r="E340" t="str">
        <f>+IFERROR(VLOOKUP(Femicidios!M338,tablas!$M$4:$N$52,2,0),"Sin Información")</f>
        <v>Cónyuge</v>
      </c>
      <c r="F340" t="str">
        <f>+IFERROR(VLOOKUP(Femicidios!N338,tablas!$P$4:$Q$23,2,0),"No Informado")</f>
        <v>Femicidio Íntimo</v>
      </c>
      <c r="G340" t="str">
        <f>+IFERROR(VLOOKUP(Femicidios!Q338,tablas!$S$4:$T$21,2,0),"No Informada")</f>
        <v>Chilena</v>
      </c>
      <c r="H340" t="str">
        <f>+IFERROR(VLOOKUP(Femicidios!R338,tablas!$V$4:$W$123,2,0),"No Informado")</f>
        <v>No Informado</v>
      </c>
      <c r="I340" t="str">
        <f>+IFERROR(VLOOKUP(Femicidios!S338,tablas!$Y$4:$Z$9,2,0),"No Informado")</f>
        <v>NO</v>
      </c>
      <c r="J340" t="str">
        <f>+IFERROR(VLOOKUP(Femicidios!T338,tablas!$AB$4:$AC$8,2,0),"No Informado")</f>
        <v>SI</v>
      </c>
      <c r="K340" t="str">
        <f>+IFERROR(VLOOKUP(Femicidios!W338,tablas!$AE$4:$AF$9,2,0),"No Informado")</f>
        <v>SI</v>
      </c>
      <c r="L340" t="str">
        <f>+IFERROR(VLOOKUP(Femicidios!X338,tablas!$AH$4:$AI$33,2,0),"No Informada")</f>
        <v>Femicidio</v>
      </c>
      <c r="M340" t="str">
        <f>+IFERROR(VLOOKUP(Femicidios!Z338,tablas!$AN$4:$AO$22,2,0),"Sin Información")</f>
        <v>Finalizada</v>
      </c>
      <c r="N340" t="str">
        <f>+IFERROR(VLOOKUP(Femicidios!AB338,tablas!$AQ$4:$AR$28,2,0),"Sin Información")</f>
        <v>Privado de libertad</v>
      </c>
      <c r="O340" t="str">
        <f>+IFERROR(VLOOKUP(Femicidios!AD338,tablas!$AX$4:$AY$42,2,0),"Sin Información")</f>
        <v>12 años</v>
      </c>
    </row>
    <row r="341" spans="1:15" x14ac:dyDescent="0.35">
      <c r="A341" t="str">
        <f>+Femicidios!G339</f>
        <v>Paulina Iturriaga Aguilera</v>
      </c>
      <c r="B341" t="str">
        <f>+IFERROR(VLOOKUP(Femicidios!I339,tablas!$D$4:$E$19,2,0),"No Informada")</f>
        <v>Chilena</v>
      </c>
      <c r="C341" t="str">
        <f>+IFERROR(VLOOKUP(Femicidios!J339,tablas!$G$4:$H$141,2,0),"No Informada")</f>
        <v>No Informada</v>
      </c>
      <c r="D341" t="str">
        <f>+IFERROR(VLOOKUP(Femicidios!L339,tablas!$J$4:$K$11,2,0),"Sin Información")</f>
        <v>NO</v>
      </c>
      <c r="E341" t="str">
        <f>+IFERROR(VLOOKUP(Femicidios!M339,tablas!$M$4:$N$52,2,0),"Sin Información")</f>
        <v>Cónyuge</v>
      </c>
      <c r="F341" t="str">
        <f>+IFERROR(VLOOKUP(Femicidios!N339,tablas!$P$4:$Q$23,2,0),"No Informado")</f>
        <v>Femicidio Íntimo</v>
      </c>
      <c r="G341" t="str">
        <f>+IFERROR(VLOOKUP(Femicidios!Q339,tablas!$S$4:$T$21,2,0),"No Informada")</f>
        <v>Chilena</v>
      </c>
      <c r="H341" t="str">
        <f>+IFERROR(VLOOKUP(Femicidios!R339,tablas!$V$4:$W$123,2,0),"No Informado")</f>
        <v>No Informado</v>
      </c>
      <c r="I341" t="str">
        <f>+IFERROR(VLOOKUP(Femicidios!S339,tablas!$Y$4:$Z$9,2,0),"No Informado")</f>
        <v>NO</v>
      </c>
      <c r="J341" t="str">
        <f>+IFERROR(VLOOKUP(Femicidios!T339,tablas!$AB$4:$AC$8,2,0),"No Informado")</f>
        <v>SI</v>
      </c>
      <c r="K341" t="str">
        <f>+IFERROR(VLOOKUP(Femicidios!W339,tablas!$AE$4:$AF$9,2,0),"No Informado")</f>
        <v>SI</v>
      </c>
      <c r="L341" t="str">
        <f>+IFERROR(VLOOKUP(Femicidios!X339,tablas!$AH$4:$AI$33,2,0),"No Informada")</f>
        <v>Femicidio</v>
      </c>
      <c r="M341" t="str">
        <f>+IFERROR(VLOOKUP(Femicidios!Z339,tablas!$AN$4:$AO$22,2,0),"Sin Información")</f>
        <v>En curso</v>
      </c>
      <c r="N341" t="str">
        <f>+IFERROR(VLOOKUP(Femicidios!AB339,tablas!$AQ$4:$AR$28,2,0),"Sin Información")</f>
        <v>No Informada</v>
      </c>
      <c r="O341" t="str">
        <f>+IFERROR(VLOOKUP(Femicidios!AD339,tablas!$AX$4:$AY$42,2,0),"Sin Información")</f>
        <v>Sin Información</v>
      </c>
    </row>
    <row r="342" spans="1:15" x14ac:dyDescent="0.35">
      <c r="A342" t="str">
        <f>+Femicidios!G340</f>
        <v>Elvira Rodríguez López</v>
      </c>
      <c r="B342" t="str">
        <f>+IFERROR(VLOOKUP(Femicidios!I340,tablas!$D$4:$E$19,2,0),"No Informada")</f>
        <v>Brasileña</v>
      </c>
      <c r="C342" t="str">
        <f>+IFERROR(VLOOKUP(Femicidios!J340,tablas!$G$4:$H$141,2,0),"No Informada")</f>
        <v>No Informada</v>
      </c>
      <c r="D342" t="str">
        <f>+IFERROR(VLOOKUP(Femicidios!L340,tablas!$J$4:$K$11,2,0),"Sin Información")</f>
        <v>NO</v>
      </c>
      <c r="E342" t="str">
        <f>+IFERROR(VLOOKUP(Femicidios!M340,tablas!$M$4:$N$52,2,0),"Sin Información")</f>
        <v>Pareja</v>
      </c>
      <c r="F342" t="str">
        <f>+IFERROR(VLOOKUP(Femicidios!N340,tablas!$P$4:$Q$23,2,0),"No Informado")</f>
        <v>Femicidio Íntimo</v>
      </c>
      <c r="G342" t="str">
        <f>+IFERROR(VLOOKUP(Femicidios!Q340,tablas!$S$4:$T$21,2,0),"No Informada")</f>
        <v>Ecuatoriana</v>
      </c>
      <c r="H342" t="str">
        <f>+IFERROR(VLOOKUP(Femicidios!R340,tablas!$V$4:$W$123,2,0),"No Informado")</f>
        <v>Cocinero, Ayudante</v>
      </c>
      <c r="I342" t="str">
        <f>+IFERROR(VLOOKUP(Femicidios!S340,tablas!$Y$4:$Z$9,2,0),"No Informado")</f>
        <v>NO</v>
      </c>
      <c r="J342" t="str">
        <f>+IFERROR(VLOOKUP(Femicidios!T340,tablas!$AB$4:$AC$8,2,0),"No Informado")</f>
        <v>NO</v>
      </c>
      <c r="K342" t="str">
        <f>+IFERROR(VLOOKUP(Femicidios!W340,tablas!$AE$4:$AF$9,2,0),"No Informado")</f>
        <v>SI</v>
      </c>
      <c r="L342" t="str">
        <f>+IFERROR(VLOOKUP(Femicidios!X340,tablas!$AH$4:$AI$33,2,0),"No Informada")</f>
        <v>Femicidio</v>
      </c>
      <c r="M342" t="str">
        <f>+IFERROR(VLOOKUP(Femicidios!Z340,tablas!$AN$4:$AO$22,2,0),"Sin Información")</f>
        <v>Finalizada</v>
      </c>
      <c r="N342" t="str">
        <f>+IFERROR(VLOOKUP(Femicidios!AB340,tablas!$AQ$4:$AR$28,2,0),"Sin Información")</f>
        <v>Privado de libertad</v>
      </c>
      <c r="O342" t="str">
        <f>+IFERROR(VLOOKUP(Femicidios!AD340,tablas!$AX$4:$AY$42,2,0),"Sin Información")</f>
        <v>11 años</v>
      </c>
    </row>
    <row r="343" spans="1:15" x14ac:dyDescent="0.35">
      <c r="A343" t="str">
        <f>+Femicidios!G341</f>
        <v>Magdalena Del Rosario Carrillo Levipán</v>
      </c>
      <c r="B343" t="str">
        <f>+IFERROR(VLOOKUP(Femicidios!I341,tablas!$D$4:$E$19,2,0),"No Informada")</f>
        <v>Chilena</v>
      </c>
      <c r="C343" t="str">
        <f>+IFERROR(VLOOKUP(Femicidios!J341,tablas!$G$4:$H$141,2,0),"No Informada")</f>
        <v>Auxiliar de Aseo</v>
      </c>
      <c r="D343" t="str">
        <f>+IFERROR(VLOOKUP(Femicidios!L341,tablas!$J$4:$K$11,2,0),"Sin Información")</f>
        <v>NO</v>
      </c>
      <c r="E343" t="str">
        <f>+IFERROR(VLOOKUP(Femicidios!M341,tablas!$M$4:$N$52,2,0),"Sin Información")</f>
        <v>ex Conviviente</v>
      </c>
      <c r="F343" t="str">
        <f>+IFERROR(VLOOKUP(Femicidios!N341,tablas!$P$4:$Q$23,2,0),"No Informado")</f>
        <v>Femicidio Íntimo</v>
      </c>
      <c r="G343" t="str">
        <f>+IFERROR(VLOOKUP(Femicidios!Q341,tablas!$S$4:$T$21,2,0),"No Informada")</f>
        <v>Chilena</v>
      </c>
      <c r="H343" t="str">
        <f>+IFERROR(VLOOKUP(Femicidios!R341,tablas!$V$4:$W$123,2,0),"No Informado")</f>
        <v>Maestro</v>
      </c>
      <c r="I343" t="str">
        <f>+IFERROR(VLOOKUP(Femicidios!S341,tablas!$Y$4:$Z$9,2,0),"No Informado")</f>
        <v>NO</v>
      </c>
      <c r="J343" t="str">
        <f>+IFERROR(VLOOKUP(Femicidios!T341,tablas!$AB$4:$AC$8,2,0),"No Informado")</f>
        <v>NO</v>
      </c>
      <c r="K343" t="str">
        <f>+IFERROR(VLOOKUP(Femicidios!W341,tablas!$AE$4:$AF$9,2,0),"No Informado")</f>
        <v>SI</v>
      </c>
      <c r="L343" t="str">
        <f>+IFERROR(VLOOKUP(Femicidios!X341,tablas!$AH$4:$AI$33,2,0),"No Informada")</f>
        <v>Femicidio</v>
      </c>
      <c r="M343" t="str">
        <f>+IFERROR(VLOOKUP(Femicidios!Z341,tablas!$AN$4:$AO$22,2,0),"Sin Información")</f>
        <v>Finalizada</v>
      </c>
      <c r="N343" t="str">
        <f>+IFERROR(VLOOKUP(Femicidios!AB341,tablas!$AQ$4:$AR$28,2,0),"Sin Información")</f>
        <v>Privado de libertad</v>
      </c>
      <c r="O343" t="str">
        <f>+IFERROR(VLOOKUP(Femicidios!AD341,tablas!$AX$4:$AY$42,2,0),"Sin Información")</f>
        <v>20 años</v>
      </c>
    </row>
    <row r="344" spans="1:15" x14ac:dyDescent="0.35">
      <c r="A344" t="str">
        <f>+Femicidios!G342</f>
        <v>Magdalena Maribel Reyes Castro</v>
      </c>
      <c r="B344" t="str">
        <f>+IFERROR(VLOOKUP(Femicidios!I342,tablas!$D$4:$E$19,2,0),"No Informada")</f>
        <v>No Informada</v>
      </c>
      <c r="C344" t="str">
        <f>+IFERROR(VLOOKUP(Femicidios!J342,tablas!$G$4:$H$141,2,0),"No Informada")</f>
        <v>No Informada</v>
      </c>
      <c r="D344" t="str">
        <f>+IFERROR(VLOOKUP(Femicidios!L342,tablas!$J$4:$K$11,2,0),"Sin Información")</f>
        <v>Sin Información</v>
      </c>
      <c r="E344" t="str">
        <f>+IFERROR(VLOOKUP(Femicidios!M342,tablas!$M$4:$N$52,2,0),"Sin Información")</f>
        <v>Amante</v>
      </c>
      <c r="F344" t="str">
        <f>+IFERROR(VLOOKUP(Femicidios!N342,tablas!$P$4:$Q$23,2,0),"No Informado")</f>
        <v>Femicidio Íntimo</v>
      </c>
      <c r="G344" t="str">
        <f>+IFERROR(VLOOKUP(Femicidios!Q342,tablas!$S$4:$T$21,2,0),"No Informada")</f>
        <v>No Informada</v>
      </c>
      <c r="H344" t="str">
        <f>+IFERROR(VLOOKUP(Femicidios!R342,tablas!$V$4:$W$123,2,0),"No Informado")</f>
        <v>No Informado</v>
      </c>
      <c r="I344" t="str">
        <f>+IFERROR(VLOOKUP(Femicidios!S342,tablas!$Y$4:$Z$9,2,0),"No Informado")</f>
        <v>SI</v>
      </c>
      <c r="J344" t="str">
        <f>+IFERROR(VLOOKUP(Femicidios!T342,tablas!$AB$4:$AC$8,2,0),"No Informado")</f>
        <v>No Informado</v>
      </c>
      <c r="K344" t="str">
        <f>+IFERROR(VLOOKUP(Femicidios!W342,tablas!$AE$4:$AF$9,2,0),"No Informado")</f>
        <v>No Informado</v>
      </c>
      <c r="L344" t="str">
        <f>+IFERROR(VLOOKUP(Femicidios!X342,tablas!$AH$4:$AI$33,2,0),"No Informada")</f>
        <v>Muerte y hallazgo de cadáver</v>
      </c>
      <c r="M344" t="str">
        <f>+IFERROR(VLOOKUP(Femicidios!Z342,tablas!$AN$4:$AO$22,2,0),"Sin Información")</f>
        <v>Sin Información</v>
      </c>
      <c r="N344" t="str">
        <f>+IFERROR(VLOOKUP(Femicidios!AB342,tablas!$AQ$4:$AR$28,2,0),"Sin Información")</f>
        <v>No Informada</v>
      </c>
      <c r="O344" t="str">
        <f>+IFERROR(VLOOKUP(Femicidios!AD342,tablas!$AX$4:$AY$42,2,0),"Sin Información")</f>
        <v>Sin Información</v>
      </c>
    </row>
    <row r="345" spans="1:15" x14ac:dyDescent="0.35">
      <c r="A345" t="str">
        <f>+Femicidios!G343</f>
        <v>Magdalena Rodríguez Ruminot</v>
      </c>
      <c r="B345" t="str">
        <f>+IFERROR(VLOOKUP(Femicidios!I343,tablas!$D$4:$E$19,2,0),"No Informada")</f>
        <v>No Informada</v>
      </c>
      <c r="C345" t="str">
        <f>+IFERROR(VLOOKUP(Femicidios!J343,tablas!$G$4:$H$141,2,0),"No Informada")</f>
        <v>No Informada</v>
      </c>
      <c r="D345" t="str">
        <f>+IFERROR(VLOOKUP(Femicidios!L343,tablas!$J$4:$K$11,2,0),"Sin Información")</f>
        <v>Sin Información</v>
      </c>
      <c r="E345" t="str">
        <f>+IFERROR(VLOOKUP(Femicidios!M343,tablas!$M$4:$N$52,2,0),"Sin Información")</f>
        <v>Cónyuge</v>
      </c>
      <c r="F345" t="str">
        <f>+IFERROR(VLOOKUP(Femicidios!N343,tablas!$P$4:$Q$23,2,0),"No Informado")</f>
        <v>Femicidio Íntimo</v>
      </c>
      <c r="G345" t="str">
        <f>+IFERROR(VLOOKUP(Femicidios!Q343,tablas!$S$4:$T$21,2,0),"No Informada")</f>
        <v>No Informada</v>
      </c>
      <c r="H345" t="str">
        <f>+IFERROR(VLOOKUP(Femicidios!R343,tablas!$V$4:$W$123,2,0),"No Informado")</f>
        <v>No Informado</v>
      </c>
      <c r="I345" t="str">
        <f>+IFERROR(VLOOKUP(Femicidios!S343,tablas!$Y$4:$Z$9,2,0),"No Informado")</f>
        <v>SI</v>
      </c>
      <c r="J345" t="str">
        <f>+IFERROR(VLOOKUP(Femicidios!T343,tablas!$AB$4:$AC$8,2,0),"No Informado")</f>
        <v>No Informado</v>
      </c>
      <c r="K345" t="str">
        <f>+IFERROR(VLOOKUP(Femicidios!W343,tablas!$AE$4:$AF$9,2,0),"No Informado")</f>
        <v>No Informado</v>
      </c>
      <c r="L345" t="str">
        <f>+IFERROR(VLOOKUP(Femicidios!X343,tablas!$AH$4:$AI$33,2,0),"No Informada")</f>
        <v>Femicidio</v>
      </c>
      <c r="M345" t="str">
        <f>+IFERROR(VLOOKUP(Femicidios!Z343,tablas!$AN$4:$AO$22,2,0),"Sin Información")</f>
        <v>Sin Información</v>
      </c>
      <c r="N345" t="str">
        <f>+IFERROR(VLOOKUP(Femicidios!AB343,tablas!$AQ$4:$AR$28,2,0),"Sin Información")</f>
        <v>No Informada</v>
      </c>
      <c r="O345" t="str">
        <f>+IFERROR(VLOOKUP(Femicidios!AD343,tablas!$AX$4:$AY$42,2,0),"Sin Información")</f>
        <v>Sin Información</v>
      </c>
    </row>
    <row r="346" spans="1:15" x14ac:dyDescent="0.35">
      <c r="A346" t="str">
        <f>+Femicidios!G344</f>
        <v>Magyory Araceli Ponce Barrios</v>
      </c>
      <c r="B346" t="str">
        <f>+IFERROR(VLOOKUP(Femicidios!I344,tablas!$D$4:$E$19,2,0),"No Informada")</f>
        <v>Chilena</v>
      </c>
      <c r="C346" t="str">
        <f>+IFERROR(VLOOKUP(Femicidios!J344,tablas!$G$4:$H$141,2,0),"No Informada")</f>
        <v>Situación Calle</v>
      </c>
      <c r="D346" t="str">
        <f>+IFERROR(VLOOKUP(Femicidios!L344,tablas!$J$4:$K$11,2,0),"Sin Información")</f>
        <v>NO</v>
      </c>
      <c r="E346" t="str">
        <f>+IFERROR(VLOOKUP(Femicidios!M344,tablas!$M$4:$N$52,2,0),"Sin Información")</f>
        <v>Conviviente</v>
      </c>
      <c r="F346" t="str">
        <f>+IFERROR(VLOOKUP(Femicidios!N344,tablas!$P$4:$Q$23,2,0),"No Informado")</f>
        <v>Femicidio Íntimo</v>
      </c>
      <c r="G346" t="str">
        <f>+IFERROR(VLOOKUP(Femicidios!Q344,tablas!$S$4:$T$21,2,0),"No Informada")</f>
        <v>Chilena</v>
      </c>
      <c r="H346" t="str">
        <f>+IFERROR(VLOOKUP(Femicidios!R344,tablas!$V$4:$W$123,2,0),"No Informado")</f>
        <v>Situación Calle</v>
      </c>
      <c r="I346" t="str">
        <f>+IFERROR(VLOOKUP(Femicidios!S344,tablas!$Y$4:$Z$9,2,0),"No Informado")</f>
        <v>NO</v>
      </c>
      <c r="J346" t="str">
        <f>+IFERROR(VLOOKUP(Femicidios!T344,tablas!$AB$4:$AC$8,2,0),"No Informado")</f>
        <v>NO</v>
      </c>
      <c r="K346" t="str">
        <f>+IFERROR(VLOOKUP(Femicidios!W344,tablas!$AE$4:$AF$9,2,0),"No Informado")</f>
        <v>SI</v>
      </c>
      <c r="L346" t="str">
        <f>+IFERROR(VLOOKUP(Femicidios!X344,tablas!$AH$4:$AI$33,2,0),"No Informada")</f>
        <v>Femicidio</v>
      </c>
      <c r="M346" t="str">
        <f>+IFERROR(VLOOKUP(Femicidios!Z344,tablas!$AN$4:$AO$22,2,0),"Sin Información")</f>
        <v>En curso</v>
      </c>
      <c r="N346" t="str">
        <f>+IFERROR(VLOOKUP(Femicidios!AB344,tablas!$AQ$4:$AR$28,2,0),"Sin Información")</f>
        <v>Prisión preventiva</v>
      </c>
      <c r="O346" t="str">
        <f>+IFERROR(VLOOKUP(Femicidios!AD344,tablas!$AX$4:$AY$42,2,0),"Sin Información")</f>
        <v>Sin Información</v>
      </c>
    </row>
    <row r="347" spans="1:15" x14ac:dyDescent="0.35">
      <c r="A347" t="str">
        <f>+Femicidios!G345</f>
        <v>Aída del Carmen Jara Carreño</v>
      </c>
      <c r="B347" t="str">
        <f>+IFERROR(VLOOKUP(Femicidios!I345,tablas!$D$4:$E$19,2,0),"No Informada")</f>
        <v>Chilena</v>
      </c>
      <c r="C347" t="str">
        <f>+IFERROR(VLOOKUP(Femicidios!J345,tablas!$G$4:$H$141,2,0),"No Informada")</f>
        <v>Obrera Agrícola</v>
      </c>
      <c r="D347" t="str">
        <f>+IFERROR(VLOOKUP(Femicidios!L345,tablas!$J$4:$K$11,2,0),"Sin Información")</f>
        <v>NO</v>
      </c>
      <c r="E347" t="str">
        <f>+IFERROR(VLOOKUP(Femicidios!M345,tablas!$M$4:$N$52,2,0),"Sin Información")</f>
        <v>Cónyuge</v>
      </c>
      <c r="F347" t="str">
        <f>+IFERROR(VLOOKUP(Femicidios!N345,tablas!$P$4:$Q$23,2,0),"No Informado")</f>
        <v>Femicidio Íntimo</v>
      </c>
      <c r="G347" t="str">
        <f>+IFERROR(VLOOKUP(Femicidios!Q345,tablas!$S$4:$T$21,2,0),"No Informada")</f>
        <v>Chilena</v>
      </c>
      <c r="H347" t="str">
        <f>+IFERROR(VLOOKUP(Femicidios!R345,tablas!$V$4:$W$123,2,0),"No Informado")</f>
        <v>Maestro</v>
      </c>
      <c r="I347" t="str">
        <f>+IFERROR(VLOOKUP(Femicidios!S345,tablas!$Y$4:$Z$9,2,0),"No Informado")</f>
        <v>NO</v>
      </c>
      <c r="J347" t="str">
        <f>+IFERROR(VLOOKUP(Femicidios!T345,tablas!$AB$4:$AC$8,2,0),"No Informado")</f>
        <v>SI</v>
      </c>
      <c r="K347" t="str">
        <f>+IFERROR(VLOOKUP(Femicidios!W345,tablas!$AE$4:$AF$9,2,0),"No Informado")</f>
        <v>SI</v>
      </c>
      <c r="L347" t="str">
        <f>+IFERROR(VLOOKUP(Femicidios!X345,tablas!$AH$4:$AI$33,2,0),"No Informada")</f>
        <v>Femicidio</v>
      </c>
      <c r="M347" t="str">
        <f>+IFERROR(VLOOKUP(Femicidios!Z345,tablas!$AN$4:$AO$22,2,0),"Sin Información")</f>
        <v>Finalizada</v>
      </c>
      <c r="N347" t="str">
        <f>+IFERROR(VLOOKUP(Femicidios!AB345,tablas!$AQ$4:$AR$28,2,0),"Sin Información")</f>
        <v>Privado de libertad</v>
      </c>
      <c r="O347" t="str">
        <f>+IFERROR(VLOOKUP(Femicidios!AD345,tablas!$AX$4:$AY$42,2,0),"Sin Información")</f>
        <v>18 años</v>
      </c>
    </row>
    <row r="348" spans="1:15" x14ac:dyDescent="0.35">
      <c r="A348" t="str">
        <f>+Femicidios!G346</f>
        <v>Marcela Escobar Morales</v>
      </c>
      <c r="B348" t="str">
        <f>+IFERROR(VLOOKUP(Femicidios!I346,tablas!$D$4:$E$19,2,0),"No Informada")</f>
        <v>No Informada</v>
      </c>
      <c r="C348" t="str">
        <f>+IFERROR(VLOOKUP(Femicidios!J346,tablas!$G$4:$H$141,2,0),"No Informada")</f>
        <v>No Informada</v>
      </c>
      <c r="D348" t="str">
        <f>+IFERROR(VLOOKUP(Femicidios!L346,tablas!$J$4:$K$11,2,0),"Sin Información")</f>
        <v>Sin Información</v>
      </c>
      <c r="E348" t="str">
        <f>+IFERROR(VLOOKUP(Femicidios!M346,tablas!$M$4:$N$52,2,0),"Sin Información")</f>
        <v>Cónyuge</v>
      </c>
      <c r="F348" t="str">
        <f>+IFERROR(VLOOKUP(Femicidios!N346,tablas!$P$4:$Q$23,2,0),"No Informado")</f>
        <v>Femicidio Íntimo</v>
      </c>
      <c r="G348" t="str">
        <f>+IFERROR(VLOOKUP(Femicidios!Q346,tablas!$S$4:$T$21,2,0),"No Informada")</f>
        <v>No Informada</v>
      </c>
      <c r="H348" t="str">
        <f>+IFERROR(VLOOKUP(Femicidios!R346,tablas!$V$4:$W$123,2,0),"No Informado")</f>
        <v>No Informado</v>
      </c>
      <c r="I348" t="str">
        <f>+IFERROR(VLOOKUP(Femicidios!S346,tablas!$Y$4:$Z$9,2,0),"No Informado")</f>
        <v>SI</v>
      </c>
      <c r="J348" t="str">
        <f>+IFERROR(VLOOKUP(Femicidios!T346,tablas!$AB$4:$AC$8,2,0),"No Informado")</f>
        <v>No Informado</v>
      </c>
      <c r="K348" t="str">
        <f>+IFERROR(VLOOKUP(Femicidios!W346,tablas!$AE$4:$AF$9,2,0),"No Informado")</f>
        <v>No Informado</v>
      </c>
      <c r="L348" t="str">
        <f>+IFERROR(VLOOKUP(Femicidios!X346,tablas!$AH$4:$AI$33,2,0),"No Informada")</f>
        <v>No Informado</v>
      </c>
      <c r="M348" t="str">
        <f>+IFERROR(VLOOKUP(Femicidios!Z346,tablas!$AN$4:$AO$22,2,0),"Sin Información")</f>
        <v>Sin Información</v>
      </c>
      <c r="N348" t="str">
        <f>+IFERROR(VLOOKUP(Femicidios!AB346,tablas!$AQ$4:$AR$28,2,0),"Sin Información")</f>
        <v>No Informada</v>
      </c>
      <c r="O348" t="str">
        <f>+IFERROR(VLOOKUP(Femicidios!AD346,tablas!$AX$4:$AY$42,2,0),"Sin Información")</f>
        <v>Sin Información</v>
      </c>
    </row>
    <row r="349" spans="1:15" x14ac:dyDescent="0.35">
      <c r="A349" t="str">
        <f>+Femicidios!G347</f>
        <v>Marcela Salazar Quintana</v>
      </c>
      <c r="B349" t="str">
        <f>+IFERROR(VLOOKUP(Femicidios!I347,tablas!$D$4:$E$19,2,0),"No Informada")</f>
        <v>Chilena</v>
      </c>
      <c r="C349" t="str">
        <f>+IFERROR(VLOOKUP(Femicidios!J347,tablas!$G$4:$H$141,2,0),"No Informada")</f>
        <v>No Informada</v>
      </c>
      <c r="D349" t="str">
        <f>+IFERROR(VLOOKUP(Femicidios!L347,tablas!$J$4:$K$11,2,0),"Sin Información")</f>
        <v>NO</v>
      </c>
      <c r="E349" t="str">
        <f>+IFERROR(VLOOKUP(Femicidios!M347,tablas!$M$4:$N$52,2,0),"Sin Información")</f>
        <v>Ex Pareja</v>
      </c>
      <c r="F349" t="str">
        <f>+IFERROR(VLOOKUP(Femicidios!N347,tablas!$P$4:$Q$23,2,0),"No Informado")</f>
        <v>Femicidio Íntimo</v>
      </c>
      <c r="G349" t="str">
        <f>+IFERROR(VLOOKUP(Femicidios!Q347,tablas!$S$4:$T$21,2,0),"No Informada")</f>
        <v>Chilena</v>
      </c>
      <c r="H349" t="str">
        <f>+IFERROR(VLOOKUP(Femicidios!R347,tablas!$V$4:$W$123,2,0),"No Informado")</f>
        <v>No Informado</v>
      </c>
      <c r="I349" t="str">
        <f>+IFERROR(VLOOKUP(Femicidios!S347,tablas!$Y$4:$Z$9,2,0),"No Informado")</f>
        <v>SI</v>
      </c>
      <c r="J349" t="str">
        <f>+IFERROR(VLOOKUP(Femicidios!T347,tablas!$AB$4:$AC$8,2,0),"No Informado")</f>
        <v>NO</v>
      </c>
      <c r="K349" t="str">
        <f>+IFERROR(VLOOKUP(Femicidios!W347,tablas!$AE$4:$AF$9,2,0),"No Informado")</f>
        <v>SI</v>
      </c>
      <c r="L349" t="str">
        <f>+IFERROR(VLOOKUP(Femicidios!X347,tablas!$AH$4:$AI$33,2,0),"No Informada")</f>
        <v>Femicidio</v>
      </c>
      <c r="M349" t="str">
        <f>+IFERROR(VLOOKUP(Femicidios!Z347,tablas!$AN$4:$AO$22,2,0),"Sin Información")</f>
        <v>Sobreseída</v>
      </c>
      <c r="N349" t="str">
        <f>+IFERROR(VLOOKUP(Femicidios!AB347,tablas!$AQ$4:$AR$28,2,0),"Sin Información")</f>
        <v>Deceso</v>
      </c>
      <c r="O349" t="str">
        <f>+IFERROR(VLOOKUP(Femicidios!AD347,tablas!$AX$4:$AY$42,2,0),"Sin Información")</f>
        <v>Sin Información</v>
      </c>
    </row>
    <row r="350" spans="1:15" x14ac:dyDescent="0.35">
      <c r="A350" t="str">
        <f>+Femicidios!G348</f>
        <v>Margarita Angélica Henríquez Beltrán</v>
      </c>
      <c r="B350" t="str">
        <f>+IFERROR(VLOOKUP(Femicidios!I348,tablas!$D$4:$E$19,2,0),"No Informada")</f>
        <v>Chilena</v>
      </c>
      <c r="C350" t="str">
        <f>+IFERROR(VLOOKUP(Femicidios!J348,tablas!$G$4:$H$141,2,0),"No Informada")</f>
        <v>Recepcionista</v>
      </c>
      <c r="D350" t="str">
        <f>+IFERROR(VLOOKUP(Femicidios!L348,tablas!$J$4:$K$11,2,0),"Sin Información")</f>
        <v>SI</v>
      </c>
      <c r="E350" t="str">
        <f>+IFERROR(VLOOKUP(Femicidios!M348,tablas!$M$4:$N$52,2,0),"Sin Información")</f>
        <v>Desconocido</v>
      </c>
      <c r="F350" t="str">
        <f>+IFERROR(VLOOKUP(Femicidios!N348,tablas!$P$4:$Q$23,2,0),"No Informado")</f>
        <v>Femicidio No Íntimo</v>
      </c>
      <c r="G350" t="str">
        <f>+IFERROR(VLOOKUP(Femicidios!Q348,tablas!$S$4:$T$21,2,0),"No Informada")</f>
        <v>Chilena</v>
      </c>
      <c r="H350" t="str">
        <f>+IFERROR(VLOOKUP(Femicidios!R348,tablas!$V$4:$W$123,2,0),"No Informado")</f>
        <v>Guardia Seguridad</v>
      </c>
      <c r="I350" t="str">
        <f>+IFERROR(VLOOKUP(Femicidios!S348,tablas!$Y$4:$Z$9,2,0),"No Informado")</f>
        <v>NO</v>
      </c>
      <c r="J350" t="str">
        <f>+IFERROR(VLOOKUP(Femicidios!T348,tablas!$AB$4:$AC$8,2,0),"No Informado")</f>
        <v>SI</v>
      </c>
      <c r="K350" t="str">
        <f>+IFERROR(VLOOKUP(Femicidios!W348,tablas!$AE$4:$AF$9,2,0),"No Informado")</f>
        <v>NO</v>
      </c>
      <c r="L350" t="str">
        <f>+IFERROR(VLOOKUP(Femicidios!X348,tablas!$AH$4:$AI$33,2,0),"No Informada")</f>
        <v>Violación y Homicidio</v>
      </c>
      <c r="M350" t="str">
        <f>+IFERROR(VLOOKUP(Femicidios!Z348,tablas!$AN$4:$AO$22,2,0),"Sin Información")</f>
        <v>Finalizada</v>
      </c>
      <c r="N350" t="str">
        <f>+IFERROR(VLOOKUP(Femicidios!AB348,tablas!$AQ$4:$AR$28,2,0),"Sin Información")</f>
        <v>Privado de libertad</v>
      </c>
      <c r="O350" t="str">
        <f>+IFERROR(VLOOKUP(Femicidios!AD348,tablas!$AX$4:$AY$42,2,0),"Sin Información")</f>
        <v>12 años</v>
      </c>
    </row>
    <row r="351" spans="1:15" x14ac:dyDescent="0.35">
      <c r="A351" t="str">
        <f>+Femicidios!G349</f>
        <v>Margarita Inés Zambrano Cea</v>
      </c>
      <c r="B351" t="str">
        <f>+IFERROR(VLOOKUP(Femicidios!I349,tablas!$D$4:$E$19,2,0),"No Informada")</f>
        <v>Chilena</v>
      </c>
      <c r="C351" t="str">
        <f>+IFERROR(VLOOKUP(Femicidios!J349,tablas!$G$4:$H$141,2,0),"No Informada")</f>
        <v>No Informada</v>
      </c>
      <c r="D351" t="str">
        <f>+IFERROR(VLOOKUP(Femicidios!L349,tablas!$J$4:$K$11,2,0),"Sin Información")</f>
        <v>NO</v>
      </c>
      <c r="E351" t="str">
        <f>+IFERROR(VLOOKUP(Femicidios!M349,tablas!$M$4:$N$52,2,0),"Sin Información")</f>
        <v>Cónyuge</v>
      </c>
      <c r="F351" t="str">
        <f>+IFERROR(VLOOKUP(Femicidios!N349,tablas!$P$4:$Q$23,2,0),"No Informado")</f>
        <v>Femicidio Íntimo</v>
      </c>
      <c r="G351" t="str">
        <f>+IFERROR(VLOOKUP(Femicidios!Q349,tablas!$S$4:$T$21,2,0),"No Informada")</f>
        <v>Chilena</v>
      </c>
      <c r="H351" t="str">
        <f>+IFERROR(VLOOKUP(Femicidios!R349,tablas!$V$4:$W$123,2,0),"No Informado")</f>
        <v>No Informado</v>
      </c>
      <c r="I351" t="str">
        <f>+IFERROR(VLOOKUP(Femicidios!S349,tablas!$Y$4:$Z$9,2,0),"No Informado")</f>
        <v>NO</v>
      </c>
      <c r="J351" t="str">
        <f>+IFERROR(VLOOKUP(Femicidios!T349,tablas!$AB$4:$AC$8,2,0),"No Informado")</f>
        <v>NO</v>
      </c>
      <c r="K351" t="str">
        <f>+IFERROR(VLOOKUP(Femicidios!W349,tablas!$AE$4:$AF$9,2,0),"No Informado")</f>
        <v>SI</v>
      </c>
      <c r="L351" t="str">
        <f>+IFERROR(VLOOKUP(Femicidios!X349,tablas!$AH$4:$AI$33,2,0),"No Informada")</f>
        <v>Femicidio</v>
      </c>
      <c r="M351" t="str">
        <f>+IFERROR(VLOOKUP(Femicidios!Z349,tablas!$AN$4:$AO$22,2,0),"Sin Información")</f>
        <v>Finalizada</v>
      </c>
      <c r="N351" t="str">
        <f>+IFERROR(VLOOKUP(Femicidios!AB349,tablas!$AQ$4:$AR$28,2,0),"Sin Información")</f>
        <v>Internado Psiquiátrico</v>
      </c>
      <c r="O351" t="str">
        <f>+IFERROR(VLOOKUP(Femicidios!AD349,tablas!$AX$4:$AY$42,2,0),"Sin Información")</f>
        <v>Sin Información</v>
      </c>
    </row>
    <row r="352" spans="1:15" x14ac:dyDescent="0.35">
      <c r="A352" t="str">
        <f>+Femicidios!G350</f>
        <v>Margarita Paredes Santana</v>
      </c>
      <c r="B352" t="str">
        <f>+IFERROR(VLOOKUP(Femicidios!I350,tablas!$D$4:$E$19,2,0),"No Informada")</f>
        <v>Chilena</v>
      </c>
      <c r="C352" t="str">
        <f>+IFERROR(VLOOKUP(Femicidios!J350,tablas!$G$4:$H$141,2,0),"No Informada")</f>
        <v>No Informada</v>
      </c>
      <c r="D352" t="str">
        <f>+IFERROR(VLOOKUP(Femicidios!L350,tablas!$J$4:$K$11,2,0),"Sin Información")</f>
        <v>Sin Información</v>
      </c>
      <c r="E352" t="str">
        <f>+IFERROR(VLOOKUP(Femicidios!M350,tablas!$M$4:$N$52,2,0),"Sin Información")</f>
        <v>Hijo</v>
      </c>
      <c r="F352" t="str">
        <f>+IFERROR(VLOOKUP(Femicidios!N350,tablas!$P$4:$Q$23,2,0),"No Informado")</f>
        <v>Familiar</v>
      </c>
      <c r="G352" t="str">
        <f>+IFERROR(VLOOKUP(Femicidios!Q350,tablas!$S$4:$T$21,2,0),"No Informada")</f>
        <v>Chilena</v>
      </c>
      <c r="H352" t="str">
        <f>+IFERROR(VLOOKUP(Femicidios!R350,tablas!$V$4:$W$123,2,0),"No Informado")</f>
        <v>No Informado</v>
      </c>
      <c r="I352" t="str">
        <f>+IFERROR(VLOOKUP(Femicidios!S350,tablas!$Y$4:$Z$9,2,0),"No Informado")</f>
        <v>NO</v>
      </c>
      <c r="J352" t="str">
        <f>+IFERROR(VLOOKUP(Femicidios!T350,tablas!$AB$4:$AC$8,2,0),"No Informado")</f>
        <v>NO</v>
      </c>
      <c r="K352" t="str">
        <f>+IFERROR(VLOOKUP(Femicidios!W350,tablas!$AE$4:$AF$9,2,0),"No Informado")</f>
        <v>No Informado</v>
      </c>
      <c r="L352" t="str">
        <f>+IFERROR(VLOOKUP(Femicidios!X350,tablas!$AH$4:$AI$33,2,0),"No Informada")</f>
        <v>Parricidio</v>
      </c>
      <c r="M352" t="str">
        <f>+IFERROR(VLOOKUP(Femicidios!Z350,tablas!$AN$4:$AO$22,2,0),"Sin Información")</f>
        <v>Formalizado</v>
      </c>
      <c r="N352" t="str">
        <f>+IFERROR(VLOOKUP(Femicidios!AB350,tablas!$AQ$4:$AR$28,2,0),"Sin Información")</f>
        <v>Prisión preventiva</v>
      </c>
      <c r="O352" t="str">
        <f>+IFERROR(VLOOKUP(Femicidios!AD350,tablas!$AX$4:$AY$42,2,0),"Sin Información")</f>
        <v>Sin Información</v>
      </c>
    </row>
    <row r="353" spans="1:15" x14ac:dyDescent="0.35">
      <c r="A353" t="str">
        <f>+Femicidios!G351</f>
        <v>Margoth Elizabeth Parada Caro</v>
      </c>
      <c r="B353" t="str">
        <f>+IFERROR(VLOOKUP(Femicidios!I351,tablas!$D$4:$E$19,2,0),"No Informada")</f>
        <v>Chilena</v>
      </c>
      <c r="C353" t="str">
        <f>+IFERROR(VLOOKUP(Femicidios!J351,tablas!$G$4:$H$141,2,0),"No Informada")</f>
        <v>No Informada</v>
      </c>
      <c r="D353" t="str">
        <f>+IFERROR(VLOOKUP(Femicidios!L351,tablas!$J$4:$K$11,2,0),"Sin Información")</f>
        <v>NO</v>
      </c>
      <c r="E353" t="str">
        <f>+IFERROR(VLOOKUP(Femicidios!M351,tablas!$M$4:$N$52,2,0),"Sin Información")</f>
        <v>Cónyuge</v>
      </c>
      <c r="F353" t="str">
        <f>+IFERROR(VLOOKUP(Femicidios!N351,tablas!$P$4:$Q$23,2,0),"No Informado")</f>
        <v>Femicidio Íntimo</v>
      </c>
      <c r="G353" t="str">
        <f>+IFERROR(VLOOKUP(Femicidios!Q351,tablas!$S$4:$T$21,2,0),"No Informada")</f>
        <v>Chilena</v>
      </c>
      <c r="H353" t="str">
        <f>+IFERROR(VLOOKUP(Femicidios!R351,tablas!$V$4:$W$123,2,0),"No Informado")</f>
        <v>Jubilado</v>
      </c>
      <c r="I353" t="str">
        <f>+IFERROR(VLOOKUP(Femicidios!S351,tablas!$Y$4:$Z$9,2,0),"No Informado")</f>
        <v>NO</v>
      </c>
      <c r="J353" t="str">
        <f>+IFERROR(VLOOKUP(Femicidios!T351,tablas!$AB$4:$AC$8,2,0),"No Informado")</f>
        <v>SI</v>
      </c>
      <c r="K353" t="str">
        <f>+IFERROR(VLOOKUP(Femicidios!W351,tablas!$AE$4:$AF$9,2,0),"No Informado")</f>
        <v>SI</v>
      </c>
      <c r="L353" t="str">
        <f>+IFERROR(VLOOKUP(Femicidios!X351,tablas!$AH$4:$AI$33,2,0),"No Informada")</f>
        <v>Femicidio</v>
      </c>
      <c r="M353" t="str">
        <f>+IFERROR(VLOOKUP(Femicidios!Z351,tablas!$AN$4:$AO$22,2,0),"Sin Información")</f>
        <v>Finalizada</v>
      </c>
      <c r="N353" t="str">
        <f>+IFERROR(VLOOKUP(Femicidios!AB351,tablas!$AQ$4:$AR$28,2,0),"Sin Información")</f>
        <v>Privado de libertad</v>
      </c>
      <c r="O353" t="str">
        <f>+IFERROR(VLOOKUP(Femicidios!AD351,tablas!$AX$4:$AY$42,2,0),"Sin Información")</f>
        <v>10 años</v>
      </c>
    </row>
    <row r="354" spans="1:15" x14ac:dyDescent="0.35">
      <c r="A354" t="str">
        <f>+Femicidios!G352</f>
        <v>María Alejandra Olguín Barraza</v>
      </c>
      <c r="B354" t="str">
        <f>+IFERROR(VLOOKUP(Femicidios!I352,tablas!$D$4:$E$19,2,0),"No Informada")</f>
        <v>Chilena</v>
      </c>
      <c r="C354" t="str">
        <f>+IFERROR(VLOOKUP(Femicidios!J352,tablas!$G$4:$H$141,2,0),"No Informada")</f>
        <v>No Informada</v>
      </c>
      <c r="D354" t="str">
        <f>+IFERROR(VLOOKUP(Femicidios!L352,tablas!$J$4:$K$11,2,0),"Sin Información")</f>
        <v>NO</v>
      </c>
      <c r="E354" t="str">
        <f>+IFERROR(VLOOKUP(Femicidios!M352,tablas!$M$4:$N$52,2,0),"Sin Información")</f>
        <v>ex Conviviente</v>
      </c>
      <c r="F354" t="str">
        <f>+IFERROR(VLOOKUP(Femicidios!N352,tablas!$P$4:$Q$23,2,0),"No Informado")</f>
        <v>Femicidio Íntimo</v>
      </c>
      <c r="G354" t="str">
        <f>+IFERROR(VLOOKUP(Femicidios!Q352,tablas!$S$4:$T$21,2,0),"No Informada")</f>
        <v>Chilena</v>
      </c>
      <c r="H354" t="str">
        <f>+IFERROR(VLOOKUP(Femicidios!R352,tablas!$V$4:$W$123,2,0),"No Informado")</f>
        <v>Mecánico</v>
      </c>
      <c r="I354" t="str">
        <f>+IFERROR(VLOOKUP(Femicidios!S352,tablas!$Y$4:$Z$9,2,0),"No Informado")</f>
        <v>NO</v>
      </c>
      <c r="J354" t="str">
        <f>+IFERROR(VLOOKUP(Femicidios!T352,tablas!$AB$4:$AC$8,2,0),"No Informado")</f>
        <v>SI</v>
      </c>
      <c r="K354" t="str">
        <f>+IFERROR(VLOOKUP(Femicidios!W352,tablas!$AE$4:$AF$9,2,0),"No Informado")</f>
        <v>SI</v>
      </c>
      <c r="L354" t="str">
        <f>+IFERROR(VLOOKUP(Femicidios!X352,tablas!$AH$4:$AI$33,2,0),"No Informada")</f>
        <v>Femicidio</v>
      </c>
      <c r="M354" t="str">
        <f>+IFERROR(VLOOKUP(Femicidios!Z352,tablas!$AN$4:$AO$22,2,0),"Sin Información")</f>
        <v>Finalizada</v>
      </c>
      <c r="N354" t="str">
        <f>+IFERROR(VLOOKUP(Femicidios!AB352,tablas!$AQ$4:$AR$28,2,0),"Sin Información")</f>
        <v>Privado de libertad</v>
      </c>
      <c r="O354" t="str">
        <f>+IFERROR(VLOOKUP(Femicidios!AD352,tablas!$AX$4:$AY$42,2,0),"Sin Información")</f>
        <v>20 años</v>
      </c>
    </row>
    <row r="355" spans="1:15" x14ac:dyDescent="0.35">
      <c r="A355" t="str">
        <f>+Femicidios!G353</f>
        <v>María Angélica Sandoval Sandoval</v>
      </c>
      <c r="B355" t="str">
        <f>+IFERROR(VLOOKUP(Femicidios!I353,tablas!$D$4:$E$19,2,0),"No Informada")</f>
        <v>Chilena</v>
      </c>
      <c r="C355" t="str">
        <f>+IFERROR(VLOOKUP(Femicidios!J353,tablas!$G$4:$H$141,2,0),"No Informada")</f>
        <v>No Informada</v>
      </c>
      <c r="D355" t="str">
        <f>+IFERROR(VLOOKUP(Femicidios!L353,tablas!$J$4:$K$11,2,0),"Sin Información")</f>
        <v>NO</v>
      </c>
      <c r="E355" t="str">
        <f>+IFERROR(VLOOKUP(Femicidios!M353,tablas!$M$4:$N$52,2,0),"Sin Información")</f>
        <v>Sin Información</v>
      </c>
      <c r="F355" t="str">
        <f>+IFERROR(VLOOKUP(Femicidios!N353,tablas!$P$4:$Q$23,2,0),"No Informado")</f>
        <v>Femicidio Íntimo</v>
      </c>
      <c r="G355" t="str">
        <f>+IFERROR(VLOOKUP(Femicidios!Q353,tablas!$S$4:$T$21,2,0),"No Informada")</f>
        <v>Chilena</v>
      </c>
      <c r="H355" t="str">
        <f>+IFERROR(VLOOKUP(Femicidios!R353,tablas!$V$4:$W$123,2,0),"No Informado")</f>
        <v>Trabajador Agrícola</v>
      </c>
      <c r="I355" t="str">
        <f>+IFERROR(VLOOKUP(Femicidios!S353,tablas!$Y$4:$Z$9,2,0),"No Informado")</f>
        <v>SI</v>
      </c>
      <c r="J355" t="str">
        <f>+IFERROR(VLOOKUP(Femicidios!T353,tablas!$AB$4:$AC$8,2,0),"No Informado")</f>
        <v>NO</v>
      </c>
      <c r="K355" t="str">
        <f>+IFERROR(VLOOKUP(Femicidios!W353,tablas!$AE$4:$AF$9,2,0),"No Informado")</f>
        <v>SI</v>
      </c>
      <c r="L355" t="str">
        <f>+IFERROR(VLOOKUP(Femicidios!X353,tablas!$AH$4:$AI$33,2,0),"No Informada")</f>
        <v>Femicidio</v>
      </c>
      <c r="M355" t="str">
        <f>+IFERROR(VLOOKUP(Femicidios!Z353,tablas!$AN$4:$AO$22,2,0),"Sin Información")</f>
        <v>Sobreseída</v>
      </c>
      <c r="N355" t="str">
        <f>+IFERROR(VLOOKUP(Femicidios!AB353,tablas!$AQ$4:$AR$28,2,0),"Sin Información")</f>
        <v>Deceso</v>
      </c>
      <c r="O355" t="str">
        <f>+IFERROR(VLOOKUP(Femicidios!AD353,tablas!$AX$4:$AY$42,2,0),"Sin Información")</f>
        <v>Sin Información</v>
      </c>
    </row>
    <row r="356" spans="1:15" x14ac:dyDescent="0.35">
      <c r="A356" t="str">
        <f>+Femicidios!G354</f>
        <v>María Angélica Varela Vivero</v>
      </c>
      <c r="B356" t="str">
        <f>+IFERROR(VLOOKUP(Femicidios!I354,tablas!$D$4:$E$19,2,0),"No Informada")</f>
        <v>Chilena</v>
      </c>
      <c r="C356" t="str">
        <f>+IFERROR(VLOOKUP(Femicidios!J354,tablas!$G$4:$H$141,2,0),"No Informada")</f>
        <v>No Informada</v>
      </c>
      <c r="D356" t="str">
        <f>+IFERROR(VLOOKUP(Femicidios!L354,tablas!$J$4:$K$11,2,0),"Sin Información")</f>
        <v>NO</v>
      </c>
      <c r="E356" t="str">
        <f>+IFERROR(VLOOKUP(Femicidios!M354,tablas!$M$4:$N$52,2,0),"Sin Información")</f>
        <v>Cónyuge</v>
      </c>
      <c r="F356" t="str">
        <f>+IFERROR(VLOOKUP(Femicidios!N354,tablas!$P$4:$Q$23,2,0),"No Informado")</f>
        <v>Femicidio Íntimo</v>
      </c>
      <c r="G356" t="str">
        <f>+IFERROR(VLOOKUP(Femicidios!Q354,tablas!$S$4:$T$21,2,0),"No Informada")</f>
        <v>No Informada</v>
      </c>
      <c r="H356" t="str">
        <f>+IFERROR(VLOOKUP(Femicidios!R354,tablas!$V$4:$W$123,2,0),"No Informado")</f>
        <v>Conductor</v>
      </c>
      <c r="I356" t="str">
        <f>+IFERROR(VLOOKUP(Femicidios!S354,tablas!$Y$4:$Z$9,2,0),"No Informado")</f>
        <v>NO</v>
      </c>
      <c r="J356" t="str">
        <f>+IFERROR(VLOOKUP(Femicidios!T354,tablas!$AB$4:$AC$8,2,0),"No Informado")</f>
        <v>SI</v>
      </c>
      <c r="K356" t="str">
        <f>+IFERROR(VLOOKUP(Femicidios!W354,tablas!$AE$4:$AF$9,2,0),"No Informado")</f>
        <v>SI</v>
      </c>
      <c r="L356" t="str">
        <f>+IFERROR(VLOOKUP(Femicidios!X354,tablas!$AH$4:$AI$33,2,0),"No Informada")</f>
        <v>Femicidio</v>
      </c>
      <c r="M356" t="str">
        <f>+IFERROR(VLOOKUP(Femicidios!Z354,tablas!$AN$4:$AO$22,2,0),"Sin Información")</f>
        <v>Finalizada</v>
      </c>
      <c r="N356" t="str">
        <f>+IFERROR(VLOOKUP(Femicidios!AB354,tablas!$AQ$4:$AR$28,2,0),"Sin Información")</f>
        <v>Privado de libertad</v>
      </c>
      <c r="O356" t="str">
        <f>+IFERROR(VLOOKUP(Femicidios!AD354,tablas!$AX$4:$AY$42,2,0),"Sin Información")</f>
        <v>8 años</v>
      </c>
    </row>
    <row r="357" spans="1:15" x14ac:dyDescent="0.35">
      <c r="A357" t="str">
        <f>+Femicidios!G355</f>
        <v>María Ascencio Reyes</v>
      </c>
      <c r="B357" t="str">
        <f>+IFERROR(VLOOKUP(Femicidios!I355,tablas!$D$4:$E$19,2,0),"No Informada")</f>
        <v>No Informada</v>
      </c>
      <c r="C357" t="str">
        <f>+IFERROR(VLOOKUP(Femicidios!J355,tablas!$G$4:$H$141,2,0),"No Informada")</f>
        <v>Cuidado Campo</v>
      </c>
      <c r="D357" t="str">
        <f>+IFERROR(VLOOKUP(Femicidios!L355,tablas!$J$4:$K$11,2,0),"Sin Información")</f>
        <v>Sin Información</v>
      </c>
      <c r="E357" t="str">
        <f>+IFERROR(VLOOKUP(Femicidios!M355,tablas!$M$4:$N$52,2,0),"Sin Información")</f>
        <v>Conviviente</v>
      </c>
      <c r="F357" t="str">
        <f>+IFERROR(VLOOKUP(Femicidios!N355,tablas!$P$4:$Q$23,2,0),"No Informado")</f>
        <v>Femicidio Íntimo</v>
      </c>
      <c r="G357" t="str">
        <f>+IFERROR(VLOOKUP(Femicidios!Q355,tablas!$S$4:$T$21,2,0),"No Informada")</f>
        <v>No Informada</v>
      </c>
      <c r="H357" t="str">
        <f>+IFERROR(VLOOKUP(Femicidios!R355,tablas!$V$4:$W$123,2,0),"No Informado")</f>
        <v>Trabajador Agrícola</v>
      </c>
      <c r="I357" t="str">
        <f>+IFERROR(VLOOKUP(Femicidios!S355,tablas!$Y$4:$Z$9,2,0),"No Informado")</f>
        <v>No Informado</v>
      </c>
      <c r="J357" t="str">
        <f>+IFERROR(VLOOKUP(Femicidios!T355,tablas!$AB$4:$AC$8,2,0),"No Informado")</f>
        <v>No Informado</v>
      </c>
      <c r="K357" t="str">
        <f>+IFERROR(VLOOKUP(Femicidios!W355,tablas!$AE$4:$AF$9,2,0),"No Informado")</f>
        <v>SI</v>
      </c>
      <c r="L357" t="str">
        <f>+IFERROR(VLOOKUP(Femicidios!X355,tablas!$AH$4:$AI$33,2,0),"No Informada")</f>
        <v>Femicidio</v>
      </c>
      <c r="M357" t="str">
        <f>+IFERROR(VLOOKUP(Femicidios!Z355,tablas!$AN$4:$AO$22,2,0),"Sin Información")</f>
        <v>Sin Información</v>
      </c>
      <c r="N357" t="str">
        <f>+IFERROR(VLOOKUP(Femicidios!AB355,tablas!$AQ$4:$AR$28,2,0),"Sin Información")</f>
        <v>No Informada</v>
      </c>
      <c r="O357" t="str">
        <f>+IFERROR(VLOOKUP(Femicidios!AD355,tablas!$AX$4:$AY$42,2,0),"Sin Información")</f>
        <v>15 años</v>
      </c>
    </row>
    <row r="358" spans="1:15" x14ac:dyDescent="0.35">
      <c r="A358" t="str">
        <f>+Femicidios!G356</f>
        <v>Ana María Saavedra</v>
      </c>
      <c r="B358" t="str">
        <f>+IFERROR(VLOOKUP(Femicidios!I356,tablas!$D$4:$E$19,2,0),"No Informada")</f>
        <v>Chilena</v>
      </c>
      <c r="C358" t="str">
        <f>+IFERROR(VLOOKUP(Femicidios!J356,tablas!$G$4:$H$141,2,0),"No Informada")</f>
        <v>No Informada</v>
      </c>
      <c r="D358" t="str">
        <f>+IFERROR(VLOOKUP(Femicidios!L356,tablas!$J$4:$K$11,2,0),"Sin Información")</f>
        <v>NO</v>
      </c>
      <c r="E358" t="str">
        <f>+IFERROR(VLOOKUP(Femicidios!M356,tablas!$M$4:$N$52,2,0),"Sin Información")</f>
        <v>Ex Pareja</v>
      </c>
      <c r="F358" t="str">
        <f>+IFERROR(VLOOKUP(Femicidios!N356,tablas!$P$4:$Q$23,2,0),"No Informado")</f>
        <v>Femicidio Íntimo</v>
      </c>
      <c r="G358" t="str">
        <f>+IFERROR(VLOOKUP(Femicidios!Q356,tablas!$S$4:$T$21,2,0),"No Informada")</f>
        <v>Chilena</v>
      </c>
      <c r="H358" t="str">
        <f>+IFERROR(VLOOKUP(Femicidios!R356,tablas!$V$4:$W$123,2,0),"No Informado")</f>
        <v>Maestro</v>
      </c>
      <c r="I358" t="str">
        <f>+IFERROR(VLOOKUP(Femicidios!S356,tablas!$Y$4:$Z$9,2,0),"No Informado")</f>
        <v>NO</v>
      </c>
      <c r="J358" t="str">
        <f>+IFERROR(VLOOKUP(Femicidios!T356,tablas!$AB$4:$AC$8,2,0),"No Informado")</f>
        <v>SI</v>
      </c>
      <c r="K358" t="str">
        <f>+IFERROR(VLOOKUP(Femicidios!W356,tablas!$AE$4:$AF$9,2,0),"No Informado")</f>
        <v>SI</v>
      </c>
      <c r="L358" t="str">
        <f>+IFERROR(VLOOKUP(Femicidios!X356,tablas!$AH$4:$AI$33,2,0),"No Informada")</f>
        <v>Femicidio</v>
      </c>
      <c r="M358" t="str">
        <f>+IFERROR(VLOOKUP(Femicidios!Z356,tablas!$AN$4:$AO$22,2,0),"Sin Información")</f>
        <v>Finalizada</v>
      </c>
      <c r="N358" t="str">
        <f>+IFERROR(VLOOKUP(Femicidios!AB356,tablas!$AQ$4:$AR$28,2,0),"Sin Información")</f>
        <v>Privado de libertad</v>
      </c>
      <c r="O358" t="str">
        <f>+IFERROR(VLOOKUP(Femicidios!AD356,tablas!$AX$4:$AY$42,2,0),"Sin Información")</f>
        <v>Cadena Perpétua</v>
      </c>
    </row>
    <row r="359" spans="1:15" x14ac:dyDescent="0.35">
      <c r="A359" t="str">
        <f>+Femicidios!G357</f>
        <v>Yesenia Durán Castillo</v>
      </c>
      <c r="B359" t="str">
        <f>+IFERROR(VLOOKUP(Femicidios!I357,tablas!$D$4:$E$19,2,0),"No Informada")</f>
        <v>Chilena</v>
      </c>
      <c r="C359" t="str">
        <f>+IFERROR(VLOOKUP(Femicidios!J357,tablas!$G$4:$H$141,2,0),"No Informada")</f>
        <v>No Informada</v>
      </c>
      <c r="D359" t="str">
        <f>+IFERROR(VLOOKUP(Femicidios!L357,tablas!$J$4:$K$11,2,0),"Sin Información")</f>
        <v>NO</v>
      </c>
      <c r="E359" t="str">
        <f>+IFERROR(VLOOKUP(Femicidios!M357,tablas!$M$4:$N$52,2,0),"Sin Información")</f>
        <v>Cónyuge</v>
      </c>
      <c r="F359" t="str">
        <f>+IFERROR(VLOOKUP(Femicidios!N357,tablas!$P$4:$Q$23,2,0),"No Informado")</f>
        <v>Femicidio Íntimo</v>
      </c>
      <c r="G359" t="str">
        <f>+IFERROR(VLOOKUP(Femicidios!Q357,tablas!$S$4:$T$21,2,0),"No Informada")</f>
        <v>Chilena</v>
      </c>
      <c r="H359" t="str">
        <f>+IFERROR(VLOOKUP(Femicidios!R357,tablas!$V$4:$W$123,2,0),"No Informado")</f>
        <v>No Informado</v>
      </c>
      <c r="I359" t="str">
        <f>+IFERROR(VLOOKUP(Femicidios!S357,tablas!$Y$4:$Z$9,2,0),"No Informado")</f>
        <v>SI</v>
      </c>
      <c r="J359" t="str">
        <f>+IFERROR(VLOOKUP(Femicidios!T357,tablas!$AB$4:$AC$8,2,0),"No Informado")</f>
        <v>NO</v>
      </c>
      <c r="K359" t="str">
        <f>+IFERROR(VLOOKUP(Femicidios!W357,tablas!$AE$4:$AF$9,2,0),"No Informado")</f>
        <v>SI</v>
      </c>
      <c r="L359" t="str">
        <f>+IFERROR(VLOOKUP(Femicidios!X357,tablas!$AH$4:$AI$33,2,0),"No Informada")</f>
        <v>Femicidio</v>
      </c>
      <c r="M359" t="str">
        <f>+IFERROR(VLOOKUP(Femicidios!Z357,tablas!$AN$4:$AO$22,2,0),"Sin Información")</f>
        <v>Sobreseída</v>
      </c>
      <c r="N359" t="str">
        <f>+IFERROR(VLOOKUP(Femicidios!AB357,tablas!$AQ$4:$AR$28,2,0),"Sin Información")</f>
        <v>Deceso</v>
      </c>
      <c r="O359" t="str">
        <f>+IFERROR(VLOOKUP(Femicidios!AD357,tablas!$AX$4:$AY$42,2,0),"Sin Información")</f>
        <v>Sin Información</v>
      </c>
    </row>
    <row r="360" spans="1:15" x14ac:dyDescent="0.35">
      <c r="A360" t="str">
        <f>+Femicidios!G358</f>
        <v>María Bernarda Cuevas Sandoval</v>
      </c>
      <c r="B360" t="str">
        <f>+IFERROR(VLOOKUP(Femicidios!I358,tablas!$D$4:$E$19,2,0),"No Informada")</f>
        <v>Chilena</v>
      </c>
      <c r="C360" t="str">
        <f>+IFERROR(VLOOKUP(Femicidios!J358,tablas!$G$4:$H$141,2,0),"No Informada")</f>
        <v>No Informada</v>
      </c>
      <c r="D360" t="str">
        <f>+IFERROR(VLOOKUP(Femicidios!L358,tablas!$J$4:$K$11,2,0),"Sin Información")</f>
        <v>NO</v>
      </c>
      <c r="E360" t="str">
        <f>+IFERROR(VLOOKUP(Femicidios!M358,tablas!$M$4:$N$52,2,0),"Sin Información")</f>
        <v>Sin Información</v>
      </c>
      <c r="F360" t="str">
        <f>+IFERROR(VLOOKUP(Femicidios!N358,tablas!$P$4:$Q$23,2,0),"No Informado")</f>
        <v>Femicidio Íntimo</v>
      </c>
      <c r="G360" t="str">
        <f>+IFERROR(VLOOKUP(Femicidios!Q358,tablas!$S$4:$T$21,2,0),"No Informada")</f>
        <v>Chilena</v>
      </c>
      <c r="H360" t="str">
        <f>+IFERROR(VLOOKUP(Femicidios!R358,tablas!$V$4:$W$123,2,0),"No Informado")</f>
        <v>No Informado</v>
      </c>
      <c r="I360" t="str">
        <f>+IFERROR(VLOOKUP(Femicidios!S358,tablas!$Y$4:$Z$9,2,0),"No Informado")</f>
        <v>NO</v>
      </c>
      <c r="J360" t="str">
        <f>+IFERROR(VLOOKUP(Femicidios!T358,tablas!$AB$4:$AC$8,2,0),"No Informado")</f>
        <v>NO</v>
      </c>
      <c r="K360" t="str">
        <f>+IFERROR(VLOOKUP(Femicidios!W358,tablas!$AE$4:$AF$9,2,0),"No Informado")</f>
        <v>SI</v>
      </c>
      <c r="L360" t="str">
        <f>+IFERROR(VLOOKUP(Femicidios!X358,tablas!$AH$4:$AI$33,2,0),"No Informada")</f>
        <v>Femicidio</v>
      </c>
      <c r="M360" t="str">
        <f>+IFERROR(VLOOKUP(Femicidios!Z358,tablas!$AN$4:$AO$22,2,0),"Sin Información")</f>
        <v>En curso</v>
      </c>
      <c r="N360" t="str">
        <f>+IFERROR(VLOOKUP(Femicidios!AB358,tablas!$AQ$4:$AR$28,2,0),"Sin Información")</f>
        <v>Prisión preventiva</v>
      </c>
      <c r="O360" t="str">
        <f>+IFERROR(VLOOKUP(Femicidios!AD358,tablas!$AX$4:$AY$42,2,0),"Sin Información")</f>
        <v>Sin Información</v>
      </c>
    </row>
    <row r="361" spans="1:15" x14ac:dyDescent="0.35">
      <c r="A361" t="str">
        <f>+Femicidios!G359</f>
        <v>María Cristina Jiménez Orellana</v>
      </c>
      <c r="B361" t="str">
        <f>+IFERROR(VLOOKUP(Femicidios!I359,tablas!$D$4:$E$19,2,0),"No Informada")</f>
        <v>Chilena</v>
      </c>
      <c r="C361" t="str">
        <f>+IFERROR(VLOOKUP(Femicidios!J359,tablas!$G$4:$H$141,2,0),"No Informada")</f>
        <v>No Informada</v>
      </c>
      <c r="D361" t="str">
        <f>+IFERROR(VLOOKUP(Femicidios!L359,tablas!$J$4:$K$11,2,0),"Sin Información")</f>
        <v>Sin Información</v>
      </c>
      <c r="E361" t="str">
        <f>+IFERROR(VLOOKUP(Femicidios!M359,tablas!$M$4:$N$52,2,0),"Sin Información")</f>
        <v>ex Conviviente</v>
      </c>
      <c r="F361" t="str">
        <f>+IFERROR(VLOOKUP(Femicidios!N359,tablas!$P$4:$Q$23,2,0),"No Informado")</f>
        <v>Femicidio Íntimo</v>
      </c>
      <c r="G361" t="str">
        <f>+IFERROR(VLOOKUP(Femicidios!Q359,tablas!$S$4:$T$21,2,0),"No Informada")</f>
        <v>Chilena</v>
      </c>
      <c r="H361" t="str">
        <f>+IFERROR(VLOOKUP(Femicidios!R359,tablas!$V$4:$W$123,2,0),"No Informado")</f>
        <v>No Informado</v>
      </c>
      <c r="I361" t="str">
        <f>+IFERROR(VLOOKUP(Femicidios!S359,tablas!$Y$4:$Z$9,2,0),"No Informado")</f>
        <v>NO</v>
      </c>
      <c r="J361" t="str">
        <f>+IFERROR(VLOOKUP(Femicidios!T359,tablas!$AB$4:$AC$8,2,0),"No Informado")</f>
        <v>No Informado</v>
      </c>
      <c r="K361" t="str">
        <f>+IFERROR(VLOOKUP(Femicidios!W359,tablas!$AE$4:$AF$9,2,0),"No Informado")</f>
        <v>SI</v>
      </c>
      <c r="L361" t="str">
        <f>+IFERROR(VLOOKUP(Femicidios!X359,tablas!$AH$4:$AI$33,2,0),"No Informada")</f>
        <v>Femicidio</v>
      </c>
      <c r="M361" t="str">
        <f>+IFERROR(VLOOKUP(Femicidios!Z359,tablas!$AN$4:$AO$22,2,0),"Sin Información")</f>
        <v>En curso</v>
      </c>
      <c r="N361" t="str">
        <f>+IFERROR(VLOOKUP(Femicidios!AB359,tablas!$AQ$4:$AR$28,2,0),"Sin Información")</f>
        <v>Detenido</v>
      </c>
      <c r="O361" t="str">
        <f>+IFERROR(VLOOKUP(Femicidios!AD359,tablas!$AX$4:$AY$42,2,0),"Sin Información")</f>
        <v>Sin Información</v>
      </c>
    </row>
    <row r="362" spans="1:15" x14ac:dyDescent="0.35">
      <c r="A362" t="str">
        <f>+Femicidios!G360</f>
        <v>María de la Cruz Cisterna</v>
      </c>
      <c r="B362" t="str">
        <f>+IFERROR(VLOOKUP(Femicidios!I360,tablas!$D$4:$E$19,2,0),"No Informada")</f>
        <v>No Informada</v>
      </c>
      <c r="C362" t="str">
        <f>+IFERROR(VLOOKUP(Femicidios!J360,tablas!$G$4:$H$141,2,0),"No Informada")</f>
        <v>Asesora del Hogar</v>
      </c>
      <c r="D362" t="str">
        <f>+IFERROR(VLOOKUP(Femicidios!L360,tablas!$J$4:$K$11,2,0),"Sin Información")</f>
        <v>Sin Información</v>
      </c>
      <c r="E362" t="str">
        <f>+IFERROR(VLOOKUP(Femicidios!M360,tablas!$M$4:$N$52,2,0),"Sin Información")</f>
        <v>ex Conviviente</v>
      </c>
      <c r="F362" t="str">
        <f>+IFERROR(VLOOKUP(Femicidios!N360,tablas!$P$4:$Q$23,2,0),"No Informado")</f>
        <v>Femicidio Íntimo</v>
      </c>
      <c r="G362" t="str">
        <f>+IFERROR(VLOOKUP(Femicidios!Q360,tablas!$S$4:$T$21,2,0),"No Informada")</f>
        <v>No Informada</v>
      </c>
      <c r="H362" t="str">
        <f>+IFERROR(VLOOKUP(Femicidios!R360,tablas!$V$4:$W$123,2,0),"No Informado")</f>
        <v>No Informado</v>
      </c>
      <c r="I362" t="str">
        <f>+IFERROR(VLOOKUP(Femicidios!S360,tablas!$Y$4:$Z$9,2,0),"No Informado")</f>
        <v>SI</v>
      </c>
      <c r="J362" t="str">
        <f>+IFERROR(VLOOKUP(Femicidios!T360,tablas!$AB$4:$AC$8,2,0),"No Informado")</f>
        <v>No Informado</v>
      </c>
      <c r="K362" t="str">
        <f>+IFERROR(VLOOKUP(Femicidios!W360,tablas!$AE$4:$AF$9,2,0),"No Informado")</f>
        <v>No Informado</v>
      </c>
      <c r="L362" t="str">
        <f>+IFERROR(VLOOKUP(Femicidios!X360,tablas!$AH$4:$AI$33,2,0),"No Informada")</f>
        <v>No Informado</v>
      </c>
      <c r="M362" t="str">
        <f>+IFERROR(VLOOKUP(Femicidios!Z360,tablas!$AN$4:$AO$22,2,0),"Sin Información")</f>
        <v>Sin Información</v>
      </c>
      <c r="N362" t="str">
        <f>+IFERROR(VLOOKUP(Femicidios!AB360,tablas!$AQ$4:$AR$28,2,0),"Sin Información")</f>
        <v>No Informada</v>
      </c>
      <c r="O362" t="str">
        <f>+IFERROR(VLOOKUP(Femicidios!AD360,tablas!$AX$4:$AY$42,2,0),"Sin Información")</f>
        <v>Sin Información</v>
      </c>
    </row>
    <row r="363" spans="1:15" x14ac:dyDescent="0.35">
      <c r="A363" t="str">
        <f>+Femicidios!G361</f>
        <v>María de los Angeles Rodriguez</v>
      </c>
      <c r="B363" t="str">
        <f>+IFERROR(VLOOKUP(Femicidios!I361,tablas!$D$4:$E$19,2,0),"No Informada")</f>
        <v>No Informada</v>
      </c>
      <c r="C363" t="str">
        <f>+IFERROR(VLOOKUP(Femicidios!J361,tablas!$G$4:$H$141,2,0),"No Informada")</f>
        <v>No Informada</v>
      </c>
      <c r="D363" t="str">
        <f>+IFERROR(VLOOKUP(Femicidios!L361,tablas!$J$4:$K$11,2,0),"Sin Información")</f>
        <v>Sin Información</v>
      </c>
      <c r="E363" t="str">
        <f>+IFERROR(VLOOKUP(Femicidios!M361,tablas!$M$4:$N$52,2,0),"Sin Información")</f>
        <v>Pareja</v>
      </c>
      <c r="F363" t="str">
        <f>+IFERROR(VLOOKUP(Femicidios!N361,tablas!$P$4:$Q$23,2,0),"No Informado")</f>
        <v>Femicidio Íntimo</v>
      </c>
      <c r="G363" t="str">
        <f>+IFERROR(VLOOKUP(Femicidios!Q361,tablas!$S$4:$T$21,2,0),"No Informada")</f>
        <v>No Informada</v>
      </c>
      <c r="H363" t="str">
        <f>+IFERROR(VLOOKUP(Femicidios!R361,tablas!$V$4:$W$123,2,0),"No Informado")</f>
        <v>No Informado</v>
      </c>
      <c r="I363" t="str">
        <f>+IFERROR(VLOOKUP(Femicidios!S361,tablas!$Y$4:$Z$9,2,0),"No Informado")</f>
        <v>SI</v>
      </c>
      <c r="J363" t="str">
        <f>+IFERROR(VLOOKUP(Femicidios!T361,tablas!$AB$4:$AC$8,2,0),"No Informado")</f>
        <v>No Informado</v>
      </c>
      <c r="K363" t="str">
        <f>+IFERROR(VLOOKUP(Femicidios!W361,tablas!$AE$4:$AF$9,2,0),"No Informado")</f>
        <v>No Informado</v>
      </c>
      <c r="L363" t="str">
        <f>+IFERROR(VLOOKUP(Femicidios!X361,tablas!$AH$4:$AI$33,2,0),"No Informada")</f>
        <v>No Informado</v>
      </c>
      <c r="M363" t="str">
        <f>+IFERROR(VLOOKUP(Femicidios!Z361,tablas!$AN$4:$AO$22,2,0),"Sin Información")</f>
        <v>Sin Información</v>
      </c>
      <c r="N363" t="str">
        <f>+IFERROR(VLOOKUP(Femicidios!AB361,tablas!$AQ$4:$AR$28,2,0),"Sin Información")</f>
        <v>No Informada</v>
      </c>
      <c r="O363" t="str">
        <f>+IFERROR(VLOOKUP(Femicidios!AD361,tablas!$AX$4:$AY$42,2,0),"Sin Información")</f>
        <v>Sin Información</v>
      </c>
    </row>
    <row r="364" spans="1:15" x14ac:dyDescent="0.35">
      <c r="A364" t="str">
        <f>+Femicidios!G362</f>
        <v>María de Lourdes Donoso Díaz</v>
      </c>
      <c r="B364" t="str">
        <f>+IFERROR(VLOOKUP(Femicidios!I362,tablas!$D$4:$E$19,2,0),"No Informada")</f>
        <v>Chilena</v>
      </c>
      <c r="C364" t="str">
        <f>+IFERROR(VLOOKUP(Femicidios!J362,tablas!$G$4:$H$141,2,0),"No Informada")</f>
        <v>Estudiante</v>
      </c>
      <c r="D364" t="str">
        <f>+IFERROR(VLOOKUP(Femicidios!L362,tablas!$J$4:$K$11,2,0),"Sin Información")</f>
        <v>NO</v>
      </c>
      <c r="E364" t="str">
        <f>+IFERROR(VLOOKUP(Femicidios!M362,tablas!$M$4:$N$52,2,0),"Sin Información")</f>
        <v>Padre</v>
      </c>
      <c r="F364" t="str">
        <f>+IFERROR(VLOOKUP(Femicidios!N362,tablas!$P$4:$Q$23,2,0),"No Informado")</f>
        <v>Castigo femicida</v>
      </c>
      <c r="G364" t="str">
        <f>+IFERROR(VLOOKUP(Femicidios!Q362,tablas!$S$4:$T$21,2,0),"No Informada")</f>
        <v>Chilena</v>
      </c>
      <c r="H364" t="str">
        <f>+IFERROR(VLOOKUP(Femicidios!R362,tablas!$V$4:$W$123,2,0),"No Informado")</f>
        <v>Contador</v>
      </c>
      <c r="I364" t="str">
        <f>+IFERROR(VLOOKUP(Femicidios!S362,tablas!$Y$4:$Z$9,2,0),"No Informado")</f>
        <v>NO</v>
      </c>
      <c r="J364" t="str">
        <f>+IFERROR(VLOOKUP(Femicidios!T362,tablas!$AB$4:$AC$8,2,0),"No Informado")</f>
        <v>SI</v>
      </c>
      <c r="K364" t="str">
        <f>+IFERROR(VLOOKUP(Femicidios!W362,tablas!$AE$4:$AF$9,2,0),"No Informado")</f>
        <v>NO</v>
      </c>
      <c r="L364" t="str">
        <f>+IFERROR(VLOOKUP(Femicidios!X362,tablas!$AH$4:$AI$33,2,0),"No Informada")</f>
        <v>Parricidio</v>
      </c>
      <c r="M364" t="str">
        <f>+IFERROR(VLOOKUP(Femicidios!Z362,tablas!$AN$4:$AO$22,2,0),"Sin Información")</f>
        <v>Finalizada</v>
      </c>
      <c r="N364" t="str">
        <f>+IFERROR(VLOOKUP(Femicidios!AB362,tablas!$AQ$4:$AR$28,2,0),"Sin Información")</f>
        <v>Privado de libertad</v>
      </c>
      <c r="O364" t="str">
        <f>+IFERROR(VLOOKUP(Femicidios!AD362,tablas!$AX$4:$AY$42,2,0),"Sin Información")</f>
        <v>Cadena Perpétua</v>
      </c>
    </row>
    <row r="365" spans="1:15" x14ac:dyDescent="0.35">
      <c r="A365" t="str">
        <f>+Femicidios!G363</f>
        <v>Susana Bustillos Silva</v>
      </c>
      <c r="B365" t="str">
        <f>+IFERROR(VLOOKUP(Femicidios!I363,tablas!$D$4:$E$19,2,0),"No Informada")</f>
        <v>Chilena</v>
      </c>
      <c r="C365" t="str">
        <f>+IFERROR(VLOOKUP(Femicidios!J363,tablas!$G$4:$H$141,2,0),"No Informada")</f>
        <v>Ejecutiva Banco</v>
      </c>
      <c r="D365" t="str">
        <f>+IFERROR(VLOOKUP(Femicidios!L363,tablas!$J$4:$K$11,2,0),"Sin Información")</f>
        <v>NO</v>
      </c>
      <c r="E365" t="str">
        <f>+IFERROR(VLOOKUP(Femicidios!M363,tablas!$M$4:$N$52,2,0),"Sin Información")</f>
        <v>Sin Información</v>
      </c>
      <c r="F365" t="str">
        <f>+IFERROR(VLOOKUP(Femicidios!N363,tablas!$P$4:$Q$23,2,0),"No Informado")</f>
        <v>Femicidio Íntimo</v>
      </c>
      <c r="G365" t="str">
        <f>+IFERROR(VLOOKUP(Femicidios!Q363,tablas!$S$4:$T$21,2,0),"No Informada")</f>
        <v>Chilena</v>
      </c>
      <c r="H365" t="str">
        <f>+IFERROR(VLOOKUP(Femicidios!R363,tablas!$V$4:$W$123,2,0),"No Informado")</f>
        <v>Empleado</v>
      </c>
      <c r="I365" t="str">
        <f>+IFERROR(VLOOKUP(Femicidios!S363,tablas!$Y$4:$Z$9,2,0),"No Informado")</f>
        <v>NO</v>
      </c>
      <c r="J365" t="str">
        <f>+IFERROR(VLOOKUP(Femicidios!T363,tablas!$AB$4:$AC$8,2,0),"No Informado")</f>
        <v>NO</v>
      </c>
      <c r="K365" t="str">
        <f>+IFERROR(VLOOKUP(Femicidios!W363,tablas!$AE$4:$AF$9,2,0),"No Informado")</f>
        <v>SI</v>
      </c>
      <c r="L365" t="str">
        <f>+IFERROR(VLOOKUP(Femicidios!X363,tablas!$AH$4:$AI$33,2,0),"No Informada")</f>
        <v>Femicidio</v>
      </c>
      <c r="M365" t="str">
        <f>+IFERROR(VLOOKUP(Femicidios!Z363,tablas!$AN$4:$AO$22,2,0),"Sin Información")</f>
        <v>Finalizada</v>
      </c>
      <c r="N365" t="str">
        <f>+IFERROR(VLOOKUP(Femicidios!AB363,tablas!$AQ$4:$AR$28,2,0),"Sin Información")</f>
        <v>Privado de libertad</v>
      </c>
      <c r="O365" t="str">
        <f>+IFERROR(VLOOKUP(Femicidios!AD363,tablas!$AX$4:$AY$42,2,0),"Sin Información")</f>
        <v>20 años</v>
      </c>
    </row>
    <row r="366" spans="1:15" x14ac:dyDescent="0.35">
      <c r="A366" t="str">
        <f>+Femicidios!G364</f>
        <v>María Edith Barría Mansilla</v>
      </c>
      <c r="B366" t="str">
        <f>+IFERROR(VLOOKUP(Femicidios!I364,tablas!$D$4:$E$19,2,0),"No Informada")</f>
        <v>Chilena</v>
      </c>
      <c r="C366" t="str">
        <f>+IFERROR(VLOOKUP(Femicidios!J364,tablas!$G$4:$H$141,2,0),"No Informada")</f>
        <v>Comerciante</v>
      </c>
      <c r="D366" t="str">
        <f>+IFERROR(VLOOKUP(Femicidios!L364,tablas!$J$4:$K$11,2,0),"Sin Información")</f>
        <v>NO</v>
      </c>
      <c r="E366" t="str">
        <f>+IFERROR(VLOOKUP(Femicidios!M364,tablas!$M$4:$N$52,2,0),"Sin Información")</f>
        <v>Cónyuge</v>
      </c>
      <c r="F366" t="str">
        <f>+IFERROR(VLOOKUP(Femicidios!N364,tablas!$P$4:$Q$23,2,0),"No Informado")</f>
        <v>Femicidio Íntimo</v>
      </c>
      <c r="G366" t="str">
        <f>+IFERROR(VLOOKUP(Femicidios!Q364,tablas!$S$4:$T$21,2,0),"No Informada")</f>
        <v>Chilena</v>
      </c>
      <c r="H366" t="str">
        <f>+IFERROR(VLOOKUP(Femicidios!R364,tablas!$V$4:$W$123,2,0),"No Informado")</f>
        <v>Comerciante</v>
      </c>
      <c r="I366" t="str">
        <f>+IFERROR(VLOOKUP(Femicidios!S364,tablas!$Y$4:$Z$9,2,0),"No Informado")</f>
        <v>SI</v>
      </c>
      <c r="J366" t="str">
        <f>+IFERROR(VLOOKUP(Femicidios!T364,tablas!$AB$4:$AC$8,2,0),"No Informado")</f>
        <v>NO</v>
      </c>
      <c r="K366" t="str">
        <f>+IFERROR(VLOOKUP(Femicidios!W364,tablas!$AE$4:$AF$9,2,0),"No Informado")</f>
        <v>SI</v>
      </c>
      <c r="L366" t="str">
        <f>+IFERROR(VLOOKUP(Femicidios!X364,tablas!$AH$4:$AI$33,2,0),"No Informada")</f>
        <v>Femicidio</v>
      </c>
      <c r="M366" t="str">
        <f>+IFERROR(VLOOKUP(Femicidios!Z364,tablas!$AN$4:$AO$22,2,0),"Sin Información")</f>
        <v>Sobreseída</v>
      </c>
      <c r="N366" t="str">
        <f>+IFERROR(VLOOKUP(Femicidios!AB364,tablas!$AQ$4:$AR$28,2,0),"Sin Información")</f>
        <v>Deceso</v>
      </c>
      <c r="O366" t="str">
        <f>+IFERROR(VLOOKUP(Femicidios!AD364,tablas!$AX$4:$AY$42,2,0),"Sin Información")</f>
        <v>Sin Información</v>
      </c>
    </row>
    <row r="367" spans="1:15" x14ac:dyDescent="0.35">
      <c r="A367" t="str">
        <f>+Femicidios!G365</f>
        <v>María Elena Cárdenas Mancilla</v>
      </c>
      <c r="B367" t="str">
        <f>+IFERROR(VLOOKUP(Femicidios!I365,tablas!$D$4:$E$19,2,0),"No Informada")</f>
        <v>Chilena</v>
      </c>
      <c r="C367" t="str">
        <f>+IFERROR(VLOOKUP(Femicidios!J365,tablas!$G$4:$H$141,2,0),"No Informada")</f>
        <v>Dueña de Casa</v>
      </c>
      <c r="D367" t="str">
        <f>+IFERROR(VLOOKUP(Femicidios!L365,tablas!$J$4:$K$11,2,0),"Sin Información")</f>
        <v>NO</v>
      </c>
      <c r="E367" t="str">
        <f>+IFERROR(VLOOKUP(Femicidios!M365,tablas!$M$4:$N$52,2,0),"Sin Información")</f>
        <v>Hijo</v>
      </c>
      <c r="F367" t="str">
        <f>+IFERROR(VLOOKUP(Femicidios!N365,tablas!$P$4:$Q$23,2,0),"No Informado")</f>
        <v>Femicidio Íntimo Familiar</v>
      </c>
      <c r="G367" t="str">
        <f>+IFERROR(VLOOKUP(Femicidios!Q365,tablas!$S$4:$T$21,2,0),"No Informada")</f>
        <v>Chilena</v>
      </c>
      <c r="H367" t="str">
        <f>+IFERROR(VLOOKUP(Femicidios!R365,tablas!$V$4:$W$123,2,0),"No Informado")</f>
        <v>Cesante</v>
      </c>
      <c r="I367" t="str">
        <f>+IFERROR(VLOOKUP(Femicidios!S365,tablas!$Y$4:$Z$9,2,0),"No Informado")</f>
        <v>NO</v>
      </c>
      <c r="J367" t="str">
        <f>+IFERROR(VLOOKUP(Femicidios!T365,tablas!$AB$4:$AC$8,2,0),"No Informado")</f>
        <v>SI</v>
      </c>
      <c r="K367" t="str">
        <f>+IFERROR(VLOOKUP(Femicidios!W365,tablas!$AE$4:$AF$9,2,0),"No Informado")</f>
        <v>NO</v>
      </c>
      <c r="L367" t="str">
        <f>+IFERROR(VLOOKUP(Femicidios!X365,tablas!$AH$4:$AI$33,2,0),"No Informada")</f>
        <v>Parricidio</v>
      </c>
      <c r="M367" t="str">
        <f>+IFERROR(VLOOKUP(Femicidios!Z365,tablas!$AN$4:$AO$22,2,0),"Sin Información")</f>
        <v>Finalizada</v>
      </c>
      <c r="N367" t="str">
        <f>+IFERROR(VLOOKUP(Femicidios!AB365,tablas!$AQ$4:$AR$28,2,0),"Sin Información")</f>
        <v>Internado Psiquiátrico</v>
      </c>
      <c r="O367" t="str">
        <f>+IFERROR(VLOOKUP(Femicidios!AD365,tablas!$AX$4:$AY$42,2,0),"Sin Información")</f>
        <v>15 años</v>
      </c>
    </row>
    <row r="368" spans="1:15" x14ac:dyDescent="0.35">
      <c r="A368" t="str">
        <f>+Femicidios!G366</f>
        <v>María Elena Droguett Aguilar</v>
      </c>
      <c r="B368" t="str">
        <f>+IFERROR(VLOOKUP(Femicidios!I366,tablas!$D$4:$E$19,2,0),"No Informada")</f>
        <v>Chilena</v>
      </c>
      <c r="C368" t="str">
        <f>+IFERROR(VLOOKUP(Femicidios!J366,tablas!$G$4:$H$141,2,0),"No Informada")</f>
        <v>No Informada</v>
      </c>
      <c r="D368" t="str">
        <f>+IFERROR(VLOOKUP(Femicidios!L366,tablas!$J$4:$K$11,2,0),"Sin Información")</f>
        <v>NO</v>
      </c>
      <c r="E368" t="str">
        <f>+IFERROR(VLOOKUP(Femicidios!M366,tablas!$M$4:$N$52,2,0),"Sin Información")</f>
        <v>Cónyuge</v>
      </c>
      <c r="F368" t="str">
        <f>+IFERROR(VLOOKUP(Femicidios!N366,tablas!$P$4:$Q$23,2,0),"No Informado")</f>
        <v>Femicidio Íntimo</v>
      </c>
      <c r="G368" t="str">
        <f>+IFERROR(VLOOKUP(Femicidios!Q366,tablas!$S$4:$T$21,2,0),"No Informada")</f>
        <v>Chilena</v>
      </c>
      <c r="H368" t="str">
        <f>+IFERROR(VLOOKUP(Femicidios!R366,tablas!$V$4:$W$123,2,0),"No Informado")</f>
        <v>No Informado</v>
      </c>
      <c r="I368" t="str">
        <f>+IFERROR(VLOOKUP(Femicidios!S366,tablas!$Y$4:$Z$9,2,0),"No Informado")</f>
        <v>SI</v>
      </c>
      <c r="J368" t="str">
        <f>+IFERROR(VLOOKUP(Femicidios!T366,tablas!$AB$4:$AC$8,2,0),"No Informado")</f>
        <v>NO</v>
      </c>
      <c r="K368" t="str">
        <f>+IFERROR(VLOOKUP(Femicidios!W366,tablas!$AE$4:$AF$9,2,0),"No Informado")</f>
        <v>SI</v>
      </c>
      <c r="L368" t="str">
        <f>+IFERROR(VLOOKUP(Femicidios!X366,tablas!$AH$4:$AI$33,2,0),"No Informada")</f>
        <v>Femicidio</v>
      </c>
      <c r="M368" t="str">
        <f>+IFERROR(VLOOKUP(Femicidios!Z366,tablas!$AN$4:$AO$22,2,0),"Sin Información")</f>
        <v>Sobreseída</v>
      </c>
      <c r="N368" t="str">
        <f>+IFERROR(VLOOKUP(Femicidios!AB366,tablas!$AQ$4:$AR$28,2,0),"Sin Información")</f>
        <v>Deceso</v>
      </c>
      <c r="O368" t="str">
        <f>+IFERROR(VLOOKUP(Femicidios!AD366,tablas!$AX$4:$AY$42,2,0),"Sin Información")</f>
        <v>Sin Información</v>
      </c>
    </row>
    <row r="369" spans="1:15" x14ac:dyDescent="0.35">
      <c r="A369" t="str">
        <f>+Femicidios!G367</f>
        <v>María Elena Fuentealba Aravena</v>
      </c>
      <c r="B369" t="str">
        <f>+IFERROR(VLOOKUP(Femicidios!I367,tablas!$D$4:$E$19,2,0),"No Informada")</f>
        <v>Chilena</v>
      </c>
      <c r="C369" t="str">
        <f>+IFERROR(VLOOKUP(Femicidios!J367,tablas!$G$4:$H$141,2,0),"No Informada")</f>
        <v>Obrera Agrícola</v>
      </c>
      <c r="D369" t="str">
        <f>+IFERROR(VLOOKUP(Femicidios!L367,tablas!$J$4:$K$11,2,0),"Sin Información")</f>
        <v>NO</v>
      </c>
      <c r="E369" t="str">
        <f>+IFERROR(VLOOKUP(Femicidios!M367,tablas!$M$4:$N$52,2,0),"Sin Información")</f>
        <v>Conviviente</v>
      </c>
      <c r="F369" t="str">
        <f>+IFERROR(VLOOKUP(Femicidios!N367,tablas!$P$4:$Q$23,2,0),"No Informado")</f>
        <v>Femicidio Íntimo</v>
      </c>
      <c r="G369" t="str">
        <f>+IFERROR(VLOOKUP(Femicidios!Q367,tablas!$S$4:$T$21,2,0),"No Informada")</f>
        <v>Chilena</v>
      </c>
      <c r="H369" t="str">
        <f>+IFERROR(VLOOKUP(Femicidios!R367,tablas!$V$4:$W$123,2,0),"No Informado")</f>
        <v>No Informado</v>
      </c>
      <c r="I369" t="str">
        <f>+IFERROR(VLOOKUP(Femicidios!S367,tablas!$Y$4:$Z$9,2,0),"No Informado")</f>
        <v>SI</v>
      </c>
      <c r="J369" t="str">
        <f>+IFERROR(VLOOKUP(Femicidios!T367,tablas!$AB$4:$AC$8,2,0),"No Informado")</f>
        <v>NO</v>
      </c>
      <c r="K369" t="str">
        <f>+IFERROR(VLOOKUP(Femicidios!W367,tablas!$AE$4:$AF$9,2,0),"No Informado")</f>
        <v>SI</v>
      </c>
      <c r="L369" t="str">
        <f>+IFERROR(VLOOKUP(Femicidios!X367,tablas!$AH$4:$AI$33,2,0),"No Informada")</f>
        <v>Femicidio</v>
      </c>
      <c r="M369" t="str">
        <f>+IFERROR(VLOOKUP(Femicidios!Z367,tablas!$AN$4:$AO$22,2,0),"Sin Información")</f>
        <v>Sobreseída</v>
      </c>
      <c r="N369" t="str">
        <f>+IFERROR(VLOOKUP(Femicidios!AB367,tablas!$AQ$4:$AR$28,2,0),"Sin Información")</f>
        <v>Deceso</v>
      </c>
      <c r="O369" t="str">
        <f>+IFERROR(VLOOKUP(Femicidios!AD367,tablas!$AX$4:$AY$42,2,0),"Sin Información")</f>
        <v>Sin Información</v>
      </c>
    </row>
    <row r="370" spans="1:15" x14ac:dyDescent="0.35">
      <c r="A370" t="str">
        <f>+Femicidios!G368</f>
        <v>María Elena Sánchez Soto</v>
      </c>
      <c r="B370" t="str">
        <f>+IFERROR(VLOOKUP(Femicidios!I368,tablas!$D$4:$E$19,2,0),"No Informada")</f>
        <v>Chilena</v>
      </c>
      <c r="C370" t="str">
        <f>+IFERROR(VLOOKUP(Femicidios!J368,tablas!$G$4:$H$141,2,0),"No Informada")</f>
        <v>No Informada</v>
      </c>
      <c r="D370" t="str">
        <f>+IFERROR(VLOOKUP(Femicidios!L368,tablas!$J$4:$K$11,2,0),"Sin Información")</f>
        <v>Sin Información</v>
      </c>
      <c r="E370" t="str">
        <f>+IFERROR(VLOOKUP(Femicidios!M368,tablas!$M$4:$N$52,2,0),"Sin Información")</f>
        <v>Cónyuge</v>
      </c>
      <c r="F370" t="str">
        <f>+IFERROR(VLOOKUP(Femicidios!N368,tablas!$P$4:$Q$23,2,0),"No Informado")</f>
        <v>Femicidio Íntimo</v>
      </c>
      <c r="G370" t="str">
        <f>+IFERROR(VLOOKUP(Femicidios!Q368,tablas!$S$4:$T$21,2,0),"No Informada")</f>
        <v>Chilena</v>
      </c>
      <c r="H370" t="str">
        <f>+IFERROR(VLOOKUP(Femicidios!R368,tablas!$V$4:$W$123,2,0),"No Informado")</f>
        <v>No Informado</v>
      </c>
      <c r="I370" t="str">
        <f>+IFERROR(VLOOKUP(Femicidios!S368,tablas!$Y$4:$Z$9,2,0),"No Informado")</f>
        <v>SI</v>
      </c>
      <c r="J370" t="str">
        <f>+IFERROR(VLOOKUP(Femicidios!T368,tablas!$AB$4:$AC$8,2,0),"No Informado")</f>
        <v>No Informado</v>
      </c>
      <c r="K370" t="str">
        <f>+IFERROR(VLOOKUP(Femicidios!W368,tablas!$AE$4:$AF$9,2,0),"No Informado")</f>
        <v>SI</v>
      </c>
      <c r="L370" t="str">
        <f>+IFERROR(VLOOKUP(Femicidios!X368,tablas!$AH$4:$AI$33,2,0),"No Informada")</f>
        <v>Femicidio</v>
      </c>
      <c r="M370" t="str">
        <f>+IFERROR(VLOOKUP(Femicidios!Z368,tablas!$AN$4:$AO$22,2,0),"Sin Información")</f>
        <v>Sobreseída</v>
      </c>
      <c r="N370" t="str">
        <f>+IFERROR(VLOOKUP(Femicidios!AB368,tablas!$AQ$4:$AR$28,2,0),"Sin Información")</f>
        <v>Deceso</v>
      </c>
      <c r="O370" t="str">
        <f>+IFERROR(VLOOKUP(Femicidios!AD368,tablas!$AX$4:$AY$42,2,0),"Sin Información")</f>
        <v>Sin Información</v>
      </c>
    </row>
    <row r="371" spans="1:15" x14ac:dyDescent="0.35">
      <c r="A371" t="str">
        <f>+Femicidios!G369</f>
        <v>Frauleín Alfaro Díaz</v>
      </c>
      <c r="B371" t="str">
        <f>+IFERROR(VLOOKUP(Femicidios!I369,tablas!$D$4:$E$19,2,0),"No Informada")</f>
        <v>Chilena</v>
      </c>
      <c r="C371" t="str">
        <f>+IFERROR(VLOOKUP(Femicidios!J369,tablas!$G$4:$H$141,2,0),"No Informada")</f>
        <v>Trabajadora Social</v>
      </c>
      <c r="D371" t="str">
        <f>+IFERROR(VLOOKUP(Femicidios!L369,tablas!$J$4:$K$11,2,0),"Sin Información")</f>
        <v>NO</v>
      </c>
      <c r="E371" t="str">
        <f>+IFERROR(VLOOKUP(Femicidios!M369,tablas!$M$4:$N$52,2,0),"Sin Información")</f>
        <v>Cónyuge</v>
      </c>
      <c r="F371" t="str">
        <f>+IFERROR(VLOOKUP(Femicidios!N369,tablas!$P$4:$Q$23,2,0),"No Informado")</f>
        <v>Femicidio Íntimo</v>
      </c>
      <c r="G371" t="str">
        <f>+IFERROR(VLOOKUP(Femicidios!Q369,tablas!$S$4:$T$21,2,0),"No Informada")</f>
        <v>Chilena</v>
      </c>
      <c r="H371" t="str">
        <f>+IFERROR(VLOOKUP(Femicidios!R369,tablas!$V$4:$W$123,2,0),"No Informado")</f>
        <v>Contador</v>
      </c>
      <c r="I371" t="str">
        <f>+IFERROR(VLOOKUP(Femicidios!S369,tablas!$Y$4:$Z$9,2,0),"No Informado")</f>
        <v>SI</v>
      </c>
      <c r="J371" t="str">
        <f>+IFERROR(VLOOKUP(Femicidios!T369,tablas!$AB$4:$AC$8,2,0),"No Informado")</f>
        <v>SI</v>
      </c>
      <c r="K371" t="str">
        <f>+IFERROR(VLOOKUP(Femicidios!W369,tablas!$AE$4:$AF$9,2,0),"No Informado")</f>
        <v>SI</v>
      </c>
      <c r="L371" t="str">
        <f>+IFERROR(VLOOKUP(Femicidios!X369,tablas!$AH$4:$AI$33,2,0),"No Informada")</f>
        <v>Femicidio</v>
      </c>
      <c r="M371" t="str">
        <f>+IFERROR(VLOOKUP(Femicidios!Z369,tablas!$AN$4:$AO$22,2,0),"Sin Información")</f>
        <v>Finalizada</v>
      </c>
      <c r="N371" t="str">
        <f>+IFERROR(VLOOKUP(Femicidios!AB369,tablas!$AQ$4:$AR$28,2,0),"Sin Información")</f>
        <v>Privado de libertad</v>
      </c>
      <c r="O371" t="str">
        <f>+IFERROR(VLOOKUP(Femicidios!AD369,tablas!$AX$4:$AY$42,2,0),"Sin Información")</f>
        <v>Cadena Perpétua</v>
      </c>
    </row>
    <row r="372" spans="1:15" x14ac:dyDescent="0.35">
      <c r="A372" t="str">
        <f>+Femicidios!G370</f>
        <v>María Elizabeth Orellana Hernández</v>
      </c>
      <c r="B372" t="str">
        <f>+IFERROR(VLOOKUP(Femicidios!I370,tablas!$D$4:$E$19,2,0),"No Informada")</f>
        <v>Chilena</v>
      </c>
      <c r="C372" t="str">
        <f>+IFERROR(VLOOKUP(Femicidios!J370,tablas!$G$4:$H$141,2,0),"No Informada")</f>
        <v>Ejército</v>
      </c>
      <c r="D372" t="str">
        <f>+IFERROR(VLOOKUP(Femicidios!L370,tablas!$J$4:$K$11,2,0),"Sin Información")</f>
        <v>SI</v>
      </c>
      <c r="E372" t="str">
        <f>+IFERROR(VLOOKUP(Femicidios!M370,tablas!$M$4:$N$52,2,0),"Sin Información")</f>
        <v>Desconocido</v>
      </c>
      <c r="F372" t="str">
        <f>+IFERROR(VLOOKUP(Femicidios!N370,tablas!$P$4:$Q$23,2,0),"No Informado")</f>
        <v>Femicidio No Íntimo</v>
      </c>
      <c r="G372" t="str">
        <f>+IFERROR(VLOOKUP(Femicidios!Q370,tablas!$S$4:$T$21,2,0),"No Informada")</f>
        <v>Chilena</v>
      </c>
      <c r="H372" t="str">
        <f>+IFERROR(VLOOKUP(Femicidios!R370,tablas!$V$4:$W$123,2,0),"No Informado")</f>
        <v>Repartidor</v>
      </c>
      <c r="I372" t="str">
        <f>+IFERROR(VLOOKUP(Femicidios!S370,tablas!$Y$4:$Z$9,2,0),"No Informado")</f>
        <v>NO</v>
      </c>
      <c r="J372" t="str">
        <f>+IFERROR(VLOOKUP(Femicidios!T370,tablas!$AB$4:$AC$8,2,0),"No Informado")</f>
        <v>SI</v>
      </c>
      <c r="K372" t="str">
        <f>+IFERROR(VLOOKUP(Femicidios!W370,tablas!$AE$4:$AF$9,2,0),"No Informado")</f>
        <v>NO</v>
      </c>
      <c r="L372" t="str">
        <f>+IFERROR(VLOOKUP(Femicidios!X370,tablas!$AH$4:$AI$33,2,0),"No Informada")</f>
        <v>Homicidio calificado</v>
      </c>
      <c r="M372" t="str">
        <f>+IFERROR(VLOOKUP(Femicidios!Z370,tablas!$AN$4:$AO$22,2,0),"Sin Información")</f>
        <v>Finalizada</v>
      </c>
      <c r="N372" t="str">
        <f>+IFERROR(VLOOKUP(Femicidios!AB370,tablas!$AQ$4:$AR$28,2,0),"Sin Información")</f>
        <v>Privado de libertad</v>
      </c>
      <c r="O372" t="str">
        <f>+IFERROR(VLOOKUP(Femicidios!AD370,tablas!$AX$4:$AY$42,2,0),"Sin Información")</f>
        <v>Cadena Perpétua</v>
      </c>
    </row>
    <row r="373" spans="1:15" x14ac:dyDescent="0.35">
      <c r="A373" t="str">
        <f>+Femicidios!G371</f>
        <v>María Esperanza Alcaino Navarro</v>
      </c>
      <c r="B373" t="str">
        <f>+IFERROR(VLOOKUP(Femicidios!I371,tablas!$D$4:$E$19,2,0),"No Informada")</f>
        <v>Chilena</v>
      </c>
      <c r="C373" t="str">
        <f>+IFERROR(VLOOKUP(Femicidios!J371,tablas!$G$4:$H$141,2,0),"No Informada")</f>
        <v>Estudiante</v>
      </c>
      <c r="D373" t="str">
        <f>+IFERROR(VLOOKUP(Femicidios!L371,tablas!$J$4:$K$11,2,0),"Sin Información")</f>
        <v>SI</v>
      </c>
      <c r="E373" t="str">
        <f>+IFERROR(VLOOKUP(Femicidios!M371,tablas!$M$4:$N$52,2,0),"Sin Información")</f>
        <v>Desconocido</v>
      </c>
      <c r="F373" t="str">
        <f>+IFERROR(VLOOKUP(Femicidios!N371,tablas!$P$4:$Q$23,2,0),"No Informado")</f>
        <v>Femicidio No Íntimo</v>
      </c>
      <c r="G373" t="str">
        <f>+IFERROR(VLOOKUP(Femicidios!Q371,tablas!$S$4:$T$21,2,0),"No Informada")</f>
        <v>Chilena</v>
      </c>
      <c r="H373" t="str">
        <f>+IFERROR(VLOOKUP(Femicidios!R371,tablas!$V$4:$W$123,2,0),"No Informado")</f>
        <v>No Informado</v>
      </c>
      <c r="I373" t="str">
        <f>+IFERROR(VLOOKUP(Femicidios!S371,tablas!$Y$4:$Z$9,2,0),"No Informado")</f>
        <v>NO</v>
      </c>
      <c r="J373" t="str">
        <f>+IFERROR(VLOOKUP(Femicidios!T371,tablas!$AB$4:$AC$8,2,0),"No Informado")</f>
        <v>NO</v>
      </c>
      <c r="K373" t="str">
        <f>+IFERROR(VLOOKUP(Femicidios!W371,tablas!$AE$4:$AF$9,2,0),"No Informado")</f>
        <v>NO</v>
      </c>
      <c r="L373" t="str">
        <f>+IFERROR(VLOOKUP(Femicidios!X371,tablas!$AH$4:$AI$33,2,0),"No Informada")</f>
        <v>Violación y Homicidio</v>
      </c>
      <c r="M373" t="str">
        <f>+IFERROR(VLOOKUP(Femicidios!Z371,tablas!$AN$4:$AO$22,2,0),"Sin Información")</f>
        <v>En curso</v>
      </c>
      <c r="N373" t="str">
        <f>+IFERROR(VLOOKUP(Femicidios!AB371,tablas!$AQ$4:$AR$28,2,0),"Sin Información")</f>
        <v>Prisión preventiva</v>
      </c>
      <c r="O373" t="str">
        <f>+IFERROR(VLOOKUP(Femicidios!AD371,tablas!$AX$4:$AY$42,2,0),"Sin Información")</f>
        <v>Sin Información</v>
      </c>
    </row>
    <row r="374" spans="1:15" x14ac:dyDescent="0.35">
      <c r="A374" t="str">
        <f>+Femicidios!G372</f>
        <v>María Evelyn Saavedra Mondocorro</v>
      </c>
      <c r="B374" t="str">
        <f>+IFERROR(VLOOKUP(Femicidios!I372,tablas!$D$4:$E$19,2,0),"No Informada")</f>
        <v>Boliviana</v>
      </c>
      <c r="C374" t="str">
        <f>+IFERROR(VLOOKUP(Femicidios!J372,tablas!$G$4:$H$141,2,0),"No Informada")</f>
        <v>No Informada</v>
      </c>
      <c r="D374" t="str">
        <f>+IFERROR(VLOOKUP(Femicidios!L372,tablas!$J$4:$K$11,2,0),"Sin Información")</f>
        <v>Sin Información</v>
      </c>
      <c r="E374" t="str">
        <f>+IFERROR(VLOOKUP(Femicidios!M372,tablas!$M$4:$N$52,2,0),"Sin Información")</f>
        <v>ex Conviviente</v>
      </c>
      <c r="F374" t="str">
        <f>+IFERROR(VLOOKUP(Femicidios!N372,tablas!$P$4:$Q$23,2,0),"No Informado")</f>
        <v>Femicidio Íntimo</v>
      </c>
      <c r="G374" t="str">
        <f>+IFERROR(VLOOKUP(Femicidios!Q372,tablas!$S$4:$T$21,2,0),"No Informada")</f>
        <v>Boliviana</v>
      </c>
      <c r="H374" t="str">
        <f>+IFERROR(VLOOKUP(Femicidios!R372,tablas!$V$4:$W$123,2,0),"No Informado")</f>
        <v>No Informado</v>
      </c>
      <c r="I374" t="str">
        <f>+IFERROR(VLOOKUP(Femicidios!S372,tablas!$Y$4:$Z$9,2,0),"No Informado")</f>
        <v>NO</v>
      </c>
      <c r="J374" t="str">
        <f>+IFERROR(VLOOKUP(Femicidios!T372,tablas!$AB$4:$AC$8,2,0),"No Informado")</f>
        <v>No Informado</v>
      </c>
      <c r="K374" t="str">
        <f>+IFERROR(VLOOKUP(Femicidios!W372,tablas!$AE$4:$AF$9,2,0),"No Informado")</f>
        <v>NO</v>
      </c>
      <c r="L374" t="str">
        <f>+IFERROR(VLOOKUP(Femicidios!X372,tablas!$AH$4:$AI$33,2,0),"No Informada")</f>
        <v>Homicidio</v>
      </c>
      <c r="M374" t="str">
        <f>+IFERROR(VLOOKUP(Femicidios!Z372,tablas!$AN$4:$AO$22,2,0),"Sin Información")</f>
        <v>En curso</v>
      </c>
      <c r="N374" t="str">
        <f>+IFERROR(VLOOKUP(Femicidios!AB372,tablas!$AQ$4:$AR$28,2,0),"Sin Información")</f>
        <v>Detenido</v>
      </c>
      <c r="O374" t="str">
        <f>+IFERROR(VLOOKUP(Femicidios!AD372,tablas!$AX$4:$AY$42,2,0),"Sin Información")</f>
        <v>Sin Información</v>
      </c>
    </row>
    <row r="375" spans="1:15" x14ac:dyDescent="0.35">
      <c r="A375" t="str">
        <f>+Femicidios!G373</f>
        <v>María Godoy Labbé</v>
      </c>
      <c r="B375" t="str">
        <f>+IFERROR(VLOOKUP(Femicidios!I373,tablas!$D$4:$E$19,2,0),"No Informada")</f>
        <v>Chilena</v>
      </c>
      <c r="C375" t="str">
        <f>+IFERROR(VLOOKUP(Femicidios!J373,tablas!$G$4:$H$141,2,0),"No Informada")</f>
        <v>No Informada</v>
      </c>
      <c r="D375" t="str">
        <f>+IFERROR(VLOOKUP(Femicidios!L373,tablas!$J$4:$K$11,2,0),"Sin Información")</f>
        <v>NO</v>
      </c>
      <c r="E375" t="str">
        <f>+IFERROR(VLOOKUP(Femicidios!M373,tablas!$M$4:$N$52,2,0),"Sin Información")</f>
        <v>Cónyuge</v>
      </c>
      <c r="F375" t="str">
        <f>+IFERROR(VLOOKUP(Femicidios!N373,tablas!$P$4:$Q$23,2,0),"No Informado")</f>
        <v>Femicidio Íntimo</v>
      </c>
      <c r="G375" t="str">
        <f>+IFERROR(VLOOKUP(Femicidios!Q373,tablas!$S$4:$T$21,2,0),"No Informada")</f>
        <v>Chilena</v>
      </c>
      <c r="H375" t="str">
        <f>+IFERROR(VLOOKUP(Femicidios!R373,tablas!$V$4:$W$123,2,0),"No Informado")</f>
        <v>Carabinero</v>
      </c>
      <c r="I375" t="str">
        <f>+IFERROR(VLOOKUP(Femicidios!S373,tablas!$Y$4:$Z$9,2,0),"No Informado")</f>
        <v>SI</v>
      </c>
      <c r="J375" t="str">
        <f>+IFERROR(VLOOKUP(Femicidios!T373,tablas!$AB$4:$AC$8,2,0),"No Informado")</f>
        <v>SI</v>
      </c>
      <c r="K375" t="str">
        <f>+IFERROR(VLOOKUP(Femicidios!W373,tablas!$AE$4:$AF$9,2,0),"No Informado")</f>
        <v>NO</v>
      </c>
      <c r="L375" t="str">
        <f>+IFERROR(VLOOKUP(Femicidios!X373,tablas!$AH$4:$AI$33,2,0),"No Informada")</f>
        <v>Femicidio</v>
      </c>
      <c r="M375" t="str">
        <f>+IFERROR(VLOOKUP(Femicidios!Z373,tablas!$AN$4:$AO$22,2,0),"Sin Información")</f>
        <v>Sobreseída</v>
      </c>
      <c r="N375" t="str">
        <f>+IFERROR(VLOOKUP(Femicidios!AB373,tablas!$AQ$4:$AR$28,2,0),"Sin Información")</f>
        <v>Deceso</v>
      </c>
      <c r="O375" t="str">
        <f>+IFERROR(VLOOKUP(Femicidios!AD373,tablas!$AX$4:$AY$42,2,0),"Sin Información")</f>
        <v>Sin Información</v>
      </c>
    </row>
    <row r="376" spans="1:15" x14ac:dyDescent="0.35">
      <c r="A376" t="str">
        <f>+Femicidios!G374</f>
        <v>Carla Jara Tapia</v>
      </c>
      <c r="B376" t="str">
        <f>+IFERROR(VLOOKUP(Femicidios!I374,tablas!$D$4:$E$19,2,0),"No Informada")</f>
        <v>Chilena</v>
      </c>
      <c r="C376" t="str">
        <f>+IFERROR(VLOOKUP(Femicidios!J374,tablas!$G$4:$H$141,2,0),"No Informada")</f>
        <v>No Informada</v>
      </c>
      <c r="D376" t="str">
        <f>+IFERROR(VLOOKUP(Femicidios!L374,tablas!$J$4:$K$11,2,0),"Sin Información")</f>
        <v>NO</v>
      </c>
      <c r="E376" t="str">
        <f>+IFERROR(VLOOKUP(Femicidios!M374,tablas!$M$4:$N$52,2,0),"Sin Información")</f>
        <v>Pareja</v>
      </c>
      <c r="F376" t="str">
        <f>+IFERROR(VLOOKUP(Femicidios!N374,tablas!$P$4:$Q$23,2,0),"No Informado")</f>
        <v>Femicidio Íntimo</v>
      </c>
      <c r="G376" t="str">
        <f>+IFERROR(VLOOKUP(Femicidios!Q374,tablas!$S$4:$T$21,2,0),"No Informada")</f>
        <v>Chilena</v>
      </c>
      <c r="H376" t="str">
        <f>+IFERROR(VLOOKUP(Femicidios!R374,tablas!$V$4:$W$123,2,0),"No Informado")</f>
        <v>No Informado</v>
      </c>
      <c r="I376" t="str">
        <f>+IFERROR(VLOOKUP(Femicidios!S374,tablas!$Y$4:$Z$9,2,0),"No Informado")</f>
        <v>NO</v>
      </c>
      <c r="J376" t="str">
        <f>+IFERROR(VLOOKUP(Femicidios!T374,tablas!$AB$4:$AC$8,2,0),"No Informado")</f>
        <v>NO</v>
      </c>
      <c r="K376" t="str">
        <f>+IFERROR(VLOOKUP(Femicidios!W374,tablas!$AE$4:$AF$9,2,0),"No Informado")</f>
        <v>SI</v>
      </c>
      <c r="L376" t="str">
        <f>+IFERROR(VLOOKUP(Femicidios!X374,tablas!$AH$4:$AI$33,2,0),"No Informada")</f>
        <v>Femicidio</v>
      </c>
      <c r="M376" t="str">
        <f>+IFERROR(VLOOKUP(Femicidios!Z374,tablas!$AN$4:$AO$22,2,0),"Sin Información")</f>
        <v>Finalizada</v>
      </c>
      <c r="N376" t="str">
        <f>+IFERROR(VLOOKUP(Femicidios!AB374,tablas!$AQ$4:$AR$28,2,0),"Sin Información")</f>
        <v>Privado de libertad</v>
      </c>
      <c r="O376" t="str">
        <f>+IFERROR(VLOOKUP(Femicidios!AD374,tablas!$AX$4:$AY$42,2,0),"Sin Información")</f>
        <v>Cadena Perpétua</v>
      </c>
    </row>
    <row r="377" spans="1:15" x14ac:dyDescent="0.35">
      <c r="A377" t="str">
        <f>+Femicidios!G375</f>
        <v>Verónica Avendaño Albornóz</v>
      </c>
      <c r="B377" t="str">
        <f>+IFERROR(VLOOKUP(Femicidios!I375,tablas!$D$4:$E$19,2,0),"No Informada")</f>
        <v>Chilena</v>
      </c>
      <c r="C377" t="str">
        <f>+IFERROR(VLOOKUP(Femicidios!J375,tablas!$G$4:$H$141,2,0),"No Informada")</f>
        <v>Asesora del Hogar</v>
      </c>
      <c r="D377" t="str">
        <f>+IFERROR(VLOOKUP(Femicidios!L375,tablas!$J$4:$K$11,2,0),"Sin Información")</f>
        <v>NO</v>
      </c>
      <c r="E377" t="str">
        <f>+IFERROR(VLOOKUP(Femicidios!M375,tablas!$M$4:$N$52,2,0),"Sin Información")</f>
        <v>Pareja</v>
      </c>
      <c r="F377" t="str">
        <f>+IFERROR(VLOOKUP(Femicidios!N375,tablas!$P$4:$Q$23,2,0),"No Informado")</f>
        <v>Femicidio Íntimo</v>
      </c>
      <c r="G377" t="str">
        <f>+IFERROR(VLOOKUP(Femicidios!Q375,tablas!$S$4:$T$21,2,0),"No Informada")</f>
        <v>Chilena</v>
      </c>
      <c r="H377" t="str">
        <f>+IFERROR(VLOOKUP(Femicidios!R375,tablas!$V$4:$W$123,2,0),"No Informado")</f>
        <v>No Informado</v>
      </c>
      <c r="I377" t="str">
        <f>+IFERROR(VLOOKUP(Femicidios!S375,tablas!$Y$4:$Z$9,2,0),"No Informado")</f>
        <v>No Informado</v>
      </c>
      <c r="J377" t="str">
        <f>+IFERROR(VLOOKUP(Femicidios!T375,tablas!$AB$4:$AC$8,2,0),"No Informado")</f>
        <v>No Informado</v>
      </c>
      <c r="K377" t="str">
        <f>+IFERROR(VLOOKUP(Femicidios!W375,tablas!$AE$4:$AF$9,2,0),"No Informado")</f>
        <v>SI</v>
      </c>
      <c r="L377" t="str">
        <f>+IFERROR(VLOOKUP(Femicidios!X375,tablas!$AH$4:$AI$33,2,0),"No Informada")</f>
        <v>Femicidio</v>
      </c>
      <c r="M377" t="str">
        <f>+IFERROR(VLOOKUP(Femicidios!Z375,tablas!$AN$4:$AO$22,2,0),"Sin Información")</f>
        <v>Sin Información</v>
      </c>
      <c r="N377" t="str">
        <f>+IFERROR(VLOOKUP(Femicidios!AB375,tablas!$AQ$4:$AR$28,2,0),"Sin Información")</f>
        <v>No Informada</v>
      </c>
      <c r="O377" t="str">
        <f>+IFERROR(VLOOKUP(Femicidios!AD375,tablas!$AX$4:$AY$42,2,0),"Sin Información")</f>
        <v>Sin Información</v>
      </c>
    </row>
    <row r="378" spans="1:15" x14ac:dyDescent="0.35">
      <c r="A378" t="str">
        <f>+Femicidios!G376</f>
        <v>María Honoria Calbucura Calbucura</v>
      </c>
      <c r="B378" t="str">
        <f>+IFERROR(VLOOKUP(Femicidios!I376,tablas!$D$4:$E$19,2,0),"No Informada")</f>
        <v>No Informada</v>
      </c>
      <c r="C378" t="str">
        <f>+IFERROR(VLOOKUP(Femicidios!J376,tablas!$G$4:$H$141,2,0),"No Informada")</f>
        <v>No Informada</v>
      </c>
      <c r="D378" t="str">
        <f>+IFERROR(VLOOKUP(Femicidios!L376,tablas!$J$4:$K$11,2,0),"Sin Información")</f>
        <v>Sin Información</v>
      </c>
      <c r="E378" t="str">
        <f>+IFERROR(VLOOKUP(Femicidios!M376,tablas!$M$4:$N$52,2,0),"Sin Información")</f>
        <v>Conviviente</v>
      </c>
      <c r="F378" t="str">
        <f>+IFERROR(VLOOKUP(Femicidios!N376,tablas!$P$4:$Q$23,2,0),"No Informado")</f>
        <v>Femicidio Íntimo</v>
      </c>
      <c r="G378" t="str">
        <f>+IFERROR(VLOOKUP(Femicidios!Q376,tablas!$S$4:$T$21,2,0),"No Informada")</f>
        <v>No Informada</v>
      </c>
      <c r="H378" t="str">
        <f>+IFERROR(VLOOKUP(Femicidios!R376,tablas!$V$4:$W$123,2,0),"No Informado")</f>
        <v>No Informado</v>
      </c>
      <c r="I378" t="str">
        <f>+IFERROR(VLOOKUP(Femicidios!S376,tablas!$Y$4:$Z$9,2,0),"No Informado")</f>
        <v>No Informado</v>
      </c>
      <c r="J378" t="str">
        <f>+IFERROR(VLOOKUP(Femicidios!T376,tablas!$AB$4:$AC$8,2,0),"No Informado")</f>
        <v>No Informado</v>
      </c>
      <c r="K378" t="str">
        <f>+IFERROR(VLOOKUP(Femicidios!W376,tablas!$AE$4:$AF$9,2,0),"No Informado")</f>
        <v>No Informado</v>
      </c>
      <c r="L378" t="str">
        <f>+IFERROR(VLOOKUP(Femicidios!X376,tablas!$AH$4:$AI$33,2,0),"No Informada")</f>
        <v>Femicidio</v>
      </c>
      <c r="M378" t="str">
        <f>+IFERROR(VLOOKUP(Femicidios!Z376,tablas!$AN$4:$AO$22,2,0),"Sin Información")</f>
        <v>Sin Información</v>
      </c>
      <c r="N378" t="str">
        <f>+IFERROR(VLOOKUP(Femicidios!AB376,tablas!$AQ$4:$AR$28,2,0),"Sin Información")</f>
        <v>No Informada</v>
      </c>
      <c r="O378" t="str">
        <f>+IFERROR(VLOOKUP(Femicidios!AD376,tablas!$AX$4:$AY$42,2,0),"Sin Información")</f>
        <v>15 años</v>
      </c>
    </row>
    <row r="379" spans="1:15" x14ac:dyDescent="0.35">
      <c r="A379" t="str">
        <f>+Femicidios!G377</f>
        <v>María Huerañanco Huenán</v>
      </c>
      <c r="B379" t="str">
        <f>+IFERROR(VLOOKUP(Femicidios!I377,tablas!$D$4:$E$19,2,0),"No Informada")</f>
        <v>No Informada</v>
      </c>
      <c r="C379" t="str">
        <f>+IFERROR(VLOOKUP(Femicidios!J377,tablas!$G$4:$H$141,2,0),"No Informada")</f>
        <v>No Informada</v>
      </c>
      <c r="D379" t="str">
        <f>+IFERROR(VLOOKUP(Femicidios!L377,tablas!$J$4:$K$11,2,0),"Sin Información")</f>
        <v>Sin Información</v>
      </c>
      <c r="E379" t="str">
        <f>+IFERROR(VLOOKUP(Femicidios!M377,tablas!$M$4:$N$52,2,0),"Sin Información")</f>
        <v>Ex Pareja</v>
      </c>
      <c r="F379" t="str">
        <f>+IFERROR(VLOOKUP(Femicidios!N377,tablas!$P$4:$Q$23,2,0),"No Informado")</f>
        <v>Femicidio Íntimo</v>
      </c>
      <c r="G379" t="str">
        <f>+IFERROR(VLOOKUP(Femicidios!Q377,tablas!$S$4:$T$21,2,0),"No Informada")</f>
        <v>No Informada</v>
      </c>
      <c r="H379" t="str">
        <f>+IFERROR(VLOOKUP(Femicidios!R377,tablas!$V$4:$W$123,2,0),"No Informado")</f>
        <v>No Informado</v>
      </c>
      <c r="I379" t="str">
        <f>+IFERROR(VLOOKUP(Femicidios!S377,tablas!$Y$4:$Z$9,2,0),"No Informado")</f>
        <v>No Informado</v>
      </c>
      <c r="J379" t="str">
        <f>+IFERROR(VLOOKUP(Femicidios!T377,tablas!$AB$4:$AC$8,2,0),"No Informado")</f>
        <v>No Informado</v>
      </c>
      <c r="K379" t="str">
        <f>+IFERROR(VLOOKUP(Femicidios!W377,tablas!$AE$4:$AF$9,2,0),"No Informado")</f>
        <v>NO</v>
      </c>
      <c r="L379" t="str">
        <f>+IFERROR(VLOOKUP(Femicidios!X377,tablas!$AH$4:$AI$33,2,0),"No Informada")</f>
        <v>Homicidio</v>
      </c>
      <c r="M379" t="str">
        <f>+IFERROR(VLOOKUP(Femicidios!Z377,tablas!$AN$4:$AO$22,2,0),"Sin Información")</f>
        <v>Sin Información</v>
      </c>
      <c r="N379" t="str">
        <f>+IFERROR(VLOOKUP(Femicidios!AB377,tablas!$AQ$4:$AR$28,2,0),"Sin Información")</f>
        <v>No Informada</v>
      </c>
      <c r="O379" t="str">
        <f>+IFERROR(VLOOKUP(Femicidios!AD377,tablas!$AX$4:$AY$42,2,0),"Sin Información")</f>
        <v>7 años</v>
      </c>
    </row>
    <row r="380" spans="1:15" x14ac:dyDescent="0.35">
      <c r="A380" t="str">
        <f>+Femicidios!G378</f>
        <v>María Inés Jiménez Paillán</v>
      </c>
      <c r="B380" t="str">
        <f>+IFERROR(VLOOKUP(Femicidios!I378,tablas!$D$4:$E$19,2,0),"No Informada")</f>
        <v>No Informada</v>
      </c>
      <c r="C380" t="str">
        <f>+IFERROR(VLOOKUP(Femicidios!J378,tablas!$G$4:$H$141,2,0),"No Informada")</f>
        <v>No Informada</v>
      </c>
      <c r="D380" t="str">
        <f>+IFERROR(VLOOKUP(Femicidios!L378,tablas!$J$4:$K$11,2,0),"Sin Información")</f>
        <v>Sin Información</v>
      </c>
      <c r="E380" t="str">
        <f>+IFERROR(VLOOKUP(Femicidios!M378,tablas!$M$4:$N$52,2,0),"Sin Información")</f>
        <v>Conviviente</v>
      </c>
      <c r="F380" t="str">
        <f>+IFERROR(VLOOKUP(Femicidios!N378,tablas!$P$4:$Q$23,2,0),"No Informado")</f>
        <v>Femicidio Íntimo</v>
      </c>
      <c r="G380" t="str">
        <f>+IFERROR(VLOOKUP(Femicidios!Q378,tablas!$S$4:$T$21,2,0),"No Informada")</f>
        <v>No Informada</v>
      </c>
      <c r="H380" t="str">
        <f>+IFERROR(VLOOKUP(Femicidios!R378,tablas!$V$4:$W$123,2,0),"No Informado")</f>
        <v>No Informado</v>
      </c>
      <c r="I380" t="str">
        <f>+IFERROR(VLOOKUP(Femicidios!S378,tablas!$Y$4:$Z$9,2,0),"No Informado")</f>
        <v>No Informado</v>
      </c>
      <c r="J380" t="str">
        <f>+IFERROR(VLOOKUP(Femicidios!T378,tablas!$AB$4:$AC$8,2,0),"No Informado")</f>
        <v>No Informado</v>
      </c>
      <c r="K380" t="str">
        <f>+IFERROR(VLOOKUP(Femicidios!W378,tablas!$AE$4:$AF$9,2,0),"No Informado")</f>
        <v>SI</v>
      </c>
      <c r="L380" t="str">
        <f>+IFERROR(VLOOKUP(Femicidios!X378,tablas!$AH$4:$AI$33,2,0),"No Informada")</f>
        <v>Femicidio</v>
      </c>
      <c r="M380" t="str">
        <f>+IFERROR(VLOOKUP(Femicidios!Z378,tablas!$AN$4:$AO$22,2,0),"Sin Información")</f>
        <v>Detenido</v>
      </c>
      <c r="N380" t="str">
        <f>+IFERROR(VLOOKUP(Femicidios!AB378,tablas!$AQ$4:$AR$28,2,0),"Sin Información")</f>
        <v>No Informada</v>
      </c>
      <c r="O380" t="str">
        <f>+IFERROR(VLOOKUP(Femicidios!AD378,tablas!$AX$4:$AY$42,2,0),"Sin Información")</f>
        <v>Sin Información</v>
      </c>
    </row>
    <row r="381" spans="1:15" x14ac:dyDescent="0.35">
      <c r="A381" t="str">
        <f>+Femicidios!G379</f>
        <v>María Inés Olmeño Gaete</v>
      </c>
      <c r="B381" t="str">
        <f>+IFERROR(VLOOKUP(Femicidios!I379,tablas!$D$4:$E$19,2,0),"No Informada")</f>
        <v>No Informada</v>
      </c>
      <c r="C381" t="str">
        <f>+IFERROR(VLOOKUP(Femicidios!J379,tablas!$G$4:$H$141,2,0),"No Informada")</f>
        <v>Profesora</v>
      </c>
      <c r="D381" t="str">
        <f>+IFERROR(VLOOKUP(Femicidios!L379,tablas!$J$4:$K$11,2,0),"Sin Información")</f>
        <v>Sin Información</v>
      </c>
      <c r="E381" t="str">
        <f>+IFERROR(VLOOKUP(Femicidios!M379,tablas!$M$4:$N$52,2,0),"Sin Información")</f>
        <v>Conviviente</v>
      </c>
      <c r="F381" t="str">
        <f>+IFERROR(VLOOKUP(Femicidios!N379,tablas!$P$4:$Q$23,2,0),"No Informado")</f>
        <v>Femicidio Íntimo</v>
      </c>
      <c r="G381" t="str">
        <f>+IFERROR(VLOOKUP(Femicidios!Q379,tablas!$S$4:$T$21,2,0),"No Informada")</f>
        <v>No Informada</v>
      </c>
      <c r="H381" t="str">
        <f>+IFERROR(VLOOKUP(Femicidios!R379,tablas!$V$4:$W$123,2,0),"No Informado")</f>
        <v>No Informado</v>
      </c>
      <c r="I381" t="str">
        <f>+IFERROR(VLOOKUP(Femicidios!S379,tablas!$Y$4:$Z$9,2,0),"No Informado")</f>
        <v>No Informado</v>
      </c>
      <c r="J381" t="str">
        <f>+IFERROR(VLOOKUP(Femicidios!T379,tablas!$AB$4:$AC$8,2,0),"No Informado")</f>
        <v>No Informado</v>
      </c>
      <c r="K381" t="str">
        <f>+IFERROR(VLOOKUP(Femicidios!W379,tablas!$AE$4:$AF$9,2,0),"No Informado")</f>
        <v>No Informado</v>
      </c>
      <c r="L381" t="str">
        <f>+IFERROR(VLOOKUP(Femicidios!X379,tablas!$AH$4:$AI$33,2,0),"No Informada")</f>
        <v>Femicidio</v>
      </c>
      <c r="M381" t="str">
        <f>+IFERROR(VLOOKUP(Femicidios!Z379,tablas!$AN$4:$AO$22,2,0),"Sin Información")</f>
        <v>Sin Información</v>
      </c>
      <c r="N381" t="str">
        <f>+IFERROR(VLOOKUP(Femicidios!AB379,tablas!$AQ$4:$AR$28,2,0),"Sin Información")</f>
        <v>No Informada</v>
      </c>
      <c r="O381" t="str">
        <f>+IFERROR(VLOOKUP(Femicidios!AD379,tablas!$AX$4:$AY$42,2,0),"Sin Información")</f>
        <v>Sin Información</v>
      </c>
    </row>
    <row r="382" spans="1:15" x14ac:dyDescent="0.35">
      <c r="A382" t="str">
        <f>+Femicidios!G380</f>
        <v>Carol Martínez Múñoz</v>
      </c>
      <c r="B382" t="str">
        <f>+IFERROR(VLOOKUP(Femicidios!I380,tablas!$D$4:$E$19,2,0),"No Informada")</f>
        <v>Chilena</v>
      </c>
      <c r="C382" t="str">
        <f>+IFERROR(VLOOKUP(Femicidios!J380,tablas!$G$4:$H$141,2,0),"No Informada")</f>
        <v>No Informada</v>
      </c>
      <c r="D382" t="str">
        <f>+IFERROR(VLOOKUP(Femicidios!L380,tablas!$J$4:$K$11,2,0),"Sin Información")</f>
        <v>NO</v>
      </c>
      <c r="E382" t="str">
        <f>+IFERROR(VLOOKUP(Femicidios!M380,tablas!$M$4:$N$52,2,0),"Sin Información")</f>
        <v>Conviviente</v>
      </c>
      <c r="F382" t="str">
        <f>+IFERROR(VLOOKUP(Femicidios!N380,tablas!$P$4:$Q$23,2,0),"No Informado")</f>
        <v>Femicidio Íntimo</v>
      </c>
      <c r="G382" t="str">
        <f>+IFERROR(VLOOKUP(Femicidios!Q380,tablas!$S$4:$T$21,2,0),"No Informada")</f>
        <v>Chilena</v>
      </c>
      <c r="H382" t="str">
        <f>+IFERROR(VLOOKUP(Femicidios!R380,tablas!$V$4:$W$123,2,0),"No Informado")</f>
        <v>No Informado</v>
      </c>
      <c r="I382" t="str">
        <f>+IFERROR(VLOOKUP(Femicidios!S380,tablas!$Y$4:$Z$9,2,0),"No Informado")</f>
        <v>SI</v>
      </c>
      <c r="J382" t="str">
        <f>+IFERROR(VLOOKUP(Femicidios!T380,tablas!$AB$4:$AC$8,2,0),"No Informado")</f>
        <v>SI</v>
      </c>
      <c r="K382" t="str">
        <f>+IFERROR(VLOOKUP(Femicidios!W380,tablas!$AE$4:$AF$9,2,0),"No Informado")</f>
        <v>SI</v>
      </c>
      <c r="L382" t="str">
        <f>+IFERROR(VLOOKUP(Femicidios!X380,tablas!$AH$4:$AI$33,2,0),"No Informada")</f>
        <v>Femicidio</v>
      </c>
      <c r="M382" t="str">
        <f>+IFERROR(VLOOKUP(Femicidios!Z380,tablas!$AN$4:$AO$22,2,0),"Sin Información")</f>
        <v>Sobreseída</v>
      </c>
      <c r="N382" t="str">
        <f>+IFERROR(VLOOKUP(Femicidios!AB380,tablas!$AQ$4:$AR$28,2,0),"Sin Información")</f>
        <v>Deceso</v>
      </c>
      <c r="O382" t="str">
        <f>+IFERROR(VLOOKUP(Femicidios!AD380,tablas!$AX$4:$AY$42,2,0),"Sin Información")</f>
        <v>Sin Información</v>
      </c>
    </row>
    <row r="383" spans="1:15" x14ac:dyDescent="0.35">
      <c r="A383" t="str">
        <f>+Femicidios!G381</f>
        <v>Maria Jose Castillo</v>
      </c>
      <c r="B383" t="str">
        <f>+IFERROR(VLOOKUP(Femicidios!I381,tablas!$D$4:$E$19,2,0),"No Informada")</f>
        <v>No Informada</v>
      </c>
      <c r="C383" t="str">
        <f>+IFERROR(VLOOKUP(Femicidios!J381,tablas!$G$4:$H$141,2,0),"No Informada")</f>
        <v>No Informada</v>
      </c>
      <c r="D383" t="str">
        <f>+IFERROR(VLOOKUP(Femicidios!L381,tablas!$J$4:$K$11,2,0),"Sin Información")</f>
        <v>Sin Información</v>
      </c>
      <c r="E383" t="str">
        <f>+IFERROR(VLOOKUP(Femicidios!M381,tablas!$M$4:$N$52,2,0),"Sin Información")</f>
        <v>Pareja</v>
      </c>
      <c r="F383" t="str">
        <f>+IFERROR(VLOOKUP(Femicidios!N381,tablas!$P$4:$Q$23,2,0),"No Informado")</f>
        <v>Femicidio Íntimo</v>
      </c>
      <c r="G383" t="str">
        <f>+IFERROR(VLOOKUP(Femicidios!Q381,tablas!$S$4:$T$21,2,0),"No Informada")</f>
        <v>No Informada</v>
      </c>
      <c r="H383" t="str">
        <f>+IFERROR(VLOOKUP(Femicidios!R381,tablas!$V$4:$W$123,2,0),"No Informado")</f>
        <v>Conductor</v>
      </c>
      <c r="I383" t="str">
        <f>+IFERROR(VLOOKUP(Femicidios!S381,tablas!$Y$4:$Z$9,2,0),"No Informado")</f>
        <v>SI</v>
      </c>
      <c r="J383" t="str">
        <f>+IFERROR(VLOOKUP(Femicidios!T381,tablas!$AB$4:$AC$8,2,0),"No Informado")</f>
        <v>No Informado</v>
      </c>
      <c r="K383" t="str">
        <f>+IFERROR(VLOOKUP(Femicidios!W381,tablas!$AE$4:$AF$9,2,0),"No Informado")</f>
        <v>SI</v>
      </c>
      <c r="L383" t="str">
        <f>+IFERROR(VLOOKUP(Femicidios!X381,tablas!$AH$4:$AI$33,2,0),"No Informada")</f>
        <v>Femicidio</v>
      </c>
      <c r="M383" t="str">
        <f>+IFERROR(VLOOKUP(Femicidios!Z381,tablas!$AN$4:$AO$22,2,0),"Sin Información")</f>
        <v>Sin Información</v>
      </c>
      <c r="N383" t="str">
        <f>+IFERROR(VLOOKUP(Femicidios!AB381,tablas!$AQ$4:$AR$28,2,0),"Sin Información")</f>
        <v>No Informada</v>
      </c>
      <c r="O383" t="str">
        <f>+IFERROR(VLOOKUP(Femicidios!AD381,tablas!$AX$4:$AY$42,2,0),"Sin Información")</f>
        <v>Sin Información</v>
      </c>
    </row>
    <row r="384" spans="1:15" x14ac:dyDescent="0.35">
      <c r="A384" t="str">
        <f>+Femicidios!G382</f>
        <v>Yanina Scarlet Paredes Lara</v>
      </c>
      <c r="B384" t="str">
        <f>+IFERROR(VLOOKUP(Femicidios!I382,tablas!$D$4:$E$19,2,0),"No Informada")</f>
        <v>Chilena</v>
      </c>
      <c r="C384" t="str">
        <f>+IFERROR(VLOOKUP(Femicidios!J382,tablas!$G$4:$H$141,2,0),"No Informada")</f>
        <v>No Informada</v>
      </c>
      <c r="D384" t="str">
        <f>+IFERROR(VLOOKUP(Femicidios!L382,tablas!$J$4:$K$11,2,0),"Sin Información")</f>
        <v>NO</v>
      </c>
      <c r="E384" t="str">
        <f>+IFERROR(VLOOKUP(Femicidios!M382,tablas!$M$4:$N$52,2,0),"Sin Información")</f>
        <v>Ex Pareja</v>
      </c>
      <c r="F384" t="str">
        <f>+IFERROR(VLOOKUP(Femicidios!N382,tablas!$P$4:$Q$23,2,0),"No Informado")</f>
        <v>Femicidio Íntimo</v>
      </c>
      <c r="G384" t="str">
        <f>+IFERROR(VLOOKUP(Femicidios!Q382,tablas!$S$4:$T$21,2,0),"No Informada")</f>
        <v>No Informada</v>
      </c>
      <c r="H384" t="str">
        <f>+IFERROR(VLOOKUP(Femicidios!R382,tablas!$V$4:$W$123,2,0),"No Informado")</f>
        <v>No Informado</v>
      </c>
      <c r="I384" t="str">
        <f>+IFERROR(VLOOKUP(Femicidios!S382,tablas!$Y$4:$Z$9,2,0),"No Informado")</f>
        <v>NO</v>
      </c>
      <c r="J384" t="str">
        <f>+IFERROR(VLOOKUP(Femicidios!T382,tablas!$AB$4:$AC$8,2,0),"No Informado")</f>
        <v>NO</v>
      </c>
      <c r="K384" t="str">
        <f>+IFERROR(VLOOKUP(Femicidios!W382,tablas!$AE$4:$AF$9,2,0),"No Informado")</f>
        <v>SI</v>
      </c>
      <c r="L384" t="str">
        <f>+IFERROR(VLOOKUP(Femicidios!X382,tablas!$AH$4:$AI$33,2,0),"No Informada")</f>
        <v>Femicidio</v>
      </c>
      <c r="M384" t="str">
        <f>+IFERROR(VLOOKUP(Femicidios!Z382,tablas!$AN$4:$AO$22,2,0),"Sin Información")</f>
        <v>Finalizada</v>
      </c>
      <c r="N384" t="str">
        <f>+IFERROR(VLOOKUP(Femicidios!AB382,tablas!$AQ$4:$AR$28,2,0),"Sin Información")</f>
        <v>No Informada</v>
      </c>
      <c r="O384" t="str">
        <f>+IFERROR(VLOOKUP(Femicidios!AD382,tablas!$AX$4:$AY$42,2,0),"Sin Información")</f>
        <v>Sin Información</v>
      </c>
    </row>
    <row r="385" spans="1:15" x14ac:dyDescent="0.35">
      <c r="A385" t="str">
        <f>+Femicidios!G383</f>
        <v>Marcela Acevedo García</v>
      </c>
      <c r="B385" t="str">
        <f>+IFERROR(VLOOKUP(Femicidios!I383,tablas!$D$4:$E$19,2,0),"No Informada")</f>
        <v>Chilena</v>
      </c>
      <c r="C385" t="str">
        <f>+IFERROR(VLOOKUP(Femicidios!J383,tablas!$G$4:$H$141,2,0),"No Informada")</f>
        <v>No Informada</v>
      </c>
      <c r="D385" t="str">
        <f>+IFERROR(VLOOKUP(Femicidios!L383,tablas!$J$4:$K$11,2,0),"Sin Información")</f>
        <v>NO</v>
      </c>
      <c r="E385" t="str">
        <f>+IFERROR(VLOOKUP(Femicidios!M383,tablas!$M$4:$N$52,2,0),"Sin Información")</f>
        <v>Sin Información</v>
      </c>
      <c r="F385" t="str">
        <f>+IFERROR(VLOOKUP(Femicidios!N383,tablas!$P$4:$Q$23,2,0),"No Informado")</f>
        <v>Femicidio Íntimo</v>
      </c>
      <c r="G385" t="str">
        <f>+IFERROR(VLOOKUP(Femicidios!Q383,tablas!$S$4:$T$21,2,0),"No Informada")</f>
        <v>Chilena</v>
      </c>
      <c r="H385" t="str">
        <f>+IFERROR(VLOOKUP(Femicidios!R383,tablas!$V$4:$W$123,2,0),"No Informado")</f>
        <v>No Informado</v>
      </c>
      <c r="I385" t="str">
        <f>+IFERROR(VLOOKUP(Femicidios!S383,tablas!$Y$4:$Z$9,2,0),"No Informado")</f>
        <v>NO</v>
      </c>
      <c r="J385" t="str">
        <f>+IFERROR(VLOOKUP(Femicidios!T383,tablas!$AB$4:$AC$8,2,0),"No Informado")</f>
        <v>NO</v>
      </c>
      <c r="K385" t="str">
        <f>+IFERROR(VLOOKUP(Femicidios!W383,tablas!$AE$4:$AF$9,2,0),"No Informado")</f>
        <v>SI</v>
      </c>
      <c r="L385" t="str">
        <f>+IFERROR(VLOOKUP(Femicidios!X383,tablas!$AH$4:$AI$33,2,0),"No Informada")</f>
        <v>No Informado</v>
      </c>
      <c r="M385" t="str">
        <f>+IFERROR(VLOOKUP(Femicidios!Z383,tablas!$AN$4:$AO$22,2,0),"Sin Información")</f>
        <v>Sin Información</v>
      </c>
      <c r="N385" t="str">
        <f>+IFERROR(VLOOKUP(Femicidios!AB383,tablas!$AQ$4:$AR$28,2,0),"Sin Información")</f>
        <v>No Informada</v>
      </c>
      <c r="O385" t="str">
        <f>+IFERROR(VLOOKUP(Femicidios!AD383,tablas!$AX$4:$AY$42,2,0),"Sin Información")</f>
        <v>Sin Información</v>
      </c>
    </row>
    <row r="386" spans="1:15" x14ac:dyDescent="0.35">
      <c r="A386" t="str">
        <f>+Femicidios!G384</f>
        <v>María José Zambra Cortés</v>
      </c>
      <c r="B386" t="str">
        <f>+IFERROR(VLOOKUP(Femicidios!I384,tablas!$D$4:$E$19,2,0),"No Informada")</f>
        <v>Chilena</v>
      </c>
      <c r="C386" t="str">
        <f>+IFERROR(VLOOKUP(Femicidios!J384,tablas!$G$4:$H$141,2,0),"No Informada")</f>
        <v>No Informada</v>
      </c>
      <c r="D386" t="str">
        <f>+IFERROR(VLOOKUP(Femicidios!L384,tablas!$J$4:$K$11,2,0),"Sin Información")</f>
        <v>SI</v>
      </c>
      <c r="E386" t="str">
        <f>+IFERROR(VLOOKUP(Femicidios!M384,tablas!$M$4:$N$52,2,0),"Sin Información")</f>
        <v>Sin Información</v>
      </c>
      <c r="F386" t="str">
        <f>+IFERROR(VLOOKUP(Femicidios!N384,tablas!$P$4:$Q$23,2,0),"No Informado")</f>
        <v>No Informado</v>
      </c>
      <c r="G386" t="str">
        <f>+IFERROR(VLOOKUP(Femicidios!Q384,tablas!$S$4:$T$21,2,0),"No Informada")</f>
        <v>No Informada</v>
      </c>
      <c r="H386" t="str">
        <f>+IFERROR(VLOOKUP(Femicidios!R384,tablas!$V$4:$W$123,2,0),"No Informado")</f>
        <v>No Informado</v>
      </c>
      <c r="I386" t="str">
        <f>+IFERROR(VLOOKUP(Femicidios!S384,tablas!$Y$4:$Z$9,2,0),"No Informado")</f>
        <v>No Informado</v>
      </c>
      <c r="J386" t="str">
        <f>+IFERROR(VLOOKUP(Femicidios!T384,tablas!$AB$4:$AC$8,2,0),"No Informado")</f>
        <v>No Informado</v>
      </c>
      <c r="K386" t="str">
        <f>+IFERROR(VLOOKUP(Femicidios!W384,tablas!$AE$4:$AF$9,2,0),"No Informado")</f>
        <v>NO</v>
      </c>
      <c r="L386" t="str">
        <f>+IFERROR(VLOOKUP(Femicidios!X384,tablas!$AH$4:$AI$33,2,0),"No Informada")</f>
        <v>Violación y Homicidio</v>
      </c>
      <c r="M386" t="str">
        <f>+IFERROR(VLOOKUP(Femicidios!Z384,tablas!$AN$4:$AO$22,2,0),"Sin Información")</f>
        <v>En curso</v>
      </c>
      <c r="N386" t="str">
        <f>+IFERROR(VLOOKUP(Femicidios!AB384,tablas!$AQ$4:$AR$28,2,0),"Sin Información")</f>
        <v>Se investiga</v>
      </c>
      <c r="O386" t="str">
        <f>+IFERROR(VLOOKUP(Femicidios!AD384,tablas!$AX$4:$AY$42,2,0),"Sin Información")</f>
        <v>Sin Información</v>
      </c>
    </row>
    <row r="387" spans="1:15" x14ac:dyDescent="0.35">
      <c r="A387" t="str">
        <f>+Femicidios!G385</f>
        <v>Alejandra Noemi Campos Sandoval</v>
      </c>
      <c r="B387" t="str">
        <f>+IFERROR(VLOOKUP(Femicidios!I385,tablas!$D$4:$E$19,2,0),"No Informada")</f>
        <v>Chilena</v>
      </c>
      <c r="C387" t="str">
        <f>+IFERROR(VLOOKUP(Femicidios!J385,tablas!$G$4:$H$141,2,0),"No Informada")</f>
        <v>No Informada</v>
      </c>
      <c r="D387" t="str">
        <f>+IFERROR(VLOOKUP(Femicidios!L385,tablas!$J$4:$K$11,2,0),"Sin Información")</f>
        <v>Sin Información</v>
      </c>
      <c r="E387" t="str">
        <f>+IFERROR(VLOOKUP(Femicidios!M385,tablas!$M$4:$N$52,2,0),"Sin Información")</f>
        <v>Conviviente</v>
      </c>
      <c r="F387" t="str">
        <f>+IFERROR(VLOOKUP(Femicidios!N385,tablas!$P$4:$Q$23,2,0),"No Informado")</f>
        <v>Femicidio Íntimo</v>
      </c>
      <c r="G387" t="str">
        <f>+IFERROR(VLOOKUP(Femicidios!Q385,tablas!$S$4:$T$21,2,0),"No Informada")</f>
        <v>No Informada</v>
      </c>
      <c r="H387" t="str">
        <f>+IFERROR(VLOOKUP(Femicidios!R385,tablas!$V$4:$W$123,2,0),"No Informado")</f>
        <v>No Informado</v>
      </c>
      <c r="I387" t="str">
        <f>+IFERROR(VLOOKUP(Femicidios!S385,tablas!$Y$4:$Z$9,2,0),"No Informado")</f>
        <v>No Informado</v>
      </c>
      <c r="J387" t="str">
        <f>+IFERROR(VLOOKUP(Femicidios!T385,tablas!$AB$4:$AC$8,2,0),"No Informado")</f>
        <v>No Informado</v>
      </c>
      <c r="K387" t="str">
        <f>+IFERROR(VLOOKUP(Femicidios!W385,tablas!$AE$4:$AF$9,2,0),"No Informado")</f>
        <v>SI</v>
      </c>
      <c r="L387" t="str">
        <f>+IFERROR(VLOOKUP(Femicidios!X385,tablas!$AH$4:$AI$33,2,0),"No Informada")</f>
        <v>Femicidio</v>
      </c>
      <c r="M387" t="str">
        <f>+IFERROR(VLOOKUP(Femicidios!Z385,tablas!$AN$4:$AO$22,2,0),"Sin Información")</f>
        <v>Finalizada</v>
      </c>
      <c r="N387" t="str">
        <f>+IFERROR(VLOOKUP(Femicidios!AB385,tablas!$AQ$4:$AR$28,2,0),"Sin Información")</f>
        <v>Privado de libertad</v>
      </c>
      <c r="O387" t="str">
        <f>+IFERROR(VLOOKUP(Femicidios!AD385,tablas!$AX$4:$AY$42,2,0),"Sin Información")</f>
        <v>15 años</v>
      </c>
    </row>
    <row r="388" spans="1:15" x14ac:dyDescent="0.35">
      <c r="A388" t="str">
        <f>+Femicidios!G386</f>
        <v>María Loreto Zenteno Arellano</v>
      </c>
      <c r="B388" t="str">
        <f>+IFERROR(VLOOKUP(Femicidios!I386,tablas!$D$4:$E$19,2,0),"No Informada")</f>
        <v>Chilena</v>
      </c>
      <c r="C388" t="str">
        <f>+IFERROR(VLOOKUP(Femicidios!J386,tablas!$G$4:$H$141,2,0),"No Informada")</f>
        <v>Dueña de Casa</v>
      </c>
      <c r="D388" t="str">
        <f>+IFERROR(VLOOKUP(Femicidios!L386,tablas!$J$4:$K$11,2,0),"Sin Información")</f>
        <v>NO</v>
      </c>
      <c r="E388" t="str">
        <f>+IFERROR(VLOOKUP(Femicidios!M386,tablas!$M$4:$N$52,2,0),"Sin Información")</f>
        <v>Sin Información</v>
      </c>
      <c r="F388" t="str">
        <f>+IFERROR(VLOOKUP(Femicidios!N386,tablas!$P$4:$Q$23,2,0),"No Informado")</f>
        <v>Femicidio Íntimo</v>
      </c>
      <c r="G388" t="str">
        <f>+IFERROR(VLOOKUP(Femicidios!Q386,tablas!$S$4:$T$21,2,0),"No Informada")</f>
        <v>Chilena</v>
      </c>
      <c r="H388" t="str">
        <f>+IFERROR(VLOOKUP(Femicidios!R386,tablas!$V$4:$W$123,2,0),"No Informado")</f>
        <v>Guardia Seguridad</v>
      </c>
      <c r="I388" t="str">
        <f>+IFERROR(VLOOKUP(Femicidios!S386,tablas!$Y$4:$Z$9,2,0),"No Informado")</f>
        <v>NO</v>
      </c>
      <c r="J388" t="str">
        <f>+IFERROR(VLOOKUP(Femicidios!T386,tablas!$AB$4:$AC$8,2,0),"No Informado")</f>
        <v>SI</v>
      </c>
      <c r="K388" t="str">
        <f>+IFERROR(VLOOKUP(Femicidios!W386,tablas!$AE$4:$AF$9,2,0),"No Informado")</f>
        <v>SI</v>
      </c>
      <c r="L388" t="str">
        <f>+IFERROR(VLOOKUP(Femicidios!X386,tablas!$AH$4:$AI$33,2,0),"No Informada")</f>
        <v>Femicidio</v>
      </c>
      <c r="M388" t="str">
        <f>+IFERROR(VLOOKUP(Femicidios!Z386,tablas!$AN$4:$AO$22,2,0),"Sin Información")</f>
        <v>Finalizada</v>
      </c>
      <c r="N388" t="str">
        <f>+IFERROR(VLOOKUP(Femicidios!AB386,tablas!$AQ$4:$AR$28,2,0),"Sin Información")</f>
        <v>Privado de libertad</v>
      </c>
      <c r="O388" t="str">
        <f>+IFERROR(VLOOKUP(Femicidios!AD386,tablas!$AX$4:$AY$42,2,0),"Sin Información")</f>
        <v>10 años</v>
      </c>
    </row>
    <row r="389" spans="1:15" x14ac:dyDescent="0.35">
      <c r="A389" t="str">
        <f>+Femicidios!G387</f>
        <v>María Luz Insunza Correa</v>
      </c>
      <c r="B389" t="str">
        <f>+IFERROR(VLOOKUP(Femicidios!I387,tablas!$D$4:$E$19,2,0),"No Informada")</f>
        <v>Chilena</v>
      </c>
      <c r="C389" t="str">
        <f>+IFERROR(VLOOKUP(Femicidios!J387,tablas!$G$4:$H$141,2,0),"No Informada")</f>
        <v>No Informada</v>
      </c>
      <c r="D389" t="str">
        <f>+IFERROR(VLOOKUP(Femicidios!L387,tablas!$J$4:$K$11,2,0),"Sin Información")</f>
        <v>NO</v>
      </c>
      <c r="E389" t="str">
        <f>+IFERROR(VLOOKUP(Femicidios!M387,tablas!$M$4:$N$52,2,0),"Sin Información")</f>
        <v>Conviviente</v>
      </c>
      <c r="F389" t="str">
        <f>+IFERROR(VLOOKUP(Femicidios!N387,tablas!$P$4:$Q$23,2,0),"No Informado")</f>
        <v>Femicidio Íntimo</v>
      </c>
      <c r="G389" t="str">
        <f>+IFERROR(VLOOKUP(Femicidios!Q387,tablas!$S$4:$T$21,2,0),"No Informada")</f>
        <v>Chilena</v>
      </c>
      <c r="H389" t="str">
        <f>+IFERROR(VLOOKUP(Femicidios!R387,tablas!$V$4:$W$123,2,0),"No Informado")</f>
        <v>Conductor</v>
      </c>
      <c r="I389" t="str">
        <f>+IFERROR(VLOOKUP(Femicidios!S387,tablas!$Y$4:$Z$9,2,0),"No Informado")</f>
        <v>NO</v>
      </c>
      <c r="J389" t="str">
        <f>+IFERROR(VLOOKUP(Femicidios!T387,tablas!$AB$4:$AC$8,2,0),"No Informado")</f>
        <v>SI</v>
      </c>
      <c r="K389" t="str">
        <f>+IFERROR(VLOOKUP(Femicidios!W387,tablas!$AE$4:$AF$9,2,0),"No Informado")</f>
        <v>SI</v>
      </c>
      <c r="L389" t="str">
        <f>+IFERROR(VLOOKUP(Femicidios!X387,tablas!$AH$4:$AI$33,2,0),"No Informada")</f>
        <v>Femicidio</v>
      </c>
      <c r="M389" t="str">
        <f>+IFERROR(VLOOKUP(Femicidios!Z387,tablas!$AN$4:$AO$22,2,0),"Sin Información")</f>
        <v>Finalizada</v>
      </c>
      <c r="N389" t="str">
        <f>+IFERROR(VLOOKUP(Femicidios!AB387,tablas!$AQ$4:$AR$28,2,0),"Sin Información")</f>
        <v>Privado de libertad</v>
      </c>
      <c r="O389" t="str">
        <f>+IFERROR(VLOOKUP(Femicidios!AD387,tablas!$AX$4:$AY$42,2,0),"Sin Información")</f>
        <v>8 años</v>
      </c>
    </row>
    <row r="390" spans="1:15" x14ac:dyDescent="0.35">
      <c r="A390" t="str">
        <f>+Femicidios!G388</f>
        <v>María Magdalena Antivil Quintriqueo</v>
      </c>
      <c r="B390" t="str">
        <f>+IFERROR(VLOOKUP(Femicidios!I388,tablas!$D$4:$E$19,2,0),"No Informada")</f>
        <v>Chilena</v>
      </c>
      <c r="C390" t="str">
        <f>+IFERROR(VLOOKUP(Femicidios!J388,tablas!$G$4:$H$141,2,0),"No Informada")</f>
        <v>Bombera</v>
      </c>
      <c r="D390" t="str">
        <f>+IFERROR(VLOOKUP(Femicidios!L388,tablas!$J$4:$K$11,2,0),"Sin Información")</f>
        <v>NO</v>
      </c>
      <c r="E390" t="str">
        <f>+IFERROR(VLOOKUP(Femicidios!M388,tablas!$M$4:$N$52,2,0),"Sin Información")</f>
        <v>Ex Pareja</v>
      </c>
      <c r="F390" t="str">
        <f>+IFERROR(VLOOKUP(Femicidios!N388,tablas!$P$4:$Q$23,2,0),"No Informado")</f>
        <v>Femicidio Íntimo</v>
      </c>
      <c r="G390" t="str">
        <f>+IFERROR(VLOOKUP(Femicidios!Q388,tablas!$S$4:$T$21,2,0),"No Informada")</f>
        <v>Chilena</v>
      </c>
      <c r="H390" t="str">
        <f>+IFERROR(VLOOKUP(Femicidios!R388,tablas!$V$4:$W$123,2,0),"No Informado")</f>
        <v>Soldador</v>
      </c>
      <c r="I390" t="str">
        <f>+IFERROR(VLOOKUP(Femicidios!S388,tablas!$Y$4:$Z$9,2,0),"No Informado")</f>
        <v>NO</v>
      </c>
      <c r="J390" t="str">
        <f>+IFERROR(VLOOKUP(Femicidios!T388,tablas!$AB$4:$AC$8,2,0),"No Informado")</f>
        <v>SI</v>
      </c>
      <c r="K390" t="str">
        <f>+IFERROR(VLOOKUP(Femicidios!W388,tablas!$AE$4:$AF$9,2,0),"No Informado")</f>
        <v>SI</v>
      </c>
      <c r="L390" t="str">
        <f>+IFERROR(VLOOKUP(Femicidios!X388,tablas!$AH$4:$AI$33,2,0),"No Informada")</f>
        <v>Femicidio</v>
      </c>
      <c r="M390" t="str">
        <f>+IFERROR(VLOOKUP(Femicidios!Z388,tablas!$AN$4:$AO$22,2,0),"Sin Información")</f>
        <v>Finalizada</v>
      </c>
      <c r="N390" t="str">
        <f>+IFERROR(VLOOKUP(Femicidios!AB388,tablas!$AQ$4:$AR$28,2,0),"Sin Información")</f>
        <v>Privado de libertad</v>
      </c>
      <c r="O390" t="str">
        <f>+IFERROR(VLOOKUP(Femicidios!AD388,tablas!$AX$4:$AY$42,2,0),"Sin Información")</f>
        <v>20 años</v>
      </c>
    </row>
    <row r="391" spans="1:15" x14ac:dyDescent="0.35">
      <c r="A391" t="str">
        <f>+Femicidios!G389</f>
        <v>María Magdalena Nuñez Araya</v>
      </c>
      <c r="B391" t="str">
        <f>+IFERROR(VLOOKUP(Femicidios!I389,tablas!$D$4:$E$19,2,0),"No Informada")</f>
        <v>No Informada</v>
      </c>
      <c r="C391" t="str">
        <f>+IFERROR(VLOOKUP(Femicidios!J389,tablas!$G$4:$H$141,2,0),"No Informada")</f>
        <v>No Informada</v>
      </c>
      <c r="D391" t="str">
        <f>+IFERROR(VLOOKUP(Femicidios!L389,tablas!$J$4:$K$11,2,0),"Sin Información")</f>
        <v>Sin Información</v>
      </c>
      <c r="E391" t="str">
        <f>+IFERROR(VLOOKUP(Femicidios!M389,tablas!$M$4:$N$52,2,0),"Sin Información")</f>
        <v>Cónyuge</v>
      </c>
      <c r="F391" t="str">
        <f>+IFERROR(VLOOKUP(Femicidios!N389,tablas!$P$4:$Q$23,2,0),"No Informado")</f>
        <v>Femicidio Íntimo</v>
      </c>
      <c r="G391" t="str">
        <f>+IFERROR(VLOOKUP(Femicidios!Q389,tablas!$S$4:$T$21,2,0),"No Informada")</f>
        <v>No Informada</v>
      </c>
      <c r="H391" t="str">
        <f>+IFERROR(VLOOKUP(Femicidios!R389,tablas!$V$4:$W$123,2,0),"No Informado")</f>
        <v>No Informado</v>
      </c>
      <c r="I391" t="str">
        <f>+IFERROR(VLOOKUP(Femicidios!S389,tablas!$Y$4:$Z$9,2,0),"No Informado")</f>
        <v>No Informado</v>
      </c>
      <c r="J391" t="str">
        <f>+IFERROR(VLOOKUP(Femicidios!T389,tablas!$AB$4:$AC$8,2,0),"No Informado")</f>
        <v>No Informado</v>
      </c>
      <c r="K391" t="str">
        <f>+IFERROR(VLOOKUP(Femicidios!W389,tablas!$AE$4:$AF$9,2,0),"No Informado")</f>
        <v>SI</v>
      </c>
      <c r="L391" t="str">
        <f>+IFERROR(VLOOKUP(Femicidios!X389,tablas!$AH$4:$AI$33,2,0),"No Informada")</f>
        <v>Femicidio</v>
      </c>
      <c r="M391" t="str">
        <f>+IFERROR(VLOOKUP(Femicidios!Z389,tablas!$AN$4:$AO$22,2,0),"Sin Información")</f>
        <v>Sin Información</v>
      </c>
      <c r="N391" t="str">
        <f>+IFERROR(VLOOKUP(Femicidios!AB389,tablas!$AQ$4:$AR$28,2,0),"Sin Información")</f>
        <v>No Informada</v>
      </c>
      <c r="O391" t="str">
        <f>+IFERROR(VLOOKUP(Femicidios!AD389,tablas!$AX$4:$AY$42,2,0),"Sin Información")</f>
        <v>13 años</v>
      </c>
    </row>
    <row r="392" spans="1:15" x14ac:dyDescent="0.35">
      <c r="A392" t="str">
        <f>+Femicidios!G390</f>
        <v>María Magdalena Ortega Becerra</v>
      </c>
      <c r="B392" t="str">
        <f>+IFERROR(VLOOKUP(Femicidios!I390,tablas!$D$4:$E$19,2,0),"No Informada")</f>
        <v>Chilena</v>
      </c>
      <c r="C392" t="str">
        <f>+IFERROR(VLOOKUP(Femicidios!J390,tablas!$G$4:$H$141,2,0),"No Informada")</f>
        <v>Dirigenta Deportiva</v>
      </c>
      <c r="D392" t="str">
        <f>+IFERROR(VLOOKUP(Femicidios!L390,tablas!$J$4:$K$11,2,0),"Sin Información")</f>
        <v>NO</v>
      </c>
      <c r="E392" t="str">
        <f>+IFERROR(VLOOKUP(Femicidios!M390,tablas!$M$4:$N$52,2,0),"Sin Información")</f>
        <v>ex Conviviente</v>
      </c>
      <c r="F392" t="str">
        <f>+IFERROR(VLOOKUP(Femicidios!N390,tablas!$P$4:$Q$23,2,0),"No Informado")</f>
        <v>Femicidio Íntimo</v>
      </c>
      <c r="G392" t="str">
        <f>+IFERROR(VLOOKUP(Femicidios!Q390,tablas!$S$4:$T$21,2,0),"No Informada")</f>
        <v>Chilena</v>
      </c>
      <c r="H392" t="str">
        <f>+IFERROR(VLOOKUP(Femicidios!R390,tablas!$V$4:$W$123,2,0),"No Informado")</f>
        <v>No Informado</v>
      </c>
      <c r="I392" t="str">
        <f>+IFERROR(VLOOKUP(Femicidios!S390,tablas!$Y$4:$Z$9,2,0),"No Informado")</f>
        <v>NO</v>
      </c>
      <c r="J392" t="str">
        <f>+IFERROR(VLOOKUP(Femicidios!T390,tablas!$AB$4:$AC$8,2,0),"No Informado")</f>
        <v>SI</v>
      </c>
      <c r="K392" t="str">
        <f>+IFERROR(VLOOKUP(Femicidios!W390,tablas!$AE$4:$AF$9,2,0),"No Informado")</f>
        <v>SI</v>
      </c>
      <c r="L392" t="str">
        <f>+IFERROR(VLOOKUP(Femicidios!X390,tablas!$AH$4:$AI$33,2,0),"No Informada")</f>
        <v>Femicidio</v>
      </c>
      <c r="M392" t="str">
        <f>+IFERROR(VLOOKUP(Femicidios!Z390,tablas!$AN$4:$AO$22,2,0),"Sin Información")</f>
        <v>Finalizada</v>
      </c>
      <c r="N392" t="str">
        <f>+IFERROR(VLOOKUP(Femicidios!AB390,tablas!$AQ$4:$AR$28,2,0),"Sin Información")</f>
        <v>Privado de libertad</v>
      </c>
      <c r="O392" t="str">
        <f>+IFERROR(VLOOKUP(Femicidios!AD390,tablas!$AX$4:$AY$42,2,0),"Sin Información")</f>
        <v>15 años</v>
      </c>
    </row>
    <row r="393" spans="1:15" x14ac:dyDescent="0.35">
      <c r="A393" t="str">
        <f>+Femicidios!G391</f>
        <v>María Marta Millan Levipani</v>
      </c>
      <c r="B393" t="str">
        <f>+IFERROR(VLOOKUP(Femicidios!I391,tablas!$D$4:$E$19,2,0),"No Informada")</f>
        <v>No Informada</v>
      </c>
      <c r="C393" t="str">
        <f>+IFERROR(VLOOKUP(Femicidios!J391,tablas!$G$4:$H$141,2,0),"No Informada")</f>
        <v>No Informada</v>
      </c>
      <c r="D393" t="str">
        <f>+IFERROR(VLOOKUP(Femicidios!L391,tablas!$J$4:$K$11,2,0),"Sin Información")</f>
        <v>Sin Información</v>
      </c>
      <c r="E393" t="str">
        <f>+IFERROR(VLOOKUP(Femicidios!M391,tablas!$M$4:$N$52,2,0),"Sin Información")</f>
        <v>Conviviente</v>
      </c>
      <c r="F393" t="str">
        <f>+IFERROR(VLOOKUP(Femicidios!N391,tablas!$P$4:$Q$23,2,0),"No Informado")</f>
        <v>Femicidio Íntimo</v>
      </c>
      <c r="G393" t="str">
        <f>+IFERROR(VLOOKUP(Femicidios!Q391,tablas!$S$4:$T$21,2,0),"No Informada")</f>
        <v>No Informada</v>
      </c>
      <c r="H393" t="str">
        <f>+IFERROR(VLOOKUP(Femicidios!R391,tablas!$V$4:$W$123,2,0),"No Informado")</f>
        <v>No Informado</v>
      </c>
      <c r="I393" t="str">
        <f>+IFERROR(VLOOKUP(Femicidios!S391,tablas!$Y$4:$Z$9,2,0),"No Informado")</f>
        <v>No Informado</v>
      </c>
      <c r="J393" t="str">
        <f>+IFERROR(VLOOKUP(Femicidios!T391,tablas!$AB$4:$AC$8,2,0),"No Informado")</f>
        <v>No Informado</v>
      </c>
      <c r="K393" t="str">
        <f>+IFERROR(VLOOKUP(Femicidios!W391,tablas!$AE$4:$AF$9,2,0),"No Informado")</f>
        <v>No Informado</v>
      </c>
      <c r="L393" t="str">
        <f>+IFERROR(VLOOKUP(Femicidios!X391,tablas!$AH$4:$AI$33,2,0),"No Informada")</f>
        <v>Femicidio</v>
      </c>
      <c r="M393" t="str">
        <f>+IFERROR(VLOOKUP(Femicidios!Z391,tablas!$AN$4:$AO$22,2,0),"Sin Información")</f>
        <v>Sin Información</v>
      </c>
      <c r="N393" t="str">
        <f>+IFERROR(VLOOKUP(Femicidios!AB391,tablas!$AQ$4:$AR$28,2,0),"Sin Información")</f>
        <v>No Informada</v>
      </c>
      <c r="O393" t="str">
        <f>+IFERROR(VLOOKUP(Femicidios!AD391,tablas!$AX$4:$AY$42,2,0),"Sin Información")</f>
        <v>Sin Información</v>
      </c>
    </row>
    <row r="394" spans="1:15" x14ac:dyDescent="0.35">
      <c r="A394" t="str">
        <f>+Femicidios!G392</f>
        <v>María Mondaca</v>
      </c>
      <c r="B394" t="str">
        <f>+IFERROR(VLOOKUP(Femicidios!I392,tablas!$D$4:$E$19,2,0),"No Informada")</f>
        <v>No Informada</v>
      </c>
      <c r="C394" t="str">
        <f>+IFERROR(VLOOKUP(Femicidios!J392,tablas!$G$4:$H$141,2,0),"No Informada")</f>
        <v>No Informada</v>
      </c>
      <c r="D394" t="str">
        <f>+IFERROR(VLOOKUP(Femicidios!L392,tablas!$J$4:$K$11,2,0),"Sin Información")</f>
        <v>Sin Información</v>
      </c>
      <c r="E394" t="str">
        <f>+IFERROR(VLOOKUP(Femicidios!M392,tablas!$M$4:$N$52,2,0),"Sin Información")</f>
        <v>Conviviente</v>
      </c>
      <c r="F394" t="str">
        <f>+IFERROR(VLOOKUP(Femicidios!N392,tablas!$P$4:$Q$23,2,0),"No Informado")</f>
        <v>Femicidio Íntimo</v>
      </c>
      <c r="G394" t="str">
        <f>+IFERROR(VLOOKUP(Femicidios!Q392,tablas!$S$4:$T$21,2,0),"No Informada")</f>
        <v>No Informada</v>
      </c>
      <c r="H394" t="str">
        <f>+IFERROR(VLOOKUP(Femicidios!R392,tablas!$V$4:$W$123,2,0),"No Informado")</f>
        <v>No Informado</v>
      </c>
      <c r="I394" t="str">
        <f>+IFERROR(VLOOKUP(Femicidios!S392,tablas!$Y$4:$Z$9,2,0),"No Informado")</f>
        <v>No Informado</v>
      </c>
      <c r="J394" t="str">
        <f>+IFERROR(VLOOKUP(Femicidios!T392,tablas!$AB$4:$AC$8,2,0),"No Informado")</f>
        <v>No Informado</v>
      </c>
      <c r="K394" t="str">
        <f>+IFERROR(VLOOKUP(Femicidios!W392,tablas!$AE$4:$AF$9,2,0),"No Informado")</f>
        <v>No Informado</v>
      </c>
      <c r="L394" t="str">
        <f>+IFERROR(VLOOKUP(Femicidios!X392,tablas!$AH$4:$AI$33,2,0),"No Informada")</f>
        <v>Femicidio</v>
      </c>
      <c r="M394" t="str">
        <f>+IFERROR(VLOOKUP(Femicidios!Z392,tablas!$AN$4:$AO$22,2,0),"Sin Información")</f>
        <v>Sin Información</v>
      </c>
      <c r="N394" t="str">
        <f>+IFERROR(VLOOKUP(Femicidios!AB392,tablas!$AQ$4:$AR$28,2,0),"Sin Información")</f>
        <v>No Informada</v>
      </c>
      <c r="O394" t="str">
        <f>+IFERROR(VLOOKUP(Femicidios!AD392,tablas!$AX$4:$AY$42,2,0),"Sin Información")</f>
        <v>Sin Información</v>
      </c>
    </row>
    <row r="395" spans="1:15" x14ac:dyDescent="0.35">
      <c r="A395" t="str">
        <f>+Femicidios!G393</f>
        <v>María Navarrete Torres</v>
      </c>
      <c r="B395" t="str">
        <f>+IFERROR(VLOOKUP(Femicidios!I393,tablas!$D$4:$E$19,2,0),"No Informada")</f>
        <v>No Informada</v>
      </c>
      <c r="C395" t="str">
        <f>+IFERROR(VLOOKUP(Femicidios!J393,tablas!$G$4:$H$141,2,0),"No Informada")</f>
        <v>No Informada</v>
      </c>
      <c r="D395" t="str">
        <f>+IFERROR(VLOOKUP(Femicidios!L393,tablas!$J$4:$K$11,2,0),"Sin Información")</f>
        <v>SI</v>
      </c>
      <c r="E395" t="str">
        <f>+IFERROR(VLOOKUP(Femicidios!M393,tablas!$M$4:$N$52,2,0),"Sin Información")</f>
        <v>Hijo</v>
      </c>
      <c r="F395" t="str">
        <f>+IFERROR(VLOOKUP(Femicidios!N393,tablas!$P$4:$Q$23,2,0),"No Informado")</f>
        <v>Femicidio Íntimo</v>
      </c>
      <c r="G395" t="str">
        <f>+IFERROR(VLOOKUP(Femicidios!Q393,tablas!$S$4:$T$21,2,0),"No Informada")</f>
        <v>No Informada</v>
      </c>
      <c r="H395" t="str">
        <f>+IFERROR(VLOOKUP(Femicidios!R393,tablas!$V$4:$W$123,2,0),"No Informado")</f>
        <v>No Informado</v>
      </c>
      <c r="I395" t="str">
        <f>+IFERROR(VLOOKUP(Femicidios!S393,tablas!$Y$4:$Z$9,2,0),"No Informado")</f>
        <v>No Informado</v>
      </c>
      <c r="J395" t="str">
        <f>+IFERROR(VLOOKUP(Femicidios!T393,tablas!$AB$4:$AC$8,2,0),"No Informado")</f>
        <v>No Informado</v>
      </c>
      <c r="K395" t="str">
        <f>+IFERROR(VLOOKUP(Femicidios!W393,tablas!$AE$4:$AF$9,2,0),"No Informado")</f>
        <v>NO</v>
      </c>
      <c r="L395" t="str">
        <f>+IFERROR(VLOOKUP(Femicidios!X393,tablas!$AH$4:$AI$33,2,0),"No Informada")</f>
        <v>Parricidio</v>
      </c>
      <c r="M395" t="str">
        <f>+IFERROR(VLOOKUP(Femicidios!Z393,tablas!$AN$4:$AO$22,2,0),"Sin Información")</f>
        <v>Sin Información</v>
      </c>
      <c r="N395" t="str">
        <f>+IFERROR(VLOOKUP(Femicidios!AB393,tablas!$AQ$4:$AR$28,2,0),"Sin Información")</f>
        <v>No Informada</v>
      </c>
      <c r="O395" t="str">
        <f>+IFERROR(VLOOKUP(Femicidios!AD393,tablas!$AX$4:$AY$42,2,0),"Sin Información")</f>
        <v>Sin Información</v>
      </c>
    </row>
    <row r="396" spans="1:15" x14ac:dyDescent="0.35">
      <c r="A396" t="str">
        <f>+Femicidios!G394</f>
        <v>Marìa Orfelina Neguipan Quintuman</v>
      </c>
      <c r="B396" t="str">
        <f>+IFERROR(VLOOKUP(Femicidios!I394,tablas!$D$4:$E$19,2,0),"No Informada")</f>
        <v>No Informada</v>
      </c>
      <c r="C396" t="str">
        <f>+IFERROR(VLOOKUP(Femicidios!J394,tablas!$G$4:$H$141,2,0),"No Informada")</f>
        <v>No Informada</v>
      </c>
      <c r="D396" t="str">
        <f>+IFERROR(VLOOKUP(Femicidios!L394,tablas!$J$4:$K$11,2,0),"Sin Información")</f>
        <v>Sin Información</v>
      </c>
      <c r="E396" t="str">
        <f>+IFERROR(VLOOKUP(Femicidios!M394,tablas!$M$4:$N$52,2,0),"Sin Información")</f>
        <v>Cónyuge</v>
      </c>
      <c r="F396" t="str">
        <f>+IFERROR(VLOOKUP(Femicidios!N394,tablas!$P$4:$Q$23,2,0),"No Informado")</f>
        <v>Femicidio Íntimo</v>
      </c>
      <c r="G396" t="str">
        <f>+IFERROR(VLOOKUP(Femicidios!Q394,tablas!$S$4:$T$21,2,0),"No Informada")</f>
        <v>No Informada</v>
      </c>
      <c r="H396" t="str">
        <f>+IFERROR(VLOOKUP(Femicidios!R394,tablas!$V$4:$W$123,2,0),"No Informado")</f>
        <v>No Informado</v>
      </c>
      <c r="I396" t="str">
        <f>+IFERROR(VLOOKUP(Femicidios!S394,tablas!$Y$4:$Z$9,2,0),"No Informado")</f>
        <v>No Informado</v>
      </c>
      <c r="J396" t="str">
        <f>+IFERROR(VLOOKUP(Femicidios!T394,tablas!$AB$4:$AC$8,2,0),"No Informado")</f>
        <v>No Informado</v>
      </c>
      <c r="K396" t="str">
        <f>+IFERROR(VLOOKUP(Femicidios!W394,tablas!$AE$4:$AF$9,2,0),"No Informado")</f>
        <v>No Informado</v>
      </c>
      <c r="L396" t="str">
        <f>+IFERROR(VLOOKUP(Femicidios!X394,tablas!$AH$4:$AI$33,2,0),"No Informada")</f>
        <v>Parricidio</v>
      </c>
      <c r="M396" t="str">
        <f>+IFERROR(VLOOKUP(Femicidios!Z394,tablas!$AN$4:$AO$22,2,0),"Sin Información")</f>
        <v>Sin Información</v>
      </c>
      <c r="N396" t="str">
        <f>+IFERROR(VLOOKUP(Femicidios!AB394,tablas!$AQ$4:$AR$28,2,0),"Sin Información")</f>
        <v>No Informada</v>
      </c>
      <c r="O396" t="str">
        <f>+IFERROR(VLOOKUP(Femicidios!AD394,tablas!$AX$4:$AY$42,2,0),"Sin Información")</f>
        <v>Sin Información</v>
      </c>
    </row>
    <row r="397" spans="1:15" x14ac:dyDescent="0.35">
      <c r="A397" t="str">
        <f>+Femicidios!G395</f>
        <v>María Pablo García</v>
      </c>
      <c r="B397" t="str">
        <f>+IFERROR(VLOOKUP(Femicidios!I395,tablas!$D$4:$E$19,2,0),"No Informada")</f>
        <v>Boliviana</v>
      </c>
      <c r="C397" t="str">
        <f>+IFERROR(VLOOKUP(Femicidios!J395,tablas!$G$4:$H$141,2,0),"No Informada")</f>
        <v>No Informada</v>
      </c>
      <c r="D397" t="str">
        <f>+IFERROR(VLOOKUP(Femicidios!L395,tablas!$J$4:$K$11,2,0),"Sin Información")</f>
        <v>SI</v>
      </c>
      <c r="E397" t="str">
        <f>+IFERROR(VLOOKUP(Femicidios!M395,tablas!$M$4:$N$52,2,0),"Sin Información")</f>
        <v>Sin Información</v>
      </c>
      <c r="F397" t="str">
        <f>+IFERROR(VLOOKUP(Femicidios!N395,tablas!$P$4:$Q$23,2,0),"No Informado")</f>
        <v>No Informado</v>
      </c>
      <c r="G397" t="str">
        <f>+IFERROR(VLOOKUP(Femicidios!Q395,tablas!$S$4:$T$21,2,0),"No Informada")</f>
        <v>No Informada</v>
      </c>
      <c r="H397" t="str">
        <f>+IFERROR(VLOOKUP(Femicidios!R395,tablas!$V$4:$W$123,2,0),"No Informado")</f>
        <v>No Informado</v>
      </c>
      <c r="I397" t="str">
        <f>+IFERROR(VLOOKUP(Femicidios!S395,tablas!$Y$4:$Z$9,2,0),"No Informado")</f>
        <v>NO</v>
      </c>
      <c r="J397" t="str">
        <f>+IFERROR(VLOOKUP(Femicidios!T395,tablas!$AB$4:$AC$8,2,0),"No Informado")</f>
        <v>NO</v>
      </c>
      <c r="K397" t="str">
        <f>+IFERROR(VLOOKUP(Femicidios!W395,tablas!$AE$4:$AF$9,2,0),"No Informado")</f>
        <v>NO</v>
      </c>
      <c r="L397" t="str">
        <f>+IFERROR(VLOOKUP(Femicidios!X395,tablas!$AH$4:$AI$33,2,0),"No Informada")</f>
        <v>Homicidio</v>
      </c>
      <c r="M397" t="str">
        <f>+IFERROR(VLOOKUP(Femicidios!Z395,tablas!$AN$4:$AO$22,2,0),"Sin Información")</f>
        <v>En curso</v>
      </c>
      <c r="N397" t="str">
        <f>+IFERROR(VLOOKUP(Femicidios!AB395,tablas!$AQ$4:$AR$28,2,0),"Sin Información")</f>
        <v>Sin imputados</v>
      </c>
      <c r="O397" t="str">
        <f>+IFERROR(VLOOKUP(Femicidios!AD395,tablas!$AX$4:$AY$42,2,0),"Sin Información")</f>
        <v>Sin Información</v>
      </c>
    </row>
    <row r="398" spans="1:15" x14ac:dyDescent="0.35">
      <c r="A398" t="str">
        <f>+Femicidios!G396</f>
        <v>María Paulina del Carmen Castro Mejía</v>
      </c>
      <c r="B398" t="str">
        <f>+IFERROR(VLOOKUP(Femicidios!I396,tablas!$D$4:$E$19,2,0),"No Informada")</f>
        <v>Chilena</v>
      </c>
      <c r="C398" t="str">
        <f>+IFERROR(VLOOKUP(Femicidios!J396,tablas!$G$4:$H$141,2,0),"No Informada")</f>
        <v>No Informada</v>
      </c>
      <c r="D398" t="str">
        <f>+IFERROR(VLOOKUP(Femicidios!L396,tablas!$J$4:$K$11,2,0),"Sin Información")</f>
        <v>NO</v>
      </c>
      <c r="E398" t="str">
        <f>+IFERROR(VLOOKUP(Femicidios!M396,tablas!$M$4:$N$52,2,0),"Sin Información")</f>
        <v>Conviviente</v>
      </c>
      <c r="F398" t="str">
        <f>+IFERROR(VLOOKUP(Femicidios!N396,tablas!$P$4:$Q$23,2,0),"No Informado")</f>
        <v>Femicidio Íntimo</v>
      </c>
      <c r="G398" t="str">
        <f>+IFERROR(VLOOKUP(Femicidios!Q396,tablas!$S$4:$T$21,2,0),"No Informada")</f>
        <v>Chilena</v>
      </c>
      <c r="H398" t="str">
        <f>+IFERROR(VLOOKUP(Femicidios!R396,tablas!$V$4:$W$123,2,0),"No Informado")</f>
        <v>No Informado</v>
      </c>
      <c r="I398" t="str">
        <f>+IFERROR(VLOOKUP(Femicidios!S396,tablas!$Y$4:$Z$9,2,0),"No Informado")</f>
        <v>NO</v>
      </c>
      <c r="J398" t="str">
        <f>+IFERROR(VLOOKUP(Femicidios!T396,tablas!$AB$4:$AC$8,2,0),"No Informado")</f>
        <v>SI</v>
      </c>
      <c r="K398" t="str">
        <f>+IFERROR(VLOOKUP(Femicidios!W396,tablas!$AE$4:$AF$9,2,0),"No Informado")</f>
        <v>SI</v>
      </c>
      <c r="L398" t="str">
        <f>+IFERROR(VLOOKUP(Femicidios!X396,tablas!$AH$4:$AI$33,2,0),"No Informada")</f>
        <v>Femicidio</v>
      </c>
      <c r="M398" t="str">
        <f>+IFERROR(VLOOKUP(Femicidios!Z396,tablas!$AN$4:$AO$22,2,0),"Sin Información")</f>
        <v>En curso</v>
      </c>
      <c r="N398" t="str">
        <f>+IFERROR(VLOOKUP(Femicidios!AB396,tablas!$AQ$4:$AR$28,2,0),"Sin Información")</f>
        <v>Detenido</v>
      </c>
      <c r="O398" t="str">
        <f>+IFERROR(VLOOKUP(Femicidios!AD396,tablas!$AX$4:$AY$42,2,0),"Sin Información")</f>
        <v>Sin Información</v>
      </c>
    </row>
    <row r="399" spans="1:15" x14ac:dyDescent="0.35">
      <c r="A399" t="str">
        <f>+Femicidios!G397</f>
        <v>María Ruckoldt</v>
      </c>
      <c r="B399" t="str">
        <f>+IFERROR(VLOOKUP(Femicidios!I397,tablas!$D$4:$E$19,2,0),"No Informada")</f>
        <v>Chilena</v>
      </c>
      <c r="C399" t="str">
        <f>+IFERROR(VLOOKUP(Femicidios!J397,tablas!$G$4:$H$141,2,0),"No Informada")</f>
        <v>No Informada</v>
      </c>
      <c r="D399" t="str">
        <f>+IFERROR(VLOOKUP(Femicidios!L397,tablas!$J$4:$K$11,2,0),"Sin Información")</f>
        <v>NO</v>
      </c>
      <c r="E399" t="str">
        <f>+IFERROR(VLOOKUP(Femicidios!M397,tablas!$M$4:$N$52,2,0),"Sin Información")</f>
        <v>Padre</v>
      </c>
      <c r="F399" t="str">
        <f>+IFERROR(VLOOKUP(Femicidios!N397,tablas!$P$4:$Q$23,2,0),"No Informado")</f>
        <v>Femicidio Íntimo Familiar</v>
      </c>
      <c r="G399" t="str">
        <f>+IFERROR(VLOOKUP(Femicidios!Q397,tablas!$S$4:$T$21,2,0),"No Informada")</f>
        <v>Chilena</v>
      </c>
      <c r="H399" t="str">
        <f>+IFERROR(VLOOKUP(Femicidios!R397,tablas!$V$4:$W$123,2,0),"No Informado")</f>
        <v>ex Armada</v>
      </c>
      <c r="I399" t="str">
        <f>+IFERROR(VLOOKUP(Femicidios!S397,tablas!$Y$4:$Z$9,2,0),"No Informado")</f>
        <v>NO</v>
      </c>
      <c r="J399" t="str">
        <f>+IFERROR(VLOOKUP(Femicidios!T397,tablas!$AB$4:$AC$8,2,0),"No Informado")</f>
        <v>NO</v>
      </c>
      <c r="K399" t="str">
        <f>+IFERROR(VLOOKUP(Femicidios!W397,tablas!$AE$4:$AF$9,2,0),"No Informado")</f>
        <v>NO</v>
      </c>
      <c r="L399" t="str">
        <f>+IFERROR(VLOOKUP(Femicidios!X397,tablas!$AH$4:$AI$33,2,0),"No Informada")</f>
        <v>Parricidio</v>
      </c>
      <c r="M399" t="str">
        <f>+IFERROR(VLOOKUP(Femicidios!Z397,tablas!$AN$4:$AO$22,2,0),"Sin Información")</f>
        <v>En curso</v>
      </c>
      <c r="N399" t="str">
        <f>+IFERROR(VLOOKUP(Femicidios!AB397,tablas!$AQ$4:$AR$28,2,0),"Sin Información")</f>
        <v>Prisión preventiva</v>
      </c>
      <c r="O399" t="str">
        <f>+IFERROR(VLOOKUP(Femicidios!AD397,tablas!$AX$4:$AY$42,2,0),"Sin Información")</f>
        <v>Sin Información</v>
      </c>
    </row>
    <row r="400" spans="1:15" x14ac:dyDescent="0.35">
      <c r="A400" t="str">
        <f>+Femicidios!G398</f>
        <v>Giovanna Andrea Marambio Miranda</v>
      </c>
      <c r="B400" t="str">
        <f>+IFERROR(VLOOKUP(Femicidios!I398,tablas!$D$4:$E$19,2,0),"No Informada")</f>
        <v>Chilena</v>
      </c>
      <c r="C400" t="str">
        <f>+IFERROR(VLOOKUP(Femicidios!J398,tablas!$G$4:$H$141,2,0),"No Informada")</f>
        <v>Dueña de Casa</v>
      </c>
      <c r="D400" t="str">
        <f>+IFERROR(VLOOKUP(Femicidios!L398,tablas!$J$4:$K$11,2,0),"Sin Información")</f>
        <v>NO</v>
      </c>
      <c r="E400" t="str">
        <f>+IFERROR(VLOOKUP(Femicidios!M398,tablas!$M$4:$N$52,2,0),"Sin Información")</f>
        <v>Conviviente</v>
      </c>
      <c r="F400" t="str">
        <f>+IFERROR(VLOOKUP(Femicidios!N398,tablas!$P$4:$Q$23,2,0),"No Informado")</f>
        <v>Femicidio Íntimo</v>
      </c>
      <c r="G400" t="str">
        <f>+IFERROR(VLOOKUP(Femicidios!Q398,tablas!$S$4:$T$21,2,0),"No Informada")</f>
        <v>Chilena</v>
      </c>
      <c r="H400" t="str">
        <f>+IFERROR(VLOOKUP(Femicidios!R398,tablas!$V$4:$W$123,2,0),"No Informado")</f>
        <v>No Informado</v>
      </c>
      <c r="I400" t="str">
        <f>+IFERROR(VLOOKUP(Femicidios!S398,tablas!$Y$4:$Z$9,2,0),"No Informado")</f>
        <v>SI</v>
      </c>
      <c r="J400" t="str">
        <f>+IFERROR(VLOOKUP(Femicidios!T398,tablas!$AB$4:$AC$8,2,0),"No Informado")</f>
        <v>NO</v>
      </c>
      <c r="K400" t="str">
        <f>+IFERROR(VLOOKUP(Femicidios!W398,tablas!$AE$4:$AF$9,2,0),"No Informado")</f>
        <v>SI</v>
      </c>
      <c r="L400" t="str">
        <f>+IFERROR(VLOOKUP(Femicidios!X398,tablas!$AH$4:$AI$33,2,0),"No Informada")</f>
        <v>Femicidio</v>
      </c>
      <c r="M400" t="str">
        <f>+IFERROR(VLOOKUP(Femicidios!Z398,tablas!$AN$4:$AO$22,2,0),"Sin Información")</f>
        <v>Sobreseída</v>
      </c>
      <c r="N400" t="str">
        <f>+IFERROR(VLOOKUP(Femicidios!AB398,tablas!$AQ$4:$AR$28,2,0),"Sin Información")</f>
        <v>Deceso</v>
      </c>
      <c r="O400" t="str">
        <f>+IFERROR(VLOOKUP(Femicidios!AD398,tablas!$AX$4:$AY$42,2,0),"Sin Información")</f>
        <v>Sin Información</v>
      </c>
    </row>
    <row r="401" spans="1:15" x14ac:dyDescent="0.35">
      <c r="A401" t="str">
        <f>+Femicidios!G399</f>
        <v>María Teresa Caballero Arancibia</v>
      </c>
      <c r="B401" t="str">
        <f>+IFERROR(VLOOKUP(Femicidios!I399,tablas!$D$4:$E$19,2,0),"No Informada")</f>
        <v>No Informada</v>
      </c>
      <c r="C401" t="str">
        <f>+IFERROR(VLOOKUP(Femicidios!J399,tablas!$G$4:$H$141,2,0),"No Informada")</f>
        <v>Trabajadora Sexual</v>
      </c>
      <c r="D401" t="str">
        <f>+IFERROR(VLOOKUP(Femicidios!L399,tablas!$J$4:$K$11,2,0),"Sin Información")</f>
        <v>Sin Información</v>
      </c>
      <c r="E401" t="str">
        <f>+IFERROR(VLOOKUP(Femicidios!M399,tablas!$M$4:$N$52,2,0),"Sin Información")</f>
        <v>Cliente</v>
      </c>
      <c r="F401" t="str">
        <f>+IFERROR(VLOOKUP(Femicidios!N399,tablas!$P$4:$Q$23,2,0),"No Informado")</f>
        <v>Femicidio Íntimo</v>
      </c>
      <c r="G401" t="str">
        <f>+IFERROR(VLOOKUP(Femicidios!Q399,tablas!$S$4:$T$21,2,0),"No Informada")</f>
        <v>No Informada</v>
      </c>
      <c r="H401" t="str">
        <f>+IFERROR(VLOOKUP(Femicidios!R399,tablas!$V$4:$W$123,2,0),"No Informado")</f>
        <v>No Informado</v>
      </c>
      <c r="I401" t="str">
        <f>+IFERROR(VLOOKUP(Femicidios!S399,tablas!$Y$4:$Z$9,2,0),"No Informado")</f>
        <v>No Informado</v>
      </c>
      <c r="J401" t="str">
        <f>+IFERROR(VLOOKUP(Femicidios!T399,tablas!$AB$4:$AC$8,2,0),"No Informado")</f>
        <v>No Informado</v>
      </c>
      <c r="K401" t="str">
        <f>+IFERROR(VLOOKUP(Femicidios!W399,tablas!$AE$4:$AF$9,2,0),"No Informado")</f>
        <v>NO</v>
      </c>
      <c r="L401" t="str">
        <f>+IFERROR(VLOOKUP(Femicidios!X399,tablas!$AH$4:$AI$33,2,0),"No Informada")</f>
        <v>No Informado</v>
      </c>
      <c r="M401" t="str">
        <f>+IFERROR(VLOOKUP(Femicidios!Z399,tablas!$AN$4:$AO$22,2,0),"Sin Información")</f>
        <v>Sin Información</v>
      </c>
      <c r="N401" t="str">
        <f>+IFERROR(VLOOKUP(Femicidios!AB399,tablas!$AQ$4:$AR$28,2,0),"Sin Información")</f>
        <v>No Informada</v>
      </c>
      <c r="O401" t="str">
        <f>+IFERROR(VLOOKUP(Femicidios!AD399,tablas!$AX$4:$AY$42,2,0),"Sin Información")</f>
        <v>10 años</v>
      </c>
    </row>
    <row r="402" spans="1:15" x14ac:dyDescent="0.35">
      <c r="A402" t="str">
        <f>+Femicidios!G400</f>
        <v>Claudia González Ovalle</v>
      </c>
      <c r="B402" t="str">
        <f>+IFERROR(VLOOKUP(Femicidios!I400,tablas!$D$4:$E$19,2,0),"No Informada")</f>
        <v>Chilena</v>
      </c>
      <c r="C402" t="str">
        <f>+IFERROR(VLOOKUP(Femicidios!J400,tablas!$G$4:$H$141,2,0),"No Informada")</f>
        <v>No Informada</v>
      </c>
      <c r="D402" t="str">
        <f>+IFERROR(VLOOKUP(Femicidios!L400,tablas!$J$4:$K$11,2,0),"Sin Información")</f>
        <v>NO</v>
      </c>
      <c r="E402" t="str">
        <f>+IFERROR(VLOOKUP(Femicidios!M400,tablas!$M$4:$N$52,2,0),"Sin Información")</f>
        <v>Conviviente</v>
      </c>
      <c r="F402" t="str">
        <f>+IFERROR(VLOOKUP(Femicidios!N400,tablas!$P$4:$Q$23,2,0),"No Informado")</f>
        <v>Femicidio Íntimo</v>
      </c>
      <c r="G402" t="str">
        <f>+IFERROR(VLOOKUP(Femicidios!Q400,tablas!$S$4:$T$21,2,0),"No Informada")</f>
        <v>Peruana</v>
      </c>
      <c r="H402" t="str">
        <f>+IFERROR(VLOOKUP(Femicidios!R400,tablas!$V$4:$W$123,2,0),"No Informado")</f>
        <v>No Informado</v>
      </c>
      <c r="I402" t="str">
        <f>+IFERROR(VLOOKUP(Femicidios!S400,tablas!$Y$4:$Z$9,2,0),"No Informado")</f>
        <v>NO</v>
      </c>
      <c r="J402" t="str">
        <f>+IFERROR(VLOOKUP(Femicidios!T400,tablas!$AB$4:$AC$8,2,0),"No Informado")</f>
        <v>NO</v>
      </c>
      <c r="K402" t="str">
        <f>+IFERROR(VLOOKUP(Femicidios!W400,tablas!$AE$4:$AF$9,2,0),"No Informado")</f>
        <v>SI</v>
      </c>
      <c r="L402" t="str">
        <f>+IFERROR(VLOOKUP(Femicidios!X400,tablas!$AH$4:$AI$33,2,0),"No Informada")</f>
        <v>Femicidio</v>
      </c>
      <c r="M402" t="str">
        <f>+IFERROR(VLOOKUP(Femicidios!Z400,tablas!$AN$4:$AO$22,2,0),"Sin Información")</f>
        <v>En curso</v>
      </c>
      <c r="N402" t="str">
        <f>+IFERROR(VLOOKUP(Femicidios!AB400,tablas!$AQ$4:$AR$28,2,0),"Sin Información")</f>
        <v>Prófugo</v>
      </c>
      <c r="O402" t="str">
        <f>+IFERROR(VLOOKUP(Femicidios!AD400,tablas!$AX$4:$AY$42,2,0),"Sin Información")</f>
        <v>Sin Información</v>
      </c>
    </row>
    <row r="403" spans="1:15" x14ac:dyDescent="0.35">
      <c r="A403" t="str">
        <f>+Femicidios!G401</f>
        <v>Elba Inés de las Mercedes Escárate Arenas</v>
      </c>
      <c r="B403" t="str">
        <f>+IFERROR(VLOOKUP(Femicidios!I401,tablas!$D$4:$E$19,2,0),"No Informada")</f>
        <v>Chilena</v>
      </c>
      <c r="C403" t="str">
        <f>+IFERROR(VLOOKUP(Femicidios!J401,tablas!$G$4:$H$141,2,0),"No Informada")</f>
        <v>No Informada</v>
      </c>
      <c r="D403" t="str">
        <f>+IFERROR(VLOOKUP(Femicidios!L401,tablas!$J$4:$K$11,2,0),"Sin Información")</f>
        <v>NO</v>
      </c>
      <c r="E403" t="str">
        <f>+IFERROR(VLOOKUP(Femicidios!M401,tablas!$M$4:$N$52,2,0),"Sin Información")</f>
        <v>Cónyuge</v>
      </c>
      <c r="F403" t="str">
        <f>+IFERROR(VLOOKUP(Femicidios!N401,tablas!$P$4:$Q$23,2,0),"No Informado")</f>
        <v>Femicidio Íntimo</v>
      </c>
      <c r="G403" t="str">
        <f>+IFERROR(VLOOKUP(Femicidios!Q401,tablas!$S$4:$T$21,2,0),"No Informada")</f>
        <v>Chilena</v>
      </c>
      <c r="H403" t="str">
        <f>+IFERROR(VLOOKUP(Femicidios!R401,tablas!$V$4:$W$123,2,0),"No Informado")</f>
        <v>No Informado</v>
      </c>
      <c r="I403" t="str">
        <f>+IFERROR(VLOOKUP(Femicidios!S401,tablas!$Y$4:$Z$9,2,0),"No Informado")</f>
        <v>SI</v>
      </c>
      <c r="J403" t="str">
        <f>+IFERROR(VLOOKUP(Femicidios!T401,tablas!$AB$4:$AC$8,2,0),"No Informado")</f>
        <v>NO</v>
      </c>
      <c r="K403" t="str">
        <f>+IFERROR(VLOOKUP(Femicidios!W401,tablas!$AE$4:$AF$9,2,0),"No Informado")</f>
        <v>SI</v>
      </c>
      <c r="L403" t="str">
        <f>+IFERROR(VLOOKUP(Femicidios!X401,tablas!$AH$4:$AI$33,2,0),"No Informada")</f>
        <v>Femicidio</v>
      </c>
      <c r="M403" t="str">
        <f>+IFERROR(VLOOKUP(Femicidios!Z401,tablas!$AN$4:$AO$22,2,0),"Sin Información")</f>
        <v>Sobreseída</v>
      </c>
      <c r="N403" t="str">
        <f>+IFERROR(VLOOKUP(Femicidios!AB401,tablas!$AQ$4:$AR$28,2,0),"Sin Información")</f>
        <v>Deceso</v>
      </c>
      <c r="O403" t="str">
        <f>+IFERROR(VLOOKUP(Femicidios!AD401,tablas!$AX$4:$AY$42,2,0),"Sin Información")</f>
        <v>Sin Información</v>
      </c>
    </row>
    <row r="404" spans="1:15" x14ac:dyDescent="0.35">
      <c r="A404" t="str">
        <f>+Femicidios!G402</f>
        <v>Marianela del Carmen Guzmán Ortiz</v>
      </c>
      <c r="B404" t="str">
        <f>+IFERROR(VLOOKUP(Femicidios!I402,tablas!$D$4:$E$19,2,0),"No Informada")</f>
        <v>Chilena</v>
      </c>
      <c r="C404" t="str">
        <f>+IFERROR(VLOOKUP(Femicidios!J402,tablas!$G$4:$H$141,2,0),"No Informada")</f>
        <v>No Informada</v>
      </c>
      <c r="D404" t="str">
        <f>+IFERROR(VLOOKUP(Femicidios!L402,tablas!$J$4:$K$11,2,0),"Sin Información")</f>
        <v>Sin Información</v>
      </c>
      <c r="E404" t="str">
        <f>+IFERROR(VLOOKUP(Femicidios!M402,tablas!$M$4:$N$52,2,0),"Sin Información")</f>
        <v>Cónyuge</v>
      </c>
      <c r="F404" t="str">
        <f>+IFERROR(VLOOKUP(Femicidios!N402,tablas!$P$4:$Q$23,2,0),"No Informado")</f>
        <v>Femicidio Íntimo</v>
      </c>
      <c r="G404" t="str">
        <f>+IFERROR(VLOOKUP(Femicidios!Q402,tablas!$S$4:$T$21,2,0),"No Informada")</f>
        <v>Chilena</v>
      </c>
      <c r="H404" t="str">
        <f>+IFERROR(VLOOKUP(Femicidios!R402,tablas!$V$4:$W$123,2,0),"No Informado")</f>
        <v>No Informado</v>
      </c>
      <c r="I404" t="str">
        <f>+IFERROR(VLOOKUP(Femicidios!S402,tablas!$Y$4:$Z$9,2,0),"No Informado")</f>
        <v>SI</v>
      </c>
      <c r="J404" t="str">
        <f>+IFERROR(VLOOKUP(Femicidios!T402,tablas!$AB$4:$AC$8,2,0),"No Informado")</f>
        <v>No Informado</v>
      </c>
      <c r="K404" t="str">
        <f>+IFERROR(VLOOKUP(Femicidios!W402,tablas!$AE$4:$AF$9,2,0),"No Informado")</f>
        <v>SI</v>
      </c>
      <c r="L404" t="str">
        <f>+IFERROR(VLOOKUP(Femicidios!X402,tablas!$AH$4:$AI$33,2,0),"No Informada")</f>
        <v>Femicidio Íntimo</v>
      </c>
      <c r="M404" t="str">
        <f>+IFERROR(VLOOKUP(Femicidios!Z402,tablas!$AN$4:$AO$22,2,0),"Sin Información")</f>
        <v>Sobreseída</v>
      </c>
      <c r="N404" t="str">
        <f>+IFERROR(VLOOKUP(Femicidios!AB402,tablas!$AQ$4:$AR$28,2,0),"Sin Información")</f>
        <v>Deceso</v>
      </c>
      <c r="O404" t="str">
        <f>+IFERROR(VLOOKUP(Femicidios!AD402,tablas!$AX$4:$AY$42,2,0),"Sin Información")</f>
        <v>Sin Información</v>
      </c>
    </row>
    <row r="405" spans="1:15" x14ac:dyDescent="0.35">
      <c r="A405" t="str">
        <f>+Femicidios!G403</f>
        <v>Juliana Andrea Aguirre Acevedo</v>
      </c>
      <c r="B405" t="str">
        <f>+IFERROR(VLOOKUP(Femicidios!I403,tablas!$D$4:$E$19,2,0),"No Informada")</f>
        <v>Colombiana</v>
      </c>
      <c r="C405" t="str">
        <f>+IFERROR(VLOOKUP(Femicidios!J403,tablas!$G$4:$H$141,2,0),"No Informada")</f>
        <v>Garzona</v>
      </c>
      <c r="D405" t="str">
        <f>+IFERROR(VLOOKUP(Femicidios!L403,tablas!$J$4:$K$11,2,0),"Sin Información")</f>
        <v>NO</v>
      </c>
      <c r="E405" t="str">
        <f>+IFERROR(VLOOKUP(Femicidios!M403,tablas!$M$4:$N$52,2,0),"Sin Información")</f>
        <v>Conviviente</v>
      </c>
      <c r="F405" t="str">
        <f>+IFERROR(VLOOKUP(Femicidios!N403,tablas!$P$4:$Q$23,2,0),"No Informado")</f>
        <v>Femicidio Íntimo</v>
      </c>
      <c r="G405" t="str">
        <f>+IFERROR(VLOOKUP(Femicidios!Q403,tablas!$S$4:$T$21,2,0),"No Informada")</f>
        <v>Colombiana</v>
      </c>
      <c r="H405" t="str">
        <f>+IFERROR(VLOOKUP(Femicidios!R403,tablas!$V$4:$W$123,2,0),"No Informado")</f>
        <v>Garzón</v>
      </c>
      <c r="I405" t="str">
        <f>+IFERROR(VLOOKUP(Femicidios!S403,tablas!$Y$4:$Z$9,2,0),"No Informado")</f>
        <v>NO</v>
      </c>
      <c r="J405" t="str">
        <f>+IFERROR(VLOOKUP(Femicidios!T403,tablas!$AB$4:$AC$8,2,0),"No Informado")</f>
        <v>SI</v>
      </c>
      <c r="K405" t="str">
        <f>+IFERROR(VLOOKUP(Femicidios!W403,tablas!$AE$4:$AF$9,2,0),"No Informado")</f>
        <v>SI</v>
      </c>
      <c r="L405" t="str">
        <f>+IFERROR(VLOOKUP(Femicidios!X403,tablas!$AH$4:$AI$33,2,0),"No Informada")</f>
        <v>Femicidio</v>
      </c>
      <c r="M405" t="str">
        <f>+IFERROR(VLOOKUP(Femicidios!Z403,tablas!$AN$4:$AO$22,2,0),"Sin Información")</f>
        <v>Finalizada</v>
      </c>
      <c r="N405" t="str">
        <f>+IFERROR(VLOOKUP(Femicidios!AB403,tablas!$AQ$4:$AR$28,2,0),"Sin Información")</f>
        <v>Privado de libertad</v>
      </c>
      <c r="O405" t="str">
        <f>+IFERROR(VLOOKUP(Femicidios!AD403,tablas!$AX$4:$AY$42,2,0),"Sin Información")</f>
        <v>14 años</v>
      </c>
    </row>
    <row r="406" spans="1:15" x14ac:dyDescent="0.35">
      <c r="A406" t="str">
        <f>+Femicidios!G404</f>
        <v>Maribel Soledad Mallea Quinzacara</v>
      </c>
      <c r="B406" t="str">
        <f>+IFERROR(VLOOKUP(Femicidios!I404,tablas!$D$4:$E$19,2,0),"No Informada")</f>
        <v>Chilena</v>
      </c>
      <c r="C406" t="str">
        <f>+IFERROR(VLOOKUP(Femicidios!J404,tablas!$G$4:$H$141,2,0),"No Informada")</f>
        <v>No Informada</v>
      </c>
      <c r="D406" t="str">
        <f>+IFERROR(VLOOKUP(Femicidios!L404,tablas!$J$4:$K$11,2,0),"Sin Información")</f>
        <v>Sin Información</v>
      </c>
      <c r="E406" t="str">
        <f>+IFERROR(VLOOKUP(Femicidios!M404,tablas!$M$4:$N$52,2,0),"Sin Información")</f>
        <v>Conviviente</v>
      </c>
      <c r="F406" t="str">
        <f>+IFERROR(VLOOKUP(Femicidios!N404,tablas!$P$4:$Q$23,2,0),"No Informado")</f>
        <v>Femicidio Íntimo</v>
      </c>
      <c r="G406" t="str">
        <f>+IFERROR(VLOOKUP(Femicidios!Q404,tablas!$S$4:$T$21,2,0),"No Informada")</f>
        <v>Chilena</v>
      </c>
      <c r="H406" t="str">
        <f>+IFERROR(VLOOKUP(Femicidios!R404,tablas!$V$4:$W$123,2,0),"No Informado")</f>
        <v>No Informado</v>
      </c>
      <c r="I406" t="str">
        <f>+IFERROR(VLOOKUP(Femicidios!S404,tablas!$Y$4:$Z$9,2,0),"No Informado")</f>
        <v>SI</v>
      </c>
      <c r="J406" t="str">
        <f>+IFERROR(VLOOKUP(Femicidios!T404,tablas!$AB$4:$AC$8,2,0),"No Informado")</f>
        <v>No Informado</v>
      </c>
      <c r="K406" t="str">
        <f>+IFERROR(VLOOKUP(Femicidios!W404,tablas!$AE$4:$AF$9,2,0),"No Informado")</f>
        <v>SI</v>
      </c>
      <c r="L406" t="str">
        <f>+IFERROR(VLOOKUP(Femicidios!X404,tablas!$AH$4:$AI$33,2,0),"No Informada")</f>
        <v>Femicidio Íntimo</v>
      </c>
      <c r="M406" t="str">
        <f>+IFERROR(VLOOKUP(Femicidios!Z404,tablas!$AN$4:$AO$22,2,0),"Sin Información")</f>
        <v>Sobreseída</v>
      </c>
      <c r="N406" t="str">
        <f>+IFERROR(VLOOKUP(Femicidios!AB404,tablas!$AQ$4:$AR$28,2,0),"Sin Información")</f>
        <v>Deceso</v>
      </c>
      <c r="O406" t="str">
        <f>+IFERROR(VLOOKUP(Femicidios!AD404,tablas!$AX$4:$AY$42,2,0),"Sin Información")</f>
        <v>Sin Información</v>
      </c>
    </row>
    <row r="407" spans="1:15" x14ac:dyDescent="0.35">
      <c r="A407" t="str">
        <f>+Femicidios!G405</f>
        <v>Mariela de las Mercedes Fuentes Lucero</v>
      </c>
      <c r="B407" t="str">
        <f>+IFERROR(VLOOKUP(Femicidios!I405,tablas!$D$4:$E$19,2,0),"No Informada")</f>
        <v>Chilena</v>
      </c>
      <c r="C407" t="str">
        <f>+IFERROR(VLOOKUP(Femicidios!J405,tablas!$G$4:$H$141,2,0),"No Informada")</f>
        <v>No Informada</v>
      </c>
      <c r="D407" t="str">
        <f>+IFERROR(VLOOKUP(Femicidios!L405,tablas!$J$4:$K$11,2,0),"Sin Información")</f>
        <v>Sin Información</v>
      </c>
      <c r="E407" t="str">
        <f>+IFERROR(VLOOKUP(Femicidios!M405,tablas!$M$4:$N$52,2,0),"Sin Información")</f>
        <v>Cónyuge</v>
      </c>
      <c r="F407" t="str">
        <f>+IFERROR(VLOOKUP(Femicidios!N405,tablas!$P$4:$Q$23,2,0),"No Informado")</f>
        <v>Femicidio Íntimo</v>
      </c>
      <c r="G407" t="str">
        <f>+IFERROR(VLOOKUP(Femicidios!Q405,tablas!$S$4:$T$21,2,0),"No Informada")</f>
        <v>Chilena</v>
      </c>
      <c r="H407" t="str">
        <f>+IFERROR(VLOOKUP(Femicidios!R405,tablas!$V$4:$W$123,2,0),"No Informado")</f>
        <v>No Informado</v>
      </c>
      <c r="I407" t="str">
        <f>+IFERROR(VLOOKUP(Femicidios!S405,tablas!$Y$4:$Z$9,2,0),"No Informado")</f>
        <v>Intento</v>
      </c>
      <c r="J407" t="str">
        <f>+IFERROR(VLOOKUP(Femicidios!T405,tablas!$AB$4:$AC$8,2,0),"No Informado")</f>
        <v>No Informado</v>
      </c>
      <c r="K407" t="str">
        <f>+IFERROR(VLOOKUP(Femicidios!W405,tablas!$AE$4:$AF$9,2,0),"No Informado")</f>
        <v>SI</v>
      </c>
      <c r="L407" t="str">
        <f>+IFERROR(VLOOKUP(Femicidios!X405,tablas!$AH$4:$AI$33,2,0),"No Informada")</f>
        <v>Femicidio Íntimo</v>
      </c>
      <c r="M407" t="str">
        <f>+IFERROR(VLOOKUP(Femicidios!Z405,tablas!$AN$4:$AO$22,2,0),"Sin Información")</f>
        <v>En curso</v>
      </c>
      <c r="N407" t="str">
        <f>+IFERROR(VLOOKUP(Femicidios!AB405,tablas!$AQ$4:$AR$28,2,0),"Sin Información")</f>
        <v>Detenido</v>
      </c>
      <c r="O407" t="str">
        <f>+IFERROR(VLOOKUP(Femicidios!AD405,tablas!$AX$4:$AY$42,2,0),"Sin Información")</f>
        <v>Sin Información</v>
      </c>
    </row>
    <row r="408" spans="1:15" x14ac:dyDescent="0.35">
      <c r="A408" t="str">
        <f>+Femicidios!G406</f>
        <v>Mariela del Carmen Bolvarán Bugueño</v>
      </c>
      <c r="B408" t="str">
        <f>+IFERROR(VLOOKUP(Femicidios!I406,tablas!$D$4:$E$19,2,0),"No Informada")</f>
        <v>Chilena</v>
      </c>
      <c r="C408" t="str">
        <f>+IFERROR(VLOOKUP(Femicidios!J406,tablas!$G$4:$H$141,2,0),"No Informada")</f>
        <v>Estudiante</v>
      </c>
      <c r="D408" t="str">
        <f>+IFERROR(VLOOKUP(Femicidios!L406,tablas!$J$4:$K$11,2,0),"Sin Información")</f>
        <v>NO</v>
      </c>
      <c r="E408" t="str">
        <f>+IFERROR(VLOOKUP(Femicidios!M406,tablas!$M$4:$N$52,2,0),"Sin Información")</f>
        <v>Conviviente</v>
      </c>
      <c r="F408" t="str">
        <f>+IFERROR(VLOOKUP(Femicidios!N406,tablas!$P$4:$Q$23,2,0),"No Informado")</f>
        <v>Femicidio Íntimo</v>
      </c>
      <c r="G408" t="str">
        <f>+IFERROR(VLOOKUP(Femicidios!Q406,tablas!$S$4:$T$21,2,0),"No Informada")</f>
        <v>Chilena</v>
      </c>
      <c r="H408" t="str">
        <f>+IFERROR(VLOOKUP(Femicidios!R406,tablas!$V$4:$W$123,2,0),"No Informado")</f>
        <v>No Informado</v>
      </c>
      <c r="I408" t="str">
        <f>+IFERROR(VLOOKUP(Femicidios!S406,tablas!$Y$4:$Z$9,2,0),"No Informado")</f>
        <v>SI</v>
      </c>
      <c r="J408" t="str">
        <f>+IFERROR(VLOOKUP(Femicidios!T406,tablas!$AB$4:$AC$8,2,0),"No Informado")</f>
        <v>NO</v>
      </c>
      <c r="K408" t="str">
        <f>+IFERROR(VLOOKUP(Femicidios!W406,tablas!$AE$4:$AF$9,2,0),"No Informado")</f>
        <v>SI</v>
      </c>
      <c r="L408" t="str">
        <f>+IFERROR(VLOOKUP(Femicidios!X406,tablas!$AH$4:$AI$33,2,0),"No Informada")</f>
        <v>Femicidio</v>
      </c>
      <c r="M408" t="str">
        <f>+IFERROR(VLOOKUP(Femicidios!Z406,tablas!$AN$4:$AO$22,2,0),"Sin Información")</f>
        <v>Sobreseída</v>
      </c>
      <c r="N408" t="str">
        <f>+IFERROR(VLOOKUP(Femicidios!AB406,tablas!$AQ$4:$AR$28,2,0),"Sin Información")</f>
        <v>Deceso</v>
      </c>
      <c r="O408" t="str">
        <f>+IFERROR(VLOOKUP(Femicidios!AD406,tablas!$AX$4:$AY$42,2,0),"Sin Información")</f>
        <v>Sin Información</v>
      </c>
    </row>
    <row r="409" spans="1:15" x14ac:dyDescent="0.35">
      <c r="A409" t="str">
        <f>+Femicidios!G407</f>
        <v>Mariela del Carmen Fernández</v>
      </c>
      <c r="B409" t="str">
        <f>+IFERROR(VLOOKUP(Femicidios!I407,tablas!$D$4:$E$19,2,0),"No Informada")</f>
        <v>Argentina</v>
      </c>
      <c r="C409" t="str">
        <f>+IFERROR(VLOOKUP(Femicidios!J407,tablas!$G$4:$H$141,2,0),"No Informada")</f>
        <v>No Informada</v>
      </c>
      <c r="D409" t="str">
        <f>+IFERROR(VLOOKUP(Femicidios!L407,tablas!$J$4:$K$11,2,0),"Sin Información")</f>
        <v>NO</v>
      </c>
      <c r="E409" t="str">
        <f>+IFERROR(VLOOKUP(Femicidios!M407,tablas!$M$4:$N$52,2,0),"Sin Información")</f>
        <v>Conviviente</v>
      </c>
      <c r="F409" t="str">
        <f>+IFERROR(VLOOKUP(Femicidios!N407,tablas!$P$4:$Q$23,2,0),"No Informado")</f>
        <v>Femicidio Íntimo</v>
      </c>
      <c r="G409" t="str">
        <f>+IFERROR(VLOOKUP(Femicidios!Q407,tablas!$S$4:$T$21,2,0),"No Informada")</f>
        <v>Chilena</v>
      </c>
      <c r="H409" t="str">
        <f>+IFERROR(VLOOKUP(Femicidios!R407,tablas!$V$4:$W$123,2,0),"No Informado")</f>
        <v>Recolector Basura</v>
      </c>
      <c r="I409" t="str">
        <f>+IFERROR(VLOOKUP(Femicidios!S407,tablas!$Y$4:$Z$9,2,0),"No Informado")</f>
        <v>NO</v>
      </c>
      <c r="J409" t="str">
        <f>+IFERROR(VLOOKUP(Femicidios!T407,tablas!$AB$4:$AC$8,2,0),"No Informado")</f>
        <v>NO</v>
      </c>
      <c r="K409" t="str">
        <f>+IFERROR(VLOOKUP(Femicidios!W407,tablas!$AE$4:$AF$9,2,0),"No Informado")</f>
        <v>SI</v>
      </c>
      <c r="L409" t="str">
        <f>+IFERROR(VLOOKUP(Femicidios!X407,tablas!$AH$4:$AI$33,2,0),"No Informada")</f>
        <v>Femicidio</v>
      </c>
      <c r="M409" t="str">
        <f>+IFERROR(VLOOKUP(Femicidios!Z407,tablas!$AN$4:$AO$22,2,0),"Sin Información")</f>
        <v>Finalizada</v>
      </c>
      <c r="N409" t="str">
        <f>+IFERROR(VLOOKUP(Femicidios!AB407,tablas!$AQ$4:$AR$28,2,0),"Sin Información")</f>
        <v>Privado de libertad</v>
      </c>
      <c r="O409" t="str">
        <f>+IFERROR(VLOOKUP(Femicidios!AD407,tablas!$AX$4:$AY$42,2,0),"Sin Información")</f>
        <v>17 años</v>
      </c>
    </row>
    <row r="410" spans="1:15" x14ac:dyDescent="0.35">
      <c r="A410" t="str">
        <f>+Femicidios!G408</f>
        <v>Mariela García Vera</v>
      </c>
      <c r="B410" t="str">
        <f>+IFERROR(VLOOKUP(Femicidios!I408,tablas!$D$4:$E$19,2,0),"No Informada")</f>
        <v>Chilena</v>
      </c>
      <c r="C410" t="str">
        <f>+IFERROR(VLOOKUP(Femicidios!J408,tablas!$G$4:$H$141,2,0),"No Informada")</f>
        <v>No Informada</v>
      </c>
      <c r="D410" t="str">
        <f>+IFERROR(VLOOKUP(Femicidios!L408,tablas!$J$4:$K$11,2,0),"Sin Información")</f>
        <v>SI</v>
      </c>
      <c r="E410" t="str">
        <f>+IFERROR(VLOOKUP(Femicidios!M408,tablas!$M$4:$N$52,2,0),"Sin Información")</f>
        <v>Sin Información</v>
      </c>
      <c r="F410" t="str">
        <f>+IFERROR(VLOOKUP(Femicidios!N408,tablas!$P$4:$Q$23,2,0),"No Informado")</f>
        <v>Femicidio No Íntimo</v>
      </c>
      <c r="G410" t="str">
        <f>+IFERROR(VLOOKUP(Femicidios!Q408,tablas!$S$4:$T$21,2,0),"No Informada")</f>
        <v>No Informada</v>
      </c>
      <c r="H410" t="str">
        <f>+IFERROR(VLOOKUP(Femicidios!R408,tablas!$V$4:$W$123,2,0),"No Informado")</f>
        <v>No Informado</v>
      </c>
      <c r="I410" t="str">
        <f>+IFERROR(VLOOKUP(Femicidios!S408,tablas!$Y$4:$Z$9,2,0),"No Informado")</f>
        <v>No Informado</v>
      </c>
      <c r="J410" t="str">
        <f>+IFERROR(VLOOKUP(Femicidios!T408,tablas!$AB$4:$AC$8,2,0),"No Informado")</f>
        <v>No Informado</v>
      </c>
      <c r="K410" t="str">
        <f>+IFERROR(VLOOKUP(Femicidios!W408,tablas!$AE$4:$AF$9,2,0),"No Informado")</f>
        <v>NO</v>
      </c>
      <c r="L410" t="str">
        <f>+IFERROR(VLOOKUP(Femicidios!X408,tablas!$AH$4:$AI$33,2,0),"No Informada")</f>
        <v>No Informado</v>
      </c>
      <c r="M410" t="str">
        <f>+IFERROR(VLOOKUP(Femicidios!Z408,tablas!$AN$4:$AO$22,2,0),"Sin Información")</f>
        <v>Sin Información</v>
      </c>
      <c r="N410" t="str">
        <f>+IFERROR(VLOOKUP(Femicidios!AB408,tablas!$AQ$4:$AR$28,2,0),"Sin Información")</f>
        <v>Sin imputados</v>
      </c>
      <c r="O410" t="str">
        <f>+IFERROR(VLOOKUP(Femicidios!AD408,tablas!$AX$4:$AY$42,2,0),"Sin Información")</f>
        <v>Sin Información</v>
      </c>
    </row>
    <row r="411" spans="1:15" x14ac:dyDescent="0.35">
      <c r="A411" t="str">
        <f>+Femicidios!G409</f>
        <v>Mariela González Valderrama</v>
      </c>
      <c r="B411" t="str">
        <f>+IFERROR(VLOOKUP(Femicidios!I409,tablas!$D$4:$E$19,2,0),"No Informada")</f>
        <v>No Informada</v>
      </c>
      <c r="C411" t="str">
        <f>+IFERROR(VLOOKUP(Femicidios!J409,tablas!$G$4:$H$141,2,0),"No Informada")</f>
        <v>No Informada</v>
      </c>
      <c r="D411" t="str">
        <f>+IFERROR(VLOOKUP(Femicidios!L409,tablas!$J$4:$K$11,2,0),"Sin Información")</f>
        <v>Sin Información</v>
      </c>
      <c r="E411" t="str">
        <f>+IFERROR(VLOOKUP(Femicidios!M409,tablas!$M$4:$N$52,2,0),"Sin Información")</f>
        <v>Pareja</v>
      </c>
      <c r="F411" t="str">
        <f>+IFERROR(VLOOKUP(Femicidios!N409,tablas!$P$4:$Q$23,2,0),"No Informado")</f>
        <v>Femicidio Íntimo</v>
      </c>
      <c r="G411" t="str">
        <f>+IFERROR(VLOOKUP(Femicidios!Q409,tablas!$S$4:$T$21,2,0),"No Informada")</f>
        <v>No Informada</v>
      </c>
      <c r="H411" t="str">
        <f>+IFERROR(VLOOKUP(Femicidios!R409,tablas!$V$4:$W$123,2,0),"No Informado")</f>
        <v>No Informado</v>
      </c>
      <c r="I411" t="str">
        <f>+IFERROR(VLOOKUP(Femicidios!S409,tablas!$Y$4:$Z$9,2,0),"No Informado")</f>
        <v>No Informado</v>
      </c>
      <c r="J411" t="str">
        <f>+IFERROR(VLOOKUP(Femicidios!T409,tablas!$AB$4:$AC$8,2,0),"No Informado")</f>
        <v>No Informado</v>
      </c>
      <c r="K411" t="str">
        <f>+IFERROR(VLOOKUP(Femicidios!W409,tablas!$AE$4:$AF$9,2,0),"No Informado")</f>
        <v>SI</v>
      </c>
      <c r="L411" t="str">
        <f>+IFERROR(VLOOKUP(Femicidios!X409,tablas!$AH$4:$AI$33,2,0),"No Informada")</f>
        <v>Femicidio</v>
      </c>
      <c r="M411" t="str">
        <f>+IFERROR(VLOOKUP(Femicidios!Z409,tablas!$AN$4:$AO$22,2,0),"Sin Información")</f>
        <v>Sin Información</v>
      </c>
      <c r="N411" t="str">
        <f>+IFERROR(VLOOKUP(Femicidios!AB409,tablas!$AQ$4:$AR$28,2,0),"Sin Información")</f>
        <v>No Informada</v>
      </c>
      <c r="O411" t="str">
        <f>+IFERROR(VLOOKUP(Femicidios!AD409,tablas!$AX$4:$AY$42,2,0),"Sin Información")</f>
        <v>Sin Información</v>
      </c>
    </row>
    <row r="412" spans="1:15" x14ac:dyDescent="0.35">
      <c r="A412" t="str">
        <f>+Femicidios!G410</f>
        <v>Mariela Naigual Pinol</v>
      </c>
      <c r="B412" t="str">
        <f>+IFERROR(VLOOKUP(Femicidios!I410,tablas!$D$4:$E$19,2,0),"No Informada")</f>
        <v>Chilena</v>
      </c>
      <c r="C412" t="str">
        <f>+IFERROR(VLOOKUP(Femicidios!J410,tablas!$G$4:$H$141,2,0),"No Informada")</f>
        <v>No Informada</v>
      </c>
      <c r="D412" t="str">
        <f>+IFERROR(VLOOKUP(Femicidios!L410,tablas!$J$4:$K$11,2,0),"Sin Información")</f>
        <v>Sin Información</v>
      </c>
      <c r="E412" t="str">
        <f>+IFERROR(VLOOKUP(Femicidios!M410,tablas!$M$4:$N$52,2,0),"Sin Información")</f>
        <v>Conviviente</v>
      </c>
      <c r="F412" t="str">
        <f>+IFERROR(VLOOKUP(Femicidios!N410,tablas!$P$4:$Q$23,2,0),"No Informado")</f>
        <v>Femicidio Íntimo</v>
      </c>
      <c r="G412" t="str">
        <f>+IFERROR(VLOOKUP(Femicidios!Q410,tablas!$S$4:$T$21,2,0),"No Informada")</f>
        <v>Chilena</v>
      </c>
      <c r="H412" t="str">
        <f>+IFERROR(VLOOKUP(Femicidios!R410,tablas!$V$4:$W$123,2,0),"No Informado")</f>
        <v>No Informado</v>
      </c>
      <c r="I412" t="str">
        <f>+IFERROR(VLOOKUP(Femicidios!S410,tablas!$Y$4:$Z$9,2,0),"No Informado")</f>
        <v>NO</v>
      </c>
      <c r="J412" t="str">
        <f>+IFERROR(VLOOKUP(Femicidios!T410,tablas!$AB$4:$AC$8,2,0),"No Informado")</f>
        <v>No Informado</v>
      </c>
      <c r="K412" t="str">
        <f>+IFERROR(VLOOKUP(Femicidios!W410,tablas!$AE$4:$AF$9,2,0),"No Informado")</f>
        <v>SI</v>
      </c>
      <c r="L412" t="str">
        <f>+IFERROR(VLOOKUP(Femicidios!X410,tablas!$AH$4:$AI$33,2,0),"No Informada")</f>
        <v>Femicidio</v>
      </c>
      <c r="M412" t="str">
        <f>+IFERROR(VLOOKUP(Femicidios!Z410,tablas!$AN$4:$AO$22,2,0),"Sin Información")</f>
        <v>En curso</v>
      </c>
      <c r="N412" t="str">
        <f>+IFERROR(VLOOKUP(Femicidios!AB410,tablas!$AQ$4:$AR$28,2,0),"Sin Información")</f>
        <v>Detenido</v>
      </c>
      <c r="O412" t="str">
        <f>+IFERROR(VLOOKUP(Femicidios!AD410,tablas!$AX$4:$AY$42,2,0),"Sin Información")</f>
        <v>Sin Información</v>
      </c>
    </row>
    <row r="413" spans="1:15" x14ac:dyDescent="0.35">
      <c r="A413" t="str">
        <f>+Femicidios!G411</f>
        <v>Marina Cabrera Almendras</v>
      </c>
      <c r="B413" t="str">
        <f>+IFERROR(VLOOKUP(Femicidios!I411,tablas!$D$4:$E$19,2,0),"No Informada")</f>
        <v>Boliviana</v>
      </c>
      <c r="C413" t="str">
        <f>+IFERROR(VLOOKUP(Femicidios!J411,tablas!$G$4:$H$141,2,0),"No Informada")</f>
        <v>No Informada</v>
      </c>
      <c r="D413" t="str">
        <f>+IFERROR(VLOOKUP(Femicidios!L411,tablas!$J$4:$K$11,2,0),"Sin Información")</f>
        <v>SI</v>
      </c>
      <c r="E413" t="str">
        <f>+IFERROR(VLOOKUP(Femicidios!M411,tablas!$M$4:$N$52,2,0),"Sin Información")</f>
        <v>Desconocido</v>
      </c>
      <c r="F413" t="str">
        <f>+IFERROR(VLOOKUP(Femicidios!N411,tablas!$P$4:$Q$23,2,0),"No Informado")</f>
        <v>Femicidio No Íntimo</v>
      </c>
      <c r="G413" t="str">
        <f>+IFERROR(VLOOKUP(Femicidios!Q411,tablas!$S$4:$T$21,2,0),"No Informada")</f>
        <v>Chilena</v>
      </c>
      <c r="H413" t="str">
        <f>+IFERROR(VLOOKUP(Femicidios!R411,tablas!$V$4:$W$123,2,0),"No Informado")</f>
        <v>Taxista</v>
      </c>
      <c r="I413" t="str">
        <f>+IFERROR(VLOOKUP(Femicidios!S411,tablas!$Y$4:$Z$9,2,0),"No Informado")</f>
        <v>NO</v>
      </c>
      <c r="J413" t="str">
        <f>+IFERROR(VLOOKUP(Femicidios!T411,tablas!$AB$4:$AC$8,2,0),"No Informado")</f>
        <v>No Informado</v>
      </c>
      <c r="K413" t="str">
        <f>+IFERROR(VLOOKUP(Femicidios!W411,tablas!$AE$4:$AF$9,2,0),"No Informado")</f>
        <v>NO</v>
      </c>
      <c r="L413" t="str">
        <f>+IFERROR(VLOOKUP(Femicidios!X411,tablas!$AH$4:$AI$33,2,0),"No Informada")</f>
        <v>Violación y Homicidio</v>
      </c>
      <c r="M413" t="str">
        <f>+IFERROR(VLOOKUP(Femicidios!Z411,tablas!$AN$4:$AO$22,2,0),"Sin Información")</f>
        <v>En curso</v>
      </c>
      <c r="N413" t="str">
        <f>+IFERROR(VLOOKUP(Femicidios!AB411,tablas!$AQ$4:$AR$28,2,0),"Sin Información")</f>
        <v>Confeso</v>
      </c>
      <c r="O413" t="str">
        <f>+IFERROR(VLOOKUP(Femicidios!AD411,tablas!$AX$4:$AY$42,2,0),"Sin Información")</f>
        <v>Sin Información</v>
      </c>
    </row>
    <row r="414" spans="1:15" x14ac:dyDescent="0.35">
      <c r="A414" t="str">
        <f>+Femicidios!G412</f>
        <v>Marisol Antonieta Estay Olivares</v>
      </c>
      <c r="B414" t="str">
        <f>+IFERROR(VLOOKUP(Femicidios!I412,tablas!$D$4:$E$19,2,0),"No Informada")</f>
        <v>No Informada</v>
      </c>
      <c r="C414" t="str">
        <f>+IFERROR(VLOOKUP(Femicidios!J412,tablas!$G$4:$H$141,2,0),"No Informada")</f>
        <v>Gerdarme</v>
      </c>
      <c r="D414" t="str">
        <f>+IFERROR(VLOOKUP(Femicidios!L412,tablas!$J$4:$K$11,2,0),"Sin Información")</f>
        <v>Sin Información</v>
      </c>
      <c r="E414" t="str">
        <f>+IFERROR(VLOOKUP(Femicidios!M412,tablas!$M$4:$N$52,2,0),"Sin Información")</f>
        <v>Ex Cónguye</v>
      </c>
      <c r="F414" t="str">
        <f>+IFERROR(VLOOKUP(Femicidios!N412,tablas!$P$4:$Q$23,2,0),"No Informado")</f>
        <v>Femicidio Íntimo</v>
      </c>
      <c r="G414" t="str">
        <f>+IFERROR(VLOOKUP(Femicidios!Q412,tablas!$S$4:$T$21,2,0),"No Informada")</f>
        <v>No Informada</v>
      </c>
      <c r="H414" t="str">
        <f>+IFERROR(VLOOKUP(Femicidios!R412,tablas!$V$4:$W$123,2,0),"No Informado")</f>
        <v>Gendarme</v>
      </c>
      <c r="I414" t="str">
        <f>+IFERROR(VLOOKUP(Femicidios!S412,tablas!$Y$4:$Z$9,2,0),"No Informado")</f>
        <v>SI</v>
      </c>
      <c r="J414" t="str">
        <f>+IFERROR(VLOOKUP(Femicidios!T412,tablas!$AB$4:$AC$8,2,0),"No Informado")</f>
        <v>No Informado</v>
      </c>
      <c r="K414" t="str">
        <f>+IFERROR(VLOOKUP(Femicidios!W412,tablas!$AE$4:$AF$9,2,0),"No Informado")</f>
        <v>No Informado</v>
      </c>
      <c r="L414" t="str">
        <f>+IFERROR(VLOOKUP(Femicidios!X412,tablas!$AH$4:$AI$33,2,0),"No Informada")</f>
        <v>Femicidio</v>
      </c>
      <c r="M414" t="str">
        <f>+IFERROR(VLOOKUP(Femicidios!Z412,tablas!$AN$4:$AO$22,2,0),"Sin Información")</f>
        <v>Sin Información</v>
      </c>
      <c r="N414" t="str">
        <f>+IFERROR(VLOOKUP(Femicidios!AB412,tablas!$AQ$4:$AR$28,2,0),"Sin Información")</f>
        <v>No Informada</v>
      </c>
      <c r="O414" t="str">
        <f>+IFERROR(VLOOKUP(Femicidios!AD412,tablas!$AX$4:$AY$42,2,0),"Sin Información")</f>
        <v>Sin Información</v>
      </c>
    </row>
    <row r="415" spans="1:15" x14ac:dyDescent="0.35">
      <c r="A415" t="str">
        <f>+Femicidios!G413</f>
        <v>Marisol Briceño Ríos</v>
      </c>
      <c r="B415" t="str">
        <f>+IFERROR(VLOOKUP(Femicidios!I413,tablas!$D$4:$E$19,2,0),"No Informada")</f>
        <v>No Informada</v>
      </c>
      <c r="C415" t="str">
        <f>+IFERROR(VLOOKUP(Femicidios!J413,tablas!$G$4:$H$141,2,0),"No Informada")</f>
        <v>No Informada</v>
      </c>
      <c r="D415" t="str">
        <f>+IFERROR(VLOOKUP(Femicidios!L413,tablas!$J$4:$K$11,2,0),"Sin Información")</f>
        <v>Sin Información</v>
      </c>
      <c r="E415" t="str">
        <f>+IFERROR(VLOOKUP(Femicidios!M413,tablas!$M$4:$N$52,2,0),"Sin Información")</f>
        <v>Conviviente</v>
      </c>
      <c r="F415" t="str">
        <f>+IFERROR(VLOOKUP(Femicidios!N413,tablas!$P$4:$Q$23,2,0),"No Informado")</f>
        <v>Femicidio Íntimo</v>
      </c>
      <c r="G415" t="str">
        <f>+IFERROR(VLOOKUP(Femicidios!Q413,tablas!$S$4:$T$21,2,0),"No Informada")</f>
        <v>No Informada</v>
      </c>
      <c r="H415" t="str">
        <f>+IFERROR(VLOOKUP(Femicidios!R413,tablas!$V$4:$W$123,2,0),"No Informado")</f>
        <v>No Informado</v>
      </c>
      <c r="I415" t="str">
        <f>+IFERROR(VLOOKUP(Femicidios!S413,tablas!$Y$4:$Z$9,2,0),"No Informado")</f>
        <v>No Informado</v>
      </c>
      <c r="J415" t="str">
        <f>+IFERROR(VLOOKUP(Femicidios!T413,tablas!$AB$4:$AC$8,2,0),"No Informado")</f>
        <v>No Informado</v>
      </c>
      <c r="K415" t="str">
        <f>+IFERROR(VLOOKUP(Femicidios!W413,tablas!$AE$4:$AF$9,2,0),"No Informado")</f>
        <v>No Informado</v>
      </c>
      <c r="L415" t="str">
        <f>+IFERROR(VLOOKUP(Femicidios!X413,tablas!$AH$4:$AI$33,2,0),"No Informada")</f>
        <v>Parricidio</v>
      </c>
      <c r="M415" t="str">
        <f>+IFERROR(VLOOKUP(Femicidios!Z413,tablas!$AN$4:$AO$22,2,0),"Sin Información")</f>
        <v>Sin Información</v>
      </c>
      <c r="N415" t="str">
        <f>+IFERROR(VLOOKUP(Femicidios!AB413,tablas!$AQ$4:$AR$28,2,0),"Sin Información")</f>
        <v>No Informada</v>
      </c>
      <c r="O415" t="str">
        <f>+IFERROR(VLOOKUP(Femicidios!AD413,tablas!$AX$4:$AY$42,2,0),"Sin Información")</f>
        <v>Sin Información</v>
      </c>
    </row>
    <row r="416" spans="1:15" x14ac:dyDescent="0.35">
      <c r="A416" t="str">
        <f>+Femicidios!G414</f>
        <v>Marisol Cuello Rabanal</v>
      </c>
      <c r="B416" t="str">
        <f>+IFERROR(VLOOKUP(Femicidios!I414,tablas!$D$4:$E$19,2,0),"No Informada")</f>
        <v>No Informada</v>
      </c>
      <c r="C416" t="str">
        <f>+IFERROR(VLOOKUP(Femicidios!J414,tablas!$G$4:$H$141,2,0),"No Informada")</f>
        <v>No Informada</v>
      </c>
      <c r="D416" t="str">
        <f>+IFERROR(VLOOKUP(Femicidios!L414,tablas!$J$4:$K$11,2,0),"Sin Información")</f>
        <v>Sin Información</v>
      </c>
      <c r="E416" t="str">
        <f>+IFERROR(VLOOKUP(Femicidios!M414,tablas!$M$4:$N$52,2,0),"Sin Información")</f>
        <v>Ex Pareja</v>
      </c>
      <c r="F416" t="str">
        <f>+IFERROR(VLOOKUP(Femicidios!N414,tablas!$P$4:$Q$23,2,0),"No Informado")</f>
        <v>Femicidio Íntimo</v>
      </c>
      <c r="G416" t="str">
        <f>+IFERROR(VLOOKUP(Femicidios!Q414,tablas!$S$4:$T$21,2,0),"No Informada")</f>
        <v>No Informada</v>
      </c>
      <c r="H416" t="str">
        <f>+IFERROR(VLOOKUP(Femicidios!R414,tablas!$V$4:$W$123,2,0),"No Informado")</f>
        <v>No Informado</v>
      </c>
      <c r="I416" t="str">
        <f>+IFERROR(VLOOKUP(Femicidios!S414,tablas!$Y$4:$Z$9,2,0),"No Informado")</f>
        <v>SI</v>
      </c>
      <c r="J416" t="str">
        <f>+IFERROR(VLOOKUP(Femicidios!T414,tablas!$AB$4:$AC$8,2,0),"No Informado")</f>
        <v>No Informado</v>
      </c>
      <c r="K416" t="str">
        <f>+IFERROR(VLOOKUP(Femicidios!W414,tablas!$AE$4:$AF$9,2,0),"No Informado")</f>
        <v>SI</v>
      </c>
      <c r="L416" t="str">
        <f>+IFERROR(VLOOKUP(Femicidios!X414,tablas!$AH$4:$AI$33,2,0),"No Informada")</f>
        <v>Femicidio</v>
      </c>
      <c r="M416" t="str">
        <f>+IFERROR(VLOOKUP(Femicidios!Z414,tablas!$AN$4:$AO$22,2,0),"Sin Información")</f>
        <v>Sin Información</v>
      </c>
      <c r="N416" t="str">
        <f>+IFERROR(VLOOKUP(Femicidios!AB414,tablas!$AQ$4:$AR$28,2,0),"Sin Información")</f>
        <v>No Informada</v>
      </c>
      <c r="O416" t="str">
        <f>+IFERROR(VLOOKUP(Femicidios!AD414,tablas!$AX$4:$AY$42,2,0),"Sin Información")</f>
        <v>Sin Información</v>
      </c>
    </row>
    <row r="417" spans="1:15" x14ac:dyDescent="0.35">
      <c r="A417" t="str">
        <f>+Femicidios!G415</f>
        <v>Marisol Del Carmen Balcázar Navarro</v>
      </c>
      <c r="B417" t="str">
        <f>+IFERROR(VLOOKUP(Femicidios!I415,tablas!$D$4:$E$19,2,0),"No Informada")</f>
        <v>No Informada</v>
      </c>
      <c r="C417" t="str">
        <f>+IFERROR(VLOOKUP(Femicidios!J415,tablas!$G$4:$H$141,2,0),"No Informada")</f>
        <v>No Informada</v>
      </c>
      <c r="D417" t="str">
        <f>+IFERROR(VLOOKUP(Femicidios!L415,tablas!$J$4:$K$11,2,0),"Sin Información")</f>
        <v>SI</v>
      </c>
      <c r="E417" t="str">
        <f>+IFERROR(VLOOKUP(Femicidios!M415,tablas!$M$4:$N$52,2,0),"Sin Información")</f>
        <v>Sin Información</v>
      </c>
      <c r="F417" t="str">
        <f>+IFERROR(VLOOKUP(Femicidios!N415,tablas!$P$4:$Q$23,2,0),"No Informado")</f>
        <v>Femicidio No Íntimo</v>
      </c>
      <c r="G417" t="str">
        <f>+IFERROR(VLOOKUP(Femicidios!Q415,tablas!$S$4:$T$21,2,0),"No Informada")</f>
        <v>No Informada</v>
      </c>
      <c r="H417" t="str">
        <f>+IFERROR(VLOOKUP(Femicidios!R415,tablas!$V$4:$W$123,2,0),"No Informado")</f>
        <v>No Informado</v>
      </c>
      <c r="I417" t="str">
        <f>+IFERROR(VLOOKUP(Femicidios!S415,tablas!$Y$4:$Z$9,2,0),"No Informado")</f>
        <v>No Informado</v>
      </c>
      <c r="J417" t="str">
        <f>+IFERROR(VLOOKUP(Femicidios!T415,tablas!$AB$4:$AC$8,2,0),"No Informado")</f>
        <v>No Informado</v>
      </c>
      <c r="K417" t="str">
        <f>+IFERROR(VLOOKUP(Femicidios!W415,tablas!$AE$4:$AF$9,2,0),"No Informado")</f>
        <v>No Informado</v>
      </c>
      <c r="L417" t="str">
        <f>+IFERROR(VLOOKUP(Femicidios!X415,tablas!$AH$4:$AI$33,2,0),"No Informada")</f>
        <v>No Informado</v>
      </c>
      <c r="M417" t="str">
        <f>+IFERROR(VLOOKUP(Femicidios!Z415,tablas!$AN$4:$AO$22,2,0),"Sin Información")</f>
        <v>Detenido</v>
      </c>
      <c r="N417" t="str">
        <f>+IFERROR(VLOOKUP(Femicidios!AB415,tablas!$AQ$4:$AR$28,2,0),"Sin Información")</f>
        <v>No Informada</v>
      </c>
      <c r="O417" t="str">
        <f>+IFERROR(VLOOKUP(Femicidios!AD415,tablas!$AX$4:$AY$42,2,0),"Sin Información")</f>
        <v>Sin Información</v>
      </c>
    </row>
    <row r="418" spans="1:15" x14ac:dyDescent="0.35">
      <c r="A418" t="str">
        <f>+Femicidios!G416</f>
        <v>Marisol Isabel López Jorquera</v>
      </c>
      <c r="B418" t="str">
        <f>+IFERROR(VLOOKUP(Femicidios!I416,tablas!$D$4:$E$19,2,0),"No Informada")</f>
        <v>Chilena</v>
      </c>
      <c r="C418" t="str">
        <f>+IFERROR(VLOOKUP(Femicidios!J416,tablas!$G$4:$H$141,2,0),"No Informada")</f>
        <v>No Informada</v>
      </c>
      <c r="D418" t="str">
        <f>+IFERROR(VLOOKUP(Femicidios!L416,tablas!$J$4:$K$11,2,0),"Sin Información")</f>
        <v>Presunta</v>
      </c>
      <c r="E418" t="str">
        <f>+IFERROR(VLOOKUP(Femicidios!M416,tablas!$M$4:$N$52,2,0),"Sin Información")</f>
        <v>Pareja</v>
      </c>
      <c r="F418" t="str">
        <f>+IFERROR(VLOOKUP(Femicidios!N416,tablas!$P$4:$Q$23,2,0),"No Informado")</f>
        <v>Femicidio Íntimo</v>
      </c>
      <c r="G418" t="str">
        <f>+IFERROR(VLOOKUP(Femicidios!Q416,tablas!$S$4:$T$21,2,0),"No Informada")</f>
        <v>Chilena</v>
      </c>
      <c r="H418" t="str">
        <f>+IFERROR(VLOOKUP(Femicidios!R416,tablas!$V$4:$W$123,2,0),"No Informado")</f>
        <v>No Informado</v>
      </c>
      <c r="I418" t="str">
        <f>+IFERROR(VLOOKUP(Femicidios!S416,tablas!$Y$4:$Z$9,2,0),"No Informado")</f>
        <v>NO</v>
      </c>
      <c r="J418" t="str">
        <f>+IFERROR(VLOOKUP(Femicidios!T416,tablas!$AB$4:$AC$8,2,0),"No Informado")</f>
        <v>SI</v>
      </c>
      <c r="K418" t="str">
        <f>+IFERROR(VLOOKUP(Femicidios!W416,tablas!$AE$4:$AF$9,2,0),"No Informado")</f>
        <v>NO</v>
      </c>
      <c r="L418" t="str">
        <f>+IFERROR(VLOOKUP(Femicidios!X416,tablas!$AH$4:$AI$33,2,0),"No Informada")</f>
        <v>Homicidio calificado</v>
      </c>
      <c r="M418" t="str">
        <f>+IFERROR(VLOOKUP(Femicidios!Z416,tablas!$AN$4:$AO$22,2,0),"Sin Información")</f>
        <v>En curso</v>
      </c>
      <c r="N418" t="str">
        <f>+IFERROR(VLOOKUP(Femicidios!AB416,tablas!$AQ$4:$AR$28,2,0),"Sin Información")</f>
        <v>Prisión preventiva</v>
      </c>
      <c r="O418" t="str">
        <f>+IFERROR(VLOOKUP(Femicidios!AD416,tablas!$AX$4:$AY$42,2,0),"Sin Información")</f>
        <v>Sin Información</v>
      </c>
    </row>
    <row r="419" spans="1:15" x14ac:dyDescent="0.35">
      <c r="A419" t="str">
        <f>+Femicidios!G417</f>
        <v>Marisol Solange Figueroa Sepùlveda</v>
      </c>
      <c r="B419" t="str">
        <f>+IFERROR(VLOOKUP(Femicidios!I417,tablas!$D$4:$E$19,2,0),"No Informada")</f>
        <v>No Informada</v>
      </c>
      <c r="C419" t="str">
        <f>+IFERROR(VLOOKUP(Femicidios!J417,tablas!$G$4:$H$141,2,0),"No Informada")</f>
        <v>No Informada</v>
      </c>
      <c r="D419" t="str">
        <f>+IFERROR(VLOOKUP(Femicidios!L417,tablas!$J$4:$K$11,2,0),"Sin Información")</f>
        <v>Sin Información</v>
      </c>
      <c r="E419" t="str">
        <f>+IFERROR(VLOOKUP(Femicidios!M417,tablas!$M$4:$N$52,2,0),"Sin Información")</f>
        <v>Ex Cónguye</v>
      </c>
      <c r="F419" t="str">
        <f>+IFERROR(VLOOKUP(Femicidios!N417,tablas!$P$4:$Q$23,2,0),"No Informado")</f>
        <v>Femicidio Íntimo</v>
      </c>
      <c r="G419" t="str">
        <f>+IFERROR(VLOOKUP(Femicidios!Q417,tablas!$S$4:$T$21,2,0),"No Informada")</f>
        <v>No Informada</v>
      </c>
      <c r="H419" t="str">
        <f>+IFERROR(VLOOKUP(Femicidios!R417,tablas!$V$4:$W$123,2,0),"No Informado")</f>
        <v>Guardia Seguridad</v>
      </c>
      <c r="I419" t="str">
        <f>+IFERROR(VLOOKUP(Femicidios!S417,tablas!$Y$4:$Z$9,2,0),"No Informado")</f>
        <v>SI</v>
      </c>
      <c r="J419" t="str">
        <f>+IFERROR(VLOOKUP(Femicidios!T417,tablas!$AB$4:$AC$8,2,0),"No Informado")</f>
        <v>No Informado</v>
      </c>
      <c r="K419" t="str">
        <f>+IFERROR(VLOOKUP(Femicidios!W417,tablas!$AE$4:$AF$9,2,0),"No Informado")</f>
        <v>No Informado</v>
      </c>
      <c r="L419" t="str">
        <f>+IFERROR(VLOOKUP(Femicidios!X417,tablas!$AH$4:$AI$33,2,0),"No Informada")</f>
        <v>Femicidio</v>
      </c>
      <c r="M419" t="str">
        <f>+IFERROR(VLOOKUP(Femicidios!Z417,tablas!$AN$4:$AO$22,2,0),"Sin Información")</f>
        <v>Sin Información</v>
      </c>
      <c r="N419" t="str">
        <f>+IFERROR(VLOOKUP(Femicidios!AB417,tablas!$AQ$4:$AR$28,2,0),"Sin Información")</f>
        <v>No Informada</v>
      </c>
      <c r="O419" t="str">
        <f>+IFERROR(VLOOKUP(Femicidios!AD417,tablas!$AX$4:$AY$42,2,0),"Sin Información")</f>
        <v>Sin Información</v>
      </c>
    </row>
    <row r="420" spans="1:15" x14ac:dyDescent="0.35">
      <c r="A420" t="str">
        <f>+Femicidios!G418</f>
        <v>Marisol Vergara Vergara</v>
      </c>
      <c r="B420" t="str">
        <f>+IFERROR(VLOOKUP(Femicidios!I418,tablas!$D$4:$E$19,2,0),"No Informada")</f>
        <v>Chilena</v>
      </c>
      <c r="C420" t="str">
        <f>+IFERROR(VLOOKUP(Femicidios!J418,tablas!$G$4:$H$141,2,0),"No Informada")</f>
        <v>Profesora</v>
      </c>
      <c r="D420" t="str">
        <f>+IFERROR(VLOOKUP(Femicidios!L418,tablas!$J$4:$K$11,2,0),"Sin Información")</f>
        <v>SI</v>
      </c>
      <c r="E420" t="str">
        <f>+IFERROR(VLOOKUP(Femicidios!M418,tablas!$M$4:$N$52,2,0),"Sin Información")</f>
        <v>Conocido</v>
      </c>
      <c r="F420" t="str">
        <f>+IFERROR(VLOOKUP(Femicidios!N418,tablas!$P$4:$Q$23,2,0),"No Informado")</f>
        <v>Femicidio No Íntimo</v>
      </c>
      <c r="G420" t="str">
        <f>+IFERROR(VLOOKUP(Femicidios!Q418,tablas!$S$4:$T$21,2,0),"No Informada")</f>
        <v>Chilena</v>
      </c>
      <c r="H420" t="str">
        <f>+IFERROR(VLOOKUP(Femicidios!R418,tablas!$V$4:$W$123,2,0),"No Informado")</f>
        <v>Cuidador Autos</v>
      </c>
      <c r="I420" t="str">
        <f>+IFERROR(VLOOKUP(Femicidios!S418,tablas!$Y$4:$Z$9,2,0),"No Informado")</f>
        <v>NO</v>
      </c>
      <c r="J420" t="str">
        <f>+IFERROR(VLOOKUP(Femicidios!T418,tablas!$AB$4:$AC$8,2,0),"No Informado")</f>
        <v>NO</v>
      </c>
      <c r="K420" t="str">
        <f>+IFERROR(VLOOKUP(Femicidios!W418,tablas!$AE$4:$AF$9,2,0),"No Informado")</f>
        <v>NO</v>
      </c>
      <c r="L420" t="str">
        <f>+IFERROR(VLOOKUP(Femicidios!X418,tablas!$AH$4:$AI$33,2,0),"No Informada")</f>
        <v>Violación y Homicidio</v>
      </c>
      <c r="M420" t="str">
        <f>+IFERROR(VLOOKUP(Femicidios!Z418,tablas!$AN$4:$AO$22,2,0),"Sin Información")</f>
        <v>Finalizada</v>
      </c>
      <c r="N420" t="str">
        <f>+IFERROR(VLOOKUP(Femicidios!AB418,tablas!$AQ$4:$AR$28,2,0),"Sin Información")</f>
        <v>Privado de libertad</v>
      </c>
      <c r="O420" t="str">
        <f>+IFERROR(VLOOKUP(Femicidios!AD418,tablas!$AX$4:$AY$42,2,0),"Sin Información")</f>
        <v>Cadena Perpétua</v>
      </c>
    </row>
    <row r="421" spans="1:15" x14ac:dyDescent="0.35">
      <c r="A421" t="str">
        <f>+Femicidios!G419</f>
        <v>Marita Ortega Sánchez</v>
      </c>
      <c r="B421" t="str">
        <f>+IFERROR(VLOOKUP(Femicidios!I419,tablas!$D$4:$E$19,2,0),"No Informada")</f>
        <v>Chilena</v>
      </c>
      <c r="C421" t="str">
        <f>+IFERROR(VLOOKUP(Femicidios!J419,tablas!$G$4:$H$141,2,0),"No Informada")</f>
        <v>No Informada</v>
      </c>
      <c r="D421" t="str">
        <f>+IFERROR(VLOOKUP(Femicidios!L419,tablas!$J$4:$K$11,2,0),"Sin Información")</f>
        <v>NO</v>
      </c>
      <c r="E421" t="str">
        <f>+IFERROR(VLOOKUP(Femicidios!M419,tablas!$M$4:$N$52,2,0),"Sin Información")</f>
        <v>Ex Yerno</v>
      </c>
      <c r="F421" t="str">
        <f>+IFERROR(VLOOKUP(Femicidios!N419,tablas!$P$4:$Q$23,2,0),"No Informado")</f>
        <v>Castigo femicida</v>
      </c>
      <c r="G421" t="str">
        <f>+IFERROR(VLOOKUP(Femicidios!Q419,tablas!$S$4:$T$21,2,0),"No Informada")</f>
        <v>Chilena</v>
      </c>
      <c r="H421" t="str">
        <f>+IFERROR(VLOOKUP(Femicidios!R419,tablas!$V$4:$W$123,2,0),"No Informado")</f>
        <v>No Informado</v>
      </c>
      <c r="I421" t="str">
        <f>+IFERROR(VLOOKUP(Femicidios!S419,tablas!$Y$4:$Z$9,2,0),"No Informado")</f>
        <v>SI</v>
      </c>
      <c r="J421" t="str">
        <f>+IFERROR(VLOOKUP(Femicidios!T419,tablas!$AB$4:$AC$8,2,0),"No Informado")</f>
        <v>NO</v>
      </c>
      <c r="K421" t="str">
        <f>+IFERROR(VLOOKUP(Femicidios!W419,tablas!$AE$4:$AF$9,2,0),"No Informado")</f>
        <v>NO</v>
      </c>
      <c r="L421" t="str">
        <f>+IFERROR(VLOOKUP(Femicidios!X419,tablas!$AH$4:$AI$33,2,0),"No Informada")</f>
        <v>Homicidio simple</v>
      </c>
      <c r="M421" t="str">
        <f>+IFERROR(VLOOKUP(Femicidios!Z419,tablas!$AN$4:$AO$22,2,0),"Sin Información")</f>
        <v>Sobreseída</v>
      </c>
      <c r="N421" t="str">
        <f>+IFERROR(VLOOKUP(Femicidios!AB419,tablas!$AQ$4:$AR$28,2,0),"Sin Información")</f>
        <v>Deceso</v>
      </c>
      <c r="O421" t="str">
        <f>+IFERROR(VLOOKUP(Femicidios!AD419,tablas!$AX$4:$AY$42,2,0),"Sin Información")</f>
        <v>Sin Información</v>
      </c>
    </row>
    <row r="422" spans="1:15" x14ac:dyDescent="0.35">
      <c r="A422" t="str">
        <f>+Femicidios!G420</f>
        <v>Maritza Cleopatra Pérez Santander</v>
      </c>
      <c r="B422" t="str">
        <f>+IFERROR(VLOOKUP(Femicidios!I420,tablas!$D$4:$E$19,2,0),"No Informada")</f>
        <v>No Informada</v>
      </c>
      <c r="C422" t="str">
        <f>+IFERROR(VLOOKUP(Femicidios!J420,tablas!$G$4:$H$141,2,0),"No Informada")</f>
        <v>No Informada</v>
      </c>
      <c r="D422" t="str">
        <f>+IFERROR(VLOOKUP(Femicidios!L420,tablas!$J$4:$K$11,2,0),"Sin Información")</f>
        <v>Sin Información</v>
      </c>
      <c r="E422" t="str">
        <f>+IFERROR(VLOOKUP(Femicidios!M420,tablas!$M$4:$N$52,2,0),"Sin Información")</f>
        <v>Cónyuge</v>
      </c>
      <c r="F422" t="str">
        <f>+IFERROR(VLOOKUP(Femicidios!N420,tablas!$P$4:$Q$23,2,0),"No Informado")</f>
        <v>Femicidio Íntimo</v>
      </c>
      <c r="G422" t="str">
        <f>+IFERROR(VLOOKUP(Femicidios!Q420,tablas!$S$4:$T$21,2,0),"No Informada")</f>
        <v>No Informada</v>
      </c>
      <c r="H422" t="str">
        <f>+IFERROR(VLOOKUP(Femicidios!R420,tablas!$V$4:$W$123,2,0),"No Informado")</f>
        <v>No Informado</v>
      </c>
      <c r="I422" t="str">
        <f>+IFERROR(VLOOKUP(Femicidios!S420,tablas!$Y$4:$Z$9,2,0),"No Informado")</f>
        <v>No Informado</v>
      </c>
      <c r="J422" t="str">
        <f>+IFERROR(VLOOKUP(Femicidios!T420,tablas!$AB$4:$AC$8,2,0),"No Informado")</f>
        <v>No Informado</v>
      </c>
      <c r="K422" t="str">
        <f>+IFERROR(VLOOKUP(Femicidios!W420,tablas!$AE$4:$AF$9,2,0),"No Informado")</f>
        <v>No Informado</v>
      </c>
      <c r="L422" t="str">
        <f>+IFERROR(VLOOKUP(Femicidios!X420,tablas!$AH$4:$AI$33,2,0),"No Informada")</f>
        <v>Parricidio</v>
      </c>
      <c r="M422" t="str">
        <f>+IFERROR(VLOOKUP(Femicidios!Z420,tablas!$AN$4:$AO$22,2,0),"Sin Información")</f>
        <v>Sin Información</v>
      </c>
      <c r="N422" t="str">
        <f>+IFERROR(VLOOKUP(Femicidios!AB420,tablas!$AQ$4:$AR$28,2,0),"Sin Información")</f>
        <v>No Informada</v>
      </c>
      <c r="O422" t="str">
        <f>+IFERROR(VLOOKUP(Femicidios!AD420,tablas!$AX$4:$AY$42,2,0),"Sin Información")</f>
        <v>15 años</v>
      </c>
    </row>
    <row r="423" spans="1:15" x14ac:dyDescent="0.35">
      <c r="A423" t="str">
        <f>+Femicidios!G421</f>
        <v>Silvana del Carmen Sepúlveda Durán</v>
      </c>
      <c r="B423" t="str">
        <f>+IFERROR(VLOOKUP(Femicidios!I421,tablas!$D$4:$E$19,2,0),"No Informada")</f>
        <v>Chilena</v>
      </c>
      <c r="C423" t="str">
        <f>+IFERROR(VLOOKUP(Femicidios!J421,tablas!$G$4:$H$141,2,0),"No Informada")</f>
        <v>No Informada</v>
      </c>
      <c r="D423" t="str">
        <f>+IFERROR(VLOOKUP(Femicidios!L421,tablas!$J$4:$K$11,2,0),"Sin Información")</f>
        <v>NO</v>
      </c>
      <c r="E423" t="str">
        <f>+IFERROR(VLOOKUP(Femicidios!M421,tablas!$M$4:$N$52,2,0),"Sin Información")</f>
        <v>Conviviente</v>
      </c>
      <c r="F423" t="str">
        <f>+IFERROR(VLOOKUP(Femicidios!N421,tablas!$P$4:$Q$23,2,0),"No Informado")</f>
        <v>Femicidio Íntimo</v>
      </c>
      <c r="G423" t="str">
        <f>+IFERROR(VLOOKUP(Femicidios!Q421,tablas!$S$4:$T$21,2,0),"No Informada")</f>
        <v>Chilena</v>
      </c>
      <c r="H423" t="str">
        <f>+IFERROR(VLOOKUP(Femicidios!R421,tablas!$V$4:$W$123,2,0),"No Informado")</f>
        <v>No Informado</v>
      </c>
      <c r="I423" t="str">
        <f>+IFERROR(VLOOKUP(Femicidios!S421,tablas!$Y$4:$Z$9,2,0),"No Informado")</f>
        <v>SI</v>
      </c>
      <c r="J423" t="str">
        <f>+IFERROR(VLOOKUP(Femicidios!T421,tablas!$AB$4:$AC$8,2,0),"No Informado")</f>
        <v>NO</v>
      </c>
      <c r="K423" t="str">
        <f>+IFERROR(VLOOKUP(Femicidios!W421,tablas!$AE$4:$AF$9,2,0),"No Informado")</f>
        <v>SI</v>
      </c>
      <c r="L423" t="str">
        <f>+IFERROR(VLOOKUP(Femicidios!X421,tablas!$AH$4:$AI$33,2,0),"No Informada")</f>
        <v>Femicidio</v>
      </c>
      <c r="M423" t="str">
        <f>+IFERROR(VLOOKUP(Femicidios!Z421,tablas!$AN$4:$AO$22,2,0),"Sin Información")</f>
        <v>Sobreseída</v>
      </c>
      <c r="N423" t="str">
        <f>+IFERROR(VLOOKUP(Femicidios!AB421,tablas!$AQ$4:$AR$28,2,0),"Sin Información")</f>
        <v>Deceso</v>
      </c>
      <c r="O423" t="str">
        <f>+IFERROR(VLOOKUP(Femicidios!AD421,tablas!$AX$4:$AY$42,2,0),"Sin Información")</f>
        <v>Sin Información</v>
      </c>
    </row>
    <row r="424" spans="1:15" x14ac:dyDescent="0.35">
      <c r="A424" t="str">
        <f>+Femicidios!G422</f>
        <v>Adalita Beatriz Ojeda Leiva</v>
      </c>
      <c r="B424" t="str">
        <f>+IFERROR(VLOOKUP(Femicidios!I422,tablas!$D$4:$E$19,2,0),"No Informada")</f>
        <v>Chilena</v>
      </c>
      <c r="C424" t="str">
        <f>+IFERROR(VLOOKUP(Femicidios!J422,tablas!$G$4:$H$141,2,0),"No Informada")</f>
        <v>Dueña de Casa</v>
      </c>
      <c r="D424" t="str">
        <f>+IFERROR(VLOOKUP(Femicidios!L422,tablas!$J$4:$K$11,2,0),"Sin Información")</f>
        <v>NO</v>
      </c>
      <c r="E424" t="str">
        <f>+IFERROR(VLOOKUP(Femicidios!M422,tablas!$M$4:$N$52,2,0),"Sin Información")</f>
        <v>Conviviente</v>
      </c>
      <c r="F424" t="str">
        <f>+IFERROR(VLOOKUP(Femicidios!N422,tablas!$P$4:$Q$23,2,0),"No Informado")</f>
        <v>Femicidio Íntimo</v>
      </c>
      <c r="G424" t="str">
        <f>+IFERROR(VLOOKUP(Femicidios!Q422,tablas!$S$4:$T$21,2,0),"No Informada")</f>
        <v>Chilena</v>
      </c>
      <c r="H424" t="str">
        <f>+IFERROR(VLOOKUP(Femicidios!R422,tablas!$V$4:$W$123,2,0),"No Informado")</f>
        <v>No Informado</v>
      </c>
      <c r="I424" t="str">
        <f>+IFERROR(VLOOKUP(Femicidios!S422,tablas!$Y$4:$Z$9,2,0),"No Informado")</f>
        <v>NO</v>
      </c>
      <c r="J424" t="str">
        <f>+IFERROR(VLOOKUP(Femicidios!T422,tablas!$AB$4:$AC$8,2,0),"No Informado")</f>
        <v>NO</v>
      </c>
      <c r="K424" t="str">
        <f>+IFERROR(VLOOKUP(Femicidios!W422,tablas!$AE$4:$AF$9,2,0),"No Informado")</f>
        <v>SI</v>
      </c>
      <c r="L424" t="str">
        <f>+IFERROR(VLOOKUP(Femicidios!X422,tablas!$AH$4:$AI$33,2,0),"No Informada")</f>
        <v>Femicidio</v>
      </c>
      <c r="M424" t="str">
        <f>+IFERROR(VLOOKUP(Femicidios!Z422,tablas!$AN$4:$AO$22,2,0),"Sin Información")</f>
        <v>Finalizada</v>
      </c>
      <c r="N424" t="str">
        <f>+IFERROR(VLOOKUP(Femicidios!AB422,tablas!$AQ$4:$AR$28,2,0),"Sin Información")</f>
        <v>Privado de libertad</v>
      </c>
      <c r="O424" t="str">
        <f>+IFERROR(VLOOKUP(Femicidios!AD422,tablas!$AX$4:$AY$42,2,0),"Sin Información")</f>
        <v>15 años</v>
      </c>
    </row>
    <row r="425" spans="1:15" x14ac:dyDescent="0.35">
      <c r="A425" t="str">
        <f>+Femicidios!G423</f>
        <v>Marjorie Solange Varas Cataldo</v>
      </c>
      <c r="B425" t="str">
        <f>+IFERROR(VLOOKUP(Femicidios!I423,tablas!$D$4:$E$19,2,0),"No Informada")</f>
        <v>Chilena</v>
      </c>
      <c r="C425" t="str">
        <f>+IFERROR(VLOOKUP(Femicidios!J423,tablas!$G$4:$H$141,2,0),"No Informada")</f>
        <v>Vendedora</v>
      </c>
      <c r="D425" t="str">
        <f>+IFERROR(VLOOKUP(Femicidios!L423,tablas!$J$4:$K$11,2,0),"Sin Información")</f>
        <v>NO</v>
      </c>
      <c r="E425" t="str">
        <f>+IFERROR(VLOOKUP(Femicidios!M423,tablas!$M$4:$N$52,2,0),"Sin Información")</f>
        <v>Pareja</v>
      </c>
      <c r="F425" t="str">
        <f>+IFERROR(VLOOKUP(Femicidios!N423,tablas!$P$4:$Q$23,2,0),"No Informado")</f>
        <v>Femicidio Íntimo</v>
      </c>
      <c r="G425" t="str">
        <f>+IFERROR(VLOOKUP(Femicidios!Q423,tablas!$S$4:$T$21,2,0),"No Informada")</f>
        <v>Chilena</v>
      </c>
      <c r="H425" t="str">
        <f>+IFERROR(VLOOKUP(Femicidios!R423,tablas!$V$4:$W$123,2,0),"No Informado")</f>
        <v>No Informado</v>
      </c>
      <c r="I425" t="str">
        <f>+IFERROR(VLOOKUP(Femicidios!S423,tablas!$Y$4:$Z$9,2,0),"No Informado")</f>
        <v>NO</v>
      </c>
      <c r="J425" t="str">
        <f>+IFERROR(VLOOKUP(Femicidios!T423,tablas!$AB$4:$AC$8,2,0),"No Informado")</f>
        <v>SI</v>
      </c>
      <c r="K425" t="str">
        <f>+IFERROR(VLOOKUP(Femicidios!W423,tablas!$AE$4:$AF$9,2,0),"No Informado")</f>
        <v>NO</v>
      </c>
      <c r="L425" t="str">
        <f>+IFERROR(VLOOKUP(Femicidios!X423,tablas!$AH$4:$AI$33,2,0),"No Informada")</f>
        <v>Homicidio calificado</v>
      </c>
      <c r="M425" t="str">
        <f>+IFERROR(VLOOKUP(Femicidios!Z423,tablas!$AN$4:$AO$22,2,0),"Sin Información")</f>
        <v>En curso</v>
      </c>
      <c r="N425" t="str">
        <f>+IFERROR(VLOOKUP(Femicidios!AB423,tablas!$AQ$4:$AR$28,2,0),"Sin Información")</f>
        <v>Prisión preventiva</v>
      </c>
      <c r="O425" t="str">
        <f>+IFERROR(VLOOKUP(Femicidios!AD423,tablas!$AX$4:$AY$42,2,0),"Sin Información")</f>
        <v>Sin Información</v>
      </c>
    </row>
    <row r="426" spans="1:15" x14ac:dyDescent="0.35">
      <c r="A426" t="str">
        <f>+Femicidios!G424</f>
        <v>Marlene Isabel Matamala Villablanca</v>
      </c>
      <c r="B426" t="str">
        <f>+IFERROR(VLOOKUP(Femicidios!I424,tablas!$D$4:$E$19,2,0),"No Informada")</f>
        <v>Chilena</v>
      </c>
      <c r="C426" t="str">
        <f>+IFERROR(VLOOKUP(Femicidios!J424,tablas!$G$4:$H$141,2,0),"No Informada")</f>
        <v>Estudiante</v>
      </c>
      <c r="D426" t="str">
        <f>+IFERROR(VLOOKUP(Femicidios!L424,tablas!$J$4:$K$11,2,0),"Sin Información")</f>
        <v>NO</v>
      </c>
      <c r="E426" t="str">
        <f>+IFERROR(VLOOKUP(Femicidios!M424,tablas!$M$4:$N$52,2,0),"Sin Información")</f>
        <v>Conocido</v>
      </c>
      <c r="F426" t="str">
        <f>+IFERROR(VLOOKUP(Femicidios!N424,tablas!$P$4:$Q$23,2,0),"No Informado")</f>
        <v>Femicidio No Íntimo</v>
      </c>
      <c r="G426" t="str">
        <f>+IFERROR(VLOOKUP(Femicidios!Q424,tablas!$S$4:$T$21,2,0),"No Informada")</f>
        <v>Chilena</v>
      </c>
      <c r="H426" t="str">
        <f>+IFERROR(VLOOKUP(Femicidios!R424,tablas!$V$4:$W$123,2,0),"No Informado")</f>
        <v>No Informado</v>
      </c>
      <c r="I426" t="str">
        <f>+IFERROR(VLOOKUP(Femicidios!S424,tablas!$Y$4:$Z$9,2,0),"No Informado")</f>
        <v>NO</v>
      </c>
      <c r="J426" t="str">
        <f>+IFERROR(VLOOKUP(Femicidios!T424,tablas!$AB$4:$AC$8,2,0),"No Informado")</f>
        <v>NO</v>
      </c>
      <c r="K426" t="str">
        <f>+IFERROR(VLOOKUP(Femicidios!W424,tablas!$AE$4:$AF$9,2,0),"No Informado")</f>
        <v>NO</v>
      </c>
      <c r="L426" t="str">
        <f>+IFERROR(VLOOKUP(Femicidios!X424,tablas!$AH$4:$AI$33,2,0),"No Informada")</f>
        <v>Homicidio calificado</v>
      </c>
      <c r="M426" t="str">
        <f>+IFERROR(VLOOKUP(Femicidios!Z424,tablas!$AN$4:$AO$22,2,0),"Sin Información")</f>
        <v>Finalizada</v>
      </c>
      <c r="N426" t="str">
        <f>+IFERROR(VLOOKUP(Femicidios!AB424,tablas!$AQ$4:$AR$28,2,0),"Sin Información")</f>
        <v>Privado de libertad</v>
      </c>
      <c r="O426" t="str">
        <f>+IFERROR(VLOOKUP(Femicidios!AD424,tablas!$AX$4:$AY$42,2,0),"Sin Información")</f>
        <v>14 años</v>
      </c>
    </row>
    <row r="427" spans="1:15" x14ac:dyDescent="0.35">
      <c r="A427" t="str">
        <f>+Femicidios!G425</f>
        <v>Marta Alicia Bustos Lobos</v>
      </c>
      <c r="B427" t="str">
        <f>+IFERROR(VLOOKUP(Femicidios!I425,tablas!$D$4:$E$19,2,0),"No Informada")</f>
        <v>Chilena</v>
      </c>
      <c r="C427" t="str">
        <f>+IFERROR(VLOOKUP(Femicidios!J425,tablas!$G$4:$H$141,2,0),"No Informada")</f>
        <v>Profesora</v>
      </c>
      <c r="D427" t="str">
        <f>+IFERROR(VLOOKUP(Femicidios!L425,tablas!$J$4:$K$11,2,0),"Sin Información")</f>
        <v>Sin Información</v>
      </c>
      <c r="E427" t="str">
        <f>+IFERROR(VLOOKUP(Femicidios!M425,tablas!$M$4:$N$52,2,0),"Sin Información")</f>
        <v>Ex Pareja</v>
      </c>
      <c r="F427" t="str">
        <f>+IFERROR(VLOOKUP(Femicidios!N425,tablas!$P$4:$Q$23,2,0),"No Informado")</f>
        <v>Femicidio Íntimo</v>
      </c>
      <c r="G427" t="str">
        <f>+IFERROR(VLOOKUP(Femicidios!Q425,tablas!$S$4:$T$21,2,0),"No Informada")</f>
        <v>No Informada</v>
      </c>
      <c r="H427" t="str">
        <f>+IFERROR(VLOOKUP(Femicidios!R425,tablas!$V$4:$W$123,2,0),"No Informado")</f>
        <v>No Informado</v>
      </c>
      <c r="I427" t="str">
        <f>+IFERROR(VLOOKUP(Femicidios!S425,tablas!$Y$4:$Z$9,2,0),"No Informado")</f>
        <v>No Informado</v>
      </c>
      <c r="J427" t="str">
        <f>+IFERROR(VLOOKUP(Femicidios!T425,tablas!$AB$4:$AC$8,2,0),"No Informado")</f>
        <v>No Informado</v>
      </c>
      <c r="K427" t="str">
        <f>+IFERROR(VLOOKUP(Femicidios!W425,tablas!$AE$4:$AF$9,2,0),"No Informado")</f>
        <v>No Informado</v>
      </c>
      <c r="L427" t="str">
        <f>+IFERROR(VLOOKUP(Femicidios!X425,tablas!$AH$4:$AI$33,2,0),"No Informada")</f>
        <v>No Informado</v>
      </c>
      <c r="M427" t="str">
        <f>+IFERROR(VLOOKUP(Femicidios!Z425,tablas!$AN$4:$AO$22,2,0),"Sin Información")</f>
        <v>En curso</v>
      </c>
      <c r="N427" t="str">
        <f>+IFERROR(VLOOKUP(Femicidios!AB425,tablas!$AQ$4:$AR$28,2,0),"Sin Información")</f>
        <v>Sin imputados</v>
      </c>
      <c r="O427" t="str">
        <f>+IFERROR(VLOOKUP(Femicidios!AD425,tablas!$AX$4:$AY$42,2,0),"Sin Información")</f>
        <v>Sin Información</v>
      </c>
    </row>
    <row r="428" spans="1:15" x14ac:dyDescent="0.35">
      <c r="A428" t="str">
        <f>+Femicidios!G426</f>
        <v>Marta Del Tránsito Ruíz Vargas</v>
      </c>
      <c r="B428" t="str">
        <f>+IFERROR(VLOOKUP(Femicidios!I426,tablas!$D$4:$E$19,2,0),"No Informada")</f>
        <v>No Informada</v>
      </c>
      <c r="C428" t="str">
        <f>+IFERROR(VLOOKUP(Femicidios!J426,tablas!$G$4:$H$141,2,0),"No Informada")</f>
        <v>No Informada</v>
      </c>
      <c r="D428" t="str">
        <f>+IFERROR(VLOOKUP(Femicidios!L426,tablas!$J$4:$K$11,2,0),"Sin Información")</f>
        <v>Sin Información</v>
      </c>
      <c r="E428" t="str">
        <f>+IFERROR(VLOOKUP(Femicidios!M426,tablas!$M$4:$N$52,2,0),"Sin Información")</f>
        <v>Cónyuge</v>
      </c>
      <c r="F428" t="str">
        <f>+IFERROR(VLOOKUP(Femicidios!N426,tablas!$P$4:$Q$23,2,0),"No Informado")</f>
        <v>Femicidio Íntimo</v>
      </c>
      <c r="G428" t="str">
        <f>+IFERROR(VLOOKUP(Femicidios!Q426,tablas!$S$4:$T$21,2,0),"No Informada")</f>
        <v>No Informada</v>
      </c>
      <c r="H428" t="str">
        <f>+IFERROR(VLOOKUP(Femicidios!R426,tablas!$V$4:$W$123,2,0),"No Informado")</f>
        <v>No Informado</v>
      </c>
      <c r="I428" t="str">
        <f>+IFERROR(VLOOKUP(Femicidios!S426,tablas!$Y$4:$Z$9,2,0),"No Informado")</f>
        <v>No Informado</v>
      </c>
      <c r="J428" t="str">
        <f>+IFERROR(VLOOKUP(Femicidios!T426,tablas!$AB$4:$AC$8,2,0),"No Informado")</f>
        <v>No Informado</v>
      </c>
      <c r="K428" t="str">
        <f>+IFERROR(VLOOKUP(Femicidios!W426,tablas!$AE$4:$AF$9,2,0),"No Informado")</f>
        <v>SI</v>
      </c>
      <c r="L428" t="str">
        <f>+IFERROR(VLOOKUP(Femicidios!X426,tablas!$AH$4:$AI$33,2,0),"No Informada")</f>
        <v>Femicidio</v>
      </c>
      <c r="M428" t="str">
        <f>+IFERROR(VLOOKUP(Femicidios!Z426,tablas!$AN$4:$AO$22,2,0),"Sin Información")</f>
        <v>Sin Información</v>
      </c>
      <c r="N428" t="str">
        <f>+IFERROR(VLOOKUP(Femicidios!AB426,tablas!$AQ$4:$AR$28,2,0),"Sin Información")</f>
        <v>No Informada</v>
      </c>
      <c r="O428" t="str">
        <f>+IFERROR(VLOOKUP(Femicidios!AD426,tablas!$AX$4:$AY$42,2,0),"Sin Información")</f>
        <v>20 años</v>
      </c>
    </row>
    <row r="429" spans="1:15" x14ac:dyDescent="0.35">
      <c r="A429" t="str">
        <f>+Femicidios!G427</f>
        <v>Beatriz Solange López Álvarez</v>
      </c>
      <c r="B429" t="str">
        <f>+IFERROR(VLOOKUP(Femicidios!I427,tablas!$D$4:$E$19,2,0),"No Informada")</f>
        <v>Chilena</v>
      </c>
      <c r="C429" t="str">
        <f>+IFERROR(VLOOKUP(Femicidios!J427,tablas!$G$4:$H$141,2,0),"No Informada")</f>
        <v>Comerciante</v>
      </c>
      <c r="D429" t="str">
        <f>+IFERROR(VLOOKUP(Femicidios!L427,tablas!$J$4:$K$11,2,0),"Sin Información")</f>
        <v>NO</v>
      </c>
      <c r="E429" t="str">
        <f>+IFERROR(VLOOKUP(Femicidios!M427,tablas!$M$4:$N$52,2,0),"Sin Información")</f>
        <v>ex Conviviente</v>
      </c>
      <c r="F429" t="str">
        <f>+IFERROR(VLOOKUP(Femicidios!N427,tablas!$P$4:$Q$23,2,0),"No Informado")</f>
        <v>Femicidio Íntimo</v>
      </c>
      <c r="G429" t="str">
        <f>+IFERROR(VLOOKUP(Femicidios!Q427,tablas!$S$4:$T$21,2,0),"No Informada")</f>
        <v>Chilena</v>
      </c>
      <c r="H429" t="str">
        <f>+IFERROR(VLOOKUP(Femicidios!R427,tablas!$V$4:$W$123,2,0),"No Informado")</f>
        <v>Conductor</v>
      </c>
      <c r="I429" t="str">
        <f>+IFERROR(VLOOKUP(Femicidios!S427,tablas!$Y$4:$Z$9,2,0),"No Informado")</f>
        <v>NO</v>
      </c>
      <c r="J429" t="str">
        <f>+IFERROR(VLOOKUP(Femicidios!T427,tablas!$AB$4:$AC$8,2,0),"No Informado")</f>
        <v>NO</v>
      </c>
      <c r="K429" t="str">
        <f>+IFERROR(VLOOKUP(Femicidios!W427,tablas!$AE$4:$AF$9,2,0),"No Informado")</f>
        <v>SI</v>
      </c>
      <c r="L429" t="str">
        <f>+IFERROR(VLOOKUP(Femicidios!X427,tablas!$AH$4:$AI$33,2,0),"No Informada")</f>
        <v>Femicidio</v>
      </c>
      <c r="M429" t="str">
        <f>+IFERROR(VLOOKUP(Femicidios!Z427,tablas!$AN$4:$AO$22,2,0),"Sin Información")</f>
        <v>Finalizada</v>
      </c>
      <c r="N429" t="str">
        <f>+IFERROR(VLOOKUP(Femicidios!AB427,tablas!$AQ$4:$AR$28,2,0),"Sin Información")</f>
        <v>Privado de libertad</v>
      </c>
      <c r="O429" t="str">
        <f>+IFERROR(VLOOKUP(Femicidios!AD427,tablas!$AX$4:$AY$42,2,0),"Sin Información")</f>
        <v>Cadena Perpétua</v>
      </c>
    </row>
    <row r="430" spans="1:15" x14ac:dyDescent="0.35">
      <c r="A430" t="str">
        <f>+Femicidios!G428</f>
        <v>Marta Evelyn Peña Zamorano</v>
      </c>
      <c r="B430" t="str">
        <f>+IFERROR(VLOOKUP(Femicidios!I428,tablas!$D$4:$E$19,2,0),"No Informada")</f>
        <v>No Informada</v>
      </c>
      <c r="C430" t="str">
        <f>+IFERROR(VLOOKUP(Femicidios!J428,tablas!$G$4:$H$141,2,0),"No Informada")</f>
        <v>No Informada</v>
      </c>
      <c r="D430" t="str">
        <f>+IFERROR(VLOOKUP(Femicidios!L428,tablas!$J$4:$K$11,2,0),"Sin Información")</f>
        <v>Sin Información</v>
      </c>
      <c r="E430" t="str">
        <f>+IFERROR(VLOOKUP(Femicidios!M428,tablas!$M$4:$N$52,2,0),"Sin Información")</f>
        <v>Sin Información</v>
      </c>
      <c r="F430" t="str">
        <f>+IFERROR(VLOOKUP(Femicidios!N428,tablas!$P$4:$Q$23,2,0),"No Informado")</f>
        <v>No Informado</v>
      </c>
      <c r="G430" t="str">
        <f>+IFERROR(VLOOKUP(Femicidios!Q428,tablas!$S$4:$T$21,2,0),"No Informada")</f>
        <v>No Informada</v>
      </c>
      <c r="H430" t="str">
        <f>+IFERROR(VLOOKUP(Femicidios!R428,tablas!$V$4:$W$123,2,0),"No Informado")</f>
        <v>No Informado</v>
      </c>
      <c r="I430" t="str">
        <f>+IFERROR(VLOOKUP(Femicidios!S428,tablas!$Y$4:$Z$9,2,0),"No Informado")</f>
        <v>No Informado</v>
      </c>
      <c r="J430" t="str">
        <f>+IFERROR(VLOOKUP(Femicidios!T428,tablas!$AB$4:$AC$8,2,0),"No Informado")</f>
        <v>No Informado</v>
      </c>
      <c r="K430" t="str">
        <f>+IFERROR(VLOOKUP(Femicidios!W428,tablas!$AE$4:$AF$9,2,0),"No Informado")</f>
        <v>No Informado</v>
      </c>
      <c r="L430" t="str">
        <f>+IFERROR(VLOOKUP(Femicidios!X428,tablas!$AH$4:$AI$33,2,0),"No Informada")</f>
        <v>No Informado</v>
      </c>
      <c r="M430" t="str">
        <f>+IFERROR(VLOOKUP(Femicidios!Z428,tablas!$AN$4:$AO$22,2,0),"Sin Información")</f>
        <v>Sin Información</v>
      </c>
      <c r="N430" t="str">
        <f>+IFERROR(VLOOKUP(Femicidios!AB428,tablas!$AQ$4:$AR$28,2,0),"Sin Información")</f>
        <v>No Informada</v>
      </c>
      <c r="O430" t="str">
        <f>+IFERROR(VLOOKUP(Femicidios!AD428,tablas!$AX$4:$AY$42,2,0),"Sin Información")</f>
        <v>Sin Información</v>
      </c>
    </row>
    <row r="431" spans="1:15" x14ac:dyDescent="0.35">
      <c r="A431" t="str">
        <f>+Femicidios!G429</f>
        <v>Velia Manríquez Padilla</v>
      </c>
      <c r="B431" t="str">
        <f>+IFERROR(VLOOKUP(Femicidios!I429,tablas!$D$4:$E$19,2,0),"No Informada")</f>
        <v>Chilena</v>
      </c>
      <c r="C431" t="str">
        <f>+IFERROR(VLOOKUP(Femicidios!J429,tablas!$G$4:$H$141,2,0),"No Informada")</f>
        <v>No Informada</v>
      </c>
      <c r="D431" t="str">
        <f>+IFERROR(VLOOKUP(Femicidios!L429,tablas!$J$4:$K$11,2,0),"Sin Información")</f>
        <v>NO</v>
      </c>
      <c r="E431" t="str">
        <f>+IFERROR(VLOOKUP(Femicidios!M429,tablas!$M$4:$N$52,2,0),"Sin Información")</f>
        <v>Conviviente</v>
      </c>
      <c r="F431" t="str">
        <f>+IFERROR(VLOOKUP(Femicidios!N429,tablas!$P$4:$Q$23,2,0),"No Informado")</f>
        <v>Femicidio Íntimo</v>
      </c>
      <c r="G431" t="str">
        <f>+IFERROR(VLOOKUP(Femicidios!Q429,tablas!$S$4:$T$21,2,0),"No Informada")</f>
        <v>Chilena</v>
      </c>
      <c r="H431" t="str">
        <f>+IFERROR(VLOOKUP(Femicidios!R429,tablas!$V$4:$W$123,2,0),"No Informado")</f>
        <v>No Informado</v>
      </c>
      <c r="I431" t="str">
        <f>+IFERROR(VLOOKUP(Femicidios!S429,tablas!$Y$4:$Z$9,2,0),"No Informado")</f>
        <v>SI</v>
      </c>
      <c r="J431" t="str">
        <f>+IFERROR(VLOOKUP(Femicidios!T429,tablas!$AB$4:$AC$8,2,0),"No Informado")</f>
        <v>NO</v>
      </c>
      <c r="K431" t="str">
        <f>+IFERROR(VLOOKUP(Femicidios!W429,tablas!$AE$4:$AF$9,2,0),"No Informado")</f>
        <v>SI</v>
      </c>
      <c r="L431" t="str">
        <f>+IFERROR(VLOOKUP(Femicidios!X429,tablas!$AH$4:$AI$33,2,0),"No Informada")</f>
        <v>Femicidio</v>
      </c>
      <c r="M431" t="str">
        <f>+IFERROR(VLOOKUP(Femicidios!Z429,tablas!$AN$4:$AO$22,2,0),"Sin Información")</f>
        <v>Sobreseída</v>
      </c>
      <c r="N431" t="str">
        <f>+IFERROR(VLOOKUP(Femicidios!AB429,tablas!$AQ$4:$AR$28,2,0),"Sin Información")</f>
        <v>Deceso</v>
      </c>
      <c r="O431" t="str">
        <f>+IFERROR(VLOOKUP(Femicidios!AD429,tablas!$AX$4:$AY$42,2,0),"Sin Información")</f>
        <v>Sin Información</v>
      </c>
    </row>
    <row r="432" spans="1:15" x14ac:dyDescent="0.35">
      <c r="A432" t="str">
        <f>+Femicidios!G430</f>
        <v>Marta Monica Jiménez Jimenez</v>
      </c>
      <c r="B432" t="str">
        <f>+IFERROR(VLOOKUP(Femicidios!I430,tablas!$D$4:$E$19,2,0),"No Informada")</f>
        <v>No Informada</v>
      </c>
      <c r="C432" t="str">
        <f>+IFERROR(VLOOKUP(Femicidios!J430,tablas!$G$4:$H$141,2,0),"No Informada")</f>
        <v>Auxiliar de Aseo</v>
      </c>
      <c r="D432" t="str">
        <f>+IFERROR(VLOOKUP(Femicidios!L430,tablas!$J$4:$K$11,2,0),"Sin Información")</f>
        <v>Sin Información</v>
      </c>
      <c r="E432" t="str">
        <f>+IFERROR(VLOOKUP(Femicidios!M430,tablas!$M$4:$N$52,2,0),"Sin Información")</f>
        <v>ex Conviviente</v>
      </c>
      <c r="F432" t="str">
        <f>+IFERROR(VLOOKUP(Femicidios!N430,tablas!$P$4:$Q$23,2,0),"No Informado")</f>
        <v>Femicidio Íntimo</v>
      </c>
      <c r="G432" t="str">
        <f>+IFERROR(VLOOKUP(Femicidios!Q430,tablas!$S$4:$T$21,2,0),"No Informada")</f>
        <v>No Informada</v>
      </c>
      <c r="H432" t="str">
        <f>+IFERROR(VLOOKUP(Femicidios!R430,tablas!$V$4:$W$123,2,0),"No Informado")</f>
        <v>Conductor</v>
      </c>
      <c r="I432" t="str">
        <f>+IFERROR(VLOOKUP(Femicidios!S430,tablas!$Y$4:$Z$9,2,0),"No Informado")</f>
        <v>No Informado</v>
      </c>
      <c r="J432" t="str">
        <f>+IFERROR(VLOOKUP(Femicidios!T430,tablas!$AB$4:$AC$8,2,0),"No Informado")</f>
        <v>No Informado</v>
      </c>
      <c r="K432" t="str">
        <f>+IFERROR(VLOOKUP(Femicidios!W430,tablas!$AE$4:$AF$9,2,0),"No Informado")</f>
        <v>No Informado</v>
      </c>
      <c r="L432" t="str">
        <f>+IFERROR(VLOOKUP(Femicidios!X430,tablas!$AH$4:$AI$33,2,0),"No Informada")</f>
        <v>Parricidio</v>
      </c>
      <c r="M432" t="str">
        <f>+IFERROR(VLOOKUP(Femicidios!Z430,tablas!$AN$4:$AO$22,2,0),"Sin Información")</f>
        <v>Sin Información</v>
      </c>
      <c r="N432" t="str">
        <f>+IFERROR(VLOOKUP(Femicidios!AB430,tablas!$AQ$4:$AR$28,2,0),"Sin Información")</f>
        <v>No Informada</v>
      </c>
      <c r="O432" t="str">
        <f>+IFERROR(VLOOKUP(Femicidios!AD430,tablas!$AX$4:$AY$42,2,0),"Sin Información")</f>
        <v>Sin Información</v>
      </c>
    </row>
    <row r="433" spans="1:15" x14ac:dyDescent="0.35">
      <c r="A433" t="str">
        <f>+Femicidios!G431</f>
        <v>Marta Norambuena Cárdenas</v>
      </c>
      <c r="B433" t="str">
        <f>+IFERROR(VLOOKUP(Femicidios!I431,tablas!$D$4:$E$19,2,0),"No Informada")</f>
        <v>Chilena</v>
      </c>
      <c r="C433" t="str">
        <f>+IFERROR(VLOOKUP(Femicidios!J431,tablas!$G$4:$H$141,2,0),"No Informada")</f>
        <v>No Informada</v>
      </c>
      <c r="D433" t="str">
        <f>+IFERROR(VLOOKUP(Femicidios!L431,tablas!$J$4:$K$11,2,0),"Sin Información")</f>
        <v>Sin Información</v>
      </c>
      <c r="E433" t="str">
        <f>+IFERROR(VLOOKUP(Femicidios!M431,tablas!$M$4:$N$52,2,0),"Sin Información")</f>
        <v>Cónyuge</v>
      </c>
      <c r="F433" t="str">
        <f>+IFERROR(VLOOKUP(Femicidios!N431,tablas!$P$4:$Q$23,2,0),"No Informado")</f>
        <v>Femicidio Íntimo</v>
      </c>
      <c r="G433" t="str">
        <f>+IFERROR(VLOOKUP(Femicidios!Q431,tablas!$S$4:$T$21,2,0),"No Informada")</f>
        <v>Chilena</v>
      </c>
      <c r="H433" t="str">
        <f>+IFERROR(VLOOKUP(Femicidios!R431,tablas!$V$4:$W$123,2,0),"No Informado")</f>
        <v>No Informado</v>
      </c>
      <c r="I433" t="str">
        <f>+IFERROR(VLOOKUP(Femicidios!S431,tablas!$Y$4:$Z$9,2,0),"No Informado")</f>
        <v>NO</v>
      </c>
      <c r="J433" t="str">
        <f>+IFERROR(VLOOKUP(Femicidios!T431,tablas!$AB$4:$AC$8,2,0),"No Informado")</f>
        <v>No Informado</v>
      </c>
      <c r="K433" t="str">
        <f>+IFERROR(VLOOKUP(Femicidios!W431,tablas!$AE$4:$AF$9,2,0),"No Informado")</f>
        <v>SI</v>
      </c>
      <c r="L433" t="str">
        <f>+IFERROR(VLOOKUP(Femicidios!X431,tablas!$AH$4:$AI$33,2,0),"No Informada")</f>
        <v>Femicidio</v>
      </c>
      <c r="M433" t="str">
        <f>+IFERROR(VLOOKUP(Femicidios!Z431,tablas!$AN$4:$AO$22,2,0),"Sin Información")</f>
        <v>En curso</v>
      </c>
      <c r="N433" t="str">
        <f>+IFERROR(VLOOKUP(Femicidios!AB431,tablas!$AQ$4:$AR$28,2,0),"Sin Información")</f>
        <v>Detenido</v>
      </c>
      <c r="O433" t="str">
        <f>+IFERROR(VLOOKUP(Femicidios!AD431,tablas!$AX$4:$AY$42,2,0),"Sin Información")</f>
        <v>Sin Información</v>
      </c>
    </row>
    <row r="434" spans="1:15" x14ac:dyDescent="0.35">
      <c r="A434" t="str">
        <f>+Femicidios!G432</f>
        <v>Marta Rivera Millas</v>
      </c>
      <c r="B434" t="str">
        <f>+IFERROR(VLOOKUP(Femicidios!I432,tablas!$D$4:$E$19,2,0),"No Informada")</f>
        <v>Chilena</v>
      </c>
      <c r="C434" t="str">
        <f>+IFERROR(VLOOKUP(Femicidios!J432,tablas!$G$4:$H$141,2,0),"No Informada")</f>
        <v>No Informada</v>
      </c>
      <c r="D434" t="str">
        <f>+IFERROR(VLOOKUP(Femicidios!L432,tablas!$J$4:$K$11,2,0),"Sin Información")</f>
        <v>NO</v>
      </c>
      <c r="E434" t="str">
        <f>+IFERROR(VLOOKUP(Femicidios!M432,tablas!$M$4:$N$52,2,0),"Sin Información")</f>
        <v>Hijastro</v>
      </c>
      <c r="F434" t="str">
        <f>+IFERROR(VLOOKUP(Femicidios!N432,tablas!$P$4:$Q$23,2,0),"No Informado")</f>
        <v>Femicidio No Íntimo</v>
      </c>
      <c r="G434" t="str">
        <f>+IFERROR(VLOOKUP(Femicidios!Q432,tablas!$S$4:$T$21,2,0),"No Informada")</f>
        <v>Chilena</v>
      </c>
      <c r="H434" t="str">
        <f>+IFERROR(VLOOKUP(Femicidios!R432,tablas!$V$4:$W$123,2,0),"No Informado")</f>
        <v>Maestro</v>
      </c>
      <c r="I434" t="str">
        <f>+IFERROR(VLOOKUP(Femicidios!S432,tablas!$Y$4:$Z$9,2,0),"No Informado")</f>
        <v>NO</v>
      </c>
      <c r="J434" t="str">
        <f>+IFERROR(VLOOKUP(Femicidios!T432,tablas!$AB$4:$AC$8,2,0),"No Informado")</f>
        <v>No Informado</v>
      </c>
      <c r="K434" t="str">
        <f>+IFERROR(VLOOKUP(Femicidios!W432,tablas!$AE$4:$AF$9,2,0),"No Informado")</f>
        <v>NO</v>
      </c>
      <c r="L434" t="str">
        <f>+IFERROR(VLOOKUP(Femicidios!X432,tablas!$AH$4:$AI$33,2,0),"No Informada")</f>
        <v>Homicidio simple</v>
      </c>
      <c r="M434" t="str">
        <f>+IFERROR(VLOOKUP(Femicidios!Z432,tablas!$AN$4:$AO$22,2,0),"Sin Información")</f>
        <v>Finalizada</v>
      </c>
      <c r="N434" t="str">
        <f>+IFERROR(VLOOKUP(Femicidios!AB432,tablas!$AQ$4:$AR$28,2,0),"Sin Información")</f>
        <v>Privado de libertad</v>
      </c>
      <c r="O434" t="str">
        <f>+IFERROR(VLOOKUP(Femicidios!AD432,tablas!$AX$4:$AY$42,2,0),"Sin Información")</f>
        <v>12 años</v>
      </c>
    </row>
    <row r="435" spans="1:15" x14ac:dyDescent="0.35">
      <c r="A435" t="str">
        <f>+Femicidios!G433</f>
        <v>Martina Contreras Arias</v>
      </c>
      <c r="B435" t="str">
        <f>+IFERROR(VLOOKUP(Femicidios!I433,tablas!$D$4:$E$19,2,0),"No Informada")</f>
        <v>No Informada</v>
      </c>
      <c r="C435" t="str">
        <f>+IFERROR(VLOOKUP(Femicidios!J433,tablas!$G$4:$H$141,2,0),"No Informada")</f>
        <v>No Informada</v>
      </c>
      <c r="D435" t="str">
        <f>+IFERROR(VLOOKUP(Femicidios!L433,tablas!$J$4:$K$11,2,0),"Sin Información")</f>
        <v>Sin Información</v>
      </c>
      <c r="E435" t="str">
        <f>+IFERROR(VLOOKUP(Femicidios!M433,tablas!$M$4:$N$52,2,0),"Sin Información")</f>
        <v>Nieto</v>
      </c>
      <c r="F435" t="str">
        <f>+IFERROR(VLOOKUP(Femicidios!N433,tablas!$P$4:$Q$23,2,0),"No Informado")</f>
        <v>Femicidio No Íntimo</v>
      </c>
      <c r="G435" t="str">
        <f>+IFERROR(VLOOKUP(Femicidios!Q433,tablas!$S$4:$T$21,2,0),"No Informada")</f>
        <v>No Informada</v>
      </c>
      <c r="H435" t="str">
        <f>+IFERROR(VLOOKUP(Femicidios!R433,tablas!$V$4:$W$123,2,0),"No Informado")</f>
        <v>No Informado</v>
      </c>
      <c r="I435" t="str">
        <f>+IFERROR(VLOOKUP(Femicidios!S433,tablas!$Y$4:$Z$9,2,0),"No Informado")</f>
        <v>No Informado</v>
      </c>
      <c r="J435" t="str">
        <f>+IFERROR(VLOOKUP(Femicidios!T433,tablas!$AB$4:$AC$8,2,0),"No Informado")</f>
        <v>No Informado</v>
      </c>
      <c r="K435" t="str">
        <f>+IFERROR(VLOOKUP(Femicidios!W433,tablas!$AE$4:$AF$9,2,0),"No Informado")</f>
        <v>No Informado</v>
      </c>
      <c r="L435" t="str">
        <f>+IFERROR(VLOOKUP(Femicidios!X433,tablas!$AH$4:$AI$33,2,0),"No Informada")</f>
        <v>Parricidio</v>
      </c>
      <c r="M435" t="str">
        <f>+IFERROR(VLOOKUP(Femicidios!Z433,tablas!$AN$4:$AO$22,2,0),"Sin Información")</f>
        <v>Sin Información</v>
      </c>
      <c r="N435" t="str">
        <f>+IFERROR(VLOOKUP(Femicidios!AB433,tablas!$AQ$4:$AR$28,2,0),"Sin Información")</f>
        <v>No Informada</v>
      </c>
      <c r="O435" t="str">
        <f>+IFERROR(VLOOKUP(Femicidios!AD433,tablas!$AX$4:$AY$42,2,0),"Sin Información")</f>
        <v>Sin Información</v>
      </c>
    </row>
    <row r="436" spans="1:15" x14ac:dyDescent="0.35">
      <c r="A436" t="str">
        <f>+Femicidios!G434</f>
        <v>Martina Parada Seguel</v>
      </c>
      <c r="B436" t="str">
        <f>+IFERROR(VLOOKUP(Femicidios!I434,tablas!$D$4:$E$19,2,0),"No Informada")</f>
        <v>No Informada</v>
      </c>
      <c r="C436" t="str">
        <f>+IFERROR(VLOOKUP(Femicidios!J434,tablas!$G$4:$H$141,2,0),"No Informada")</f>
        <v>No Informada</v>
      </c>
      <c r="D436" t="str">
        <f>+IFERROR(VLOOKUP(Femicidios!L434,tablas!$J$4:$K$11,2,0),"Sin Información")</f>
        <v>Sin Información</v>
      </c>
      <c r="E436" t="str">
        <f>+IFERROR(VLOOKUP(Femicidios!M434,tablas!$M$4:$N$52,2,0),"Sin Información")</f>
        <v>Padre</v>
      </c>
      <c r="F436" t="str">
        <f>+IFERROR(VLOOKUP(Femicidios!N434,tablas!$P$4:$Q$23,2,0),"No Informado")</f>
        <v>Femicidio Íntimo</v>
      </c>
      <c r="G436" t="str">
        <f>+IFERROR(VLOOKUP(Femicidios!Q434,tablas!$S$4:$T$21,2,0),"No Informada")</f>
        <v>No Informada</v>
      </c>
      <c r="H436" t="str">
        <f>+IFERROR(VLOOKUP(Femicidios!R434,tablas!$V$4:$W$123,2,0),"No Informado")</f>
        <v>Guardia Seguridad</v>
      </c>
      <c r="I436" t="str">
        <f>+IFERROR(VLOOKUP(Femicidios!S434,tablas!$Y$4:$Z$9,2,0),"No Informado")</f>
        <v>SI</v>
      </c>
      <c r="J436" t="str">
        <f>+IFERROR(VLOOKUP(Femicidios!T434,tablas!$AB$4:$AC$8,2,0),"No Informado")</f>
        <v>No Informado</v>
      </c>
      <c r="K436" t="str">
        <f>+IFERROR(VLOOKUP(Femicidios!W434,tablas!$AE$4:$AF$9,2,0),"No Informado")</f>
        <v>NO</v>
      </c>
      <c r="L436" t="str">
        <f>+IFERROR(VLOOKUP(Femicidios!X434,tablas!$AH$4:$AI$33,2,0),"No Informada")</f>
        <v>Parricidio</v>
      </c>
      <c r="M436" t="str">
        <f>+IFERROR(VLOOKUP(Femicidios!Z434,tablas!$AN$4:$AO$22,2,0),"Sin Información")</f>
        <v>Sin Información</v>
      </c>
      <c r="N436" t="str">
        <f>+IFERROR(VLOOKUP(Femicidios!AB434,tablas!$AQ$4:$AR$28,2,0),"Sin Información")</f>
        <v>No Informada</v>
      </c>
      <c r="O436" t="str">
        <f>+IFERROR(VLOOKUP(Femicidios!AD434,tablas!$AX$4:$AY$42,2,0),"Sin Información")</f>
        <v>Sin Información</v>
      </c>
    </row>
    <row r="437" spans="1:15" x14ac:dyDescent="0.35">
      <c r="A437" t="str">
        <f>+Femicidios!G435</f>
        <v>Maruti Martínez Illesca</v>
      </c>
      <c r="B437" t="str">
        <f>+IFERROR(VLOOKUP(Femicidios!I435,tablas!$D$4:$E$19,2,0),"No Informada")</f>
        <v>No Informada</v>
      </c>
      <c r="C437" t="str">
        <f>+IFERROR(VLOOKUP(Femicidios!J435,tablas!$G$4:$H$141,2,0),"No Informada")</f>
        <v>No Informada</v>
      </c>
      <c r="D437" t="str">
        <f>+IFERROR(VLOOKUP(Femicidios!L435,tablas!$J$4:$K$11,2,0),"Sin Información")</f>
        <v>Sin Información</v>
      </c>
      <c r="E437" t="str">
        <f>+IFERROR(VLOOKUP(Femicidios!M435,tablas!$M$4:$N$52,2,0),"Sin Información")</f>
        <v>Cónyuge</v>
      </c>
      <c r="F437" t="str">
        <f>+IFERROR(VLOOKUP(Femicidios!N435,tablas!$P$4:$Q$23,2,0),"No Informado")</f>
        <v>Femicidio Íntimo</v>
      </c>
      <c r="G437" t="str">
        <f>+IFERROR(VLOOKUP(Femicidios!Q435,tablas!$S$4:$T$21,2,0),"No Informada")</f>
        <v>No Informada</v>
      </c>
      <c r="H437" t="str">
        <f>+IFERROR(VLOOKUP(Femicidios!R435,tablas!$V$4:$W$123,2,0),"No Informado")</f>
        <v>No Informado</v>
      </c>
      <c r="I437" t="str">
        <f>+IFERROR(VLOOKUP(Femicidios!S435,tablas!$Y$4:$Z$9,2,0),"No Informado")</f>
        <v>SI</v>
      </c>
      <c r="J437" t="str">
        <f>+IFERROR(VLOOKUP(Femicidios!T435,tablas!$AB$4:$AC$8,2,0),"No Informado")</f>
        <v>No Informado</v>
      </c>
      <c r="K437" t="str">
        <f>+IFERROR(VLOOKUP(Femicidios!W435,tablas!$AE$4:$AF$9,2,0),"No Informado")</f>
        <v>No Informado</v>
      </c>
      <c r="L437" t="str">
        <f>+IFERROR(VLOOKUP(Femicidios!X435,tablas!$AH$4:$AI$33,2,0),"No Informada")</f>
        <v>Femicidio</v>
      </c>
      <c r="M437" t="str">
        <f>+IFERROR(VLOOKUP(Femicidios!Z435,tablas!$AN$4:$AO$22,2,0),"Sin Información")</f>
        <v>Sin Información</v>
      </c>
      <c r="N437" t="str">
        <f>+IFERROR(VLOOKUP(Femicidios!AB435,tablas!$AQ$4:$AR$28,2,0),"Sin Información")</f>
        <v>No Informada</v>
      </c>
      <c r="O437" t="str">
        <f>+IFERROR(VLOOKUP(Femicidios!AD435,tablas!$AX$4:$AY$42,2,0),"Sin Información")</f>
        <v>Sin Información</v>
      </c>
    </row>
    <row r="438" spans="1:15" x14ac:dyDescent="0.35">
      <c r="A438" t="str">
        <f>+Femicidios!G436</f>
        <v>Matilda Rayún Contardo Vallejos (5 meses)</v>
      </c>
      <c r="B438" t="str">
        <f>+IFERROR(VLOOKUP(Femicidios!I436,tablas!$D$4:$E$19,2,0),"No Informada")</f>
        <v>Chilena</v>
      </c>
      <c r="C438" t="str">
        <f>+IFERROR(VLOOKUP(Femicidios!J436,tablas!$G$4:$H$141,2,0),"No Informada")</f>
        <v>No Informada</v>
      </c>
      <c r="D438" t="str">
        <f>+IFERROR(VLOOKUP(Femicidios!L436,tablas!$J$4:$K$11,2,0),"Sin Información")</f>
        <v>NO</v>
      </c>
      <c r="E438" t="str">
        <f>+IFERROR(VLOOKUP(Femicidios!M436,tablas!$M$4:$N$52,2,0),"Sin Información")</f>
        <v>Padre</v>
      </c>
      <c r="F438" t="str">
        <f>+IFERROR(VLOOKUP(Femicidios!N436,tablas!$P$4:$Q$23,2,0),"No Informado")</f>
        <v>Femicidio Íntimo Familiar</v>
      </c>
      <c r="G438" t="str">
        <f>+IFERROR(VLOOKUP(Femicidios!Q436,tablas!$S$4:$T$21,2,0),"No Informada")</f>
        <v>Chilena</v>
      </c>
      <c r="H438" t="str">
        <f>+IFERROR(VLOOKUP(Femicidios!R436,tablas!$V$4:$W$123,2,0),"No Informado")</f>
        <v>No Informado</v>
      </c>
      <c r="I438" t="str">
        <f>+IFERROR(VLOOKUP(Femicidios!S436,tablas!$Y$4:$Z$9,2,0),"No Informado")</f>
        <v>NO</v>
      </c>
      <c r="J438" t="str">
        <f>+IFERROR(VLOOKUP(Femicidios!T436,tablas!$AB$4:$AC$8,2,0),"No Informado")</f>
        <v>NO</v>
      </c>
      <c r="K438" t="str">
        <f>+IFERROR(VLOOKUP(Femicidios!W436,tablas!$AE$4:$AF$9,2,0),"No Informado")</f>
        <v>NO</v>
      </c>
      <c r="L438" t="str">
        <f>+IFERROR(VLOOKUP(Femicidios!X436,tablas!$AH$4:$AI$33,2,0),"No Informada")</f>
        <v>Cuasidelito de homicidio</v>
      </c>
      <c r="M438" t="str">
        <f>+IFERROR(VLOOKUP(Femicidios!Z436,tablas!$AN$4:$AO$22,2,0),"Sin Información")</f>
        <v>Finalizada</v>
      </c>
      <c r="N438" t="str">
        <f>+IFERROR(VLOOKUP(Femicidios!AB436,tablas!$AQ$4:$AR$28,2,0),"Sin Información")</f>
        <v>Privado de libertad</v>
      </c>
      <c r="O438" t="str">
        <f>+IFERROR(VLOOKUP(Femicidios!AD436,tablas!$AX$4:$AY$42,2,0),"Sin Información")</f>
        <v>Sin Información</v>
      </c>
    </row>
    <row r="439" spans="1:15" x14ac:dyDescent="0.35">
      <c r="A439" t="str">
        <f>+Femicidios!G437</f>
        <v>MEDIOS NO INFORMAN</v>
      </c>
      <c r="B439" t="str">
        <f>+IFERROR(VLOOKUP(Femicidios!I437,tablas!$D$4:$E$19,2,0),"No Informada")</f>
        <v>No Informada</v>
      </c>
      <c r="C439" t="str">
        <f>+IFERROR(VLOOKUP(Femicidios!J437,tablas!$G$4:$H$141,2,0),"No Informada")</f>
        <v>No Informada</v>
      </c>
      <c r="D439" t="str">
        <f>+IFERROR(VLOOKUP(Femicidios!L437,tablas!$J$4:$K$11,2,0),"Sin Información")</f>
        <v>Sin Información</v>
      </c>
      <c r="E439" t="str">
        <f>+IFERROR(VLOOKUP(Femicidios!M437,tablas!$M$4:$N$52,2,0),"Sin Información")</f>
        <v>Pareja</v>
      </c>
      <c r="F439" t="str">
        <f>+IFERROR(VLOOKUP(Femicidios!N437,tablas!$P$4:$Q$23,2,0),"No Informado")</f>
        <v>Femicidio Íntimo</v>
      </c>
      <c r="G439" t="str">
        <f>+IFERROR(VLOOKUP(Femicidios!Q437,tablas!$S$4:$T$21,2,0),"No Informada")</f>
        <v>Chilena</v>
      </c>
      <c r="H439" t="str">
        <f>+IFERROR(VLOOKUP(Femicidios!R437,tablas!$V$4:$W$123,2,0),"No Informado")</f>
        <v>No Informado</v>
      </c>
      <c r="I439" t="str">
        <f>+IFERROR(VLOOKUP(Femicidios!S437,tablas!$Y$4:$Z$9,2,0),"No Informado")</f>
        <v>SI</v>
      </c>
      <c r="J439" t="str">
        <f>+IFERROR(VLOOKUP(Femicidios!T437,tablas!$AB$4:$AC$8,2,0),"No Informado")</f>
        <v>NO</v>
      </c>
      <c r="K439" t="str">
        <f>+IFERROR(VLOOKUP(Femicidios!W437,tablas!$AE$4:$AF$9,2,0),"No Informado")</f>
        <v>NO</v>
      </c>
      <c r="L439" t="str">
        <f>+IFERROR(VLOOKUP(Femicidios!X437,tablas!$AH$4:$AI$33,2,0),"No Informada")</f>
        <v>Femicidio</v>
      </c>
      <c r="M439" t="str">
        <f>+IFERROR(VLOOKUP(Femicidios!Z437,tablas!$AN$4:$AO$22,2,0),"Sin Información")</f>
        <v>Sin Información</v>
      </c>
      <c r="N439" t="str">
        <f>+IFERROR(VLOOKUP(Femicidios!AB437,tablas!$AQ$4:$AR$28,2,0),"Sin Información")</f>
        <v>No Informada</v>
      </c>
      <c r="O439" t="str">
        <f>+IFERROR(VLOOKUP(Femicidios!AD437,tablas!$AX$4:$AY$42,2,0),"Sin Información")</f>
        <v>Sin Información</v>
      </c>
    </row>
    <row r="440" spans="1:15" x14ac:dyDescent="0.35">
      <c r="A440" t="str">
        <f>+Femicidios!G438</f>
        <v>MEDIOS NO INFORMAN</v>
      </c>
      <c r="B440" t="str">
        <f>+IFERROR(VLOOKUP(Femicidios!I438,tablas!$D$4:$E$19,2,0),"No Informada")</f>
        <v>Chilena</v>
      </c>
      <c r="C440" t="str">
        <f>+IFERROR(VLOOKUP(Femicidios!J438,tablas!$G$4:$H$141,2,0),"No Informada")</f>
        <v>Trabajadora Sexual</v>
      </c>
      <c r="D440" t="str">
        <f>+IFERROR(VLOOKUP(Femicidios!L438,tablas!$J$4:$K$11,2,0),"Sin Información")</f>
        <v>Sin Información</v>
      </c>
      <c r="E440" t="str">
        <f>+IFERROR(VLOOKUP(Femicidios!M438,tablas!$M$4:$N$52,2,0),"Sin Información")</f>
        <v>Cliente sexual</v>
      </c>
      <c r="F440" t="str">
        <f>+IFERROR(VLOOKUP(Femicidios!N438,tablas!$P$4:$Q$23,2,0),"No Informado")</f>
        <v>Femicidio No Íntimo</v>
      </c>
      <c r="G440" t="str">
        <f>+IFERROR(VLOOKUP(Femicidios!Q438,tablas!$S$4:$T$21,2,0),"No Informada")</f>
        <v>Chilena</v>
      </c>
      <c r="H440" t="str">
        <f>+IFERROR(VLOOKUP(Femicidios!R438,tablas!$V$4:$W$123,2,0),"No Informado")</f>
        <v>No Informado</v>
      </c>
      <c r="I440" t="str">
        <f>+IFERROR(VLOOKUP(Femicidios!S438,tablas!$Y$4:$Z$9,2,0),"No Informado")</f>
        <v>NO</v>
      </c>
      <c r="J440" t="str">
        <f>+IFERROR(VLOOKUP(Femicidios!T438,tablas!$AB$4:$AC$8,2,0),"No Informado")</f>
        <v>No Informado</v>
      </c>
      <c r="K440" t="str">
        <f>+IFERROR(VLOOKUP(Femicidios!W438,tablas!$AE$4:$AF$9,2,0),"No Informado")</f>
        <v>NO</v>
      </c>
      <c r="L440" t="str">
        <f>+IFERROR(VLOOKUP(Femicidios!X438,tablas!$AH$4:$AI$33,2,0),"No Informada")</f>
        <v>Homicidio</v>
      </c>
      <c r="M440" t="str">
        <f>+IFERROR(VLOOKUP(Femicidios!Z438,tablas!$AN$4:$AO$22,2,0),"Sin Información")</f>
        <v>En curso</v>
      </c>
      <c r="N440" t="str">
        <f>+IFERROR(VLOOKUP(Femicidios!AB438,tablas!$AQ$4:$AR$28,2,0),"Sin Información")</f>
        <v>Formalizado</v>
      </c>
      <c r="O440" t="str">
        <f>+IFERROR(VLOOKUP(Femicidios!AD438,tablas!$AX$4:$AY$42,2,0),"Sin Información")</f>
        <v>Sin Información</v>
      </c>
    </row>
    <row r="441" spans="1:15" x14ac:dyDescent="0.35">
      <c r="A441" t="str">
        <f>+Femicidios!G439</f>
        <v>MEDIOS NO INFORMAN</v>
      </c>
      <c r="B441" t="str">
        <f>+IFERROR(VLOOKUP(Femicidios!I439,tablas!$D$4:$E$19,2,0),"No Informada")</f>
        <v>Haitiana</v>
      </c>
      <c r="C441" t="str">
        <f>+IFERROR(VLOOKUP(Femicidios!J439,tablas!$G$4:$H$141,2,0),"No Informada")</f>
        <v>No Informada</v>
      </c>
      <c r="D441" t="str">
        <f>+IFERROR(VLOOKUP(Femicidios!L439,tablas!$J$4:$K$11,2,0),"Sin Información")</f>
        <v>NO</v>
      </c>
      <c r="E441" t="str">
        <f>+IFERROR(VLOOKUP(Femicidios!M439,tablas!$M$4:$N$52,2,0),"Sin Información")</f>
        <v>Ex Conviviente de su novia</v>
      </c>
      <c r="F441" t="str">
        <f>+IFERROR(VLOOKUP(Femicidios!N439,tablas!$P$4:$Q$23,2,0),"No Informado")</f>
        <v>Víctima colateral</v>
      </c>
      <c r="G441" t="str">
        <f>+IFERROR(VLOOKUP(Femicidios!Q439,tablas!$S$4:$T$21,2,0),"No Informada")</f>
        <v>Haitiana</v>
      </c>
      <c r="H441" t="str">
        <f>+IFERROR(VLOOKUP(Femicidios!R439,tablas!$V$4:$W$123,2,0),"No Informado")</f>
        <v>No Informado</v>
      </c>
      <c r="I441" t="str">
        <f>+IFERROR(VLOOKUP(Femicidios!S439,tablas!$Y$4:$Z$9,2,0),"No Informado")</f>
        <v>NO</v>
      </c>
      <c r="J441" t="str">
        <f>+IFERROR(VLOOKUP(Femicidios!T439,tablas!$AB$4:$AC$8,2,0),"No Informado")</f>
        <v>No Informado</v>
      </c>
      <c r="K441" t="str">
        <f>+IFERROR(VLOOKUP(Femicidios!W439,tablas!$AE$4:$AF$9,2,0),"No Informado")</f>
        <v>SI</v>
      </c>
      <c r="L441" t="str">
        <f>+IFERROR(VLOOKUP(Femicidios!X439,tablas!$AH$4:$AI$33,2,0),"No Informada")</f>
        <v>Femicidio Íntimo</v>
      </c>
      <c r="M441" t="str">
        <f>+IFERROR(VLOOKUP(Femicidios!Z439,tablas!$AN$4:$AO$22,2,0),"Sin Información")</f>
        <v>En curso</v>
      </c>
      <c r="N441" t="str">
        <f>+IFERROR(VLOOKUP(Femicidios!AB439,tablas!$AQ$4:$AR$28,2,0),"Sin Información")</f>
        <v>Prófugo</v>
      </c>
      <c r="O441" t="str">
        <f>+IFERROR(VLOOKUP(Femicidios!AD439,tablas!$AX$4:$AY$42,2,0),"Sin Información")</f>
        <v>Sin Información</v>
      </c>
    </row>
    <row r="442" spans="1:15" x14ac:dyDescent="0.35">
      <c r="A442" t="str">
        <f>+Femicidios!G440</f>
        <v>Melania Barrera Otárola</v>
      </c>
      <c r="B442" t="str">
        <f>+IFERROR(VLOOKUP(Femicidios!I440,tablas!$D$4:$E$19,2,0),"No Informada")</f>
        <v>No Informada</v>
      </c>
      <c r="C442" t="str">
        <f>+IFERROR(VLOOKUP(Femicidios!J440,tablas!$G$4:$H$141,2,0),"No Informada")</f>
        <v>No Informada</v>
      </c>
      <c r="D442" t="str">
        <f>+IFERROR(VLOOKUP(Femicidios!L440,tablas!$J$4:$K$11,2,0),"Sin Información")</f>
        <v>Sin Información</v>
      </c>
      <c r="E442" t="str">
        <f>+IFERROR(VLOOKUP(Femicidios!M440,tablas!$M$4:$N$52,2,0),"Sin Información")</f>
        <v>Conviviente</v>
      </c>
      <c r="F442" t="str">
        <f>+IFERROR(VLOOKUP(Femicidios!N440,tablas!$P$4:$Q$23,2,0),"No Informado")</f>
        <v>Femicidio Íntimo</v>
      </c>
      <c r="G442" t="str">
        <f>+IFERROR(VLOOKUP(Femicidios!Q440,tablas!$S$4:$T$21,2,0),"No Informada")</f>
        <v>No Informada</v>
      </c>
      <c r="H442" t="str">
        <f>+IFERROR(VLOOKUP(Femicidios!R440,tablas!$V$4:$W$123,2,0),"No Informado")</f>
        <v>No Informado</v>
      </c>
      <c r="I442" t="str">
        <f>+IFERROR(VLOOKUP(Femicidios!S440,tablas!$Y$4:$Z$9,2,0),"No Informado")</f>
        <v>SI</v>
      </c>
      <c r="J442" t="str">
        <f>+IFERROR(VLOOKUP(Femicidios!T440,tablas!$AB$4:$AC$8,2,0),"No Informado")</f>
        <v>No Informado</v>
      </c>
      <c r="K442" t="str">
        <f>+IFERROR(VLOOKUP(Femicidios!W440,tablas!$AE$4:$AF$9,2,0),"No Informado")</f>
        <v>No Informado</v>
      </c>
      <c r="L442" t="str">
        <f>+IFERROR(VLOOKUP(Femicidios!X440,tablas!$AH$4:$AI$33,2,0),"No Informada")</f>
        <v>Femicidio</v>
      </c>
      <c r="M442" t="str">
        <f>+IFERROR(VLOOKUP(Femicidios!Z440,tablas!$AN$4:$AO$22,2,0),"Sin Información")</f>
        <v>Sin Información</v>
      </c>
      <c r="N442" t="str">
        <f>+IFERROR(VLOOKUP(Femicidios!AB440,tablas!$AQ$4:$AR$28,2,0),"Sin Información")</f>
        <v>No Informada</v>
      </c>
      <c r="O442" t="str">
        <f>+IFERROR(VLOOKUP(Femicidios!AD440,tablas!$AX$4:$AY$42,2,0),"Sin Información")</f>
        <v>Sin Información</v>
      </c>
    </row>
    <row r="443" spans="1:15" x14ac:dyDescent="0.35">
      <c r="A443" t="str">
        <f>+Femicidios!G441</f>
        <v>Vanessa Allison Gamboa Gutierrez</v>
      </c>
      <c r="B443" t="str">
        <f>+IFERROR(VLOOKUP(Femicidios!I441,tablas!$D$4:$E$19,2,0),"No Informada")</f>
        <v>Chilena</v>
      </c>
      <c r="C443" t="str">
        <f>+IFERROR(VLOOKUP(Femicidios!J441,tablas!$G$4:$H$141,2,0),"No Informada")</f>
        <v>No Informada</v>
      </c>
      <c r="D443" t="str">
        <f>+IFERROR(VLOOKUP(Femicidios!L441,tablas!$J$4:$K$11,2,0),"Sin Información")</f>
        <v>Sin Información</v>
      </c>
      <c r="E443" t="str">
        <f>+IFERROR(VLOOKUP(Femicidios!M441,tablas!$M$4:$N$52,2,0),"Sin Información")</f>
        <v>Pareja</v>
      </c>
      <c r="F443" t="str">
        <f>+IFERROR(VLOOKUP(Femicidios!N441,tablas!$P$4:$Q$23,2,0),"No Informado")</f>
        <v>No Informado</v>
      </c>
      <c r="G443" t="str">
        <f>+IFERROR(VLOOKUP(Femicidios!Q441,tablas!$S$4:$T$21,2,0),"No Informada")</f>
        <v>No Informada</v>
      </c>
      <c r="H443" t="str">
        <f>+IFERROR(VLOOKUP(Femicidios!R441,tablas!$V$4:$W$123,2,0),"No Informado")</f>
        <v>No Informado</v>
      </c>
      <c r="I443" t="str">
        <f>+IFERROR(VLOOKUP(Femicidios!S441,tablas!$Y$4:$Z$9,2,0),"No Informado")</f>
        <v>No Informado</v>
      </c>
      <c r="J443" t="str">
        <f>+IFERROR(VLOOKUP(Femicidios!T441,tablas!$AB$4:$AC$8,2,0),"No Informado")</f>
        <v>No Informado</v>
      </c>
      <c r="K443" t="str">
        <f>+IFERROR(VLOOKUP(Femicidios!W441,tablas!$AE$4:$AF$9,2,0),"No Informado")</f>
        <v>SI</v>
      </c>
      <c r="L443" t="str">
        <f>+IFERROR(VLOOKUP(Femicidios!X441,tablas!$AH$4:$AI$33,2,0),"No Informada")</f>
        <v>No Informado</v>
      </c>
      <c r="M443" t="str">
        <f>+IFERROR(VLOOKUP(Femicidios!Z441,tablas!$AN$4:$AO$22,2,0),"Sin Información")</f>
        <v>Sin Información</v>
      </c>
      <c r="N443" t="str">
        <f>+IFERROR(VLOOKUP(Femicidios!AB441,tablas!$AQ$4:$AR$28,2,0),"Sin Información")</f>
        <v>No Informada</v>
      </c>
      <c r="O443" t="str">
        <f>+IFERROR(VLOOKUP(Femicidios!AD441,tablas!$AX$4:$AY$42,2,0),"Sin Información")</f>
        <v>Sin Información</v>
      </c>
    </row>
    <row r="444" spans="1:15" x14ac:dyDescent="0.35">
      <c r="A444" t="str">
        <f>+Femicidios!G442</f>
        <v>Mercedes Del Carmen Vera Arévalo</v>
      </c>
      <c r="B444" t="str">
        <f>+IFERROR(VLOOKUP(Femicidios!I442,tablas!$D$4:$E$19,2,0),"No Informada")</f>
        <v>Chilena</v>
      </c>
      <c r="C444" t="str">
        <f>+IFERROR(VLOOKUP(Femicidios!J442,tablas!$G$4:$H$141,2,0),"No Informada")</f>
        <v>No Informada</v>
      </c>
      <c r="D444" t="str">
        <f>+IFERROR(VLOOKUP(Femicidios!L442,tablas!$J$4:$K$11,2,0),"Sin Información")</f>
        <v>NO</v>
      </c>
      <c r="E444" t="str">
        <f>+IFERROR(VLOOKUP(Femicidios!M442,tablas!$M$4:$N$52,2,0),"Sin Información")</f>
        <v>Sin Información</v>
      </c>
      <c r="F444" t="str">
        <f>+IFERROR(VLOOKUP(Femicidios!N442,tablas!$P$4:$Q$23,2,0),"No Informado")</f>
        <v>Femicidio Íntimo</v>
      </c>
      <c r="G444" t="str">
        <f>+IFERROR(VLOOKUP(Femicidios!Q442,tablas!$S$4:$T$21,2,0),"No Informada")</f>
        <v>Chilena</v>
      </c>
      <c r="H444" t="str">
        <f>+IFERROR(VLOOKUP(Femicidios!R442,tablas!$V$4:$W$123,2,0),"No Informado")</f>
        <v>No Informado</v>
      </c>
      <c r="I444" t="str">
        <f>+IFERROR(VLOOKUP(Femicidios!S442,tablas!$Y$4:$Z$9,2,0),"No Informado")</f>
        <v>NO</v>
      </c>
      <c r="J444" t="str">
        <f>+IFERROR(VLOOKUP(Femicidios!T442,tablas!$AB$4:$AC$8,2,0),"No Informado")</f>
        <v>NO</v>
      </c>
      <c r="K444" t="str">
        <f>+IFERROR(VLOOKUP(Femicidios!W442,tablas!$AE$4:$AF$9,2,0),"No Informado")</f>
        <v>SI</v>
      </c>
      <c r="L444" t="str">
        <f>+IFERROR(VLOOKUP(Femicidios!X442,tablas!$AH$4:$AI$33,2,0),"No Informada")</f>
        <v>Femicidio</v>
      </c>
      <c r="M444" t="str">
        <f>+IFERROR(VLOOKUP(Femicidios!Z442,tablas!$AN$4:$AO$22,2,0),"Sin Información")</f>
        <v>Sobreseída</v>
      </c>
      <c r="N444" t="str">
        <f>+IFERROR(VLOOKUP(Femicidios!AB442,tablas!$AQ$4:$AR$28,2,0),"Sin Información")</f>
        <v>Deceso</v>
      </c>
      <c r="O444" t="str">
        <f>+IFERROR(VLOOKUP(Femicidios!AD442,tablas!$AX$4:$AY$42,2,0),"Sin Información")</f>
        <v>Sin Información</v>
      </c>
    </row>
    <row r="445" spans="1:15" x14ac:dyDescent="0.35">
      <c r="A445" t="str">
        <f>+Femicidios!G443</f>
        <v>Mercedes Frías Rojas</v>
      </c>
      <c r="B445" t="str">
        <f>+IFERROR(VLOOKUP(Femicidios!I443,tablas!$D$4:$E$19,2,0),"No Informada")</f>
        <v>Chilena</v>
      </c>
      <c r="C445" t="str">
        <f>+IFERROR(VLOOKUP(Femicidios!J443,tablas!$G$4:$H$141,2,0),"No Informada")</f>
        <v>No Informada</v>
      </c>
      <c r="D445" t="str">
        <f>+IFERROR(VLOOKUP(Femicidios!L443,tablas!$J$4:$K$11,2,0),"Sin Información")</f>
        <v>NO</v>
      </c>
      <c r="E445" t="str">
        <f>+IFERROR(VLOOKUP(Femicidios!M443,tablas!$M$4:$N$52,2,0),"Sin Información")</f>
        <v>Cónyuge</v>
      </c>
      <c r="F445" t="str">
        <f>+IFERROR(VLOOKUP(Femicidios!N443,tablas!$P$4:$Q$23,2,0),"No Informado")</f>
        <v>Femicidio Íntimo</v>
      </c>
      <c r="G445" t="str">
        <f>+IFERROR(VLOOKUP(Femicidios!Q443,tablas!$S$4:$T$21,2,0),"No Informada")</f>
        <v>Chilena</v>
      </c>
      <c r="H445" t="str">
        <f>+IFERROR(VLOOKUP(Femicidios!R443,tablas!$V$4:$W$123,2,0),"No Informado")</f>
        <v>Profesor</v>
      </c>
      <c r="I445" t="str">
        <f>+IFERROR(VLOOKUP(Femicidios!S443,tablas!$Y$4:$Z$9,2,0),"No Informado")</f>
        <v>NO</v>
      </c>
      <c r="J445" t="str">
        <f>+IFERROR(VLOOKUP(Femicidios!T443,tablas!$AB$4:$AC$8,2,0),"No Informado")</f>
        <v>SI</v>
      </c>
      <c r="K445" t="str">
        <f>+IFERROR(VLOOKUP(Femicidios!W443,tablas!$AE$4:$AF$9,2,0),"No Informado")</f>
        <v>SI</v>
      </c>
      <c r="L445" t="str">
        <f>+IFERROR(VLOOKUP(Femicidios!X443,tablas!$AH$4:$AI$33,2,0),"No Informada")</f>
        <v>Femicidio</v>
      </c>
      <c r="M445" t="str">
        <f>+IFERROR(VLOOKUP(Femicidios!Z443,tablas!$AN$4:$AO$22,2,0),"Sin Información")</f>
        <v>Finalizada</v>
      </c>
      <c r="N445" t="str">
        <f>+IFERROR(VLOOKUP(Femicidios!AB443,tablas!$AQ$4:$AR$28,2,0),"Sin Información")</f>
        <v>Internado Psiquiátrico</v>
      </c>
      <c r="O445" t="str">
        <f>+IFERROR(VLOOKUP(Femicidios!AD443,tablas!$AX$4:$AY$42,2,0),"Sin Información")</f>
        <v>5 años</v>
      </c>
    </row>
    <row r="446" spans="1:15" x14ac:dyDescent="0.35">
      <c r="A446" t="str">
        <f>+Femicidios!G444</f>
        <v>Mia Palma Espinoza</v>
      </c>
      <c r="B446" t="str">
        <f>+IFERROR(VLOOKUP(Femicidios!I444,tablas!$D$4:$E$19,2,0),"No Informada")</f>
        <v>Chilena</v>
      </c>
      <c r="C446" t="str">
        <f>+IFERROR(VLOOKUP(Femicidios!J444,tablas!$G$4:$H$141,2,0),"No Informada")</f>
        <v>No Informada</v>
      </c>
      <c r="D446" t="str">
        <f>+IFERROR(VLOOKUP(Femicidios!L444,tablas!$J$4:$K$11,2,0),"Sin Información")</f>
        <v>Sin Información</v>
      </c>
      <c r="E446" t="str">
        <f>+IFERROR(VLOOKUP(Femicidios!M444,tablas!$M$4:$N$52,2,0),"Sin Información")</f>
        <v>Ex Pareja</v>
      </c>
      <c r="F446" t="str">
        <f>+IFERROR(VLOOKUP(Femicidios!N444,tablas!$P$4:$Q$23,2,0),"No Informado")</f>
        <v>Femicidio Íntimo</v>
      </c>
      <c r="G446" t="str">
        <f>+IFERROR(VLOOKUP(Femicidios!Q444,tablas!$S$4:$T$21,2,0),"No Informada")</f>
        <v>Chilena</v>
      </c>
      <c r="H446" t="str">
        <f>+IFERROR(VLOOKUP(Femicidios!R444,tablas!$V$4:$W$123,2,0),"No Informado")</f>
        <v>No Informado</v>
      </c>
      <c r="I446" t="str">
        <f>+IFERROR(VLOOKUP(Femicidios!S444,tablas!$Y$4:$Z$9,2,0),"No Informado")</f>
        <v>NO</v>
      </c>
      <c r="J446" t="str">
        <f>+IFERROR(VLOOKUP(Femicidios!T444,tablas!$AB$4:$AC$8,2,0),"No Informado")</f>
        <v>No Informado</v>
      </c>
      <c r="K446" t="str">
        <f>+IFERROR(VLOOKUP(Femicidios!W444,tablas!$AE$4:$AF$9,2,0),"No Informado")</f>
        <v>NO</v>
      </c>
      <c r="L446" t="str">
        <f>+IFERROR(VLOOKUP(Femicidios!X444,tablas!$AH$4:$AI$33,2,0),"No Informada")</f>
        <v>Homicidio simple</v>
      </c>
      <c r="M446" t="str">
        <f>+IFERROR(VLOOKUP(Femicidios!Z444,tablas!$AN$4:$AO$22,2,0),"Sin Información")</f>
        <v>En curso</v>
      </c>
      <c r="N446" t="str">
        <f>+IFERROR(VLOOKUP(Femicidios!AB444,tablas!$AQ$4:$AR$28,2,0),"Sin Información")</f>
        <v>Detenido</v>
      </c>
      <c r="O446" t="str">
        <f>+IFERROR(VLOOKUP(Femicidios!AD444,tablas!$AX$4:$AY$42,2,0),"Sin Información")</f>
        <v>Sin Información</v>
      </c>
    </row>
    <row r="447" spans="1:15" x14ac:dyDescent="0.35">
      <c r="A447" t="str">
        <f>+Femicidios!G445</f>
        <v>Michelle</v>
      </c>
      <c r="B447" t="str">
        <f>+IFERROR(VLOOKUP(Femicidios!I445,tablas!$D$4:$E$19,2,0),"No Informada")</f>
        <v>Chilena</v>
      </c>
      <c r="C447" t="str">
        <f>+IFERROR(VLOOKUP(Femicidios!J445,tablas!$G$4:$H$141,2,0),"No Informada")</f>
        <v>Estudiante</v>
      </c>
      <c r="D447" t="str">
        <f>+IFERROR(VLOOKUP(Femicidios!L445,tablas!$J$4:$K$11,2,0),"Sin Información")</f>
        <v>NO</v>
      </c>
      <c r="E447" t="str">
        <f>+IFERROR(VLOOKUP(Femicidios!M445,tablas!$M$4:$N$52,2,0),"Sin Información")</f>
        <v>Padre</v>
      </c>
      <c r="F447" t="str">
        <f>+IFERROR(VLOOKUP(Femicidios!N445,tablas!$P$4:$Q$23,2,0),"No Informado")</f>
        <v>Castigo femicida</v>
      </c>
      <c r="G447" t="str">
        <f>+IFERROR(VLOOKUP(Femicidios!Q445,tablas!$S$4:$T$21,2,0),"No Informada")</f>
        <v>Chilena</v>
      </c>
      <c r="H447" t="str">
        <f>+IFERROR(VLOOKUP(Femicidios!R445,tablas!$V$4:$W$123,2,0),"No Informado")</f>
        <v>No Informado</v>
      </c>
      <c r="I447" t="str">
        <f>+IFERROR(VLOOKUP(Femicidios!S445,tablas!$Y$4:$Z$9,2,0),"No Informado")</f>
        <v>SI</v>
      </c>
      <c r="J447" t="str">
        <f>+IFERROR(VLOOKUP(Femicidios!T445,tablas!$AB$4:$AC$8,2,0),"No Informado")</f>
        <v>No Informado</v>
      </c>
      <c r="K447" t="str">
        <f>+IFERROR(VLOOKUP(Femicidios!W445,tablas!$AE$4:$AF$9,2,0),"No Informado")</f>
        <v>NO</v>
      </c>
      <c r="L447" t="str">
        <f>+IFERROR(VLOOKUP(Femicidios!X445,tablas!$AH$4:$AI$33,2,0),"No Informada")</f>
        <v>No Informado</v>
      </c>
      <c r="M447" t="str">
        <f>+IFERROR(VLOOKUP(Femicidios!Z445,tablas!$AN$4:$AO$22,2,0),"Sin Información")</f>
        <v>Sin Información</v>
      </c>
      <c r="N447" t="str">
        <f>+IFERROR(VLOOKUP(Femicidios!AB445,tablas!$AQ$4:$AR$28,2,0),"Sin Información")</f>
        <v>No Informada</v>
      </c>
      <c r="O447" t="str">
        <f>+IFERROR(VLOOKUP(Femicidios!AD445,tablas!$AX$4:$AY$42,2,0),"Sin Información")</f>
        <v>Sin Información</v>
      </c>
    </row>
    <row r="448" spans="1:15" x14ac:dyDescent="0.35">
      <c r="A448" t="str">
        <f>+Femicidios!G446</f>
        <v>Millén Alejandra Cancino Soto</v>
      </c>
      <c r="B448" t="str">
        <f>+IFERROR(VLOOKUP(Femicidios!I446,tablas!$D$4:$E$19,2,0),"No Informada")</f>
        <v>Chilena</v>
      </c>
      <c r="C448" t="str">
        <f>+IFERROR(VLOOKUP(Femicidios!J446,tablas!$G$4:$H$141,2,0),"No Informada")</f>
        <v>No Informada</v>
      </c>
      <c r="D448" t="str">
        <f>+IFERROR(VLOOKUP(Femicidios!L446,tablas!$J$4:$K$11,2,0),"Sin Información")</f>
        <v>NO</v>
      </c>
      <c r="E448" t="str">
        <f>+IFERROR(VLOOKUP(Femicidios!M446,tablas!$M$4:$N$52,2,0),"Sin Información")</f>
        <v>Conviviente de la Abuela</v>
      </c>
      <c r="F448" t="str">
        <f>+IFERROR(VLOOKUP(Femicidios!N446,tablas!$P$4:$Q$23,2,0),"No Informado")</f>
        <v>Femicidio Íntimo Familiar</v>
      </c>
      <c r="G448" t="str">
        <f>+IFERROR(VLOOKUP(Femicidios!Q446,tablas!$S$4:$T$21,2,0),"No Informada")</f>
        <v>Chilena</v>
      </c>
      <c r="H448" t="str">
        <f>+IFERROR(VLOOKUP(Femicidios!R446,tablas!$V$4:$W$123,2,0),"No Informado")</f>
        <v>Cesante</v>
      </c>
      <c r="I448" t="str">
        <f>+IFERROR(VLOOKUP(Femicidios!S446,tablas!$Y$4:$Z$9,2,0),"No Informado")</f>
        <v>NO</v>
      </c>
      <c r="J448" t="str">
        <f>+IFERROR(VLOOKUP(Femicidios!T446,tablas!$AB$4:$AC$8,2,0),"No Informado")</f>
        <v>NO</v>
      </c>
      <c r="K448" t="str">
        <f>+IFERROR(VLOOKUP(Femicidios!W446,tablas!$AE$4:$AF$9,2,0),"No Informado")</f>
        <v>NO</v>
      </c>
      <c r="L448" t="str">
        <f>+IFERROR(VLOOKUP(Femicidios!X446,tablas!$AH$4:$AI$33,2,0),"No Informada")</f>
        <v>Homicidio simple</v>
      </c>
      <c r="M448" t="str">
        <f>+IFERROR(VLOOKUP(Femicidios!Z446,tablas!$AN$4:$AO$22,2,0),"Sin Información")</f>
        <v>Finalizada</v>
      </c>
      <c r="N448" t="str">
        <f>+IFERROR(VLOOKUP(Femicidios!AB446,tablas!$AQ$4:$AR$28,2,0),"Sin Información")</f>
        <v>Privado de libertad</v>
      </c>
      <c r="O448" t="str">
        <f>+IFERROR(VLOOKUP(Femicidios!AD446,tablas!$AX$4:$AY$42,2,0),"Sin Información")</f>
        <v>15 años</v>
      </c>
    </row>
    <row r="449" spans="1:15" x14ac:dyDescent="0.35">
      <c r="A449" t="str">
        <f>+Femicidios!G447</f>
        <v>Minerva Altragracia Zorrilla Durán</v>
      </c>
      <c r="B449" t="str">
        <f>+IFERROR(VLOOKUP(Femicidios!I447,tablas!$D$4:$E$19,2,0),"No Informada")</f>
        <v>No Informada</v>
      </c>
      <c r="C449" t="str">
        <f>+IFERROR(VLOOKUP(Femicidios!J447,tablas!$G$4:$H$141,2,0),"No Informada")</f>
        <v>No Informada</v>
      </c>
      <c r="D449" t="str">
        <f>+IFERROR(VLOOKUP(Femicidios!L447,tablas!$J$4:$K$11,2,0),"Sin Información")</f>
        <v>Sin Información</v>
      </c>
      <c r="E449" t="str">
        <f>+IFERROR(VLOOKUP(Femicidios!M447,tablas!$M$4:$N$52,2,0),"Sin Información")</f>
        <v>Pareja</v>
      </c>
      <c r="F449" t="str">
        <f>+IFERROR(VLOOKUP(Femicidios!N447,tablas!$P$4:$Q$23,2,0),"No Informado")</f>
        <v>Femicidio Íntimo</v>
      </c>
      <c r="G449" t="str">
        <f>+IFERROR(VLOOKUP(Femicidios!Q447,tablas!$S$4:$T$21,2,0),"No Informada")</f>
        <v>No Informada</v>
      </c>
      <c r="H449" t="str">
        <f>+IFERROR(VLOOKUP(Femicidios!R447,tablas!$V$4:$W$123,2,0),"No Informado")</f>
        <v>No Informado</v>
      </c>
      <c r="I449" t="str">
        <f>+IFERROR(VLOOKUP(Femicidios!S447,tablas!$Y$4:$Z$9,2,0),"No Informado")</f>
        <v>No Informado</v>
      </c>
      <c r="J449" t="str">
        <f>+IFERROR(VLOOKUP(Femicidios!T447,tablas!$AB$4:$AC$8,2,0),"No Informado")</f>
        <v>No Informado</v>
      </c>
      <c r="K449" t="str">
        <f>+IFERROR(VLOOKUP(Femicidios!W447,tablas!$AE$4:$AF$9,2,0),"No Informado")</f>
        <v>SI</v>
      </c>
      <c r="L449" t="str">
        <f>+IFERROR(VLOOKUP(Femicidios!X447,tablas!$AH$4:$AI$33,2,0),"No Informada")</f>
        <v>No Informado</v>
      </c>
      <c r="M449" t="str">
        <f>+IFERROR(VLOOKUP(Femicidios!Z447,tablas!$AN$4:$AO$22,2,0),"Sin Información")</f>
        <v>Sin Información</v>
      </c>
      <c r="N449" t="str">
        <f>+IFERROR(VLOOKUP(Femicidios!AB447,tablas!$AQ$4:$AR$28,2,0),"Sin Información")</f>
        <v>No Informada</v>
      </c>
      <c r="O449" t="str">
        <f>+IFERROR(VLOOKUP(Femicidios!AD447,tablas!$AX$4:$AY$42,2,0),"Sin Información")</f>
        <v>Sin Información</v>
      </c>
    </row>
    <row r="450" spans="1:15" x14ac:dyDescent="0.35">
      <c r="A450" t="str">
        <f>+Femicidios!G448</f>
        <v>Silvia Paola Díaz Bastidas</v>
      </c>
      <c r="B450" t="str">
        <f>+IFERROR(VLOOKUP(Femicidios!I448,tablas!$D$4:$E$19,2,0),"No Informada")</f>
        <v>Chilena</v>
      </c>
      <c r="C450" t="str">
        <f>+IFERROR(VLOOKUP(Femicidios!J448,tablas!$G$4:$H$141,2,0),"No Informada")</f>
        <v>No Informada</v>
      </c>
      <c r="D450" t="str">
        <f>+IFERROR(VLOOKUP(Femicidios!L448,tablas!$J$4:$K$11,2,0),"Sin Información")</f>
        <v>NO</v>
      </c>
      <c r="E450" t="str">
        <f>+IFERROR(VLOOKUP(Femicidios!M448,tablas!$M$4:$N$52,2,0),"Sin Información")</f>
        <v>Pareja</v>
      </c>
      <c r="F450" t="str">
        <f>+IFERROR(VLOOKUP(Femicidios!N448,tablas!$P$4:$Q$23,2,0),"No Informado")</f>
        <v>Femicidio Íntimo</v>
      </c>
      <c r="G450" t="str">
        <f>+IFERROR(VLOOKUP(Femicidios!Q448,tablas!$S$4:$T$21,2,0),"No Informada")</f>
        <v>Chilena</v>
      </c>
      <c r="H450" t="str">
        <f>+IFERROR(VLOOKUP(Femicidios!R448,tablas!$V$4:$W$123,2,0),"No Informado")</f>
        <v>Trabajador Agrícola</v>
      </c>
      <c r="I450" t="str">
        <f>+IFERROR(VLOOKUP(Femicidios!S448,tablas!$Y$4:$Z$9,2,0),"No Informado")</f>
        <v>NO</v>
      </c>
      <c r="J450" t="str">
        <f>+IFERROR(VLOOKUP(Femicidios!T448,tablas!$AB$4:$AC$8,2,0),"No Informado")</f>
        <v>SI</v>
      </c>
      <c r="K450" t="str">
        <f>+IFERROR(VLOOKUP(Femicidios!W448,tablas!$AE$4:$AF$9,2,0),"No Informado")</f>
        <v>SI</v>
      </c>
      <c r="L450" t="str">
        <f>+IFERROR(VLOOKUP(Femicidios!X448,tablas!$AH$4:$AI$33,2,0),"No Informada")</f>
        <v>Homicidio simple</v>
      </c>
      <c r="M450" t="str">
        <f>+IFERROR(VLOOKUP(Femicidios!Z448,tablas!$AN$4:$AO$22,2,0),"Sin Información")</f>
        <v>Finalizada</v>
      </c>
      <c r="N450" t="str">
        <f>+IFERROR(VLOOKUP(Femicidios!AB448,tablas!$AQ$4:$AR$28,2,0),"Sin Información")</f>
        <v>Privado de libertad</v>
      </c>
      <c r="O450" t="str">
        <f>+IFERROR(VLOOKUP(Femicidios!AD448,tablas!$AX$4:$AY$42,2,0),"Sin Información")</f>
        <v>6 años</v>
      </c>
    </row>
    <row r="451" spans="1:15" x14ac:dyDescent="0.35">
      <c r="A451" t="str">
        <f>+Femicidios!G449</f>
        <v>Mireya del Carmen Martínez Maldonado</v>
      </c>
      <c r="B451" t="str">
        <f>+IFERROR(VLOOKUP(Femicidios!I449,tablas!$D$4:$E$19,2,0),"No Informada")</f>
        <v>Chilena</v>
      </c>
      <c r="C451" t="str">
        <f>+IFERROR(VLOOKUP(Femicidios!J449,tablas!$G$4:$H$141,2,0),"No Informada")</f>
        <v>No Informada</v>
      </c>
      <c r="D451" t="str">
        <f>+IFERROR(VLOOKUP(Femicidios!L449,tablas!$J$4:$K$11,2,0),"Sin Información")</f>
        <v>Sin Información</v>
      </c>
      <c r="E451" t="str">
        <f>+IFERROR(VLOOKUP(Femicidios!M449,tablas!$M$4:$N$52,2,0),"Sin Información")</f>
        <v>Hijo</v>
      </c>
      <c r="F451" t="str">
        <f>+IFERROR(VLOOKUP(Femicidios!N449,tablas!$P$4:$Q$23,2,0),"No Informado")</f>
        <v>Femicidio Íntimo Familiar</v>
      </c>
      <c r="G451" t="str">
        <f>+IFERROR(VLOOKUP(Femicidios!Q449,tablas!$S$4:$T$21,2,0),"No Informada")</f>
        <v>Chilena</v>
      </c>
      <c r="H451" t="str">
        <f>+IFERROR(VLOOKUP(Femicidios!R449,tablas!$V$4:$W$123,2,0),"No Informado")</f>
        <v>No Informado</v>
      </c>
      <c r="I451" t="str">
        <f>+IFERROR(VLOOKUP(Femicidios!S449,tablas!$Y$4:$Z$9,2,0),"No Informado")</f>
        <v>NO</v>
      </c>
      <c r="J451" t="str">
        <f>+IFERROR(VLOOKUP(Femicidios!T449,tablas!$AB$4:$AC$8,2,0),"No Informado")</f>
        <v>No Informado</v>
      </c>
      <c r="K451" t="str">
        <f>+IFERROR(VLOOKUP(Femicidios!W449,tablas!$AE$4:$AF$9,2,0),"No Informado")</f>
        <v>NO</v>
      </c>
      <c r="L451" t="str">
        <f>+IFERROR(VLOOKUP(Femicidios!X449,tablas!$AH$4:$AI$33,2,0),"No Informada")</f>
        <v>Parricidio</v>
      </c>
      <c r="M451" t="str">
        <f>+IFERROR(VLOOKUP(Femicidios!Z449,tablas!$AN$4:$AO$22,2,0),"Sin Información")</f>
        <v>En curso</v>
      </c>
      <c r="N451" t="str">
        <f>+IFERROR(VLOOKUP(Femicidios!AB449,tablas!$AQ$4:$AR$28,2,0),"Sin Información")</f>
        <v>Prófugo</v>
      </c>
      <c r="O451" t="str">
        <f>+IFERROR(VLOOKUP(Femicidios!AD449,tablas!$AX$4:$AY$42,2,0),"Sin Información")</f>
        <v>Sin Información</v>
      </c>
    </row>
    <row r="452" spans="1:15" x14ac:dyDescent="0.35">
      <c r="A452" t="str">
        <f>+Femicidios!G450</f>
        <v>Mireya Del Carmen Salas Gumero</v>
      </c>
      <c r="B452" t="str">
        <f>+IFERROR(VLOOKUP(Femicidios!I450,tablas!$D$4:$E$19,2,0),"No Informada")</f>
        <v>No Informada</v>
      </c>
      <c r="C452" t="str">
        <f>+IFERROR(VLOOKUP(Femicidios!J450,tablas!$G$4:$H$141,2,0),"No Informada")</f>
        <v>No Informada</v>
      </c>
      <c r="D452" t="str">
        <f>+IFERROR(VLOOKUP(Femicidios!L450,tablas!$J$4:$K$11,2,0),"Sin Información")</f>
        <v>Sin Información</v>
      </c>
      <c r="E452" t="str">
        <f>+IFERROR(VLOOKUP(Femicidios!M450,tablas!$M$4:$N$52,2,0),"Sin Información")</f>
        <v>ex Conviviente</v>
      </c>
      <c r="F452" t="str">
        <f>+IFERROR(VLOOKUP(Femicidios!N450,tablas!$P$4:$Q$23,2,0),"No Informado")</f>
        <v>Femicidio Íntimo</v>
      </c>
      <c r="G452" t="str">
        <f>+IFERROR(VLOOKUP(Femicidios!Q450,tablas!$S$4:$T$21,2,0),"No Informada")</f>
        <v>No Informada</v>
      </c>
      <c r="H452" t="str">
        <f>+IFERROR(VLOOKUP(Femicidios!R450,tablas!$V$4:$W$123,2,0),"No Informado")</f>
        <v>No Informado</v>
      </c>
      <c r="I452" t="str">
        <f>+IFERROR(VLOOKUP(Femicidios!S450,tablas!$Y$4:$Z$9,2,0),"No Informado")</f>
        <v>No Informado</v>
      </c>
      <c r="J452" t="str">
        <f>+IFERROR(VLOOKUP(Femicidios!T450,tablas!$AB$4:$AC$8,2,0),"No Informado")</f>
        <v>No Informado</v>
      </c>
      <c r="K452" t="str">
        <f>+IFERROR(VLOOKUP(Femicidios!W450,tablas!$AE$4:$AF$9,2,0),"No Informado")</f>
        <v>No Informado</v>
      </c>
      <c r="L452" t="str">
        <f>+IFERROR(VLOOKUP(Femicidios!X450,tablas!$AH$4:$AI$33,2,0),"No Informada")</f>
        <v>Homicidio</v>
      </c>
      <c r="M452" t="str">
        <f>+IFERROR(VLOOKUP(Femicidios!Z450,tablas!$AN$4:$AO$22,2,0),"Sin Información")</f>
        <v>Sin Información</v>
      </c>
      <c r="N452" t="str">
        <f>+IFERROR(VLOOKUP(Femicidios!AB450,tablas!$AQ$4:$AR$28,2,0),"Sin Información")</f>
        <v>No Informada</v>
      </c>
      <c r="O452" t="str">
        <f>+IFERROR(VLOOKUP(Femicidios!AD450,tablas!$AX$4:$AY$42,2,0),"Sin Información")</f>
        <v>Sin Información</v>
      </c>
    </row>
    <row r="453" spans="1:15" x14ac:dyDescent="0.35">
      <c r="A453" t="str">
        <f>+Femicidios!G451</f>
        <v>Nadia Valeska Pardo Cabezas</v>
      </c>
      <c r="B453" t="str">
        <f>+IFERROR(VLOOKUP(Femicidios!I451,tablas!$D$4:$E$19,2,0),"No Informada")</f>
        <v>Chilena</v>
      </c>
      <c r="C453" t="str">
        <f>+IFERROR(VLOOKUP(Femicidios!J451,tablas!$G$4:$H$141,2,0),"No Informada")</f>
        <v>No Informada</v>
      </c>
      <c r="D453" t="str">
        <f>+IFERROR(VLOOKUP(Femicidios!L451,tablas!$J$4:$K$11,2,0),"Sin Información")</f>
        <v>NO</v>
      </c>
      <c r="E453" t="str">
        <f>+IFERROR(VLOOKUP(Femicidios!M451,tablas!$M$4:$N$52,2,0),"Sin Información")</f>
        <v>Conviviente</v>
      </c>
      <c r="F453" t="str">
        <f>+IFERROR(VLOOKUP(Femicidios!N451,tablas!$P$4:$Q$23,2,0),"No Informado")</f>
        <v>Femicidio Íntimo</v>
      </c>
      <c r="G453" t="str">
        <f>+IFERROR(VLOOKUP(Femicidios!Q451,tablas!$S$4:$T$21,2,0),"No Informada")</f>
        <v>Chilena</v>
      </c>
      <c r="H453" t="str">
        <f>+IFERROR(VLOOKUP(Femicidios!R451,tablas!$V$4:$W$123,2,0),"No Informado")</f>
        <v>Comerciante</v>
      </c>
      <c r="I453" t="str">
        <f>+IFERROR(VLOOKUP(Femicidios!S451,tablas!$Y$4:$Z$9,2,0),"No Informado")</f>
        <v>NO</v>
      </c>
      <c r="J453" t="str">
        <f>+IFERROR(VLOOKUP(Femicidios!T451,tablas!$AB$4:$AC$8,2,0),"No Informado")</f>
        <v>NO</v>
      </c>
      <c r="K453" t="str">
        <f>+IFERROR(VLOOKUP(Femicidios!W451,tablas!$AE$4:$AF$9,2,0),"No Informado")</f>
        <v>SI</v>
      </c>
      <c r="L453" t="str">
        <f>+IFERROR(VLOOKUP(Femicidios!X451,tablas!$AH$4:$AI$33,2,0),"No Informada")</f>
        <v>Femicidio</v>
      </c>
      <c r="M453" t="str">
        <f>+IFERROR(VLOOKUP(Femicidios!Z451,tablas!$AN$4:$AO$22,2,0),"Sin Información")</f>
        <v>En curso</v>
      </c>
      <c r="N453" t="str">
        <f>+IFERROR(VLOOKUP(Femicidios!AB451,tablas!$AQ$4:$AR$28,2,0),"Sin Información")</f>
        <v>Prisión preventiva</v>
      </c>
      <c r="O453" t="str">
        <f>+IFERROR(VLOOKUP(Femicidios!AD451,tablas!$AX$4:$AY$42,2,0),"Sin Información")</f>
        <v>Sin Información</v>
      </c>
    </row>
    <row r="454" spans="1:15" x14ac:dyDescent="0.35">
      <c r="A454" t="str">
        <f>+Femicidios!G452</f>
        <v>Mireya Paredes García</v>
      </c>
      <c r="B454" t="str">
        <f>+IFERROR(VLOOKUP(Femicidios!I452,tablas!$D$4:$E$19,2,0),"No Informada")</f>
        <v>No Informada</v>
      </c>
      <c r="C454" t="str">
        <f>+IFERROR(VLOOKUP(Femicidios!J452,tablas!$G$4:$H$141,2,0),"No Informada")</f>
        <v>No Informada</v>
      </c>
      <c r="D454" t="str">
        <f>+IFERROR(VLOOKUP(Femicidios!L452,tablas!$J$4:$K$11,2,0),"Sin Información")</f>
        <v>Sin Información</v>
      </c>
      <c r="E454" t="str">
        <f>+IFERROR(VLOOKUP(Femicidios!M452,tablas!$M$4:$N$52,2,0),"Sin Información")</f>
        <v>Hijo</v>
      </c>
      <c r="F454" t="str">
        <f>+IFERROR(VLOOKUP(Femicidios!N452,tablas!$P$4:$Q$23,2,0),"No Informado")</f>
        <v>Femicidio Íntimo</v>
      </c>
      <c r="G454" t="str">
        <f>+IFERROR(VLOOKUP(Femicidios!Q452,tablas!$S$4:$T$21,2,0),"No Informada")</f>
        <v>No Informada</v>
      </c>
      <c r="H454" t="str">
        <f>+IFERROR(VLOOKUP(Femicidios!R452,tablas!$V$4:$W$123,2,0),"No Informado")</f>
        <v>No Informado</v>
      </c>
      <c r="I454" t="str">
        <f>+IFERROR(VLOOKUP(Femicidios!S452,tablas!$Y$4:$Z$9,2,0),"No Informado")</f>
        <v>No Informado</v>
      </c>
      <c r="J454" t="str">
        <f>+IFERROR(VLOOKUP(Femicidios!T452,tablas!$AB$4:$AC$8,2,0),"No Informado")</f>
        <v>No Informado</v>
      </c>
      <c r="K454" t="str">
        <f>+IFERROR(VLOOKUP(Femicidios!W452,tablas!$AE$4:$AF$9,2,0),"No Informado")</f>
        <v>No Informado</v>
      </c>
      <c r="L454" t="str">
        <f>+IFERROR(VLOOKUP(Femicidios!X452,tablas!$AH$4:$AI$33,2,0),"No Informada")</f>
        <v>No Informado</v>
      </c>
      <c r="M454" t="str">
        <f>+IFERROR(VLOOKUP(Femicidios!Z452,tablas!$AN$4:$AO$22,2,0),"Sin Información")</f>
        <v>Sin Información</v>
      </c>
      <c r="N454" t="str">
        <f>+IFERROR(VLOOKUP(Femicidios!AB452,tablas!$AQ$4:$AR$28,2,0),"Sin Información")</f>
        <v>No Informada</v>
      </c>
      <c r="O454" t="str">
        <f>+IFERROR(VLOOKUP(Femicidios!AD452,tablas!$AX$4:$AY$42,2,0),"Sin Información")</f>
        <v>Sin Información</v>
      </c>
    </row>
    <row r="455" spans="1:15" x14ac:dyDescent="0.35">
      <c r="A455" t="str">
        <f>+Femicidios!G453</f>
        <v>Yetzabel Nataly Bustos González</v>
      </c>
      <c r="B455" t="str">
        <f>+IFERROR(VLOOKUP(Femicidios!I453,tablas!$D$4:$E$19,2,0),"No Informada")</f>
        <v>Chilena</v>
      </c>
      <c r="C455" t="str">
        <f>+IFERROR(VLOOKUP(Femicidios!J453,tablas!$G$4:$H$141,2,0),"No Informada")</f>
        <v>No Informada</v>
      </c>
      <c r="D455" t="str">
        <f>+IFERROR(VLOOKUP(Femicidios!L453,tablas!$J$4:$K$11,2,0),"Sin Información")</f>
        <v>NO</v>
      </c>
      <c r="E455" t="str">
        <f>+IFERROR(VLOOKUP(Femicidios!M453,tablas!$M$4:$N$52,2,0),"Sin Información")</f>
        <v>ex Conviviente</v>
      </c>
      <c r="F455" t="str">
        <f>+IFERROR(VLOOKUP(Femicidios!N453,tablas!$P$4:$Q$23,2,0),"No Informado")</f>
        <v>Femicidio Íntimo</v>
      </c>
      <c r="G455" t="str">
        <f>+IFERROR(VLOOKUP(Femicidios!Q453,tablas!$S$4:$T$21,2,0),"No Informada")</f>
        <v>Chilena</v>
      </c>
      <c r="H455" t="str">
        <f>+IFERROR(VLOOKUP(Femicidios!R453,tablas!$V$4:$W$123,2,0),"No Informado")</f>
        <v>No Informado</v>
      </c>
      <c r="I455" t="str">
        <f>+IFERROR(VLOOKUP(Femicidios!S453,tablas!$Y$4:$Z$9,2,0),"No Informado")</f>
        <v>NO</v>
      </c>
      <c r="J455" t="str">
        <f>+IFERROR(VLOOKUP(Femicidios!T453,tablas!$AB$4:$AC$8,2,0),"No Informado")</f>
        <v>NO</v>
      </c>
      <c r="K455" t="str">
        <f>+IFERROR(VLOOKUP(Femicidios!W453,tablas!$AE$4:$AF$9,2,0),"No Informado")</f>
        <v>SI</v>
      </c>
      <c r="L455" t="str">
        <f>+IFERROR(VLOOKUP(Femicidios!X453,tablas!$AH$4:$AI$33,2,0),"No Informada")</f>
        <v>Femicidio</v>
      </c>
      <c r="M455" t="str">
        <f>+IFERROR(VLOOKUP(Femicidios!Z453,tablas!$AN$4:$AO$22,2,0),"Sin Información")</f>
        <v>Finalizada</v>
      </c>
      <c r="N455" t="str">
        <f>+IFERROR(VLOOKUP(Femicidios!AB453,tablas!$AQ$4:$AR$28,2,0),"Sin Información")</f>
        <v>Privado de libertad</v>
      </c>
      <c r="O455" t="str">
        <f>+IFERROR(VLOOKUP(Femicidios!AD453,tablas!$AX$4:$AY$42,2,0),"Sin Información")</f>
        <v>15 años</v>
      </c>
    </row>
    <row r="456" spans="1:15" x14ac:dyDescent="0.35">
      <c r="A456" t="str">
        <f>+Femicidios!G454</f>
        <v>Miriam Luz Rojas Valencia</v>
      </c>
      <c r="B456" t="str">
        <f>+IFERROR(VLOOKUP(Femicidios!I454,tablas!$D$4:$E$19,2,0),"No Informada")</f>
        <v>No Informada</v>
      </c>
      <c r="C456" t="str">
        <f>+IFERROR(VLOOKUP(Femicidios!J454,tablas!$G$4:$H$141,2,0),"No Informada")</f>
        <v>No Informada</v>
      </c>
      <c r="D456" t="str">
        <f>+IFERROR(VLOOKUP(Femicidios!L454,tablas!$J$4:$K$11,2,0),"Sin Información")</f>
        <v>Sin Información</v>
      </c>
      <c r="E456" t="str">
        <f>+IFERROR(VLOOKUP(Femicidios!M454,tablas!$M$4:$N$52,2,0),"Sin Información")</f>
        <v>Amante</v>
      </c>
      <c r="F456" t="str">
        <f>+IFERROR(VLOOKUP(Femicidios!N454,tablas!$P$4:$Q$23,2,0),"No Informado")</f>
        <v>Femicidio Íntimo</v>
      </c>
      <c r="G456" t="str">
        <f>+IFERROR(VLOOKUP(Femicidios!Q454,tablas!$S$4:$T$21,2,0),"No Informada")</f>
        <v>No Informada</v>
      </c>
      <c r="H456" t="str">
        <f>+IFERROR(VLOOKUP(Femicidios!R454,tablas!$V$4:$W$123,2,0),"No Informado")</f>
        <v>No Informado</v>
      </c>
      <c r="I456" t="str">
        <f>+IFERROR(VLOOKUP(Femicidios!S454,tablas!$Y$4:$Z$9,2,0),"No Informado")</f>
        <v>No Informado</v>
      </c>
      <c r="J456" t="str">
        <f>+IFERROR(VLOOKUP(Femicidios!T454,tablas!$AB$4:$AC$8,2,0),"No Informado")</f>
        <v>No Informado</v>
      </c>
      <c r="K456" t="str">
        <f>+IFERROR(VLOOKUP(Femicidios!W454,tablas!$AE$4:$AF$9,2,0),"No Informado")</f>
        <v>No Informado</v>
      </c>
      <c r="L456" t="str">
        <f>+IFERROR(VLOOKUP(Femicidios!X454,tablas!$AH$4:$AI$33,2,0),"No Informada")</f>
        <v>Homicidio</v>
      </c>
      <c r="M456" t="str">
        <f>+IFERROR(VLOOKUP(Femicidios!Z454,tablas!$AN$4:$AO$22,2,0),"Sin Información")</f>
        <v>Sin Información</v>
      </c>
      <c r="N456" t="str">
        <f>+IFERROR(VLOOKUP(Femicidios!AB454,tablas!$AQ$4:$AR$28,2,0),"Sin Información")</f>
        <v>No Informada</v>
      </c>
      <c r="O456" t="str">
        <f>+IFERROR(VLOOKUP(Femicidios!AD454,tablas!$AX$4:$AY$42,2,0),"Sin Información")</f>
        <v>Sin Información</v>
      </c>
    </row>
    <row r="457" spans="1:15" x14ac:dyDescent="0.35">
      <c r="A457" t="str">
        <f>+Femicidios!G455</f>
        <v>Miriam Parada López</v>
      </c>
      <c r="B457" t="str">
        <f>+IFERROR(VLOOKUP(Femicidios!I455,tablas!$D$4:$E$19,2,0),"No Informada")</f>
        <v>Chilena</v>
      </c>
      <c r="C457" t="str">
        <f>+IFERROR(VLOOKUP(Femicidios!J455,tablas!$G$4:$H$141,2,0),"No Informada")</f>
        <v>No Informada</v>
      </c>
      <c r="D457" t="str">
        <f>+IFERROR(VLOOKUP(Femicidios!L455,tablas!$J$4:$K$11,2,0),"Sin Información")</f>
        <v>NO</v>
      </c>
      <c r="E457" t="str">
        <f>+IFERROR(VLOOKUP(Femicidios!M455,tablas!$M$4:$N$52,2,0),"Sin Información")</f>
        <v>Pareja</v>
      </c>
      <c r="F457" t="str">
        <f>+IFERROR(VLOOKUP(Femicidios!N455,tablas!$P$4:$Q$23,2,0),"No Informado")</f>
        <v>Femicidio Íntimo</v>
      </c>
      <c r="G457" t="str">
        <f>+IFERROR(VLOOKUP(Femicidios!Q455,tablas!$S$4:$T$21,2,0),"No Informada")</f>
        <v>Chilena</v>
      </c>
      <c r="H457" t="str">
        <f>+IFERROR(VLOOKUP(Femicidios!R455,tablas!$V$4:$W$123,2,0),"No Informado")</f>
        <v>No Informado</v>
      </c>
      <c r="I457" t="str">
        <f>+IFERROR(VLOOKUP(Femicidios!S455,tablas!$Y$4:$Z$9,2,0),"No Informado")</f>
        <v>No Informado</v>
      </c>
      <c r="J457" t="str">
        <f>+IFERROR(VLOOKUP(Femicidios!T455,tablas!$AB$4:$AC$8,2,0),"No Informado")</f>
        <v>No Informado</v>
      </c>
      <c r="K457" t="str">
        <f>+IFERROR(VLOOKUP(Femicidios!W455,tablas!$AE$4:$AF$9,2,0),"No Informado")</f>
        <v>NO</v>
      </c>
      <c r="L457" t="str">
        <f>+IFERROR(VLOOKUP(Femicidios!X455,tablas!$AH$4:$AI$33,2,0),"No Informada")</f>
        <v>No Informado</v>
      </c>
      <c r="M457" t="str">
        <f>+IFERROR(VLOOKUP(Femicidios!Z455,tablas!$AN$4:$AO$22,2,0),"Sin Información")</f>
        <v>Sin Información</v>
      </c>
      <c r="N457" t="str">
        <f>+IFERROR(VLOOKUP(Femicidios!AB455,tablas!$AQ$4:$AR$28,2,0),"Sin Información")</f>
        <v>No Informada</v>
      </c>
      <c r="O457" t="str">
        <f>+IFERROR(VLOOKUP(Femicidios!AD455,tablas!$AX$4:$AY$42,2,0),"Sin Información")</f>
        <v>Sin Información</v>
      </c>
    </row>
    <row r="458" spans="1:15" x14ac:dyDescent="0.35">
      <c r="A458" t="str">
        <f>+Femicidios!G456</f>
        <v>Miriam Rosalva Gómez Bejarano</v>
      </c>
      <c r="B458" t="str">
        <f>+IFERROR(VLOOKUP(Femicidios!I456,tablas!$D$4:$E$19,2,0),"No Informada")</f>
        <v>Boliviana</v>
      </c>
      <c r="C458" t="str">
        <f>+IFERROR(VLOOKUP(Femicidios!J456,tablas!$G$4:$H$141,2,0),"No Informada")</f>
        <v>Manicurista</v>
      </c>
      <c r="D458" t="str">
        <f>+IFERROR(VLOOKUP(Femicidios!L456,tablas!$J$4:$K$11,2,0),"Sin Información")</f>
        <v>NO</v>
      </c>
      <c r="E458" t="str">
        <f>+IFERROR(VLOOKUP(Femicidios!M456,tablas!$M$4:$N$52,2,0),"Sin Información")</f>
        <v>Desconocido</v>
      </c>
      <c r="F458" t="str">
        <f>+IFERROR(VLOOKUP(Femicidios!N456,tablas!$P$4:$Q$23,2,0),"No Informado")</f>
        <v>Femicidio No Íntimo</v>
      </c>
      <c r="G458" t="str">
        <f>+IFERROR(VLOOKUP(Femicidios!Q456,tablas!$S$4:$T$21,2,0),"No Informada")</f>
        <v>Colombiana</v>
      </c>
      <c r="H458" t="str">
        <f>+IFERROR(VLOOKUP(Femicidios!R456,tablas!$V$4:$W$123,2,0),"No Informado")</f>
        <v>Narcotraficante</v>
      </c>
      <c r="I458" t="str">
        <f>+IFERROR(VLOOKUP(Femicidios!S456,tablas!$Y$4:$Z$9,2,0),"No Informado")</f>
        <v>NO</v>
      </c>
      <c r="J458" t="str">
        <f>+IFERROR(VLOOKUP(Femicidios!T456,tablas!$AB$4:$AC$8,2,0),"No Informado")</f>
        <v>NO</v>
      </c>
      <c r="K458" t="str">
        <f>+IFERROR(VLOOKUP(Femicidios!W456,tablas!$AE$4:$AF$9,2,0),"No Informado")</f>
        <v>NO</v>
      </c>
      <c r="L458" t="str">
        <f>+IFERROR(VLOOKUP(Femicidios!X456,tablas!$AH$4:$AI$33,2,0),"No Informada")</f>
        <v>Homicidio calificado</v>
      </c>
      <c r="M458" t="str">
        <f>+IFERROR(VLOOKUP(Femicidios!Z456,tablas!$AN$4:$AO$22,2,0),"Sin Información")</f>
        <v>Finalizada</v>
      </c>
      <c r="N458" t="str">
        <f>+IFERROR(VLOOKUP(Femicidios!AB456,tablas!$AQ$4:$AR$28,2,0),"Sin Información")</f>
        <v>Privado de libertad</v>
      </c>
      <c r="O458" t="str">
        <f>+IFERROR(VLOOKUP(Femicidios!AD456,tablas!$AX$4:$AY$42,2,0),"Sin Información")</f>
        <v>Cadena Perpétua</v>
      </c>
    </row>
    <row r="459" spans="1:15" x14ac:dyDescent="0.35">
      <c r="A459" t="str">
        <f>+Femicidios!G457</f>
        <v>Modesta Mercedes Rojas Bravo</v>
      </c>
      <c r="B459" t="str">
        <f>+IFERROR(VLOOKUP(Femicidios!I457,tablas!$D$4:$E$19,2,0),"No Informada")</f>
        <v>Chilena</v>
      </c>
      <c r="C459" t="str">
        <f>+IFERROR(VLOOKUP(Femicidios!J457,tablas!$G$4:$H$141,2,0),"No Informada")</f>
        <v>Dueña de Casa</v>
      </c>
      <c r="D459" t="str">
        <f>+IFERROR(VLOOKUP(Femicidios!L457,tablas!$J$4:$K$11,2,0),"Sin Información")</f>
        <v>NO</v>
      </c>
      <c r="E459" t="str">
        <f>+IFERROR(VLOOKUP(Femicidios!M457,tablas!$M$4:$N$52,2,0),"Sin Información")</f>
        <v>Conviviente</v>
      </c>
      <c r="F459" t="str">
        <f>+IFERROR(VLOOKUP(Femicidios!N457,tablas!$P$4:$Q$23,2,0),"No Informado")</f>
        <v>Femicidio Íntimo</v>
      </c>
      <c r="G459" t="str">
        <f>+IFERROR(VLOOKUP(Femicidios!Q457,tablas!$S$4:$T$21,2,0),"No Informada")</f>
        <v>Chilena</v>
      </c>
      <c r="H459" t="str">
        <f>+IFERROR(VLOOKUP(Femicidios!R457,tablas!$V$4:$W$123,2,0),"No Informado")</f>
        <v>Maestro</v>
      </c>
      <c r="I459" t="str">
        <f>+IFERROR(VLOOKUP(Femicidios!S457,tablas!$Y$4:$Z$9,2,0),"No Informado")</f>
        <v>NO</v>
      </c>
      <c r="J459" t="str">
        <f>+IFERROR(VLOOKUP(Femicidios!T457,tablas!$AB$4:$AC$8,2,0),"No Informado")</f>
        <v>NO</v>
      </c>
      <c r="K459" t="str">
        <f>+IFERROR(VLOOKUP(Femicidios!W457,tablas!$AE$4:$AF$9,2,0),"No Informado")</f>
        <v>SI</v>
      </c>
      <c r="L459" t="str">
        <f>+IFERROR(VLOOKUP(Femicidios!X457,tablas!$AH$4:$AI$33,2,0),"No Informada")</f>
        <v>Femicidio</v>
      </c>
      <c r="M459" t="str">
        <f>+IFERROR(VLOOKUP(Femicidios!Z457,tablas!$AN$4:$AO$22,2,0),"Sin Información")</f>
        <v>Finalizada</v>
      </c>
      <c r="N459" t="str">
        <f>+IFERROR(VLOOKUP(Femicidios!AB457,tablas!$AQ$4:$AR$28,2,0),"Sin Información")</f>
        <v>Privado de libertad</v>
      </c>
      <c r="O459" t="str">
        <f>+IFERROR(VLOOKUP(Femicidios!AD457,tablas!$AX$4:$AY$42,2,0),"Sin Información")</f>
        <v>Cadena Perpétua</v>
      </c>
    </row>
    <row r="460" spans="1:15" x14ac:dyDescent="0.35">
      <c r="A460" t="str">
        <f>+Femicidios!G458</f>
        <v>María Edita Nilo Henríquez</v>
      </c>
      <c r="B460" t="str">
        <f>+IFERROR(VLOOKUP(Femicidios!I458,tablas!$D$4:$E$19,2,0),"No Informada")</f>
        <v>Chilena</v>
      </c>
      <c r="C460" t="str">
        <f>+IFERROR(VLOOKUP(Femicidios!J458,tablas!$G$4:$H$141,2,0),"No Informada")</f>
        <v>Cuidado Adulto Mayor</v>
      </c>
      <c r="D460" t="str">
        <f>+IFERROR(VLOOKUP(Femicidios!L458,tablas!$J$4:$K$11,2,0),"Sin Información")</f>
        <v>NO</v>
      </c>
      <c r="E460" t="str">
        <f>+IFERROR(VLOOKUP(Femicidios!M458,tablas!$M$4:$N$52,2,0),"Sin Información")</f>
        <v>Conviviente</v>
      </c>
      <c r="F460" t="str">
        <f>+IFERROR(VLOOKUP(Femicidios!N458,tablas!$P$4:$Q$23,2,0),"No Informado")</f>
        <v>Femicidio Íntimo</v>
      </c>
      <c r="G460" t="str">
        <f>+IFERROR(VLOOKUP(Femicidios!Q458,tablas!$S$4:$T$21,2,0),"No Informada")</f>
        <v>Chilena</v>
      </c>
      <c r="H460" t="str">
        <f>+IFERROR(VLOOKUP(Femicidios!R458,tablas!$V$4:$W$123,2,0),"No Informado")</f>
        <v>Jardinero</v>
      </c>
      <c r="I460" t="str">
        <f>+IFERROR(VLOOKUP(Femicidios!S458,tablas!$Y$4:$Z$9,2,0),"No Informado")</f>
        <v>NO</v>
      </c>
      <c r="J460" t="str">
        <f>+IFERROR(VLOOKUP(Femicidios!T458,tablas!$AB$4:$AC$8,2,0),"No Informado")</f>
        <v>NO</v>
      </c>
      <c r="K460" t="str">
        <f>+IFERROR(VLOOKUP(Femicidios!W458,tablas!$AE$4:$AF$9,2,0),"No Informado")</f>
        <v>SI</v>
      </c>
      <c r="L460" t="str">
        <f>+IFERROR(VLOOKUP(Femicidios!X458,tablas!$AH$4:$AI$33,2,0),"No Informada")</f>
        <v>Femicidio</v>
      </c>
      <c r="M460" t="str">
        <f>+IFERROR(VLOOKUP(Femicidios!Z458,tablas!$AN$4:$AO$22,2,0),"Sin Información")</f>
        <v>Finalizada</v>
      </c>
      <c r="N460" t="str">
        <f>+IFERROR(VLOOKUP(Femicidios!AB458,tablas!$AQ$4:$AR$28,2,0),"Sin Información")</f>
        <v>Privado de libertad</v>
      </c>
      <c r="O460" t="str">
        <f>+IFERROR(VLOOKUP(Femicidios!AD458,tablas!$AX$4:$AY$42,2,0),"Sin Información")</f>
        <v>15 años</v>
      </c>
    </row>
    <row r="461" spans="1:15" x14ac:dyDescent="0.35">
      <c r="A461" t="str">
        <f>+Femicidios!G459</f>
        <v>Mónica Andrea Cerda Pino</v>
      </c>
      <c r="B461" t="str">
        <f>+IFERROR(VLOOKUP(Femicidios!I459,tablas!$D$4:$E$19,2,0),"No Informada")</f>
        <v>No Informada</v>
      </c>
      <c r="C461" t="str">
        <f>+IFERROR(VLOOKUP(Femicidios!J459,tablas!$G$4:$H$141,2,0),"No Informada")</f>
        <v>No Informada</v>
      </c>
      <c r="D461" t="str">
        <f>+IFERROR(VLOOKUP(Femicidios!L459,tablas!$J$4:$K$11,2,0),"Sin Información")</f>
        <v>Sin Información</v>
      </c>
      <c r="E461" t="str">
        <f>+IFERROR(VLOOKUP(Femicidios!M459,tablas!$M$4:$N$52,2,0),"Sin Información")</f>
        <v>Pareja</v>
      </c>
      <c r="F461" t="str">
        <f>+IFERROR(VLOOKUP(Femicidios!N459,tablas!$P$4:$Q$23,2,0),"No Informado")</f>
        <v>Femicidio Íntimo</v>
      </c>
      <c r="G461" t="str">
        <f>+IFERROR(VLOOKUP(Femicidios!Q459,tablas!$S$4:$T$21,2,0),"No Informada")</f>
        <v>No Informada</v>
      </c>
      <c r="H461" t="str">
        <f>+IFERROR(VLOOKUP(Femicidios!R459,tablas!$V$4:$W$123,2,0),"No Informado")</f>
        <v>No Informado</v>
      </c>
      <c r="I461" t="str">
        <f>+IFERROR(VLOOKUP(Femicidios!S459,tablas!$Y$4:$Z$9,2,0),"No Informado")</f>
        <v>No Informado</v>
      </c>
      <c r="J461" t="str">
        <f>+IFERROR(VLOOKUP(Femicidios!T459,tablas!$AB$4:$AC$8,2,0),"No Informado")</f>
        <v>No Informado</v>
      </c>
      <c r="K461" t="str">
        <f>+IFERROR(VLOOKUP(Femicidios!W459,tablas!$AE$4:$AF$9,2,0),"No Informado")</f>
        <v>No Informado</v>
      </c>
      <c r="L461" t="str">
        <f>+IFERROR(VLOOKUP(Femicidios!X459,tablas!$AH$4:$AI$33,2,0),"No Informada")</f>
        <v>No Informado</v>
      </c>
      <c r="M461" t="str">
        <f>+IFERROR(VLOOKUP(Femicidios!Z459,tablas!$AN$4:$AO$22,2,0),"Sin Información")</f>
        <v>Detenido</v>
      </c>
      <c r="N461" t="str">
        <f>+IFERROR(VLOOKUP(Femicidios!AB459,tablas!$AQ$4:$AR$28,2,0),"Sin Información")</f>
        <v>No Informada</v>
      </c>
      <c r="O461" t="str">
        <f>+IFERROR(VLOOKUP(Femicidios!AD459,tablas!$AX$4:$AY$42,2,0),"Sin Información")</f>
        <v>Sin Información</v>
      </c>
    </row>
    <row r="462" spans="1:15" x14ac:dyDescent="0.35">
      <c r="A462" t="str">
        <f>+Femicidios!G460</f>
        <v>Mónica del Carmen Mansilla Muñoz</v>
      </c>
      <c r="B462" t="str">
        <f>+IFERROR(VLOOKUP(Femicidios!I460,tablas!$D$4:$E$19,2,0),"No Informada")</f>
        <v>Chilena</v>
      </c>
      <c r="C462" t="str">
        <f>+IFERROR(VLOOKUP(Femicidios!J460,tablas!$G$4:$H$141,2,0),"No Informada")</f>
        <v>No Informada</v>
      </c>
      <c r="D462" t="str">
        <f>+IFERROR(VLOOKUP(Femicidios!L460,tablas!$J$4:$K$11,2,0),"Sin Información")</f>
        <v>Sin Información</v>
      </c>
      <c r="E462" t="str">
        <f>+IFERROR(VLOOKUP(Femicidios!M460,tablas!$M$4:$N$52,2,0),"Sin Información")</f>
        <v>ex Conviviente</v>
      </c>
      <c r="F462" t="str">
        <f>+IFERROR(VLOOKUP(Femicidios!N460,tablas!$P$4:$Q$23,2,0),"No Informado")</f>
        <v>Femicidio Íntimo</v>
      </c>
      <c r="G462" t="str">
        <f>+IFERROR(VLOOKUP(Femicidios!Q460,tablas!$S$4:$T$21,2,0),"No Informada")</f>
        <v>Chilena</v>
      </c>
      <c r="H462" t="str">
        <f>+IFERROR(VLOOKUP(Femicidios!R460,tablas!$V$4:$W$123,2,0),"No Informado")</f>
        <v>Electricista</v>
      </c>
      <c r="I462" t="str">
        <f>+IFERROR(VLOOKUP(Femicidios!S460,tablas!$Y$4:$Z$9,2,0),"No Informado")</f>
        <v>NO</v>
      </c>
      <c r="J462" t="str">
        <f>+IFERROR(VLOOKUP(Femicidios!T460,tablas!$AB$4:$AC$8,2,0),"No Informado")</f>
        <v>No Informado</v>
      </c>
      <c r="K462" t="str">
        <f>+IFERROR(VLOOKUP(Femicidios!W460,tablas!$AE$4:$AF$9,2,0),"No Informado")</f>
        <v>No Informado</v>
      </c>
      <c r="L462" t="str">
        <f>+IFERROR(VLOOKUP(Femicidios!X460,tablas!$AH$4:$AI$33,2,0),"No Informada")</f>
        <v>Femicidio - Homicidio</v>
      </c>
      <c r="M462" t="str">
        <f>+IFERROR(VLOOKUP(Femicidios!Z460,tablas!$AN$4:$AO$22,2,0),"Sin Información")</f>
        <v>En curso</v>
      </c>
      <c r="N462" t="str">
        <f>+IFERROR(VLOOKUP(Femicidios!AB460,tablas!$AQ$4:$AR$28,2,0),"Sin Información")</f>
        <v>Detenido</v>
      </c>
      <c r="O462" t="str">
        <f>+IFERROR(VLOOKUP(Femicidios!AD460,tablas!$AX$4:$AY$42,2,0),"Sin Información")</f>
        <v>Sin Información</v>
      </c>
    </row>
    <row r="463" spans="1:15" x14ac:dyDescent="0.35">
      <c r="A463" t="str">
        <f>+Femicidios!G461</f>
        <v>Mónica del Carmen Paillacar Paillacar</v>
      </c>
      <c r="B463" t="str">
        <f>+IFERROR(VLOOKUP(Femicidios!I461,tablas!$D$4:$E$19,2,0),"No Informada")</f>
        <v>Chilena</v>
      </c>
      <c r="C463" t="str">
        <f>+IFERROR(VLOOKUP(Femicidios!J461,tablas!$G$4:$H$141,2,0),"No Informada")</f>
        <v>No Informada</v>
      </c>
      <c r="D463" t="str">
        <f>+IFERROR(VLOOKUP(Femicidios!L461,tablas!$J$4:$K$11,2,0),"Sin Información")</f>
        <v>Sin Información</v>
      </c>
      <c r="E463" t="str">
        <f>+IFERROR(VLOOKUP(Femicidios!M461,tablas!$M$4:$N$52,2,0),"Sin Información")</f>
        <v>Cónyuge</v>
      </c>
      <c r="F463" t="str">
        <f>+IFERROR(VLOOKUP(Femicidios!N461,tablas!$P$4:$Q$23,2,0),"No Informado")</f>
        <v>Femicidio Íntimo</v>
      </c>
      <c r="G463" t="str">
        <f>+IFERROR(VLOOKUP(Femicidios!Q461,tablas!$S$4:$T$21,2,0),"No Informada")</f>
        <v>Chilena</v>
      </c>
      <c r="H463" t="str">
        <f>+IFERROR(VLOOKUP(Femicidios!R461,tablas!$V$4:$W$123,2,0),"No Informado")</f>
        <v>No Informado</v>
      </c>
      <c r="I463" t="str">
        <f>+IFERROR(VLOOKUP(Femicidios!S461,tablas!$Y$4:$Z$9,2,0),"No Informado")</f>
        <v>NO</v>
      </c>
      <c r="J463" t="str">
        <f>+IFERROR(VLOOKUP(Femicidios!T461,tablas!$AB$4:$AC$8,2,0),"No Informado")</f>
        <v>No Informado</v>
      </c>
      <c r="K463" t="str">
        <f>+IFERROR(VLOOKUP(Femicidios!W461,tablas!$AE$4:$AF$9,2,0),"No Informado")</f>
        <v>SI</v>
      </c>
      <c r="L463" t="str">
        <f>+IFERROR(VLOOKUP(Femicidios!X461,tablas!$AH$4:$AI$33,2,0),"No Informada")</f>
        <v>Femicidio</v>
      </c>
      <c r="M463" t="str">
        <f>+IFERROR(VLOOKUP(Femicidios!Z461,tablas!$AN$4:$AO$22,2,0),"Sin Información")</f>
        <v>En curso</v>
      </c>
      <c r="N463" t="str">
        <f>+IFERROR(VLOOKUP(Femicidios!AB461,tablas!$AQ$4:$AR$28,2,0),"Sin Información")</f>
        <v>Formalizado</v>
      </c>
      <c r="O463" t="str">
        <f>+IFERROR(VLOOKUP(Femicidios!AD461,tablas!$AX$4:$AY$42,2,0),"Sin Información")</f>
        <v>Sin Información</v>
      </c>
    </row>
    <row r="464" spans="1:15" x14ac:dyDescent="0.35">
      <c r="A464" t="str">
        <f>+Femicidios!G462</f>
        <v>Cristal Alejandra Muñoz Ampuero</v>
      </c>
      <c r="B464" t="str">
        <f>+IFERROR(VLOOKUP(Femicidios!I462,tablas!$D$4:$E$19,2,0),"No Informada")</f>
        <v>Chilena</v>
      </c>
      <c r="C464" t="str">
        <f>+IFERROR(VLOOKUP(Femicidios!J462,tablas!$G$4:$H$141,2,0),"No Informada")</f>
        <v>No Informada</v>
      </c>
      <c r="D464" t="str">
        <f>+IFERROR(VLOOKUP(Femicidios!L462,tablas!$J$4:$K$11,2,0),"Sin Información")</f>
        <v>NO</v>
      </c>
      <c r="E464" t="str">
        <f>+IFERROR(VLOOKUP(Femicidios!M462,tablas!$M$4:$N$52,2,0),"Sin Información")</f>
        <v>ex Conviviente</v>
      </c>
      <c r="F464" t="str">
        <f>+IFERROR(VLOOKUP(Femicidios!N462,tablas!$P$4:$Q$23,2,0),"No Informado")</f>
        <v>Femicidio Íntimo</v>
      </c>
      <c r="G464" t="str">
        <f>+IFERROR(VLOOKUP(Femicidios!Q462,tablas!$S$4:$T$21,2,0),"No Informada")</f>
        <v>Chilena</v>
      </c>
      <c r="H464" t="str">
        <f>+IFERROR(VLOOKUP(Femicidios!R462,tablas!$V$4:$W$123,2,0),"No Informado")</f>
        <v>Jardinero</v>
      </c>
      <c r="I464" t="str">
        <f>+IFERROR(VLOOKUP(Femicidios!S462,tablas!$Y$4:$Z$9,2,0),"No Informado")</f>
        <v>NO</v>
      </c>
      <c r="J464" t="str">
        <f>+IFERROR(VLOOKUP(Femicidios!T462,tablas!$AB$4:$AC$8,2,0),"No Informado")</f>
        <v>NO</v>
      </c>
      <c r="K464" t="str">
        <f>+IFERROR(VLOOKUP(Femicidios!W462,tablas!$AE$4:$AF$9,2,0),"No Informado")</f>
        <v>SI</v>
      </c>
      <c r="L464" t="str">
        <f>+IFERROR(VLOOKUP(Femicidios!X462,tablas!$AH$4:$AI$33,2,0),"No Informada")</f>
        <v>Femicidio</v>
      </c>
      <c r="M464" t="str">
        <f>+IFERROR(VLOOKUP(Femicidios!Z462,tablas!$AN$4:$AO$22,2,0),"Sin Información")</f>
        <v>Finalizada</v>
      </c>
      <c r="N464" t="str">
        <f>+IFERROR(VLOOKUP(Femicidios!AB462,tablas!$AQ$4:$AR$28,2,0),"Sin Información")</f>
        <v>Privado de libertad</v>
      </c>
      <c r="O464" t="str">
        <f>+IFERROR(VLOOKUP(Femicidios!AD462,tablas!$AX$4:$AY$42,2,0),"Sin Información")</f>
        <v>Cadena Perpétua</v>
      </c>
    </row>
    <row r="465" spans="1:15" x14ac:dyDescent="0.35">
      <c r="A465" t="str">
        <f>+Femicidios!G463</f>
        <v>Mónica Patricia Soldado Quiloqueo</v>
      </c>
      <c r="B465" t="str">
        <f>+IFERROR(VLOOKUP(Femicidios!I463,tablas!$D$4:$E$19,2,0),"No Informada")</f>
        <v>No Informada</v>
      </c>
      <c r="C465" t="str">
        <f>+IFERROR(VLOOKUP(Femicidios!J463,tablas!$G$4:$H$141,2,0),"No Informada")</f>
        <v>No Informada</v>
      </c>
      <c r="D465" t="str">
        <f>+IFERROR(VLOOKUP(Femicidios!L463,tablas!$J$4:$K$11,2,0),"Sin Información")</f>
        <v>SI</v>
      </c>
      <c r="E465" t="str">
        <f>+IFERROR(VLOOKUP(Femicidios!M463,tablas!$M$4:$N$52,2,0),"Sin Información")</f>
        <v>Desconocido</v>
      </c>
      <c r="F465" t="str">
        <f>+IFERROR(VLOOKUP(Femicidios!N463,tablas!$P$4:$Q$23,2,0),"No Informado")</f>
        <v>Femicidio No Íntimo</v>
      </c>
      <c r="G465" t="str">
        <f>+IFERROR(VLOOKUP(Femicidios!Q463,tablas!$S$4:$T$21,2,0),"No Informada")</f>
        <v>No Informada</v>
      </c>
      <c r="H465" t="str">
        <f>+IFERROR(VLOOKUP(Femicidios!R463,tablas!$V$4:$W$123,2,0),"No Informado")</f>
        <v>No Informado</v>
      </c>
      <c r="I465" t="str">
        <f>+IFERROR(VLOOKUP(Femicidios!S463,tablas!$Y$4:$Z$9,2,0),"No Informado")</f>
        <v>No Informado</v>
      </c>
      <c r="J465" t="str">
        <f>+IFERROR(VLOOKUP(Femicidios!T463,tablas!$AB$4:$AC$8,2,0),"No Informado")</f>
        <v>No Informado</v>
      </c>
      <c r="K465" t="str">
        <f>+IFERROR(VLOOKUP(Femicidios!W463,tablas!$AE$4:$AF$9,2,0),"No Informado")</f>
        <v>NO</v>
      </c>
      <c r="L465" t="str">
        <f>+IFERROR(VLOOKUP(Femicidios!X463,tablas!$AH$4:$AI$33,2,0),"No Informada")</f>
        <v>Robo con homicidio</v>
      </c>
      <c r="M465" t="str">
        <f>+IFERROR(VLOOKUP(Femicidios!Z463,tablas!$AN$4:$AO$22,2,0),"Sin Información")</f>
        <v>Detenido</v>
      </c>
      <c r="N465" t="str">
        <f>+IFERROR(VLOOKUP(Femicidios!AB463,tablas!$AQ$4:$AR$28,2,0),"Sin Información")</f>
        <v>No Informada</v>
      </c>
      <c r="O465" t="str">
        <f>+IFERROR(VLOOKUP(Femicidios!AD463,tablas!$AX$4:$AY$42,2,0),"Sin Información")</f>
        <v>Sin Información</v>
      </c>
    </row>
    <row r="466" spans="1:15" x14ac:dyDescent="0.35">
      <c r="A466" t="str">
        <f>+Femicidios!G464</f>
        <v>Mónica R.</v>
      </c>
      <c r="B466" t="str">
        <f>+IFERROR(VLOOKUP(Femicidios!I464,tablas!$D$4:$E$19,2,0),"No Informada")</f>
        <v>No Informada</v>
      </c>
      <c r="C466" t="str">
        <f>+IFERROR(VLOOKUP(Femicidios!J464,tablas!$G$4:$H$141,2,0),"No Informada")</f>
        <v>No Informada</v>
      </c>
      <c r="D466" t="str">
        <f>+IFERROR(VLOOKUP(Femicidios!L464,tablas!$J$4:$K$11,2,0),"Sin Información")</f>
        <v>Sin Información</v>
      </c>
      <c r="E466" t="str">
        <f>+IFERROR(VLOOKUP(Femicidios!M464,tablas!$M$4:$N$52,2,0),"Sin Información")</f>
        <v>Padre</v>
      </c>
      <c r="F466" t="str">
        <f>+IFERROR(VLOOKUP(Femicidios!N464,tablas!$P$4:$Q$23,2,0),"No Informado")</f>
        <v>Por Conexión</v>
      </c>
      <c r="G466" t="str">
        <f>+IFERROR(VLOOKUP(Femicidios!Q464,tablas!$S$4:$T$21,2,0),"No Informada")</f>
        <v>No Informada</v>
      </c>
      <c r="H466" t="str">
        <f>+IFERROR(VLOOKUP(Femicidios!R464,tablas!$V$4:$W$123,2,0),"No Informado")</f>
        <v>No Informado</v>
      </c>
      <c r="I466" t="str">
        <f>+IFERROR(VLOOKUP(Femicidios!S464,tablas!$Y$4:$Z$9,2,0),"No Informado")</f>
        <v>SI</v>
      </c>
      <c r="J466" t="str">
        <f>+IFERROR(VLOOKUP(Femicidios!T464,tablas!$AB$4:$AC$8,2,0),"No Informado")</f>
        <v>No Informado</v>
      </c>
      <c r="K466" t="str">
        <f>+IFERROR(VLOOKUP(Femicidios!W464,tablas!$AE$4:$AF$9,2,0),"No Informado")</f>
        <v>No Informado</v>
      </c>
      <c r="L466" t="str">
        <f>+IFERROR(VLOOKUP(Femicidios!X464,tablas!$AH$4:$AI$33,2,0),"No Informada")</f>
        <v>Parricidio</v>
      </c>
      <c r="M466" t="str">
        <f>+IFERROR(VLOOKUP(Femicidios!Z464,tablas!$AN$4:$AO$22,2,0),"Sin Información")</f>
        <v>Sin Información</v>
      </c>
      <c r="N466" t="str">
        <f>+IFERROR(VLOOKUP(Femicidios!AB464,tablas!$AQ$4:$AR$28,2,0),"Sin Información")</f>
        <v>No Informada</v>
      </c>
      <c r="O466" t="str">
        <f>+IFERROR(VLOOKUP(Femicidios!AD464,tablas!$AX$4:$AY$42,2,0),"Sin Información")</f>
        <v>Sin Información</v>
      </c>
    </row>
    <row r="467" spans="1:15" x14ac:dyDescent="0.35">
      <c r="A467" t="str">
        <f>+Femicidios!G465</f>
        <v>Patricia Ester Quiroga Letelier</v>
      </c>
      <c r="B467" t="str">
        <f>+IFERROR(VLOOKUP(Femicidios!I465,tablas!$D$4:$E$19,2,0),"No Informada")</f>
        <v>Chilena</v>
      </c>
      <c r="C467" t="str">
        <f>+IFERROR(VLOOKUP(Femicidios!J465,tablas!$G$4:$H$141,2,0),"No Informada")</f>
        <v>Garzona</v>
      </c>
      <c r="D467" t="str">
        <f>+IFERROR(VLOOKUP(Femicidios!L465,tablas!$J$4:$K$11,2,0),"Sin Información")</f>
        <v>NO</v>
      </c>
      <c r="E467" t="str">
        <f>+IFERROR(VLOOKUP(Femicidios!M465,tablas!$M$4:$N$52,2,0),"Sin Información")</f>
        <v>Conviviente</v>
      </c>
      <c r="F467" t="str">
        <f>+IFERROR(VLOOKUP(Femicidios!N465,tablas!$P$4:$Q$23,2,0),"No Informado")</f>
        <v>Femicidio Íntimo</v>
      </c>
      <c r="G467" t="str">
        <f>+IFERROR(VLOOKUP(Femicidios!Q465,tablas!$S$4:$T$21,2,0),"No Informada")</f>
        <v>Chilena</v>
      </c>
      <c r="H467" t="str">
        <f>+IFERROR(VLOOKUP(Femicidios!R465,tablas!$V$4:$W$123,2,0),"No Informado")</f>
        <v>Empleado</v>
      </c>
      <c r="I467" t="str">
        <f>+IFERROR(VLOOKUP(Femicidios!S465,tablas!$Y$4:$Z$9,2,0),"No Informado")</f>
        <v>NO</v>
      </c>
      <c r="J467" t="str">
        <f>+IFERROR(VLOOKUP(Femicidios!T465,tablas!$AB$4:$AC$8,2,0),"No Informado")</f>
        <v>SI</v>
      </c>
      <c r="K467" t="str">
        <f>+IFERROR(VLOOKUP(Femicidios!W465,tablas!$AE$4:$AF$9,2,0),"No Informado")</f>
        <v>SI</v>
      </c>
      <c r="L467" t="str">
        <f>+IFERROR(VLOOKUP(Femicidios!X465,tablas!$AH$4:$AI$33,2,0),"No Informada")</f>
        <v>Femicidio</v>
      </c>
      <c r="M467" t="str">
        <f>+IFERROR(VLOOKUP(Femicidios!Z465,tablas!$AN$4:$AO$22,2,0),"Sin Información")</f>
        <v>Finalizada</v>
      </c>
      <c r="N467" t="str">
        <f>+IFERROR(VLOOKUP(Femicidios!AB465,tablas!$AQ$4:$AR$28,2,0),"Sin Información")</f>
        <v>Privado de libertad</v>
      </c>
      <c r="O467" t="str">
        <f>+IFERROR(VLOOKUP(Femicidios!AD465,tablas!$AX$4:$AY$42,2,0),"Sin Información")</f>
        <v>Cadena Perpétua</v>
      </c>
    </row>
    <row r="468" spans="1:15" x14ac:dyDescent="0.35">
      <c r="A468" t="str">
        <f>+Femicidios!G466</f>
        <v>Myriam Fuentes Blanco</v>
      </c>
      <c r="B468" t="str">
        <f>+IFERROR(VLOOKUP(Femicidios!I466,tablas!$D$4:$E$19,2,0),"No Informada")</f>
        <v>No Informada</v>
      </c>
      <c r="C468" t="str">
        <f>+IFERROR(VLOOKUP(Femicidios!J466,tablas!$G$4:$H$141,2,0),"No Informada")</f>
        <v>No Informada</v>
      </c>
      <c r="D468" t="str">
        <f>+IFERROR(VLOOKUP(Femicidios!L466,tablas!$J$4:$K$11,2,0),"Sin Información")</f>
        <v>Sin Información</v>
      </c>
      <c r="E468" t="str">
        <f>+IFERROR(VLOOKUP(Femicidios!M466,tablas!$M$4:$N$52,2,0),"Sin Información")</f>
        <v>Ex Cónguye</v>
      </c>
      <c r="F468" t="str">
        <f>+IFERROR(VLOOKUP(Femicidios!N466,tablas!$P$4:$Q$23,2,0),"No Informado")</f>
        <v>Femicidio Íntimo</v>
      </c>
      <c r="G468" t="str">
        <f>+IFERROR(VLOOKUP(Femicidios!Q466,tablas!$S$4:$T$21,2,0),"No Informada")</f>
        <v>No Informada</v>
      </c>
      <c r="H468" t="str">
        <f>+IFERROR(VLOOKUP(Femicidios!R466,tablas!$V$4:$W$123,2,0),"No Informado")</f>
        <v>No Informado</v>
      </c>
      <c r="I468" t="str">
        <f>+IFERROR(VLOOKUP(Femicidios!S466,tablas!$Y$4:$Z$9,2,0),"No Informado")</f>
        <v>No Informado</v>
      </c>
      <c r="J468" t="str">
        <f>+IFERROR(VLOOKUP(Femicidios!T466,tablas!$AB$4:$AC$8,2,0),"No Informado")</f>
        <v>No Informado</v>
      </c>
      <c r="K468" t="str">
        <f>+IFERROR(VLOOKUP(Femicidios!W466,tablas!$AE$4:$AF$9,2,0),"No Informado")</f>
        <v>No Informado</v>
      </c>
      <c r="L468" t="str">
        <f>+IFERROR(VLOOKUP(Femicidios!X466,tablas!$AH$4:$AI$33,2,0),"No Informada")</f>
        <v>Femicidio</v>
      </c>
      <c r="M468" t="str">
        <f>+IFERROR(VLOOKUP(Femicidios!Z466,tablas!$AN$4:$AO$22,2,0),"Sin Información")</f>
        <v>Sin Información</v>
      </c>
      <c r="N468" t="str">
        <f>+IFERROR(VLOOKUP(Femicidios!AB466,tablas!$AQ$4:$AR$28,2,0),"Sin Información")</f>
        <v>No Informada</v>
      </c>
      <c r="O468" t="str">
        <f>+IFERROR(VLOOKUP(Femicidios!AD466,tablas!$AX$4:$AY$42,2,0),"Sin Información")</f>
        <v>Sin Información</v>
      </c>
    </row>
    <row r="469" spans="1:15" x14ac:dyDescent="0.35">
      <c r="A469" t="str">
        <f>+Femicidios!G467</f>
        <v>Claudia Andrea Núñez Palacios</v>
      </c>
      <c r="B469" t="str">
        <f>+IFERROR(VLOOKUP(Femicidios!I467,tablas!$D$4:$E$19,2,0),"No Informada")</f>
        <v>Chilena</v>
      </c>
      <c r="C469" t="str">
        <f>+IFERROR(VLOOKUP(Femicidios!J467,tablas!$G$4:$H$141,2,0),"No Informada")</f>
        <v>Estudiante</v>
      </c>
      <c r="D469" t="str">
        <f>+IFERROR(VLOOKUP(Femicidios!L467,tablas!$J$4:$K$11,2,0),"Sin Información")</f>
        <v>NO</v>
      </c>
      <c r="E469" t="str">
        <f>+IFERROR(VLOOKUP(Femicidios!M467,tablas!$M$4:$N$52,2,0),"Sin Información")</f>
        <v>Pareja</v>
      </c>
      <c r="F469" t="str">
        <f>+IFERROR(VLOOKUP(Femicidios!N467,tablas!$P$4:$Q$23,2,0),"No Informado")</f>
        <v>Femicidio Íntimo</v>
      </c>
      <c r="G469" t="str">
        <f>+IFERROR(VLOOKUP(Femicidios!Q467,tablas!$S$4:$T$21,2,0),"No Informada")</f>
        <v>Chilena</v>
      </c>
      <c r="H469" t="str">
        <f>+IFERROR(VLOOKUP(Femicidios!R467,tablas!$V$4:$W$123,2,0),"No Informado")</f>
        <v>Mecánico</v>
      </c>
      <c r="I469" t="str">
        <f>+IFERROR(VLOOKUP(Femicidios!S467,tablas!$Y$4:$Z$9,2,0),"No Informado")</f>
        <v>NO</v>
      </c>
      <c r="J469" t="str">
        <f>+IFERROR(VLOOKUP(Femicidios!T467,tablas!$AB$4:$AC$8,2,0),"No Informado")</f>
        <v>NO</v>
      </c>
      <c r="K469" t="str">
        <f>+IFERROR(VLOOKUP(Femicidios!W467,tablas!$AE$4:$AF$9,2,0),"No Informado")</f>
        <v>SI</v>
      </c>
      <c r="L469" t="str">
        <f>+IFERROR(VLOOKUP(Femicidios!X467,tablas!$AH$4:$AI$33,2,0),"No Informada")</f>
        <v>Homicidio simple</v>
      </c>
      <c r="M469" t="str">
        <f>+IFERROR(VLOOKUP(Femicidios!Z467,tablas!$AN$4:$AO$22,2,0),"Sin Información")</f>
        <v>Finalizada</v>
      </c>
      <c r="N469" t="str">
        <f>+IFERROR(VLOOKUP(Femicidios!AB467,tablas!$AQ$4:$AR$28,2,0),"Sin Información")</f>
        <v>Privado de libertad</v>
      </c>
      <c r="O469" t="str">
        <f>+IFERROR(VLOOKUP(Femicidios!AD467,tablas!$AX$4:$AY$42,2,0),"Sin Información")</f>
        <v>15 años</v>
      </c>
    </row>
    <row r="470" spans="1:15" x14ac:dyDescent="0.35">
      <c r="A470" t="str">
        <f>+Femicidios!G468</f>
        <v>María Sebastiana Fernandez Cort</v>
      </c>
      <c r="B470" t="str">
        <f>+IFERROR(VLOOKUP(Femicidios!I468,tablas!$D$4:$E$19,2,0),"No Informada")</f>
        <v>Chilena</v>
      </c>
      <c r="C470" t="str">
        <f>+IFERROR(VLOOKUP(Femicidios!J468,tablas!$G$4:$H$141,2,0),"No Informada")</f>
        <v>No Informada</v>
      </c>
      <c r="D470" t="str">
        <f>+IFERROR(VLOOKUP(Femicidios!L468,tablas!$J$4:$K$11,2,0),"Sin Información")</f>
        <v>NO</v>
      </c>
      <c r="E470" t="str">
        <f>+IFERROR(VLOOKUP(Femicidios!M468,tablas!$M$4:$N$52,2,0),"Sin Información")</f>
        <v>Cónyuge</v>
      </c>
      <c r="F470" t="str">
        <f>+IFERROR(VLOOKUP(Femicidios!N468,tablas!$P$4:$Q$23,2,0),"No Informado")</f>
        <v>Femicidio Íntimo</v>
      </c>
      <c r="G470" t="str">
        <f>+IFERROR(VLOOKUP(Femicidios!Q468,tablas!$S$4:$T$21,2,0),"No Informada")</f>
        <v>Chilena</v>
      </c>
      <c r="H470" t="str">
        <f>+IFERROR(VLOOKUP(Femicidios!R468,tablas!$V$4:$W$123,2,0),"No Informado")</f>
        <v>No Informado</v>
      </c>
      <c r="I470" t="str">
        <f>+IFERROR(VLOOKUP(Femicidios!S468,tablas!$Y$4:$Z$9,2,0),"No Informado")</f>
        <v>NO</v>
      </c>
      <c r="J470" t="str">
        <f>+IFERROR(VLOOKUP(Femicidios!T468,tablas!$AB$4:$AC$8,2,0),"No Informado")</f>
        <v>NO</v>
      </c>
      <c r="K470" t="str">
        <f>+IFERROR(VLOOKUP(Femicidios!W468,tablas!$AE$4:$AF$9,2,0),"No Informado")</f>
        <v>SI</v>
      </c>
      <c r="L470" t="str">
        <f>+IFERROR(VLOOKUP(Femicidios!X468,tablas!$AH$4:$AI$33,2,0),"No Informada")</f>
        <v>Femicidio</v>
      </c>
      <c r="M470" t="str">
        <f>+IFERROR(VLOOKUP(Femicidios!Z468,tablas!$AN$4:$AO$22,2,0),"Sin Información")</f>
        <v>Sin Información</v>
      </c>
      <c r="N470" t="str">
        <f>+IFERROR(VLOOKUP(Femicidios!AB468,tablas!$AQ$4:$AR$28,2,0),"Sin Información")</f>
        <v>No Informada</v>
      </c>
      <c r="O470" t="str">
        <f>+IFERROR(VLOOKUP(Femicidios!AD468,tablas!$AX$4:$AY$42,2,0),"Sin Información")</f>
        <v>Sin Información</v>
      </c>
    </row>
    <row r="471" spans="1:15" x14ac:dyDescent="0.35">
      <c r="A471" t="str">
        <f>+Femicidios!G469</f>
        <v>Nancy Araya Ruiz</v>
      </c>
      <c r="B471" t="str">
        <f>+IFERROR(VLOOKUP(Femicidios!I469,tablas!$D$4:$E$19,2,0),"No Informada")</f>
        <v>Chilena</v>
      </c>
      <c r="C471" t="str">
        <f>+IFERROR(VLOOKUP(Femicidios!J469,tablas!$G$4:$H$141,2,0),"No Informada")</f>
        <v>Educadora</v>
      </c>
      <c r="D471" t="str">
        <f>+IFERROR(VLOOKUP(Femicidios!L469,tablas!$J$4:$K$11,2,0),"Sin Información")</f>
        <v>NO</v>
      </c>
      <c r="E471" t="str">
        <f>+IFERROR(VLOOKUP(Femicidios!M469,tablas!$M$4:$N$52,2,0),"Sin Información")</f>
        <v>ex Conviviente</v>
      </c>
      <c r="F471" t="str">
        <f>+IFERROR(VLOOKUP(Femicidios!N469,tablas!$P$4:$Q$23,2,0),"No Informado")</f>
        <v>Femicidio Íntimo</v>
      </c>
      <c r="G471" t="str">
        <f>+IFERROR(VLOOKUP(Femicidios!Q469,tablas!$S$4:$T$21,2,0),"No Informada")</f>
        <v>No Informada</v>
      </c>
      <c r="H471" t="str">
        <f>+IFERROR(VLOOKUP(Femicidios!R469,tablas!$V$4:$W$123,2,0),"No Informado")</f>
        <v>No Informado</v>
      </c>
      <c r="I471" t="str">
        <f>+IFERROR(VLOOKUP(Femicidios!S469,tablas!$Y$4:$Z$9,2,0),"No Informado")</f>
        <v>SI</v>
      </c>
      <c r="J471" t="str">
        <f>+IFERROR(VLOOKUP(Femicidios!T469,tablas!$AB$4:$AC$8,2,0),"No Informado")</f>
        <v>NO</v>
      </c>
      <c r="K471" t="str">
        <f>+IFERROR(VLOOKUP(Femicidios!W469,tablas!$AE$4:$AF$9,2,0),"No Informado")</f>
        <v>SI</v>
      </c>
      <c r="L471" t="str">
        <f>+IFERROR(VLOOKUP(Femicidios!X469,tablas!$AH$4:$AI$33,2,0),"No Informada")</f>
        <v>Femicidio</v>
      </c>
      <c r="M471" t="str">
        <f>+IFERROR(VLOOKUP(Femicidios!Z469,tablas!$AN$4:$AO$22,2,0),"Sin Información")</f>
        <v>Sobreseída</v>
      </c>
      <c r="N471" t="str">
        <f>+IFERROR(VLOOKUP(Femicidios!AB469,tablas!$AQ$4:$AR$28,2,0),"Sin Información")</f>
        <v>Deceso</v>
      </c>
      <c r="O471" t="str">
        <f>+IFERROR(VLOOKUP(Femicidios!AD469,tablas!$AX$4:$AY$42,2,0),"Sin Información")</f>
        <v>Sin Información</v>
      </c>
    </row>
    <row r="472" spans="1:15" x14ac:dyDescent="0.35">
      <c r="A472" t="str">
        <f>+Femicidios!G470</f>
        <v>Silvia Ninaja Condori</v>
      </c>
      <c r="B472" t="str">
        <f>+IFERROR(VLOOKUP(Femicidios!I470,tablas!$D$4:$E$19,2,0),"No Informada")</f>
        <v>Boliviana</v>
      </c>
      <c r="C472" t="str">
        <f>+IFERROR(VLOOKUP(Femicidios!J470,tablas!$G$4:$H$141,2,0),"No Informada")</f>
        <v>No Informada</v>
      </c>
      <c r="D472" t="str">
        <f>+IFERROR(VLOOKUP(Femicidios!L470,tablas!$J$4:$K$11,2,0),"Sin Información")</f>
        <v>NO</v>
      </c>
      <c r="E472" t="str">
        <f>+IFERROR(VLOOKUP(Femicidios!M470,tablas!$M$4:$N$52,2,0),"Sin Información")</f>
        <v>Conviviente</v>
      </c>
      <c r="F472" t="str">
        <f>+IFERROR(VLOOKUP(Femicidios!N470,tablas!$P$4:$Q$23,2,0),"No Informado")</f>
        <v>Femicidio Íntimo</v>
      </c>
      <c r="G472" t="str">
        <f>+IFERROR(VLOOKUP(Femicidios!Q470,tablas!$S$4:$T$21,2,0),"No Informada")</f>
        <v>Boliviana</v>
      </c>
      <c r="H472" t="str">
        <f>+IFERROR(VLOOKUP(Femicidios!R470,tablas!$V$4:$W$123,2,0),"No Informado")</f>
        <v>Maestro</v>
      </c>
      <c r="I472" t="str">
        <f>+IFERROR(VLOOKUP(Femicidios!S470,tablas!$Y$4:$Z$9,2,0),"No Informado")</f>
        <v>NO</v>
      </c>
      <c r="J472" t="str">
        <f>+IFERROR(VLOOKUP(Femicidios!T470,tablas!$AB$4:$AC$8,2,0),"No Informado")</f>
        <v>SI</v>
      </c>
      <c r="K472" t="str">
        <f>+IFERROR(VLOOKUP(Femicidios!W470,tablas!$AE$4:$AF$9,2,0),"No Informado")</f>
        <v>SI</v>
      </c>
      <c r="L472" t="str">
        <f>+IFERROR(VLOOKUP(Femicidios!X470,tablas!$AH$4:$AI$33,2,0),"No Informada")</f>
        <v>Femicidio</v>
      </c>
      <c r="M472" t="str">
        <f>+IFERROR(VLOOKUP(Femicidios!Z470,tablas!$AN$4:$AO$22,2,0),"Sin Información")</f>
        <v>En curso</v>
      </c>
      <c r="N472" t="str">
        <f>+IFERROR(VLOOKUP(Femicidios!AB470,tablas!$AQ$4:$AR$28,2,0),"Sin Información")</f>
        <v>Prisión preventiva</v>
      </c>
      <c r="O472" t="str">
        <f>+IFERROR(VLOOKUP(Femicidios!AD470,tablas!$AX$4:$AY$42,2,0),"Sin Información")</f>
        <v>Sin Información</v>
      </c>
    </row>
    <row r="473" spans="1:15" x14ac:dyDescent="0.35">
      <c r="A473" t="str">
        <f>+Femicidios!G471</f>
        <v>Nancy Donatela Arenas Astudillo</v>
      </c>
      <c r="B473" t="str">
        <f>+IFERROR(VLOOKUP(Femicidios!I471,tablas!$D$4:$E$19,2,0),"No Informada")</f>
        <v>Chilena</v>
      </c>
      <c r="C473" t="str">
        <f>+IFERROR(VLOOKUP(Femicidios!J471,tablas!$G$4:$H$141,2,0),"No Informada")</f>
        <v>No Informada</v>
      </c>
      <c r="D473" t="str">
        <f>+IFERROR(VLOOKUP(Femicidios!L471,tablas!$J$4:$K$11,2,0),"Sin Información")</f>
        <v>NO</v>
      </c>
      <c r="E473" t="str">
        <f>+IFERROR(VLOOKUP(Femicidios!M471,tablas!$M$4:$N$52,2,0),"Sin Información")</f>
        <v>Cónyuge</v>
      </c>
      <c r="F473" t="str">
        <f>+IFERROR(VLOOKUP(Femicidios!N471,tablas!$P$4:$Q$23,2,0),"No Informado")</f>
        <v>Femicidio Íntimo</v>
      </c>
      <c r="G473" t="str">
        <f>+IFERROR(VLOOKUP(Femicidios!Q471,tablas!$S$4:$T$21,2,0),"No Informada")</f>
        <v>Chilena</v>
      </c>
      <c r="H473" t="str">
        <f>+IFERROR(VLOOKUP(Femicidios!R471,tablas!$V$4:$W$123,2,0),"No Informado")</f>
        <v>Trabajador Agrícola</v>
      </c>
      <c r="I473" t="str">
        <f>+IFERROR(VLOOKUP(Femicidios!S471,tablas!$Y$4:$Z$9,2,0),"No Informado")</f>
        <v>SI</v>
      </c>
      <c r="J473" t="str">
        <f>+IFERROR(VLOOKUP(Femicidios!T471,tablas!$AB$4:$AC$8,2,0),"No Informado")</f>
        <v>NO</v>
      </c>
      <c r="K473" t="str">
        <f>+IFERROR(VLOOKUP(Femicidios!W471,tablas!$AE$4:$AF$9,2,0),"No Informado")</f>
        <v>SI</v>
      </c>
      <c r="L473" t="str">
        <f>+IFERROR(VLOOKUP(Femicidios!X471,tablas!$AH$4:$AI$33,2,0),"No Informada")</f>
        <v>Femicidio</v>
      </c>
      <c r="M473" t="str">
        <f>+IFERROR(VLOOKUP(Femicidios!Z471,tablas!$AN$4:$AO$22,2,0),"Sin Información")</f>
        <v>Sobreseída</v>
      </c>
      <c r="N473" t="str">
        <f>+IFERROR(VLOOKUP(Femicidios!AB471,tablas!$AQ$4:$AR$28,2,0),"Sin Información")</f>
        <v>Deceso</v>
      </c>
      <c r="O473" t="str">
        <f>+IFERROR(VLOOKUP(Femicidios!AD471,tablas!$AX$4:$AY$42,2,0),"Sin Información")</f>
        <v>Sin Información</v>
      </c>
    </row>
    <row r="474" spans="1:15" x14ac:dyDescent="0.35">
      <c r="A474" t="str">
        <f>+Femicidios!G472</f>
        <v>Nancy Gloria Rojas Arenas</v>
      </c>
      <c r="B474" t="str">
        <f>+IFERROR(VLOOKUP(Femicidios!I472,tablas!$D$4:$E$19,2,0),"No Informada")</f>
        <v>Chilena</v>
      </c>
      <c r="C474" t="str">
        <f>+IFERROR(VLOOKUP(Femicidios!J472,tablas!$G$4:$H$141,2,0),"No Informada")</f>
        <v>Comerciante</v>
      </c>
      <c r="D474" t="str">
        <f>+IFERROR(VLOOKUP(Femicidios!L472,tablas!$J$4:$K$11,2,0),"Sin Información")</f>
        <v>Presunta</v>
      </c>
      <c r="E474" t="str">
        <f>+IFERROR(VLOOKUP(Femicidios!M472,tablas!$M$4:$N$52,2,0),"Sin Información")</f>
        <v>Hijo</v>
      </c>
      <c r="F474" t="str">
        <f>+IFERROR(VLOOKUP(Femicidios!N472,tablas!$P$4:$Q$23,2,0),"No Informado")</f>
        <v>Familiar</v>
      </c>
      <c r="G474" t="str">
        <f>+IFERROR(VLOOKUP(Femicidios!Q472,tablas!$S$4:$T$21,2,0),"No Informada")</f>
        <v>Chilena</v>
      </c>
      <c r="H474" t="str">
        <f>+IFERROR(VLOOKUP(Femicidios!R472,tablas!$V$4:$W$123,2,0),"No Informado")</f>
        <v>No Informado</v>
      </c>
      <c r="I474" t="str">
        <f>+IFERROR(VLOOKUP(Femicidios!S472,tablas!$Y$4:$Z$9,2,0),"No Informado")</f>
        <v>NO</v>
      </c>
      <c r="J474" t="str">
        <f>+IFERROR(VLOOKUP(Femicidios!T472,tablas!$AB$4:$AC$8,2,0),"No Informado")</f>
        <v>No Informado</v>
      </c>
      <c r="K474" t="str">
        <f>+IFERROR(VLOOKUP(Femicidios!W472,tablas!$AE$4:$AF$9,2,0),"No Informado")</f>
        <v>No Informado</v>
      </c>
      <c r="L474" t="str">
        <f>+IFERROR(VLOOKUP(Femicidios!X472,tablas!$AH$4:$AI$33,2,0),"No Informada")</f>
        <v>Parricidio</v>
      </c>
      <c r="M474" t="str">
        <f>+IFERROR(VLOOKUP(Femicidios!Z472,tablas!$AN$4:$AO$22,2,0),"Sin Información")</f>
        <v>Detenido</v>
      </c>
      <c r="N474" t="str">
        <f>+IFERROR(VLOOKUP(Femicidios!AB472,tablas!$AQ$4:$AR$28,2,0),"Sin Información")</f>
        <v>Prófugo</v>
      </c>
      <c r="O474" t="str">
        <f>+IFERROR(VLOOKUP(Femicidios!AD472,tablas!$AX$4:$AY$42,2,0),"Sin Información")</f>
        <v>Sin Información</v>
      </c>
    </row>
    <row r="475" spans="1:15" x14ac:dyDescent="0.35">
      <c r="A475" t="str">
        <f>+Femicidios!G473</f>
        <v>Nancy Irene Peña Licanan</v>
      </c>
      <c r="B475" t="str">
        <f>+IFERROR(VLOOKUP(Femicidios!I473,tablas!$D$4:$E$19,2,0),"No Informada")</f>
        <v>Chilena</v>
      </c>
      <c r="C475" t="str">
        <f>+IFERROR(VLOOKUP(Femicidios!J473,tablas!$G$4:$H$141,2,0),"No Informada")</f>
        <v>No Informada</v>
      </c>
      <c r="D475" t="str">
        <f>+IFERROR(VLOOKUP(Femicidios!L473,tablas!$J$4:$K$11,2,0),"Sin Información")</f>
        <v>NO</v>
      </c>
      <c r="E475" t="str">
        <f>+IFERROR(VLOOKUP(Femicidios!M473,tablas!$M$4:$N$52,2,0),"Sin Información")</f>
        <v>Sobrino</v>
      </c>
      <c r="F475" t="str">
        <f>+IFERROR(VLOOKUP(Femicidios!N473,tablas!$P$4:$Q$23,2,0),"No Informado")</f>
        <v>Femicidio Íntimo Familiar</v>
      </c>
      <c r="G475" t="str">
        <f>+IFERROR(VLOOKUP(Femicidios!Q473,tablas!$S$4:$T$21,2,0),"No Informada")</f>
        <v>Chilena</v>
      </c>
      <c r="H475" t="str">
        <f>+IFERROR(VLOOKUP(Femicidios!R473,tablas!$V$4:$W$123,2,0),"No Informado")</f>
        <v>Obrero</v>
      </c>
      <c r="I475" t="str">
        <f>+IFERROR(VLOOKUP(Femicidios!S473,tablas!$Y$4:$Z$9,2,0),"No Informado")</f>
        <v>NO</v>
      </c>
      <c r="J475" t="str">
        <f>+IFERROR(VLOOKUP(Femicidios!T473,tablas!$AB$4:$AC$8,2,0),"No Informado")</f>
        <v>SI</v>
      </c>
      <c r="K475" t="str">
        <f>+IFERROR(VLOOKUP(Femicidios!W473,tablas!$AE$4:$AF$9,2,0),"No Informado")</f>
        <v>NO</v>
      </c>
      <c r="L475" t="str">
        <f>+IFERROR(VLOOKUP(Femicidios!X473,tablas!$AH$4:$AI$33,2,0),"No Informada")</f>
        <v>Homicidio simple</v>
      </c>
      <c r="M475" t="str">
        <f>+IFERROR(VLOOKUP(Femicidios!Z473,tablas!$AN$4:$AO$22,2,0),"Sin Información")</f>
        <v>Finalizada</v>
      </c>
      <c r="N475" t="str">
        <f>+IFERROR(VLOOKUP(Femicidios!AB473,tablas!$AQ$4:$AR$28,2,0),"Sin Información")</f>
        <v>Privado de libertad</v>
      </c>
      <c r="O475" t="str">
        <f>+IFERROR(VLOOKUP(Femicidios!AD473,tablas!$AX$4:$AY$42,2,0),"Sin Información")</f>
        <v>10 años</v>
      </c>
    </row>
    <row r="476" spans="1:15" x14ac:dyDescent="0.35">
      <c r="A476" t="str">
        <f>+Femicidios!G474</f>
        <v>Nancy Iris Silva Nuñez</v>
      </c>
      <c r="B476" t="str">
        <f>+IFERROR(VLOOKUP(Femicidios!I474,tablas!$D$4:$E$19,2,0),"No Informada")</f>
        <v>Chilena</v>
      </c>
      <c r="C476" t="str">
        <f>+IFERROR(VLOOKUP(Femicidios!J474,tablas!$G$4:$H$141,2,0),"No Informada")</f>
        <v>No Informada</v>
      </c>
      <c r="D476" t="str">
        <f>+IFERROR(VLOOKUP(Femicidios!L474,tablas!$J$4:$K$11,2,0),"Sin Información")</f>
        <v>SI</v>
      </c>
      <c r="E476" t="str">
        <f>+IFERROR(VLOOKUP(Femicidios!M474,tablas!$M$4:$N$52,2,0),"Sin Información")</f>
        <v>Desconocido</v>
      </c>
      <c r="F476" t="str">
        <f>+IFERROR(VLOOKUP(Femicidios!N474,tablas!$P$4:$Q$23,2,0),"No Informado")</f>
        <v>Femicidio No Íntimo</v>
      </c>
      <c r="G476" t="str">
        <f>+IFERROR(VLOOKUP(Femicidios!Q474,tablas!$S$4:$T$21,2,0),"No Informada")</f>
        <v>Chilena</v>
      </c>
      <c r="H476" t="str">
        <f>+IFERROR(VLOOKUP(Femicidios!R474,tablas!$V$4:$W$123,2,0),"No Informado")</f>
        <v>No Informado</v>
      </c>
      <c r="I476" t="str">
        <f>+IFERROR(VLOOKUP(Femicidios!S474,tablas!$Y$4:$Z$9,2,0),"No Informado")</f>
        <v>NO</v>
      </c>
      <c r="J476" t="str">
        <f>+IFERROR(VLOOKUP(Femicidios!T474,tablas!$AB$4:$AC$8,2,0),"No Informado")</f>
        <v>NO</v>
      </c>
      <c r="K476" t="str">
        <f>+IFERROR(VLOOKUP(Femicidios!W474,tablas!$AE$4:$AF$9,2,0),"No Informado")</f>
        <v>NO</v>
      </c>
      <c r="L476" t="str">
        <f>+IFERROR(VLOOKUP(Femicidios!X474,tablas!$AH$4:$AI$33,2,0),"No Informada")</f>
        <v>Homicidio calificado</v>
      </c>
      <c r="M476" t="str">
        <f>+IFERROR(VLOOKUP(Femicidios!Z474,tablas!$AN$4:$AO$22,2,0),"Sin Información")</f>
        <v>En curso</v>
      </c>
      <c r="N476" t="str">
        <f>+IFERROR(VLOOKUP(Femicidios!AB474,tablas!$AQ$4:$AR$28,2,0),"Sin Información")</f>
        <v>Formalizado</v>
      </c>
      <c r="O476" t="str">
        <f>+IFERROR(VLOOKUP(Femicidios!AD474,tablas!$AX$4:$AY$42,2,0),"Sin Información")</f>
        <v>Sin Información</v>
      </c>
    </row>
    <row r="477" spans="1:15" x14ac:dyDescent="0.35">
      <c r="A477" t="str">
        <f>+Femicidios!G475</f>
        <v>Nancy Muñoz Villalobos</v>
      </c>
      <c r="B477" t="str">
        <f>+IFERROR(VLOOKUP(Femicidios!I475,tablas!$D$4:$E$19,2,0),"No Informada")</f>
        <v>Chilena</v>
      </c>
      <c r="C477" t="str">
        <f>+IFERROR(VLOOKUP(Femicidios!J475,tablas!$G$4:$H$141,2,0),"No Informada")</f>
        <v>Dueña de Casa</v>
      </c>
      <c r="D477" t="str">
        <f>+IFERROR(VLOOKUP(Femicidios!L475,tablas!$J$4:$K$11,2,0),"Sin Información")</f>
        <v>SI</v>
      </c>
      <c r="E477" t="str">
        <f>+IFERROR(VLOOKUP(Femicidios!M475,tablas!$M$4:$N$52,2,0),"Sin Información")</f>
        <v>Conocido</v>
      </c>
      <c r="F477" t="str">
        <f>+IFERROR(VLOOKUP(Femicidios!N475,tablas!$P$4:$Q$23,2,0),"No Informado")</f>
        <v>Femicidio No Íntimo</v>
      </c>
      <c r="G477" t="str">
        <f>+IFERROR(VLOOKUP(Femicidios!Q475,tablas!$S$4:$T$21,2,0),"No Informada")</f>
        <v>Chilena</v>
      </c>
      <c r="H477" t="str">
        <f>+IFERROR(VLOOKUP(Femicidios!R475,tablas!$V$4:$W$123,2,0),"No Informado")</f>
        <v>No Informado</v>
      </c>
      <c r="I477" t="str">
        <f>+IFERROR(VLOOKUP(Femicidios!S475,tablas!$Y$4:$Z$9,2,0),"No Informado")</f>
        <v>NO</v>
      </c>
      <c r="J477" t="str">
        <f>+IFERROR(VLOOKUP(Femicidios!T475,tablas!$AB$4:$AC$8,2,0),"No Informado")</f>
        <v>NO</v>
      </c>
      <c r="K477" t="str">
        <f>+IFERROR(VLOOKUP(Femicidios!W475,tablas!$AE$4:$AF$9,2,0),"No Informado")</f>
        <v>NO</v>
      </c>
      <c r="L477" t="str">
        <f>+IFERROR(VLOOKUP(Femicidios!X475,tablas!$AH$4:$AI$33,2,0),"No Informada")</f>
        <v>Homicidio calificado</v>
      </c>
      <c r="M477" t="str">
        <f>+IFERROR(VLOOKUP(Femicidios!Z475,tablas!$AN$4:$AO$22,2,0),"Sin Información")</f>
        <v>En curso</v>
      </c>
      <c r="N477" t="str">
        <f>+IFERROR(VLOOKUP(Femicidios!AB475,tablas!$AQ$4:$AR$28,2,0),"Sin Información")</f>
        <v>Prisión preventiva</v>
      </c>
      <c r="O477" t="str">
        <f>+IFERROR(VLOOKUP(Femicidios!AD475,tablas!$AX$4:$AY$42,2,0),"Sin Información")</f>
        <v>Sin Información</v>
      </c>
    </row>
    <row r="478" spans="1:15" x14ac:dyDescent="0.35">
      <c r="A478" t="str">
        <f>+Femicidios!G476</f>
        <v>Nancy Riquelme Morales</v>
      </c>
      <c r="B478" t="str">
        <f>+IFERROR(VLOOKUP(Femicidios!I476,tablas!$D$4:$E$19,2,0),"No Informada")</f>
        <v>Chilena</v>
      </c>
      <c r="C478" t="str">
        <f>+IFERROR(VLOOKUP(Femicidios!J476,tablas!$G$4:$H$141,2,0),"No Informada")</f>
        <v>No Informada</v>
      </c>
      <c r="D478" t="str">
        <f>+IFERROR(VLOOKUP(Femicidios!L476,tablas!$J$4:$K$11,2,0),"Sin Información")</f>
        <v>Sin Información</v>
      </c>
      <c r="E478" t="str">
        <f>+IFERROR(VLOOKUP(Femicidios!M476,tablas!$M$4:$N$52,2,0),"Sin Información")</f>
        <v>Conviviente</v>
      </c>
      <c r="F478" t="str">
        <f>+IFERROR(VLOOKUP(Femicidios!N476,tablas!$P$4:$Q$23,2,0),"No Informado")</f>
        <v>Femicidio Íntimo</v>
      </c>
      <c r="G478" t="str">
        <f>+IFERROR(VLOOKUP(Femicidios!Q476,tablas!$S$4:$T$21,2,0),"No Informada")</f>
        <v>Chilena</v>
      </c>
      <c r="H478" t="str">
        <f>+IFERROR(VLOOKUP(Femicidios!R476,tablas!$V$4:$W$123,2,0),"No Informado")</f>
        <v>No Informado</v>
      </c>
      <c r="I478" t="str">
        <f>+IFERROR(VLOOKUP(Femicidios!S476,tablas!$Y$4:$Z$9,2,0),"No Informado")</f>
        <v>NO</v>
      </c>
      <c r="J478" t="str">
        <f>+IFERROR(VLOOKUP(Femicidios!T476,tablas!$AB$4:$AC$8,2,0),"No Informado")</f>
        <v>No Informado</v>
      </c>
      <c r="K478" t="str">
        <f>+IFERROR(VLOOKUP(Femicidios!W476,tablas!$AE$4:$AF$9,2,0),"No Informado")</f>
        <v>SI</v>
      </c>
      <c r="L478" t="str">
        <f>+IFERROR(VLOOKUP(Femicidios!X476,tablas!$AH$4:$AI$33,2,0),"No Informada")</f>
        <v>Femicidio Íntimo</v>
      </c>
      <c r="M478" t="str">
        <f>+IFERROR(VLOOKUP(Femicidios!Z476,tablas!$AN$4:$AO$22,2,0),"Sin Información")</f>
        <v>En curso</v>
      </c>
      <c r="N478" t="str">
        <f>+IFERROR(VLOOKUP(Femicidios!AB476,tablas!$AQ$4:$AR$28,2,0),"Sin Información")</f>
        <v>Prisión preventiva</v>
      </c>
      <c r="O478" t="str">
        <f>+IFERROR(VLOOKUP(Femicidios!AD476,tablas!$AX$4:$AY$42,2,0),"Sin Información")</f>
        <v>Sin Información</v>
      </c>
    </row>
    <row r="479" spans="1:15" x14ac:dyDescent="0.35">
      <c r="A479" t="str">
        <f>+Femicidios!G477</f>
        <v>Natalia Scarleth Mella Rodríguez</v>
      </c>
      <c r="B479" t="str">
        <f>+IFERROR(VLOOKUP(Femicidios!I477,tablas!$D$4:$E$19,2,0),"No Informada")</f>
        <v>Chilena</v>
      </c>
      <c r="C479" t="str">
        <f>+IFERROR(VLOOKUP(Femicidios!J477,tablas!$G$4:$H$141,2,0),"No Informada")</f>
        <v>Estudiante</v>
      </c>
      <c r="D479" t="str">
        <f>+IFERROR(VLOOKUP(Femicidios!L477,tablas!$J$4:$K$11,2,0),"Sin Información")</f>
        <v>Sin Información</v>
      </c>
      <c r="E479" t="str">
        <f>+IFERROR(VLOOKUP(Femicidios!M477,tablas!$M$4:$N$52,2,0),"Sin Información")</f>
        <v>Ex Pareja</v>
      </c>
      <c r="F479" t="str">
        <f>+IFERROR(VLOOKUP(Femicidios!N477,tablas!$P$4:$Q$23,2,0),"No Informado")</f>
        <v>Femicidio Íntimo</v>
      </c>
      <c r="G479" t="str">
        <f>+IFERROR(VLOOKUP(Femicidios!Q477,tablas!$S$4:$T$21,2,0),"No Informada")</f>
        <v>Chilena</v>
      </c>
      <c r="H479" t="str">
        <f>+IFERROR(VLOOKUP(Femicidios!R477,tablas!$V$4:$W$123,2,0),"No Informado")</f>
        <v>Estudiante</v>
      </c>
      <c r="I479" t="str">
        <f>+IFERROR(VLOOKUP(Femicidios!S477,tablas!$Y$4:$Z$9,2,0),"No Informado")</f>
        <v>NO</v>
      </c>
      <c r="J479" t="str">
        <f>+IFERROR(VLOOKUP(Femicidios!T477,tablas!$AB$4:$AC$8,2,0),"No Informado")</f>
        <v>No Informado</v>
      </c>
      <c r="K479" t="str">
        <f>+IFERROR(VLOOKUP(Femicidios!W477,tablas!$AE$4:$AF$9,2,0),"No Informado")</f>
        <v>NO</v>
      </c>
      <c r="L479" t="str">
        <f>+IFERROR(VLOOKUP(Femicidios!X477,tablas!$AH$4:$AI$33,2,0),"No Informada")</f>
        <v>Homicidio</v>
      </c>
      <c r="M479" t="str">
        <f>+IFERROR(VLOOKUP(Femicidios!Z477,tablas!$AN$4:$AO$22,2,0),"Sin Información")</f>
        <v>En curso</v>
      </c>
      <c r="N479" t="str">
        <f>+IFERROR(VLOOKUP(Femicidios!AB477,tablas!$AQ$4:$AR$28,2,0),"Sin Información")</f>
        <v>Detenido</v>
      </c>
      <c r="O479" t="str">
        <f>+IFERROR(VLOOKUP(Femicidios!AD477,tablas!$AX$4:$AY$42,2,0),"Sin Información")</f>
        <v>Sin Información</v>
      </c>
    </row>
    <row r="480" spans="1:15" x14ac:dyDescent="0.35">
      <c r="A480" t="str">
        <f>+Femicidios!G478</f>
        <v>Natalia Zuñiga Medel</v>
      </c>
      <c r="B480" t="str">
        <f>+IFERROR(VLOOKUP(Femicidios!I478,tablas!$D$4:$E$19,2,0),"No Informada")</f>
        <v>No Informada</v>
      </c>
      <c r="C480" t="str">
        <f>+IFERROR(VLOOKUP(Femicidios!J478,tablas!$G$4:$H$141,2,0),"No Informada")</f>
        <v>Profesora</v>
      </c>
      <c r="D480" t="str">
        <f>+IFERROR(VLOOKUP(Femicidios!L478,tablas!$J$4:$K$11,2,0),"Sin Información")</f>
        <v>SI</v>
      </c>
      <c r="E480" t="str">
        <f>+IFERROR(VLOOKUP(Femicidios!M478,tablas!$M$4:$N$52,2,0),"Sin Información")</f>
        <v>Desconocido</v>
      </c>
      <c r="F480" t="str">
        <f>+IFERROR(VLOOKUP(Femicidios!N478,tablas!$P$4:$Q$23,2,0),"No Informado")</f>
        <v>Femicidio No Íntimo</v>
      </c>
      <c r="G480" t="str">
        <f>+IFERROR(VLOOKUP(Femicidios!Q478,tablas!$S$4:$T$21,2,0),"No Informada")</f>
        <v>No Informada</v>
      </c>
      <c r="H480" t="str">
        <f>+IFERROR(VLOOKUP(Femicidios!R478,tablas!$V$4:$W$123,2,0),"No Informado")</f>
        <v>Delincuente</v>
      </c>
      <c r="I480" t="str">
        <f>+IFERROR(VLOOKUP(Femicidios!S478,tablas!$Y$4:$Z$9,2,0),"No Informado")</f>
        <v>No Informado</v>
      </c>
      <c r="J480" t="str">
        <f>+IFERROR(VLOOKUP(Femicidios!T478,tablas!$AB$4:$AC$8,2,0),"No Informado")</f>
        <v>No Informado</v>
      </c>
      <c r="K480" t="str">
        <f>+IFERROR(VLOOKUP(Femicidios!W478,tablas!$AE$4:$AF$9,2,0),"No Informado")</f>
        <v>No Informado</v>
      </c>
      <c r="L480" t="str">
        <f>+IFERROR(VLOOKUP(Femicidios!X478,tablas!$AH$4:$AI$33,2,0),"No Informada")</f>
        <v>No Informado</v>
      </c>
      <c r="M480" t="str">
        <f>+IFERROR(VLOOKUP(Femicidios!Z478,tablas!$AN$4:$AO$22,2,0),"Sin Información")</f>
        <v>Sin Información</v>
      </c>
      <c r="N480" t="str">
        <f>+IFERROR(VLOOKUP(Femicidios!AB478,tablas!$AQ$4:$AR$28,2,0),"Sin Información")</f>
        <v>No Informada</v>
      </c>
      <c r="O480" t="str">
        <f>+IFERROR(VLOOKUP(Femicidios!AD478,tablas!$AX$4:$AY$42,2,0),"Sin Información")</f>
        <v>Sin Información</v>
      </c>
    </row>
    <row r="481" spans="1:15" x14ac:dyDescent="0.35">
      <c r="A481" t="str">
        <f>+Femicidios!G479</f>
        <v>Liliana Hurtado Echeverry</v>
      </c>
      <c r="B481" t="str">
        <f>+IFERROR(VLOOKUP(Femicidios!I479,tablas!$D$4:$E$19,2,0),"No Informada")</f>
        <v>Colombiana</v>
      </c>
      <c r="C481" t="str">
        <f>+IFERROR(VLOOKUP(Femicidios!J479,tablas!$G$4:$H$141,2,0),"No Informada")</f>
        <v>No Informada</v>
      </c>
      <c r="D481" t="str">
        <f>+IFERROR(VLOOKUP(Femicidios!L479,tablas!$J$4:$K$11,2,0),"Sin Información")</f>
        <v>NO</v>
      </c>
      <c r="E481" t="str">
        <f>+IFERROR(VLOOKUP(Femicidios!M479,tablas!$M$4:$N$52,2,0),"Sin Información")</f>
        <v>Ex Pareja</v>
      </c>
      <c r="F481" t="str">
        <f>+IFERROR(VLOOKUP(Femicidios!N479,tablas!$P$4:$Q$23,2,0),"No Informado")</f>
        <v>Femicidio Íntimo</v>
      </c>
      <c r="G481" t="str">
        <f>+IFERROR(VLOOKUP(Femicidios!Q479,tablas!$S$4:$T$21,2,0),"No Informada")</f>
        <v>Colombiana</v>
      </c>
      <c r="H481" t="str">
        <f>+IFERROR(VLOOKUP(Femicidios!R479,tablas!$V$4:$W$123,2,0),"No Informado")</f>
        <v>No Informado</v>
      </c>
      <c r="I481" t="str">
        <f>+IFERROR(VLOOKUP(Femicidios!S479,tablas!$Y$4:$Z$9,2,0),"No Informado")</f>
        <v>NO</v>
      </c>
      <c r="J481" t="str">
        <f>+IFERROR(VLOOKUP(Femicidios!T479,tablas!$AB$4:$AC$8,2,0),"No Informado")</f>
        <v>NO</v>
      </c>
      <c r="K481" t="str">
        <f>+IFERROR(VLOOKUP(Femicidios!W479,tablas!$AE$4:$AF$9,2,0),"No Informado")</f>
        <v>SI</v>
      </c>
      <c r="L481" t="str">
        <f>+IFERROR(VLOOKUP(Femicidios!X479,tablas!$AH$4:$AI$33,2,0),"No Informada")</f>
        <v>Femicidio</v>
      </c>
      <c r="M481" t="str">
        <f>+IFERROR(VLOOKUP(Femicidios!Z479,tablas!$AN$4:$AO$22,2,0),"Sin Información")</f>
        <v>En curso</v>
      </c>
      <c r="N481" t="str">
        <f>+IFERROR(VLOOKUP(Femicidios!AB479,tablas!$AQ$4:$AR$28,2,0),"Sin Información")</f>
        <v>Prisión preventiva</v>
      </c>
      <c r="O481" t="str">
        <f>+IFERROR(VLOOKUP(Femicidios!AD479,tablas!$AX$4:$AY$42,2,0),"Sin Información")</f>
        <v>Sin Información</v>
      </c>
    </row>
    <row r="482" spans="1:15" x14ac:dyDescent="0.35">
      <c r="A482" t="str">
        <f>+Femicidios!G480</f>
        <v>Nataly Valeria Sepulveda Oria</v>
      </c>
      <c r="B482" t="str">
        <f>+IFERROR(VLOOKUP(Femicidios!I480,tablas!$D$4:$E$19,2,0),"No Informada")</f>
        <v>Chilena</v>
      </c>
      <c r="C482" t="str">
        <f>+IFERROR(VLOOKUP(Femicidios!J480,tablas!$G$4:$H$141,2,0),"No Informada")</f>
        <v>No Informada</v>
      </c>
      <c r="D482" t="str">
        <f>+IFERROR(VLOOKUP(Femicidios!L480,tablas!$J$4:$K$11,2,0),"Sin Información")</f>
        <v>Sin Información</v>
      </c>
      <c r="E482" t="str">
        <f>+IFERROR(VLOOKUP(Femicidios!M480,tablas!$M$4:$N$52,2,0),"Sin Información")</f>
        <v>Conviviente</v>
      </c>
      <c r="F482" t="str">
        <f>+IFERROR(VLOOKUP(Femicidios!N480,tablas!$P$4:$Q$23,2,0),"No Informado")</f>
        <v>Femicidio Íntimo</v>
      </c>
      <c r="G482" t="str">
        <f>+IFERROR(VLOOKUP(Femicidios!Q480,tablas!$S$4:$T$21,2,0),"No Informada")</f>
        <v>Chilena</v>
      </c>
      <c r="H482" t="str">
        <f>+IFERROR(VLOOKUP(Femicidios!R480,tablas!$V$4:$W$123,2,0),"No Informado")</f>
        <v>No Informado</v>
      </c>
      <c r="I482" t="str">
        <f>+IFERROR(VLOOKUP(Femicidios!S480,tablas!$Y$4:$Z$9,2,0),"No Informado")</f>
        <v>NO</v>
      </c>
      <c r="J482" t="str">
        <f>+IFERROR(VLOOKUP(Femicidios!T480,tablas!$AB$4:$AC$8,2,0),"No Informado")</f>
        <v>No Informado</v>
      </c>
      <c r="K482" t="str">
        <f>+IFERROR(VLOOKUP(Femicidios!W480,tablas!$AE$4:$AF$9,2,0),"No Informado")</f>
        <v>SI</v>
      </c>
      <c r="L482" t="str">
        <f>+IFERROR(VLOOKUP(Femicidios!X480,tablas!$AH$4:$AI$33,2,0),"No Informada")</f>
        <v>Femicidio Íntimo</v>
      </c>
      <c r="M482" t="str">
        <f>+IFERROR(VLOOKUP(Femicidios!Z480,tablas!$AN$4:$AO$22,2,0),"Sin Información")</f>
        <v>En curso</v>
      </c>
      <c r="N482" t="str">
        <f>+IFERROR(VLOOKUP(Femicidios!AB480,tablas!$AQ$4:$AR$28,2,0),"Sin Información")</f>
        <v>Formalizado</v>
      </c>
      <c r="O482" t="str">
        <f>+IFERROR(VLOOKUP(Femicidios!AD480,tablas!$AX$4:$AY$42,2,0),"Sin Información")</f>
        <v>Sin Información</v>
      </c>
    </row>
    <row r="483" spans="1:15" x14ac:dyDescent="0.35">
      <c r="A483" t="str">
        <f>+Femicidios!G481</f>
        <v>Maribel del Carmen Gormaz Ibacache</v>
      </c>
      <c r="B483" t="str">
        <f>+IFERROR(VLOOKUP(Femicidios!I481,tablas!$D$4:$E$19,2,0),"No Informada")</f>
        <v>Chilena</v>
      </c>
      <c r="C483" t="str">
        <f>+IFERROR(VLOOKUP(Femicidios!J481,tablas!$G$4:$H$141,2,0),"No Informada")</f>
        <v>Dueña de Casa</v>
      </c>
      <c r="D483" t="str">
        <f>+IFERROR(VLOOKUP(Femicidios!L481,tablas!$J$4:$K$11,2,0),"Sin Información")</f>
        <v>NO</v>
      </c>
      <c r="E483" t="str">
        <f>+IFERROR(VLOOKUP(Femicidios!M481,tablas!$M$4:$N$52,2,0),"Sin Información")</f>
        <v>Conviviente</v>
      </c>
      <c r="F483" t="str">
        <f>+IFERROR(VLOOKUP(Femicidios!N481,tablas!$P$4:$Q$23,2,0),"No Informado")</f>
        <v>Femicidio Íntimo</v>
      </c>
      <c r="G483" t="str">
        <f>+IFERROR(VLOOKUP(Femicidios!Q481,tablas!$S$4:$T$21,2,0),"No Informada")</f>
        <v>Chilena</v>
      </c>
      <c r="H483" t="str">
        <f>+IFERROR(VLOOKUP(Femicidios!R481,tablas!$V$4:$W$123,2,0),"No Informado")</f>
        <v>Comerciante</v>
      </c>
      <c r="I483" t="str">
        <f>+IFERROR(VLOOKUP(Femicidios!S481,tablas!$Y$4:$Z$9,2,0),"No Informado")</f>
        <v>NO</v>
      </c>
      <c r="J483" t="str">
        <f>+IFERROR(VLOOKUP(Femicidios!T481,tablas!$AB$4:$AC$8,2,0),"No Informado")</f>
        <v>SI</v>
      </c>
      <c r="K483" t="str">
        <f>+IFERROR(VLOOKUP(Femicidios!W481,tablas!$AE$4:$AF$9,2,0),"No Informado")</f>
        <v>SI</v>
      </c>
      <c r="L483" t="str">
        <f>+IFERROR(VLOOKUP(Femicidios!X481,tablas!$AH$4:$AI$33,2,0),"No Informada")</f>
        <v>Femicidio</v>
      </c>
      <c r="M483" t="str">
        <f>+IFERROR(VLOOKUP(Femicidios!Z481,tablas!$AN$4:$AO$22,2,0),"Sin Información")</f>
        <v>Finalizada</v>
      </c>
      <c r="N483" t="str">
        <f>+IFERROR(VLOOKUP(Femicidios!AB481,tablas!$AQ$4:$AR$28,2,0),"Sin Información")</f>
        <v>Privado de libertad</v>
      </c>
      <c r="O483" t="str">
        <f>+IFERROR(VLOOKUP(Femicidios!AD481,tablas!$AX$4:$AY$42,2,0),"Sin Información")</f>
        <v>15 años</v>
      </c>
    </row>
    <row r="484" spans="1:15" x14ac:dyDescent="0.35">
      <c r="A484" t="str">
        <f>+Femicidios!G482</f>
        <v>Jaritza Figueroa Vargas</v>
      </c>
      <c r="B484" t="str">
        <f>+IFERROR(VLOOKUP(Femicidios!I482,tablas!$D$4:$E$19,2,0),"No Informada")</f>
        <v>Chilena</v>
      </c>
      <c r="C484" t="str">
        <f>+IFERROR(VLOOKUP(Femicidios!J482,tablas!$G$4:$H$141,2,0),"No Informada")</f>
        <v>No Informada</v>
      </c>
      <c r="D484" t="str">
        <f>+IFERROR(VLOOKUP(Femicidios!L482,tablas!$J$4:$K$11,2,0),"Sin Información")</f>
        <v>NO</v>
      </c>
      <c r="E484" t="str">
        <f>+IFERROR(VLOOKUP(Femicidios!M482,tablas!$M$4:$N$52,2,0),"Sin Información")</f>
        <v>Pareja</v>
      </c>
      <c r="F484" t="str">
        <f>+IFERROR(VLOOKUP(Femicidios!N482,tablas!$P$4:$Q$23,2,0),"No Informado")</f>
        <v>Femicidio Íntimo</v>
      </c>
      <c r="G484" t="str">
        <f>+IFERROR(VLOOKUP(Femicidios!Q482,tablas!$S$4:$T$21,2,0),"No Informada")</f>
        <v>Chilena</v>
      </c>
      <c r="H484" t="str">
        <f>+IFERROR(VLOOKUP(Femicidios!R482,tablas!$V$4:$W$123,2,0),"No Informado")</f>
        <v>No Informado</v>
      </c>
      <c r="I484" t="str">
        <f>+IFERROR(VLOOKUP(Femicidios!S482,tablas!$Y$4:$Z$9,2,0),"No Informado")</f>
        <v>SI</v>
      </c>
      <c r="J484" t="str">
        <f>+IFERROR(VLOOKUP(Femicidios!T482,tablas!$AB$4:$AC$8,2,0),"No Informado")</f>
        <v>NO</v>
      </c>
      <c r="K484" t="str">
        <f>+IFERROR(VLOOKUP(Femicidios!W482,tablas!$AE$4:$AF$9,2,0),"No Informado")</f>
        <v>SI</v>
      </c>
      <c r="L484" t="str">
        <f>+IFERROR(VLOOKUP(Femicidios!X482,tablas!$AH$4:$AI$33,2,0),"No Informada")</f>
        <v>Femicidio</v>
      </c>
      <c r="M484" t="str">
        <f>+IFERROR(VLOOKUP(Femicidios!Z482,tablas!$AN$4:$AO$22,2,0),"Sin Información")</f>
        <v>Sobreseída</v>
      </c>
      <c r="N484" t="str">
        <f>+IFERROR(VLOOKUP(Femicidios!AB482,tablas!$AQ$4:$AR$28,2,0),"Sin Información")</f>
        <v>Deceso</v>
      </c>
      <c r="O484" t="str">
        <f>+IFERROR(VLOOKUP(Femicidios!AD482,tablas!$AX$4:$AY$42,2,0),"Sin Información")</f>
        <v>Sin Información</v>
      </c>
    </row>
    <row r="485" spans="1:15" x14ac:dyDescent="0.35">
      <c r="A485" t="str">
        <f>+Femicidios!G483</f>
        <v>Nelly Angela Ortíz Barrera</v>
      </c>
      <c r="B485" t="str">
        <f>+IFERROR(VLOOKUP(Femicidios!I483,tablas!$D$4:$E$19,2,0),"No Informada")</f>
        <v>No Informada</v>
      </c>
      <c r="C485" t="str">
        <f>+IFERROR(VLOOKUP(Femicidios!J483,tablas!$G$4:$H$141,2,0),"No Informada")</f>
        <v>No Informada</v>
      </c>
      <c r="D485" t="str">
        <f>+IFERROR(VLOOKUP(Femicidios!L483,tablas!$J$4:$K$11,2,0),"Sin Información")</f>
        <v>Sin Información</v>
      </c>
      <c r="E485" t="str">
        <f>+IFERROR(VLOOKUP(Femicidios!M483,tablas!$M$4:$N$52,2,0),"Sin Información")</f>
        <v>ex Conviviente</v>
      </c>
      <c r="F485" t="str">
        <f>+IFERROR(VLOOKUP(Femicidios!N483,tablas!$P$4:$Q$23,2,0),"No Informado")</f>
        <v>Femicidio Íntimo</v>
      </c>
      <c r="G485" t="str">
        <f>+IFERROR(VLOOKUP(Femicidios!Q483,tablas!$S$4:$T$21,2,0),"No Informada")</f>
        <v>No Informada</v>
      </c>
      <c r="H485" t="str">
        <f>+IFERROR(VLOOKUP(Femicidios!R483,tablas!$V$4:$W$123,2,0),"No Informado")</f>
        <v>Peluquero</v>
      </c>
      <c r="I485" t="str">
        <f>+IFERROR(VLOOKUP(Femicidios!S483,tablas!$Y$4:$Z$9,2,0),"No Informado")</f>
        <v>No Informado</v>
      </c>
      <c r="J485" t="str">
        <f>+IFERROR(VLOOKUP(Femicidios!T483,tablas!$AB$4:$AC$8,2,0),"No Informado")</f>
        <v>No Informado</v>
      </c>
      <c r="K485" t="str">
        <f>+IFERROR(VLOOKUP(Femicidios!W483,tablas!$AE$4:$AF$9,2,0),"No Informado")</f>
        <v>No Informado</v>
      </c>
      <c r="L485" t="str">
        <f>+IFERROR(VLOOKUP(Femicidios!X483,tablas!$AH$4:$AI$33,2,0),"No Informada")</f>
        <v>Homicidio</v>
      </c>
      <c r="M485" t="str">
        <f>+IFERROR(VLOOKUP(Femicidios!Z483,tablas!$AN$4:$AO$22,2,0),"Sin Información")</f>
        <v>Sin Información</v>
      </c>
      <c r="N485" t="str">
        <f>+IFERROR(VLOOKUP(Femicidios!AB483,tablas!$AQ$4:$AR$28,2,0),"Sin Información")</f>
        <v>No Informada</v>
      </c>
      <c r="O485" t="str">
        <f>+IFERROR(VLOOKUP(Femicidios!AD483,tablas!$AX$4:$AY$42,2,0),"Sin Información")</f>
        <v>Sin Información</v>
      </c>
    </row>
    <row r="486" spans="1:15" x14ac:dyDescent="0.35">
      <c r="A486" t="str">
        <f>+Femicidios!G484</f>
        <v>Ámparo De Lourdes Lagos Martínez</v>
      </c>
      <c r="B486" t="str">
        <f>+IFERROR(VLOOKUP(Femicidios!I484,tablas!$D$4:$E$19,2,0),"No Informada")</f>
        <v>Chilena</v>
      </c>
      <c r="C486" t="str">
        <f>+IFERROR(VLOOKUP(Femicidios!J484,tablas!$G$4:$H$141,2,0),"No Informada")</f>
        <v>No Informada</v>
      </c>
      <c r="D486" t="str">
        <f>+IFERROR(VLOOKUP(Femicidios!L484,tablas!$J$4:$K$11,2,0),"Sin Información")</f>
        <v>NO</v>
      </c>
      <c r="E486" t="str">
        <f>+IFERROR(VLOOKUP(Femicidios!M484,tablas!$M$4:$N$52,2,0),"Sin Información")</f>
        <v>ex Conviviente</v>
      </c>
      <c r="F486" t="str">
        <f>+IFERROR(VLOOKUP(Femicidios!N484,tablas!$P$4:$Q$23,2,0),"No Informado")</f>
        <v>Femicidio Íntimo</v>
      </c>
      <c r="G486" t="str">
        <f>+IFERROR(VLOOKUP(Femicidios!Q484,tablas!$S$4:$T$21,2,0),"No Informada")</f>
        <v>Chilena</v>
      </c>
      <c r="H486" t="str">
        <f>+IFERROR(VLOOKUP(Femicidios!R484,tablas!$V$4:$W$123,2,0),"No Informado")</f>
        <v>No Informado</v>
      </c>
      <c r="I486" t="str">
        <f>+IFERROR(VLOOKUP(Femicidios!S484,tablas!$Y$4:$Z$9,2,0),"No Informado")</f>
        <v>SI</v>
      </c>
      <c r="J486" t="str">
        <f>+IFERROR(VLOOKUP(Femicidios!T484,tablas!$AB$4:$AC$8,2,0),"No Informado")</f>
        <v>NO</v>
      </c>
      <c r="K486" t="str">
        <f>+IFERROR(VLOOKUP(Femicidios!W484,tablas!$AE$4:$AF$9,2,0),"No Informado")</f>
        <v>SI</v>
      </c>
      <c r="L486" t="str">
        <f>+IFERROR(VLOOKUP(Femicidios!X484,tablas!$AH$4:$AI$33,2,0),"No Informada")</f>
        <v>Femicidio</v>
      </c>
      <c r="M486" t="str">
        <f>+IFERROR(VLOOKUP(Femicidios!Z484,tablas!$AN$4:$AO$22,2,0),"Sin Información")</f>
        <v>Sobreseída</v>
      </c>
      <c r="N486" t="str">
        <f>+IFERROR(VLOOKUP(Femicidios!AB484,tablas!$AQ$4:$AR$28,2,0),"Sin Información")</f>
        <v>Deceso</v>
      </c>
      <c r="O486" t="str">
        <f>+IFERROR(VLOOKUP(Femicidios!AD484,tablas!$AX$4:$AY$42,2,0),"Sin Información")</f>
        <v>Sin Información</v>
      </c>
    </row>
    <row r="487" spans="1:15" x14ac:dyDescent="0.35">
      <c r="A487" t="str">
        <f>+Femicidios!G485</f>
        <v>Nelly del Carmen Leighton Salazar</v>
      </c>
      <c r="B487" t="str">
        <f>+IFERROR(VLOOKUP(Femicidios!I485,tablas!$D$4:$E$19,2,0),"No Informada")</f>
        <v>Chilena</v>
      </c>
      <c r="C487" t="str">
        <f>+IFERROR(VLOOKUP(Femicidios!J485,tablas!$G$4:$H$141,2,0),"No Informada")</f>
        <v>Dueña de Casa</v>
      </c>
      <c r="D487" t="str">
        <f>+IFERROR(VLOOKUP(Femicidios!L485,tablas!$J$4:$K$11,2,0),"Sin Información")</f>
        <v>NO</v>
      </c>
      <c r="E487" t="str">
        <f>+IFERROR(VLOOKUP(Femicidios!M485,tablas!$M$4:$N$52,2,0),"Sin Información")</f>
        <v>Cónyuge</v>
      </c>
      <c r="F487" t="str">
        <f>+IFERROR(VLOOKUP(Femicidios!N485,tablas!$P$4:$Q$23,2,0),"No Informado")</f>
        <v>Femicidio Íntimo</v>
      </c>
      <c r="G487" t="str">
        <f>+IFERROR(VLOOKUP(Femicidios!Q485,tablas!$S$4:$T$21,2,0),"No Informada")</f>
        <v>Chilena</v>
      </c>
      <c r="H487" t="str">
        <f>+IFERROR(VLOOKUP(Femicidios!R485,tablas!$V$4:$W$123,2,0),"No Informado")</f>
        <v>No Informado</v>
      </c>
      <c r="I487" t="str">
        <f>+IFERROR(VLOOKUP(Femicidios!S485,tablas!$Y$4:$Z$9,2,0),"No Informado")</f>
        <v>SI</v>
      </c>
      <c r="J487" t="str">
        <f>+IFERROR(VLOOKUP(Femicidios!T485,tablas!$AB$4:$AC$8,2,0),"No Informado")</f>
        <v>NO</v>
      </c>
      <c r="K487" t="str">
        <f>+IFERROR(VLOOKUP(Femicidios!W485,tablas!$AE$4:$AF$9,2,0),"No Informado")</f>
        <v>SI</v>
      </c>
      <c r="L487" t="str">
        <f>+IFERROR(VLOOKUP(Femicidios!X485,tablas!$AH$4:$AI$33,2,0),"No Informada")</f>
        <v>Femicidio</v>
      </c>
      <c r="M487" t="str">
        <f>+IFERROR(VLOOKUP(Femicidios!Z485,tablas!$AN$4:$AO$22,2,0),"Sin Información")</f>
        <v>Sobreseída</v>
      </c>
      <c r="N487" t="str">
        <f>+IFERROR(VLOOKUP(Femicidios!AB485,tablas!$AQ$4:$AR$28,2,0),"Sin Información")</f>
        <v>Deceso</v>
      </c>
      <c r="O487" t="str">
        <f>+IFERROR(VLOOKUP(Femicidios!AD485,tablas!$AX$4:$AY$42,2,0),"Sin Información")</f>
        <v>Sin Información</v>
      </c>
    </row>
    <row r="488" spans="1:15" x14ac:dyDescent="0.35">
      <c r="A488" t="str">
        <f>+Femicidios!G486</f>
        <v>Ruth Noemí Beroíza Anabalón</v>
      </c>
      <c r="B488" t="str">
        <f>+IFERROR(VLOOKUP(Femicidios!I486,tablas!$D$4:$E$19,2,0),"No Informada")</f>
        <v>Chilena</v>
      </c>
      <c r="C488" t="str">
        <f>+IFERROR(VLOOKUP(Femicidios!J486,tablas!$G$4:$H$141,2,0),"No Informada")</f>
        <v>Técnica</v>
      </c>
      <c r="D488" t="str">
        <f>+IFERROR(VLOOKUP(Femicidios!L486,tablas!$J$4:$K$11,2,0),"Sin Información")</f>
        <v>NO</v>
      </c>
      <c r="E488" t="str">
        <f>+IFERROR(VLOOKUP(Femicidios!M486,tablas!$M$4:$N$52,2,0),"Sin Información")</f>
        <v>Sin Información</v>
      </c>
      <c r="F488" t="str">
        <f>+IFERROR(VLOOKUP(Femicidios!N486,tablas!$P$4:$Q$23,2,0),"No Informado")</f>
        <v>Femicidio Íntimo</v>
      </c>
      <c r="G488" t="str">
        <f>+IFERROR(VLOOKUP(Femicidios!Q486,tablas!$S$4:$T$21,2,0),"No Informada")</f>
        <v>Chilena</v>
      </c>
      <c r="H488" t="str">
        <f>+IFERROR(VLOOKUP(Femicidios!R486,tablas!$V$4:$W$123,2,0),"No Informado")</f>
        <v>No Informado</v>
      </c>
      <c r="I488" t="str">
        <f>+IFERROR(VLOOKUP(Femicidios!S486,tablas!$Y$4:$Z$9,2,0),"No Informado")</f>
        <v>SI</v>
      </c>
      <c r="J488" t="str">
        <f>+IFERROR(VLOOKUP(Femicidios!T486,tablas!$AB$4:$AC$8,2,0),"No Informado")</f>
        <v>NO</v>
      </c>
      <c r="K488" t="str">
        <f>+IFERROR(VLOOKUP(Femicidios!W486,tablas!$AE$4:$AF$9,2,0),"No Informado")</f>
        <v>SI</v>
      </c>
      <c r="L488" t="str">
        <f>+IFERROR(VLOOKUP(Femicidios!X486,tablas!$AH$4:$AI$33,2,0),"No Informada")</f>
        <v>Femicidio</v>
      </c>
      <c r="M488" t="str">
        <f>+IFERROR(VLOOKUP(Femicidios!Z486,tablas!$AN$4:$AO$22,2,0),"Sin Información")</f>
        <v>Sobreseída</v>
      </c>
      <c r="N488" t="str">
        <f>+IFERROR(VLOOKUP(Femicidios!AB486,tablas!$AQ$4:$AR$28,2,0),"Sin Información")</f>
        <v>Deceso</v>
      </c>
      <c r="O488" t="str">
        <f>+IFERROR(VLOOKUP(Femicidios!AD486,tablas!$AX$4:$AY$42,2,0),"Sin Información")</f>
        <v>Sin Información</v>
      </c>
    </row>
    <row r="489" spans="1:15" x14ac:dyDescent="0.35">
      <c r="A489" t="str">
        <f>+Femicidios!G487</f>
        <v>Nelyda Anet Álvarez Burgos</v>
      </c>
      <c r="B489" t="str">
        <f>+IFERROR(VLOOKUP(Femicidios!I487,tablas!$D$4:$E$19,2,0),"No Informada")</f>
        <v>Chilena</v>
      </c>
      <c r="C489" t="str">
        <f>+IFERROR(VLOOKUP(Femicidios!J487,tablas!$G$4:$H$141,2,0),"No Informada")</f>
        <v>No Informada</v>
      </c>
      <c r="D489" t="str">
        <f>+IFERROR(VLOOKUP(Femicidios!L487,tablas!$J$4:$K$11,2,0),"Sin Información")</f>
        <v>NO</v>
      </c>
      <c r="E489" t="str">
        <f>+IFERROR(VLOOKUP(Femicidios!M487,tablas!$M$4:$N$52,2,0),"Sin Información")</f>
        <v>Sin Información</v>
      </c>
      <c r="F489" t="str">
        <f>+IFERROR(VLOOKUP(Femicidios!N487,tablas!$P$4:$Q$23,2,0),"No Informado")</f>
        <v>Femicidio Íntimo</v>
      </c>
      <c r="G489" t="str">
        <f>+IFERROR(VLOOKUP(Femicidios!Q487,tablas!$S$4:$T$21,2,0),"No Informada")</f>
        <v>Chilena</v>
      </c>
      <c r="H489" t="str">
        <f>+IFERROR(VLOOKUP(Femicidios!R487,tablas!$V$4:$W$123,2,0),"No Informado")</f>
        <v>Trabajador Agrícola</v>
      </c>
      <c r="I489" t="str">
        <f>+IFERROR(VLOOKUP(Femicidios!S487,tablas!$Y$4:$Z$9,2,0),"No Informado")</f>
        <v>SI</v>
      </c>
      <c r="J489" t="str">
        <f>+IFERROR(VLOOKUP(Femicidios!T487,tablas!$AB$4:$AC$8,2,0),"No Informado")</f>
        <v>NO</v>
      </c>
      <c r="K489" t="str">
        <f>+IFERROR(VLOOKUP(Femicidios!W487,tablas!$AE$4:$AF$9,2,0),"No Informado")</f>
        <v>SI</v>
      </c>
      <c r="L489" t="str">
        <f>+IFERROR(VLOOKUP(Femicidios!X487,tablas!$AH$4:$AI$33,2,0),"No Informada")</f>
        <v>Femicidio</v>
      </c>
      <c r="M489" t="str">
        <f>+IFERROR(VLOOKUP(Femicidios!Z487,tablas!$AN$4:$AO$22,2,0),"Sin Información")</f>
        <v>Sobreseída</v>
      </c>
      <c r="N489" t="str">
        <f>+IFERROR(VLOOKUP(Femicidios!AB487,tablas!$AQ$4:$AR$28,2,0),"Sin Información")</f>
        <v>Deceso</v>
      </c>
      <c r="O489" t="str">
        <f>+IFERROR(VLOOKUP(Femicidios!AD487,tablas!$AX$4:$AY$42,2,0),"Sin Información")</f>
        <v>Sin Información</v>
      </c>
    </row>
    <row r="490" spans="1:15" x14ac:dyDescent="0.35">
      <c r="A490" t="str">
        <f>+Femicidios!G488</f>
        <v>Nicole Casilla Manzano</v>
      </c>
      <c r="B490" t="str">
        <f>+IFERROR(VLOOKUP(Femicidios!I488,tablas!$D$4:$E$19,2,0),"No Informada")</f>
        <v>Chilena</v>
      </c>
      <c r="C490" t="str">
        <f>+IFERROR(VLOOKUP(Femicidios!J488,tablas!$G$4:$H$141,2,0),"No Informada")</f>
        <v>Psicóloga</v>
      </c>
      <c r="D490" t="str">
        <f>+IFERROR(VLOOKUP(Femicidios!L488,tablas!$J$4:$K$11,2,0),"Sin Información")</f>
        <v>NO</v>
      </c>
      <c r="E490" t="str">
        <f>+IFERROR(VLOOKUP(Femicidios!M488,tablas!$M$4:$N$52,2,0),"Sin Información")</f>
        <v>Cónyuge</v>
      </c>
      <c r="F490" t="str">
        <f>+IFERROR(VLOOKUP(Femicidios!N488,tablas!$P$4:$Q$23,2,0),"No Informado")</f>
        <v>Femicidio Íntimo</v>
      </c>
      <c r="G490" t="str">
        <f>+IFERROR(VLOOKUP(Femicidios!Q488,tablas!$S$4:$T$21,2,0),"No Informada")</f>
        <v>Chilena</v>
      </c>
      <c r="H490" t="str">
        <f>+IFERROR(VLOOKUP(Femicidios!R488,tablas!$V$4:$W$123,2,0),"No Informado")</f>
        <v>Médico</v>
      </c>
      <c r="I490" t="str">
        <f>+IFERROR(VLOOKUP(Femicidios!S488,tablas!$Y$4:$Z$9,2,0),"No Informado")</f>
        <v>NO</v>
      </c>
      <c r="J490" t="str">
        <f>+IFERROR(VLOOKUP(Femicidios!T488,tablas!$AB$4:$AC$8,2,0),"No Informado")</f>
        <v>NO</v>
      </c>
      <c r="K490" t="str">
        <f>+IFERROR(VLOOKUP(Femicidios!W488,tablas!$AE$4:$AF$9,2,0),"No Informado")</f>
        <v>NO</v>
      </c>
      <c r="L490" t="str">
        <f>+IFERROR(VLOOKUP(Femicidios!X488,tablas!$AH$4:$AI$33,2,0),"No Informada")</f>
        <v>Femicidio</v>
      </c>
      <c r="M490" t="str">
        <f>+IFERROR(VLOOKUP(Femicidios!Z488,tablas!$AN$4:$AO$22,2,0),"Sin Información")</f>
        <v>En curso</v>
      </c>
      <c r="N490" t="str">
        <f>+IFERROR(VLOOKUP(Femicidios!AB488,tablas!$AQ$4:$AR$28,2,0),"Sin Información")</f>
        <v>Prisión preventiva</v>
      </c>
      <c r="O490" t="str">
        <f>+IFERROR(VLOOKUP(Femicidios!AD488,tablas!$AX$4:$AY$42,2,0),"Sin Información")</f>
        <v>Sin Información</v>
      </c>
    </row>
    <row r="491" spans="1:15" x14ac:dyDescent="0.35">
      <c r="A491" t="str">
        <f>+Femicidios!G489</f>
        <v>Nicole Saavedra Bahamondes</v>
      </c>
      <c r="B491" t="str">
        <f>+IFERROR(VLOOKUP(Femicidios!I489,tablas!$D$4:$E$19,2,0),"No Informada")</f>
        <v>Chilena</v>
      </c>
      <c r="C491" t="str">
        <f>+IFERROR(VLOOKUP(Femicidios!J489,tablas!$G$4:$H$141,2,0),"No Informada")</f>
        <v>Estudiante</v>
      </c>
      <c r="D491" t="str">
        <f>+IFERROR(VLOOKUP(Femicidios!L489,tablas!$J$4:$K$11,2,0),"Sin Información")</f>
        <v>NO</v>
      </c>
      <c r="E491" t="str">
        <f>+IFERROR(VLOOKUP(Femicidios!M489,tablas!$M$4:$N$52,2,0),"Sin Información")</f>
        <v>Desconocido</v>
      </c>
      <c r="F491" t="str">
        <f>+IFERROR(VLOOKUP(Femicidios!N489,tablas!$P$4:$Q$23,2,0),"No Informado")</f>
        <v>Lesbofemicidio</v>
      </c>
      <c r="G491" t="str">
        <f>+IFERROR(VLOOKUP(Femicidios!Q489,tablas!$S$4:$T$21,2,0),"No Informada")</f>
        <v>No Informada</v>
      </c>
      <c r="H491" t="str">
        <f>+IFERROR(VLOOKUP(Femicidios!R489,tablas!$V$4:$W$123,2,0),"No Informado")</f>
        <v>No Informado</v>
      </c>
      <c r="I491" t="str">
        <f>+IFERROR(VLOOKUP(Femicidios!S489,tablas!$Y$4:$Z$9,2,0),"No Informado")</f>
        <v>NO</v>
      </c>
      <c r="J491" t="str">
        <f>+IFERROR(VLOOKUP(Femicidios!T489,tablas!$AB$4:$AC$8,2,0),"No Informado")</f>
        <v>NO</v>
      </c>
      <c r="K491" t="str">
        <f>+IFERROR(VLOOKUP(Femicidios!W489,tablas!$AE$4:$AF$9,2,0),"No Informado")</f>
        <v>NO</v>
      </c>
      <c r="L491" t="str">
        <f>+IFERROR(VLOOKUP(Femicidios!X489,tablas!$AH$4:$AI$33,2,0),"No Informada")</f>
        <v>Homicidio calificado</v>
      </c>
      <c r="M491" t="str">
        <f>+IFERROR(VLOOKUP(Femicidios!Z489,tablas!$AN$4:$AO$22,2,0),"Sin Información")</f>
        <v>En curso</v>
      </c>
      <c r="N491" t="str">
        <f>+IFERROR(VLOOKUP(Femicidios!AB489,tablas!$AQ$4:$AR$28,2,0),"Sin Información")</f>
        <v>Sin imputados</v>
      </c>
      <c r="O491" t="str">
        <f>+IFERROR(VLOOKUP(Femicidios!AD489,tablas!$AX$4:$AY$42,2,0),"Sin Información")</f>
        <v>Sin Información</v>
      </c>
    </row>
    <row r="492" spans="1:15" x14ac:dyDescent="0.35">
      <c r="A492" t="str">
        <f>+Femicidios!G490</f>
        <v>María Julissa Sánchez Cotrina</v>
      </c>
      <c r="B492" t="str">
        <f>+IFERROR(VLOOKUP(Femicidios!I490,tablas!$D$4:$E$19,2,0),"No Informada")</f>
        <v>Peruana</v>
      </c>
      <c r="C492" t="str">
        <f>+IFERROR(VLOOKUP(Femicidios!J490,tablas!$G$4:$H$141,2,0),"No Informada")</f>
        <v>No Informada</v>
      </c>
      <c r="D492" t="str">
        <f>+IFERROR(VLOOKUP(Femicidios!L490,tablas!$J$4:$K$11,2,0),"Sin Información")</f>
        <v>NO</v>
      </c>
      <c r="E492" t="str">
        <f>+IFERROR(VLOOKUP(Femicidios!M490,tablas!$M$4:$N$52,2,0),"Sin Información")</f>
        <v>Conviviente</v>
      </c>
      <c r="F492" t="str">
        <f>+IFERROR(VLOOKUP(Femicidios!N490,tablas!$P$4:$Q$23,2,0),"No Informado")</f>
        <v>Femicidio Íntimo</v>
      </c>
      <c r="G492" t="str">
        <f>+IFERROR(VLOOKUP(Femicidios!Q490,tablas!$S$4:$T$21,2,0),"No Informada")</f>
        <v>Peruana</v>
      </c>
      <c r="H492" t="str">
        <f>+IFERROR(VLOOKUP(Femicidios!R490,tablas!$V$4:$W$123,2,0),"No Informado")</f>
        <v>Lavador Autos</v>
      </c>
      <c r="I492" t="str">
        <f>+IFERROR(VLOOKUP(Femicidios!S490,tablas!$Y$4:$Z$9,2,0),"No Informado")</f>
        <v>NO</v>
      </c>
      <c r="J492" t="str">
        <f>+IFERROR(VLOOKUP(Femicidios!T490,tablas!$AB$4:$AC$8,2,0),"No Informado")</f>
        <v>SI</v>
      </c>
      <c r="K492" t="str">
        <f>+IFERROR(VLOOKUP(Femicidios!W490,tablas!$AE$4:$AF$9,2,0),"No Informado")</f>
        <v>SI</v>
      </c>
      <c r="L492" t="str">
        <f>+IFERROR(VLOOKUP(Femicidios!X490,tablas!$AH$4:$AI$33,2,0),"No Informada")</f>
        <v>Femicidio</v>
      </c>
      <c r="M492" t="str">
        <f>+IFERROR(VLOOKUP(Femicidios!Z490,tablas!$AN$4:$AO$22,2,0),"Sin Información")</f>
        <v>Finalizada</v>
      </c>
      <c r="N492" t="str">
        <f>+IFERROR(VLOOKUP(Femicidios!AB490,tablas!$AQ$4:$AR$28,2,0),"Sin Información")</f>
        <v>Privado de libertad</v>
      </c>
      <c r="O492" t="str">
        <f>+IFERROR(VLOOKUP(Femicidios!AD490,tablas!$AX$4:$AY$42,2,0),"Sin Información")</f>
        <v>15 años</v>
      </c>
    </row>
    <row r="493" spans="1:15" x14ac:dyDescent="0.35">
      <c r="A493" t="str">
        <f>+Femicidios!G491</f>
        <v>NN</v>
      </c>
      <c r="B493" t="str">
        <f>+IFERROR(VLOOKUP(Femicidios!I491,tablas!$D$4:$E$19,2,0),"No Informada")</f>
        <v>No Informada</v>
      </c>
      <c r="C493" t="str">
        <f>+IFERROR(VLOOKUP(Femicidios!J491,tablas!$G$4:$H$141,2,0),"No Informada")</f>
        <v>No Informada</v>
      </c>
      <c r="D493" t="str">
        <f>+IFERROR(VLOOKUP(Femicidios!L491,tablas!$J$4:$K$11,2,0),"Sin Información")</f>
        <v>Sin Información</v>
      </c>
      <c r="E493" t="str">
        <f>+IFERROR(VLOOKUP(Femicidios!M491,tablas!$M$4:$N$52,2,0),"Sin Información")</f>
        <v>Padrastro</v>
      </c>
      <c r="F493" t="str">
        <f>+IFERROR(VLOOKUP(Femicidios!N491,tablas!$P$4:$Q$23,2,0),"No Informado")</f>
        <v>Femicidio No Íntimo</v>
      </c>
      <c r="G493" t="str">
        <f>+IFERROR(VLOOKUP(Femicidios!Q491,tablas!$S$4:$T$21,2,0),"No Informada")</f>
        <v>No Informada</v>
      </c>
      <c r="H493" t="str">
        <f>+IFERROR(VLOOKUP(Femicidios!R491,tablas!$V$4:$W$123,2,0),"No Informado")</f>
        <v>No Informado</v>
      </c>
      <c r="I493" t="str">
        <f>+IFERROR(VLOOKUP(Femicidios!S491,tablas!$Y$4:$Z$9,2,0),"No Informado")</f>
        <v>No Informado</v>
      </c>
      <c r="J493" t="str">
        <f>+IFERROR(VLOOKUP(Femicidios!T491,tablas!$AB$4:$AC$8,2,0),"No Informado")</f>
        <v>No Informado</v>
      </c>
      <c r="K493" t="str">
        <f>+IFERROR(VLOOKUP(Femicidios!W491,tablas!$AE$4:$AF$9,2,0),"No Informado")</f>
        <v>NO</v>
      </c>
      <c r="L493" t="str">
        <f>+IFERROR(VLOOKUP(Femicidios!X491,tablas!$AH$4:$AI$33,2,0),"No Informada")</f>
        <v>Homicidio calificado y Porte Ilegal Armas</v>
      </c>
      <c r="M493" t="str">
        <f>+IFERROR(VLOOKUP(Femicidios!Z491,tablas!$AN$4:$AO$22,2,0),"Sin Información")</f>
        <v>Detenido</v>
      </c>
      <c r="N493" t="str">
        <f>+IFERROR(VLOOKUP(Femicidios!AB491,tablas!$AQ$4:$AR$28,2,0),"Sin Información")</f>
        <v>No Informada</v>
      </c>
      <c r="O493" t="str">
        <f>+IFERROR(VLOOKUP(Femicidios!AD491,tablas!$AX$4:$AY$42,2,0),"Sin Información")</f>
        <v>Sin Información</v>
      </c>
    </row>
    <row r="494" spans="1:15" x14ac:dyDescent="0.35">
      <c r="A494" t="str">
        <f>+Femicidios!G492</f>
        <v>NN</v>
      </c>
      <c r="B494" t="str">
        <f>+IFERROR(VLOOKUP(Femicidios!I492,tablas!$D$4:$E$19,2,0),"No Informada")</f>
        <v>No Informada</v>
      </c>
      <c r="C494" t="str">
        <f>+IFERROR(VLOOKUP(Femicidios!J492,tablas!$G$4:$H$141,2,0),"No Informada")</f>
        <v>No Informada</v>
      </c>
      <c r="D494" t="str">
        <f>+IFERROR(VLOOKUP(Femicidios!L492,tablas!$J$4:$K$11,2,0),"Sin Información")</f>
        <v>Sin Información</v>
      </c>
      <c r="E494" t="str">
        <f>+IFERROR(VLOOKUP(Femicidios!M492,tablas!$M$4:$N$52,2,0),"Sin Información")</f>
        <v>Sin Información</v>
      </c>
      <c r="F494" t="str">
        <f>+IFERROR(VLOOKUP(Femicidios!N492,tablas!$P$4:$Q$23,2,0),"No Informado")</f>
        <v>No Informado</v>
      </c>
      <c r="G494" t="str">
        <f>+IFERROR(VLOOKUP(Femicidios!Q492,tablas!$S$4:$T$21,2,0),"No Informada")</f>
        <v>No Informada</v>
      </c>
      <c r="H494" t="str">
        <f>+IFERROR(VLOOKUP(Femicidios!R492,tablas!$V$4:$W$123,2,0),"No Informado")</f>
        <v>No Informado</v>
      </c>
      <c r="I494" t="str">
        <f>+IFERROR(VLOOKUP(Femicidios!S492,tablas!$Y$4:$Z$9,2,0),"No Informado")</f>
        <v>No Informado</v>
      </c>
      <c r="J494" t="str">
        <f>+IFERROR(VLOOKUP(Femicidios!T492,tablas!$AB$4:$AC$8,2,0),"No Informado")</f>
        <v>No Informado</v>
      </c>
      <c r="K494" t="str">
        <f>+IFERROR(VLOOKUP(Femicidios!W492,tablas!$AE$4:$AF$9,2,0),"No Informado")</f>
        <v>No Informado</v>
      </c>
      <c r="L494" t="str">
        <f>+IFERROR(VLOOKUP(Femicidios!X492,tablas!$AH$4:$AI$33,2,0),"No Informada")</f>
        <v>No Informado</v>
      </c>
      <c r="M494" t="str">
        <f>+IFERROR(VLOOKUP(Femicidios!Z492,tablas!$AN$4:$AO$22,2,0),"Sin Información")</f>
        <v>Sin Información</v>
      </c>
      <c r="N494" t="str">
        <f>+IFERROR(VLOOKUP(Femicidios!AB492,tablas!$AQ$4:$AR$28,2,0),"Sin Información")</f>
        <v>No Informada</v>
      </c>
      <c r="O494" t="str">
        <f>+IFERROR(VLOOKUP(Femicidios!AD492,tablas!$AX$4:$AY$42,2,0),"Sin Información")</f>
        <v>Sin Información</v>
      </c>
    </row>
    <row r="495" spans="1:15" x14ac:dyDescent="0.35">
      <c r="A495" t="str">
        <f>+Femicidios!G493</f>
        <v>Noemí Emelina Medina Torres</v>
      </c>
      <c r="B495" t="str">
        <f>+IFERROR(VLOOKUP(Femicidios!I493,tablas!$D$4:$E$19,2,0),"No Informada")</f>
        <v>No Informada</v>
      </c>
      <c r="C495" t="str">
        <f>+IFERROR(VLOOKUP(Femicidios!J493,tablas!$G$4:$H$141,2,0),"No Informada")</f>
        <v>No Informada</v>
      </c>
      <c r="D495" t="str">
        <f>+IFERROR(VLOOKUP(Femicidios!L493,tablas!$J$4:$K$11,2,0),"Sin Información")</f>
        <v>Sin Información</v>
      </c>
      <c r="E495" t="str">
        <f>+IFERROR(VLOOKUP(Femicidios!M493,tablas!$M$4:$N$52,2,0),"Sin Información")</f>
        <v>Extra Marital</v>
      </c>
      <c r="F495" t="str">
        <f>+IFERROR(VLOOKUP(Femicidios!N493,tablas!$P$4:$Q$23,2,0),"No Informado")</f>
        <v>Femicidio Íntimo</v>
      </c>
      <c r="G495" t="str">
        <f>+IFERROR(VLOOKUP(Femicidios!Q493,tablas!$S$4:$T$21,2,0),"No Informada")</f>
        <v>No Informada</v>
      </c>
      <c r="H495" t="str">
        <f>+IFERROR(VLOOKUP(Femicidios!R493,tablas!$V$4:$W$123,2,0),"No Informado")</f>
        <v>No Informado</v>
      </c>
      <c r="I495" t="str">
        <f>+IFERROR(VLOOKUP(Femicidios!S493,tablas!$Y$4:$Z$9,2,0),"No Informado")</f>
        <v>No Informado</v>
      </c>
      <c r="J495" t="str">
        <f>+IFERROR(VLOOKUP(Femicidios!T493,tablas!$AB$4:$AC$8,2,0),"No Informado")</f>
        <v>No Informado</v>
      </c>
      <c r="K495" t="str">
        <f>+IFERROR(VLOOKUP(Femicidios!W493,tablas!$AE$4:$AF$9,2,0),"No Informado")</f>
        <v>No Informado</v>
      </c>
      <c r="L495" t="str">
        <f>+IFERROR(VLOOKUP(Femicidios!X493,tablas!$AH$4:$AI$33,2,0),"No Informada")</f>
        <v>Homicidio calificado</v>
      </c>
      <c r="M495" t="str">
        <f>+IFERROR(VLOOKUP(Femicidios!Z493,tablas!$AN$4:$AO$22,2,0),"Sin Información")</f>
        <v>Sin Información</v>
      </c>
      <c r="N495" t="str">
        <f>+IFERROR(VLOOKUP(Femicidios!AB493,tablas!$AQ$4:$AR$28,2,0),"Sin Información")</f>
        <v>No Informada</v>
      </c>
      <c r="O495" t="str">
        <f>+IFERROR(VLOOKUP(Femicidios!AD493,tablas!$AX$4:$AY$42,2,0),"Sin Información")</f>
        <v>Sin Información</v>
      </c>
    </row>
    <row r="496" spans="1:15" x14ac:dyDescent="0.35">
      <c r="A496" t="str">
        <f>+Femicidios!G494</f>
        <v>Norma Bañados Vásquez</v>
      </c>
      <c r="B496" t="str">
        <f>+IFERROR(VLOOKUP(Femicidios!I494,tablas!$D$4:$E$19,2,0),"No Informada")</f>
        <v>No Informada</v>
      </c>
      <c r="C496" t="str">
        <f>+IFERROR(VLOOKUP(Femicidios!J494,tablas!$G$4:$H$141,2,0),"No Informada")</f>
        <v>No Informada</v>
      </c>
      <c r="D496" t="str">
        <f>+IFERROR(VLOOKUP(Femicidios!L494,tablas!$J$4:$K$11,2,0),"Sin Información")</f>
        <v>Sin Información</v>
      </c>
      <c r="E496" t="str">
        <f>+IFERROR(VLOOKUP(Femicidios!M494,tablas!$M$4:$N$52,2,0),"Sin Información")</f>
        <v>Pareja</v>
      </c>
      <c r="F496" t="str">
        <f>+IFERROR(VLOOKUP(Femicidios!N494,tablas!$P$4:$Q$23,2,0),"No Informado")</f>
        <v>Femicidio Íntimo</v>
      </c>
      <c r="G496" t="str">
        <f>+IFERROR(VLOOKUP(Femicidios!Q494,tablas!$S$4:$T$21,2,0),"No Informada")</f>
        <v>No Informada</v>
      </c>
      <c r="H496" t="str">
        <f>+IFERROR(VLOOKUP(Femicidios!R494,tablas!$V$4:$W$123,2,0),"No Informado")</f>
        <v>No Informado</v>
      </c>
      <c r="I496" t="str">
        <f>+IFERROR(VLOOKUP(Femicidios!S494,tablas!$Y$4:$Z$9,2,0),"No Informado")</f>
        <v>No Informado</v>
      </c>
      <c r="J496" t="str">
        <f>+IFERROR(VLOOKUP(Femicidios!T494,tablas!$AB$4:$AC$8,2,0),"No Informado")</f>
        <v>No Informado</v>
      </c>
      <c r="K496" t="str">
        <f>+IFERROR(VLOOKUP(Femicidios!W494,tablas!$AE$4:$AF$9,2,0),"No Informado")</f>
        <v>SI</v>
      </c>
      <c r="L496" t="str">
        <f>+IFERROR(VLOOKUP(Femicidios!X494,tablas!$AH$4:$AI$33,2,0),"No Informada")</f>
        <v>Femicidio - Parricidio</v>
      </c>
      <c r="M496" t="str">
        <f>+IFERROR(VLOOKUP(Femicidios!Z494,tablas!$AN$4:$AO$22,2,0),"Sin Información")</f>
        <v>Detenido</v>
      </c>
      <c r="N496" t="str">
        <f>+IFERROR(VLOOKUP(Femicidios!AB494,tablas!$AQ$4:$AR$28,2,0),"Sin Información")</f>
        <v>No Informada</v>
      </c>
      <c r="O496" t="str">
        <f>+IFERROR(VLOOKUP(Femicidios!AD494,tablas!$AX$4:$AY$42,2,0),"Sin Información")</f>
        <v>Sin Información</v>
      </c>
    </row>
    <row r="497" spans="1:15" x14ac:dyDescent="0.35">
      <c r="A497" t="str">
        <f>+Femicidios!G495</f>
        <v>Norma Isabel Vásquez Soto</v>
      </c>
      <c r="B497" t="str">
        <f>+IFERROR(VLOOKUP(Femicidios!I495,tablas!$D$4:$E$19,2,0),"No Informada")</f>
        <v>Chilena</v>
      </c>
      <c r="C497" t="str">
        <f>+IFERROR(VLOOKUP(Femicidios!J495,tablas!$G$4:$H$141,2,0),"No Informada")</f>
        <v>Carabinera</v>
      </c>
      <c r="D497" t="str">
        <f>+IFERROR(VLOOKUP(Femicidios!L495,tablas!$J$4:$K$11,2,0),"Sin Información")</f>
        <v>SI</v>
      </c>
      <c r="E497" t="str">
        <f>+IFERROR(VLOOKUP(Femicidios!M495,tablas!$M$4:$N$52,2,0),"Sin Información")</f>
        <v>Ex Pololo</v>
      </c>
      <c r="F497" t="str">
        <f>+IFERROR(VLOOKUP(Femicidios!N495,tablas!$P$4:$Q$23,2,0),"No Informado")</f>
        <v>Femicidio Íntimo</v>
      </c>
      <c r="G497" t="str">
        <f>+IFERROR(VLOOKUP(Femicidios!Q495,tablas!$S$4:$T$21,2,0),"No Informada")</f>
        <v>Chilena</v>
      </c>
      <c r="H497" t="str">
        <f>+IFERROR(VLOOKUP(Femicidios!R495,tablas!$V$4:$W$123,2,0),"No Informado")</f>
        <v>Carabinero</v>
      </c>
      <c r="I497" t="str">
        <f>+IFERROR(VLOOKUP(Femicidios!S495,tablas!$Y$4:$Z$9,2,0),"No Informado")</f>
        <v>NO</v>
      </c>
      <c r="J497" t="str">
        <f>+IFERROR(VLOOKUP(Femicidios!T495,tablas!$AB$4:$AC$8,2,0),"No Informado")</f>
        <v>No Informado</v>
      </c>
      <c r="K497" t="str">
        <f>+IFERROR(VLOOKUP(Femicidios!W495,tablas!$AE$4:$AF$9,2,0),"No Informado")</f>
        <v>No Informado</v>
      </c>
      <c r="L497" t="str">
        <f>+IFERROR(VLOOKUP(Femicidios!X495,tablas!$AH$4:$AI$33,2,0),"No Informada")</f>
        <v>Femicidio</v>
      </c>
      <c r="M497" t="str">
        <f>+IFERROR(VLOOKUP(Femicidios!Z495,tablas!$AN$4:$AO$22,2,0),"Sin Información")</f>
        <v>Se entrega</v>
      </c>
      <c r="N497" t="str">
        <f>+IFERROR(VLOOKUP(Femicidios!AB495,tablas!$AQ$4:$AR$28,2,0),"Sin Información")</f>
        <v>Detenido</v>
      </c>
      <c r="O497" t="str">
        <f>+IFERROR(VLOOKUP(Femicidios!AD495,tablas!$AX$4:$AY$42,2,0),"Sin Información")</f>
        <v>Sin Información</v>
      </c>
    </row>
    <row r="498" spans="1:15" x14ac:dyDescent="0.35">
      <c r="A498" t="str">
        <f>+Femicidios!G496</f>
        <v>Paulina del Carmen Varela Viedma</v>
      </c>
      <c r="B498" t="str">
        <f>+IFERROR(VLOOKUP(Femicidios!I496,tablas!$D$4:$E$19,2,0),"No Informada")</f>
        <v>Chilena</v>
      </c>
      <c r="C498" t="str">
        <f>+IFERROR(VLOOKUP(Femicidios!J496,tablas!$G$4:$H$141,2,0),"No Informada")</f>
        <v>Empleada</v>
      </c>
      <c r="D498" t="str">
        <f>+IFERROR(VLOOKUP(Femicidios!L496,tablas!$J$4:$K$11,2,0),"Sin Información")</f>
        <v>NO</v>
      </c>
      <c r="E498" t="str">
        <f>+IFERROR(VLOOKUP(Femicidios!M496,tablas!$M$4:$N$52,2,0),"Sin Información")</f>
        <v>Conviviente</v>
      </c>
      <c r="F498" t="str">
        <f>+IFERROR(VLOOKUP(Femicidios!N496,tablas!$P$4:$Q$23,2,0),"No Informado")</f>
        <v>Femicidio Íntimo</v>
      </c>
      <c r="G498" t="str">
        <f>+IFERROR(VLOOKUP(Femicidios!Q496,tablas!$S$4:$T$21,2,0),"No Informada")</f>
        <v>Chilena</v>
      </c>
      <c r="H498" t="str">
        <f>+IFERROR(VLOOKUP(Femicidios!R496,tablas!$V$4:$W$123,2,0),"No Informado")</f>
        <v>Empleado</v>
      </c>
      <c r="I498" t="str">
        <f>+IFERROR(VLOOKUP(Femicidios!S496,tablas!$Y$4:$Z$9,2,0),"No Informado")</f>
        <v>NO</v>
      </c>
      <c r="J498" t="str">
        <f>+IFERROR(VLOOKUP(Femicidios!T496,tablas!$AB$4:$AC$8,2,0),"No Informado")</f>
        <v>SI</v>
      </c>
      <c r="K498" t="str">
        <f>+IFERROR(VLOOKUP(Femicidios!W496,tablas!$AE$4:$AF$9,2,0),"No Informado")</f>
        <v>SI</v>
      </c>
      <c r="L498" t="str">
        <f>+IFERROR(VLOOKUP(Femicidios!X496,tablas!$AH$4:$AI$33,2,0),"No Informada")</f>
        <v>Femicidio</v>
      </c>
      <c r="M498" t="str">
        <f>+IFERROR(VLOOKUP(Femicidios!Z496,tablas!$AN$4:$AO$22,2,0),"Sin Información")</f>
        <v>Finalizada</v>
      </c>
      <c r="N498" t="str">
        <f>+IFERROR(VLOOKUP(Femicidios!AB496,tablas!$AQ$4:$AR$28,2,0),"Sin Información")</f>
        <v>Privado de libertad</v>
      </c>
      <c r="O498" t="str">
        <f>+IFERROR(VLOOKUP(Femicidios!AD496,tablas!$AX$4:$AY$42,2,0),"Sin Información")</f>
        <v>Cadena Perpétua</v>
      </c>
    </row>
    <row r="499" spans="1:15" x14ac:dyDescent="0.35">
      <c r="A499" t="str">
        <f>+Femicidios!G497</f>
        <v>Yanina Francesca Bravo Benavides</v>
      </c>
      <c r="B499" t="str">
        <f>+IFERROR(VLOOKUP(Femicidios!I497,tablas!$D$4:$E$19,2,0),"No Informada")</f>
        <v>Chilena</v>
      </c>
      <c r="C499" t="str">
        <f>+IFERROR(VLOOKUP(Femicidios!J497,tablas!$G$4:$H$141,2,0),"No Informada")</f>
        <v>No Informada</v>
      </c>
      <c r="D499" t="str">
        <f>+IFERROR(VLOOKUP(Femicidios!L497,tablas!$J$4:$K$11,2,0),"Sin Información")</f>
        <v>NO</v>
      </c>
      <c r="E499" t="str">
        <f>+IFERROR(VLOOKUP(Femicidios!M497,tablas!$M$4:$N$52,2,0),"Sin Información")</f>
        <v>Conviviente</v>
      </c>
      <c r="F499" t="str">
        <f>+IFERROR(VLOOKUP(Femicidios!N497,tablas!$P$4:$Q$23,2,0),"No Informado")</f>
        <v>Femicidio Íntimo</v>
      </c>
      <c r="G499" t="str">
        <f>+IFERROR(VLOOKUP(Femicidios!Q497,tablas!$S$4:$T$21,2,0),"No Informada")</f>
        <v>Chilena</v>
      </c>
      <c r="H499" t="str">
        <f>+IFERROR(VLOOKUP(Femicidios!R497,tablas!$V$4:$W$123,2,0),"No Informado")</f>
        <v>No Informado</v>
      </c>
      <c r="I499" t="str">
        <f>+IFERROR(VLOOKUP(Femicidios!S497,tablas!$Y$4:$Z$9,2,0),"No Informado")</f>
        <v>NO</v>
      </c>
      <c r="J499" t="str">
        <f>+IFERROR(VLOOKUP(Femicidios!T497,tablas!$AB$4:$AC$8,2,0),"No Informado")</f>
        <v>NO</v>
      </c>
      <c r="K499" t="str">
        <f>+IFERROR(VLOOKUP(Femicidios!W497,tablas!$AE$4:$AF$9,2,0),"No Informado")</f>
        <v>SI</v>
      </c>
      <c r="L499" t="str">
        <f>+IFERROR(VLOOKUP(Femicidios!X497,tablas!$AH$4:$AI$33,2,0),"No Informada")</f>
        <v>Femicidio</v>
      </c>
      <c r="M499" t="str">
        <f>+IFERROR(VLOOKUP(Femicidios!Z497,tablas!$AN$4:$AO$22,2,0),"Sin Información")</f>
        <v>En curso</v>
      </c>
      <c r="N499" t="str">
        <f>+IFERROR(VLOOKUP(Femicidios!AB497,tablas!$AQ$4:$AR$28,2,0),"Sin Información")</f>
        <v>Prisión preventiva</v>
      </c>
      <c r="O499" t="str">
        <f>+IFERROR(VLOOKUP(Femicidios!AD497,tablas!$AX$4:$AY$42,2,0),"Sin Información")</f>
        <v>Sin Información</v>
      </c>
    </row>
    <row r="500" spans="1:15" x14ac:dyDescent="0.35">
      <c r="A500" t="str">
        <f>+Femicidios!G498</f>
        <v>Olga Manríquez Jorquera</v>
      </c>
      <c r="B500" t="str">
        <f>+IFERROR(VLOOKUP(Femicidios!I498,tablas!$D$4:$E$19,2,0),"No Informada")</f>
        <v>Chilena</v>
      </c>
      <c r="C500" t="str">
        <f>+IFERROR(VLOOKUP(Femicidios!J498,tablas!$G$4:$H$141,2,0),"No Informada")</f>
        <v>No Informada</v>
      </c>
      <c r="D500" t="str">
        <f>+IFERROR(VLOOKUP(Femicidios!L498,tablas!$J$4:$K$11,2,0),"Sin Información")</f>
        <v>NO</v>
      </c>
      <c r="E500" t="str">
        <f>+IFERROR(VLOOKUP(Femicidios!M498,tablas!$M$4:$N$52,2,0),"Sin Información")</f>
        <v>Tío</v>
      </c>
      <c r="F500" t="str">
        <f>+IFERROR(VLOOKUP(Femicidios!N498,tablas!$P$4:$Q$23,2,0),"No Informado")</f>
        <v>Femicidio Íntimo Familiar</v>
      </c>
      <c r="G500" t="str">
        <f>+IFERROR(VLOOKUP(Femicidios!Q498,tablas!$S$4:$T$21,2,0),"No Informada")</f>
        <v>Chilena</v>
      </c>
      <c r="H500" t="str">
        <f>+IFERROR(VLOOKUP(Femicidios!R498,tablas!$V$4:$W$123,2,0),"No Informado")</f>
        <v>No Informado</v>
      </c>
      <c r="I500" t="str">
        <f>+IFERROR(VLOOKUP(Femicidios!S498,tablas!$Y$4:$Z$9,2,0),"No Informado")</f>
        <v>NO</v>
      </c>
      <c r="J500" t="str">
        <f>+IFERROR(VLOOKUP(Femicidios!T498,tablas!$AB$4:$AC$8,2,0),"No Informado")</f>
        <v>No Informado</v>
      </c>
      <c r="K500" t="str">
        <f>+IFERROR(VLOOKUP(Femicidios!W498,tablas!$AE$4:$AF$9,2,0),"No Informado")</f>
        <v>NO</v>
      </c>
      <c r="L500" t="str">
        <f>+IFERROR(VLOOKUP(Femicidios!X498,tablas!$AH$4:$AI$33,2,0),"No Informada")</f>
        <v>No Informado</v>
      </c>
      <c r="M500" t="str">
        <f>+IFERROR(VLOOKUP(Femicidios!Z498,tablas!$AN$4:$AO$22,2,0),"Sin Información")</f>
        <v>Sin Información</v>
      </c>
      <c r="N500" t="str">
        <f>+IFERROR(VLOOKUP(Femicidios!AB498,tablas!$AQ$4:$AR$28,2,0),"Sin Información")</f>
        <v>No Informada</v>
      </c>
      <c r="O500" t="str">
        <f>+IFERROR(VLOOKUP(Femicidios!AD498,tablas!$AX$4:$AY$42,2,0),"Sin Información")</f>
        <v>Sin Información</v>
      </c>
    </row>
    <row r="501" spans="1:15" x14ac:dyDescent="0.35">
      <c r="A501" t="str">
        <f>+Femicidios!G499</f>
        <v>Orfelina Ramona Paulino Tatis</v>
      </c>
      <c r="B501" t="str">
        <f>+IFERROR(VLOOKUP(Femicidios!I499,tablas!$D$4:$E$19,2,0),"No Informada")</f>
        <v>No Informada</v>
      </c>
      <c r="C501" t="str">
        <f>+IFERROR(VLOOKUP(Femicidios!J499,tablas!$G$4:$H$141,2,0),"No Informada")</f>
        <v>Trabajadora Sexual</v>
      </c>
      <c r="D501" t="str">
        <f>+IFERROR(VLOOKUP(Femicidios!L499,tablas!$J$4:$K$11,2,0),"Sin Información")</f>
        <v>Sin Información</v>
      </c>
      <c r="E501" t="str">
        <f>+IFERROR(VLOOKUP(Femicidios!M499,tablas!$M$4:$N$52,2,0),"Sin Información")</f>
        <v>Conviviente</v>
      </c>
      <c r="F501" t="str">
        <f>+IFERROR(VLOOKUP(Femicidios!N499,tablas!$P$4:$Q$23,2,0),"No Informado")</f>
        <v>Femicidio Íntimo</v>
      </c>
      <c r="G501" t="str">
        <f>+IFERROR(VLOOKUP(Femicidios!Q499,tablas!$S$4:$T$21,2,0),"No Informada")</f>
        <v>No Informada</v>
      </c>
      <c r="H501" t="str">
        <f>+IFERROR(VLOOKUP(Femicidios!R499,tablas!$V$4:$W$123,2,0),"No Informado")</f>
        <v>No Informado</v>
      </c>
      <c r="I501" t="str">
        <f>+IFERROR(VLOOKUP(Femicidios!S499,tablas!$Y$4:$Z$9,2,0),"No Informado")</f>
        <v>No Informado</v>
      </c>
      <c r="J501" t="str">
        <f>+IFERROR(VLOOKUP(Femicidios!T499,tablas!$AB$4:$AC$8,2,0),"No Informado")</f>
        <v>No Informado</v>
      </c>
      <c r="K501" t="str">
        <f>+IFERROR(VLOOKUP(Femicidios!W499,tablas!$AE$4:$AF$9,2,0),"No Informado")</f>
        <v>No Informado</v>
      </c>
      <c r="L501" t="str">
        <f>+IFERROR(VLOOKUP(Femicidios!X499,tablas!$AH$4:$AI$33,2,0),"No Informada")</f>
        <v>Femicidio</v>
      </c>
      <c r="M501" t="str">
        <f>+IFERROR(VLOOKUP(Femicidios!Z499,tablas!$AN$4:$AO$22,2,0),"Sin Información")</f>
        <v>Sin Información</v>
      </c>
      <c r="N501" t="str">
        <f>+IFERROR(VLOOKUP(Femicidios!AB499,tablas!$AQ$4:$AR$28,2,0),"Sin Información")</f>
        <v>No Informada</v>
      </c>
      <c r="O501" t="str">
        <f>+IFERROR(VLOOKUP(Femicidios!AD499,tablas!$AX$4:$AY$42,2,0),"Sin Información")</f>
        <v>Sin Información</v>
      </c>
    </row>
    <row r="502" spans="1:15" x14ac:dyDescent="0.35">
      <c r="A502" t="str">
        <f>+Femicidios!G500</f>
        <v>Isidora Karen González Rojas</v>
      </c>
      <c r="B502" t="str">
        <f>+IFERROR(VLOOKUP(Femicidios!I500,tablas!$D$4:$E$19,2,0),"No Informada")</f>
        <v>Chilena</v>
      </c>
      <c r="C502" t="str">
        <f>+IFERROR(VLOOKUP(Femicidios!J500,tablas!$G$4:$H$141,2,0),"No Informada")</f>
        <v>No Informada</v>
      </c>
      <c r="D502" t="str">
        <f>+IFERROR(VLOOKUP(Femicidios!L500,tablas!$J$4:$K$11,2,0),"Sin Información")</f>
        <v>NO</v>
      </c>
      <c r="E502" t="str">
        <f>+IFERROR(VLOOKUP(Femicidios!M500,tablas!$M$4:$N$52,2,0),"Sin Información")</f>
        <v>Pareja</v>
      </c>
      <c r="F502" t="str">
        <f>+IFERROR(VLOOKUP(Femicidios!N500,tablas!$P$4:$Q$23,2,0),"No Informado")</f>
        <v>Femicidio Íntimo</v>
      </c>
      <c r="G502" t="str">
        <f>+IFERROR(VLOOKUP(Femicidios!Q500,tablas!$S$4:$T$21,2,0),"No Informada")</f>
        <v>Chilena</v>
      </c>
      <c r="H502" t="str">
        <f>+IFERROR(VLOOKUP(Femicidios!R500,tablas!$V$4:$W$123,2,0),"No Informado")</f>
        <v>No Informado</v>
      </c>
      <c r="I502" t="str">
        <f>+IFERROR(VLOOKUP(Femicidios!S500,tablas!$Y$4:$Z$9,2,0),"No Informado")</f>
        <v>NO</v>
      </c>
      <c r="J502" t="str">
        <f>+IFERROR(VLOOKUP(Femicidios!T500,tablas!$AB$4:$AC$8,2,0),"No Informado")</f>
        <v>SI</v>
      </c>
      <c r="K502" t="str">
        <f>+IFERROR(VLOOKUP(Femicidios!W500,tablas!$AE$4:$AF$9,2,0),"No Informado")</f>
        <v>NO</v>
      </c>
      <c r="L502" t="str">
        <f>+IFERROR(VLOOKUP(Femicidios!X500,tablas!$AH$4:$AI$33,2,0),"No Informada")</f>
        <v>Homicidio simple</v>
      </c>
      <c r="M502" t="str">
        <f>+IFERROR(VLOOKUP(Femicidios!Z500,tablas!$AN$4:$AO$22,2,0),"Sin Información")</f>
        <v>Finalizada</v>
      </c>
      <c r="N502" t="str">
        <f>+IFERROR(VLOOKUP(Femicidios!AB500,tablas!$AQ$4:$AR$28,2,0),"Sin Información")</f>
        <v>Privado de libertad</v>
      </c>
      <c r="O502" t="str">
        <f>+IFERROR(VLOOKUP(Femicidios!AD500,tablas!$AX$4:$AY$42,2,0),"Sin Información")</f>
        <v>15 años</v>
      </c>
    </row>
    <row r="503" spans="1:15" x14ac:dyDescent="0.35">
      <c r="A503" t="str">
        <f>+Femicidios!G501</f>
        <v>Oriana Tamara Soledad Jofré Rojas</v>
      </c>
      <c r="B503" t="str">
        <f>+IFERROR(VLOOKUP(Femicidios!I501,tablas!$D$4:$E$19,2,0),"No Informada")</f>
        <v>No Informada</v>
      </c>
      <c r="C503" t="str">
        <f>+IFERROR(VLOOKUP(Femicidios!J501,tablas!$G$4:$H$141,2,0),"No Informada")</f>
        <v>Estudiante</v>
      </c>
      <c r="D503" t="str">
        <f>+IFERROR(VLOOKUP(Femicidios!L501,tablas!$J$4:$K$11,2,0),"Sin Información")</f>
        <v>Sin Información</v>
      </c>
      <c r="E503" t="str">
        <f>+IFERROR(VLOOKUP(Femicidios!M501,tablas!$M$4:$N$52,2,0),"Sin Información")</f>
        <v>Ex Pololo</v>
      </c>
      <c r="F503" t="str">
        <f>+IFERROR(VLOOKUP(Femicidios!N501,tablas!$P$4:$Q$23,2,0),"No Informado")</f>
        <v>Femicidio Íntimo</v>
      </c>
      <c r="G503" t="str">
        <f>+IFERROR(VLOOKUP(Femicidios!Q501,tablas!$S$4:$T$21,2,0),"No Informada")</f>
        <v>No Informada</v>
      </c>
      <c r="H503" t="str">
        <f>+IFERROR(VLOOKUP(Femicidios!R501,tablas!$V$4:$W$123,2,0),"No Informado")</f>
        <v>No Informado</v>
      </c>
      <c r="I503" t="str">
        <f>+IFERROR(VLOOKUP(Femicidios!S501,tablas!$Y$4:$Z$9,2,0),"No Informado")</f>
        <v>No Informado</v>
      </c>
      <c r="J503" t="str">
        <f>+IFERROR(VLOOKUP(Femicidios!T501,tablas!$AB$4:$AC$8,2,0),"No Informado")</f>
        <v>No Informado</v>
      </c>
      <c r="K503" t="str">
        <f>+IFERROR(VLOOKUP(Femicidios!W501,tablas!$AE$4:$AF$9,2,0),"No Informado")</f>
        <v>SI</v>
      </c>
      <c r="L503" t="str">
        <f>+IFERROR(VLOOKUP(Femicidios!X501,tablas!$AH$4:$AI$33,2,0),"No Informada")</f>
        <v>Homicidio</v>
      </c>
      <c r="M503" t="str">
        <f>+IFERROR(VLOOKUP(Femicidios!Z501,tablas!$AN$4:$AO$22,2,0),"Sin Información")</f>
        <v>Sin Información</v>
      </c>
      <c r="N503" t="str">
        <f>+IFERROR(VLOOKUP(Femicidios!AB501,tablas!$AQ$4:$AR$28,2,0),"Sin Información")</f>
        <v>No Informada</v>
      </c>
      <c r="O503" t="str">
        <f>+IFERROR(VLOOKUP(Femicidios!AD501,tablas!$AX$4:$AY$42,2,0),"Sin Información")</f>
        <v>Sin Información</v>
      </c>
    </row>
    <row r="504" spans="1:15" x14ac:dyDescent="0.35">
      <c r="A504" t="str">
        <f>+Femicidios!G502</f>
        <v>Orieta Contreras Aguilera</v>
      </c>
      <c r="B504" t="str">
        <f>+IFERROR(VLOOKUP(Femicidios!I502,tablas!$D$4:$E$19,2,0),"No Informada")</f>
        <v>Chilena</v>
      </c>
      <c r="C504" t="str">
        <f>+IFERROR(VLOOKUP(Femicidios!J502,tablas!$G$4:$H$141,2,0),"No Informada")</f>
        <v>Recaudadora</v>
      </c>
      <c r="D504" t="str">
        <f>+IFERROR(VLOOKUP(Femicidios!L502,tablas!$J$4:$K$11,2,0),"Sin Información")</f>
        <v>NO</v>
      </c>
      <c r="E504" t="str">
        <f>+IFERROR(VLOOKUP(Femicidios!M502,tablas!$M$4:$N$52,2,0),"Sin Información")</f>
        <v>Conviviente</v>
      </c>
      <c r="F504" t="str">
        <f>+IFERROR(VLOOKUP(Femicidios!N502,tablas!$P$4:$Q$23,2,0),"No Informado")</f>
        <v>Femicidio Íntimo</v>
      </c>
      <c r="G504" t="str">
        <f>+IFERROR(VLOOKUP(Femicidios!Q502,tablas!$S$4:$T$21,2,0),"No Informada")</f>
        <v>Chilena</v>
      </c>
      <c r="H504" t="str">
        <f>+IFERROR(VLOOKUP(Femicidios!R502,tablas!$V$4:$W$123,2,0),"No Informado")</f>
        <v>Operador Maquinaria</v>
      </c>
      <c r="I504" t="str">
        <f>+IFERROR(VLOOKUP(Femicidios!S502,tablas!$Y$4:$Z$9,2,0),"No Informado")</f>
        <v>NO</v>
      </c>
      <c r="J504" t="str">
        <f>+IFERROR(VLOOKUP(Femicidios!T502,tablas!$AB$4:$AC$8,2,0),"No Informado")</f>
        <v>SI</v>
      </c>
      <c r="K504" t="str">
        <f>+IFERROR(VLOOKUP(Femicidios!W502,tablas!$AE$4:$AF$9,2,0),"No Informado")</f>
        <v>SI</v>
      </c>
      <c r="L504" t="str">
        <f>+IFERROR(VLOOKUP(Femicidios!X502,tablas!$AH$4:$AI$33,2,0),"No Informada")</f>
        <v>Femicidio</v>
      </c>
      <c r="M504" t="str">
        <f>+IFERROR(VLOOKUP(Femicidios!Z502,tablas!$AN$4:$AO$22,2,0),"Sin Información")</f>
        <v>Finalizada</v>
      </c>
      <c r="N504" t="str">
        <f>+IFERROR(VLOOKUP(Femicidios!AB502,tablas!$AQ$4:$AR$28,2,0),"Sin Información")</f>
        <v>Privado de libertad</v>
      </c>
      <c r="O504" t="str">
        <f>+IFERROR(VLOOKUP(Femicidios!AD502,tablas!$AX$4:$AY$42,2,0),"Sin Información")</f>
        <v>15 años</v>
      </c>
    </row>
    <row r="505" spans="1:15" x14ac:dyDescent="0.35">
      <c r="A505" t="str">
        <f>+Femicidios!G503</f>
        <v>Orión Vargas Bravo</v>
      </c>
      <c r="B505" t="str">
        <f>+IFERROR(VLOOKUP(Femicidios!I503,tablas!$D$4:$E$19,2,0),"No Informada")</f>
        <v>Chilena</v>
      </c>
      <c r="C505" t="str">
        <f>+IFERROR(VLOOKUP(Femicidios!J503,tablas!$G$4:$H$141,2,0),"No Informada")</f>
        <v>No Informada</v>
      </c>
      <c r="D505" t="str">
        <f>+IFERROR(VLOOKUP(Femicidios!L503,tablas!$J$4:$K$11,2,0),"Sin Información")</f>
        <v>Sin Información</v>
      </c>
      <c r="E505" t="str">
        <f>+IFERROR(VLOOKUP(Femicidios!M503,tablas!$M$4:$N$52,2,0),"Sin Información")</f>
        <v>Sin Información</v>
      </c>
      <c r="F505" t="str">
        <f>+IFERROR(VLOOKUP(Femicidios!N503,tablas!$P$4:$Q$23,2,0),"No Informado")</f>
        <v>Víctima colateral</v>
      </c>
      <c r="G505" t="str">
        <f>+IFERROR(VLOOKUP(Femicidios!Q503,tablas!$S$4:$T$21,2,0),"No Informada")</f>
        <v>Chilena</v>
      </c>
      <c r="H505" t="str">
        <f>+IFERROR(VLOOKUP(Femicidios!R503,tablas!$V$4:$W$123,2,0),"No Informado")</f>
        <v>Trabajador Agrícola</v>
      </c>
      <c r="I505" t="str">
        <f>+IFERROR(VLOOKUP(Femicidios!S503,tablas!$Y$4:$Z$9,2,0),"No Informado")</f>
        <v>NO</v>
      </c>
      <c r="J505" t="str">
        <f>+IFERROR(VLOOKUP(Femicidios!T503,tablas!$AB$4:$AC$8,2,0),"No Informado")</f>
        <v>No Informado</v>
      </c>
      <c r="K505" t="str">
        <f>+IFERROR(VLOOKUP(Femicidios!W503,tablas!$AE$4:$AF$9,2,0),"No Informado")</f>
        <v>No Informado</v>
      </c>
      <c r="L505" t="str">
        <f>+IFERROR(VLOOKUP(Femicidios!X503,tablas!$AH$4:$AI$33,2,0),"No Informada")</f>
        <v>Parricidio</v>
      </c>
      <c r="M505" t="str">
        <f>+IFERROR(VLOOKUP(Femicidios!Z503,tablas!$AN$4:$AO$22,2,0),"Sin Información")</f>
        <v>Detenido</v>
      </c>
      <c r="N505" t="str">
        <f>+IFERROR(VLOOKUP(Femicidios!AB503,tablas!$AQ$4:$AR$28,2,0),"Sin Información")</f>
        <v>Detenido</v>
      </c>
      <c r="O505" t="str">
        <f>+IFERROR(VLOOKUP(Femicidios!AD503,tablas!$AX$4:$AY$42,2,0),"Sin Información")</f>
        <v>Sin Información</v>
      </c>
    </row>
    <row r="506" spans="1:15" x14ac:dyDescent="0.35">
      <c r="A506" t="str">
        <f>+Femicidios!G504</f>
        <v>Mónica Alexandra Huertas Araya</v>
      </c>
      <c r="B506" t="str">
        <f>+IFERROR(VLOOKUP(Femicidios!I504,tablas!$D$4:$E$19,2,0),"No Informada")</f>
        <v>Colombiana</v>
      </c>
      <c r="C506" t="str">
        <f>+IFERROR(VLOOKUP(Femicidios!J504,tablas!$G$4:$H$141,2,0),"No Informada")</f>
        <v>Comerciante</v>
      </c>
      <c r="D506" t="str">
        <f>+IFERROR(VLOOKUP(Femicidios!L504,tablas!$J$4:$K$11,2,0),"Sin Información")</f>
        <v>NO</v>
      </c>
      <c r="E506" t="str">
        <f>+IFERROR(VLOOKUP(Femicidios!M504,tablas!$M$4:$N$52,2,0),"Sin Información")</f>
        <v>Ex Pareja</v>
      </c>
      <c r="F506" t="str">
        <f>+IFERROR(VLOOKUP(Femicidios!N504,tablas!$P$4:$Q$23,2,0),"No Informado")</f>
        <v>Femicidio Íntimo</v>
      </c>
      <c r="G506" t="str">
        <f>+IFERROR(VLOOKUP(Femicidios!Q504,tablas!$S$4:$T$21,2,0),"No Informada")</f>
        <v>Chilena</v>
      </c>
      <c r="H506" t="str">
        <f>+IFERROR(VLOOKUP(Femicidios!R504,tablas!$V$4:$W$123,2,0),"No Informado")</f>
        <v>Comerciante</v>
      </c>
      <c r="I506" t="str">
        <f>+IFERROR(VLOOKUP(Femicidios!S504,tablas!$Y$4:$Z$9,2,0),"No Informado")</f>
        <v>SI</v>
      </c>
      <c r="J506" t="str">
        <f>+IFERROR(VLOOKUP(Femicidios!T504,tablas!$AB$4:$AC$8,2,0),"No Informado")</f>
        <v>NO</v>
      </c>
      <c r="K506" t="str">
        <f>+IFERROR(VLOOKUP(Femicidios!W504,tablas!$AE$4:$AF$9,2,0),"No Informado")</f>
        <v>SI</v>
      </c>
      <c r="L506" t="str">
        <f>+IFERROR(VLOOKUP(Femicidios!X504,tablas!$AH$4:$AI$33,2,0),"No Informada")</f>
        <v>Homicidio simple</v>
      </c>
      <c r="M506" t="str">
        <f>+IFERROR(VLOOKUP(Femicidios!Z504,tablas!$AN$4:$AO$22,2,0),"Sin Información")</f>
        <v>Sobreseída</v>
      </c>
      <c r="N506" t="str">
        <f>+IFERROR(VLOOKUP(Femicidios!AB504,tablas!$AQ$4:$AR$28,2,0),"Sin Información")</f>
        <v>Deceso</v>
      </c>
      <c r="O506" t="str">
        <f>+IFERROR(VLOOKUP(Femicidios!AD504,tablas!$AX$4:$AY$42,2,0),"Sin Información")</f>
        <v>Sin Información</v>
      </c>
    </row>
    <row r="507" spans="1:15" x14ac:dyDescent="0.35">
      <c r="A507" t="str">
        <f>+Femicidios!G505</f>
        <v>Pamela del Rosario Lagos Mora</v>
      </c>
      <c r="B507" t="str">
        <f>+IFERROR(VLOOKUP(Femicidios!I505,tablas!$D$4:$E$19,2,0),"No Informada")</f>
        <v>No Informada</v>
      </c>
      <c r="C507" t="str">
        <f>+IFERROR(VLOOKUP(Femicidios!J505,tablas!$G$4:$H$141,2,0),"No Informada")</f>
        <v>No Informada</v>
      </c>
      <c r="D507" t="str">
        <f>+IFERROR(VLOOKUP(Femicidios!L505,tablas!$J$4:$K$11,2,0),"Sin Información")</f>
        <v>SI</v>
      </c>
      <c r="E507" t="str">
        <f>+IFERROR(VLOOKUP(Femicidios!M505,tablas!$M$4:$N$52,2,0),"Sin Información")</f>
        <v>Desconocido</v>
      </c>
      <c r="F507" t="str">
        <f>+IFERROR(VLOOKUP(Femicidios!N505,tablas!$P$4:$Q$23,2,0),"No Informado")</f>
        <v>Femicidio No Íntimo</v>
      </c>
      <c r="G507" t="str">
        <f>+IFERROR(VLOOKUP(Femicidios!Q505,tablas!$S$4:$T$21,2,0),"No Informada")</f>
        <v>No Informada</v>
      </c>
      <c r="H507" t="str">
        <f>+IFERROR(VLOOKUP(Femicidios!R505,tablas!$V$4:$W$123,2,0),"No Informado")</f>
        <v>No Informado</v>
      </c>
      <c r="I507" t="str">
        <f>+IFERROR(VLOOKUP(Femicidios!S505,tablas!$Y$4:$Z$9,2,0),"No Informado")</f>
        <v>No Informado</v>
      </c>
      <c r="J507" t="str">
        <f>+IFERROR(VLOOKUP(Femicidios!T505,tablas!$AB$4:$AC$8,2,0),"No Informado")</f>
        <v>No Informado</v>
      </c>
      <c r="K507" t="str">
        <f>+IFERROR(VLOOKUP(Femicidios!W505,tablas!$AE$4:$AF$9,2,0),"No Informado")</f>
        <v>No Informado</v>
      </c>
      <c r="L507" t="str">
        <f>+IFERROR(VLOOKUP(Femicidios!X505,tablas!$AH$4:$AI$33,2,0),"No Informada")</f>
        <v>Violación y Homicidio</v>
      </c>
      <c r="M507" t="str">
        <f>+IFERROR(VLOOKUP(Femicidios!Z505,tablas!$AN$4:$AO$22,2,0),"Sin Información")</f>
        <v>Sin Información</v>
      </c>
      <c r="N507" t="str">
        <f>+IFERROR(VLOOKUP(Femicidios!AB505,tablas!$AQ$4:$AR$28,2,0),"Sin Información")</f>
        <v>No Informada</v>
      </c>
      <c r="O507" t="str">
        <f>+IFERROR(VLOOKUP(Femicidios!AD505,tablas!$AX$4:$AY$42,2,0),"Sin Información")</f>
        <v>Sin Información</v>
      </c>
    </row>
    <row r="508" spans="1:15" x14ac:dyDescent="0.35">
      <c r="A508" t="str">
        <f>+Femicidios!G506</f>
        <v>Pamela Fonseca</v>
      </c>
      <c r="B508" t="str">
        <f>+IFERROR(VLOOKUP(Femicidios!I506,tablas!$D$4:$E$19,2,0),"No Informada")</f>
        <v>Chilena</v>
      </c>
      <c r="C508" t="str">
        <f>+IFERROR(VLOOKUP(Femicidios!J506,tablas!$G$4:$H$141,2,0),"No Informada")</f>
        <v>Comerciante</v>
      </c>
      <c r="D508" t="str">
        <f>+IFERROR(VLOOKUP(Femicidios!L506,tablas!$J$4:$K$11,2,0),"Sin Información")</f>
        <v>NO</v>
      </c>
      <c r="E508" t="str">
        <f>+IFERROR(VLOOKUP(Femicidios!M506,tablas!$M$4:$N$52,2,0),"Sin Información")</f>
        <v>Tío de su pareja</v>
      </c>
      <c r="F508" t="str">
        <f>+IFERROR(VLOOKUP(Femicidios!N506,tablas!$P$4:$Q$23,2,0),"No Informado")</f>
        <v>Lesbofemicidio</v>
      </c>
      <c r="G508" t="str">
        <f>+IFERROR(VLOOKUP(Femicidios!Q506,tablas!$S$4:$T$21,2,0),"No Informada")</f>
        <v>No Informada</v>
      </c>
      <c r="H508" t="str">
        <f>+IFERROR(VLOOKUP(Femicidios!R506,tablas!$V$4:$W$123,2,0),"No Informado")</f>
        <v>No Informado</v>
      </c>
      <c r="I508" t="str">
        <f>+IFERROR(VLOOKUP(Femicidios!S506,tablas!$Y$4:$Z$9,2,0),"No Informado")</f>
        <v>NO</v>
      </c>
      <c r="J508" t="str">
        <f>+IFERROR(VLOOKUP(Femicidios!T506,tablas!$AB$4:$AC$8,2,0),"No Informado")</f>
        <v>No Informado</v>
      </c>
      <c r="K508" t="str">
        <f>+IFERROR(VLOOKUP(Femicidios!W506,tablas!$AE$4:$AF$9,2,0),"No Informado")</f>
        <v>NO</v>
      </c>
      <c r="L508" t="str">
        <f>+IFERROR(VLOOKUP(Femicidios!X506,tablas!$AH$4:$AI$33,2,0),"No Informada")</f>
        <v>Homicidio</v>
      </c>
      <c r="M508" t="str">
        <f>+IFERROR(VLOOKUP(Femicidios!Z506,tablas!$AN$4:$AO$22,2,0),"Sin Información")</f>
        <v>Impune</v>
      </c>
      <c r="N508" t="str">
        <f>+IFERROR(VLOOKUP(Femicidios!AB506,tablas!$AQ$4:$AR$28,2,0),"Sin Información")</f>
        <v>Libre</v>
      </c>
      <c r="O508" t="str">
        <f>+IFERROR(VLOOKUP(Femicidios!AD506,tablas!$AX$4:$AY$42,2,0),"Sin Información")</f>
        <v>Sin Información</v>
      </c>
    </row>
    <row r="509" spans="1:15" x14ac:dyDescent="0.35">
      <c r="A509" t="str">
        <f>+Femicidios!G507</f>
        <v>Muriel Francisca Mazuelos Valenzuela</v>
      </c>
      <c r="B509" t="str">
        <f>+IFERROR(VLOOKUP(Femicidios!I507,tablas!$D$4:$E$19,2,0),"No Informada")</f>
        <v>Chilena</v>
      </c>
      <c r="C509" t="str">
        <f>+IFERROR(VLOOKUP(Femicidios!J507,tablas!$G$4:$H$141,2,0),"No Informada")</f>
        <v>Estudiante</v>
      </c>
      <c r="D509" t="str">
        <f>+IFERROR(VLOOKUP(Femicidios!L507,tablas!$J$4:$K$11,2,0),"Sin Información")</f>
        <v>NO</v>
      </c>
      <c r="E509" t="str">
        <f>+IFERROR(VLOOKUP(Femicidios!M507,tablas!$M$4:$N$52,2,0),"Sin Información")</f>
        <v>Conviviente</v>
      </c>
      <c r="F509" t="str">
        <f>+IFERROR(VLOOKUP(Femicidios!N507,tablas!$P$4:$Q$23,2,0),"No Informado")</f>
        <v>Femicidio Íntimo</v>
      </c>
      <c r="G509" t="str">
        <f>+IFERROR(VLOOKUP(Femicidios!Q507,tablas!$S$4:$T$21,2,0),"No Informada")</f>
        <v>Chilena</v>
      </c>
      <c r="H509" t="str">
        <f>+IFERROR(VLOOKUP(Femicidios!R507,tablas!$V$4:$W$123,2,0),"No Informado")</f>
        <v>No Informado</v>
      </c>
      <c r="I509" t="str">
        <f>+IFERROR(VLOOKUP(Femicidios!S507,tablas!$Y$4:$Z$9,2,0),"No Informado")</f>
        <v>NO</v>
      </c>
      <c r="J509" t="str">
        <f>+IFERROR(VLOOKUP(Femicidios!T507,tablas!$AB$4:$AC$8,2,0),"No Informado")</f>
        <v>NO</v>
      </c>
      <c r="K509" t="str">
        <f>+IFERROR(VLOOKUP(Femicidios!W507,tablas!$AE$4:$AF$9,2,0),"No Informado")</f>
        <v>SI</v>
      </c>
      <c r="L509" t="str">
        <f>+IFERROR(VLOOKUP(Femicidios!X507,tablas!$AH$4:$AI$33,2,0),"No Informada")</f>
        <v>Femicidio</v>
      </c>
      <c r="M509" t="str">
        <f>+IFERROR(VLOOKUP(Femicidios!Z507,tablas!$AN$4:$AO$22,2,0),"Sin Información")</f>
        <v>En curso</v>
      </c>
      <c r="N509" t="str">
        <f>+IFERROR(VLOOKUP(Femicidios!AB507,tablas!$AQ$4:$AR$28,2,0),"Sin Información")</f>
        <v>Prisión preventiva</v>
      </c>
      <c r="O509" t="str">
        <f>+IFERROR(VLOOKUP(Femicidios!AD507,tablas!$AX$4:$AY$42,2,0),"Sin Información")</f>
        <v>Sin Información</v>
      </c>
    </row>
    <row r="510" spans="1:15" x14ac:dyDescent="0.35">
      <c r="A510" t="str">
        <f>+Femicidios!G508</f>
        <v>Susjes de la Chiquinquira Mejías Díaz</v>
      </c>
      <c r="B510" t="str">
        <f>+IFERROR(VLOOKUP(Femicidios!I508,tablas!$D$4:$E$19,2,0),"No Informada")</f>
        <v>Venezolana</v>
      </c>
      <c r="C510" t="str">
        <f>+IFERROR(VLOOKUP(Femicidios!J508,tablas!$G$4:$H$141,2,0),"No Informada")</f>
        <v>No Informada</v>
      </c>
      <c r="D510" t="str">
        <f>+IFERROR(VLOOKUP(Femicidios!L508,tablas!$J$4:$K$11,2,0),"Sin Información")</f>
        <v>NO</v>
      </c>
      <c r="E510" t="str">
        <f>+IFERROR(VLOOKUP(Femicidios!M508,tablas!$M$4:$N$52,2,0),"Sin Información")</f>
        <v>Conviviente</v>
      </c>
      <c r="F510" t="str">
        <f>+IFERROR(VLOOKUP(Femicidios!N508,tablas!$P$4:$Q$23,2,0),"No Informado")</f>
        <v>Femicidio Íntimo</v>
      </c>
      <c r="G510" t="str">
        <f>+IFERROR(VLOOKUP(Femicidios!Q508,tablas!$S$4:$T$21,2,0),"No Informada")</f>
        <v>Venezolana</v>
      </c>
      <c r="H510" t="str">
        <f>+IFERROR(VLOOKUP(Femicidios!R508,tablas!$V$4:$W$123,2,0),"No Informado")</f>
        <v>No Informado</v>
      </c>
      <c r="I510" t="str">
        <f>+IFERROR(VLOOKUP(Femicidios!S508,tablas!$Y$4:$Z$9,2,0),"No Informado")</f>
        <v>NO</v>
      </c>
      <c r="J510" t="str">
        <f>+IFERROR(VLOOKUP(Femicidios!T508,tablas!$AB$4:$AC$8,2,0),"No Informado")</f>
        <v>NO</v>
      </c>
      <c r="K510" t="str">
        <f>+IFERROR(VLOOKUP(Femicidios!W508,tablas!$AE$4:$AF$9,2,0),"No Informado")</f>
        <v>SI</v>
      </c>
      <c r="L510" t="str">
        <f>+IFERROR(VLOOKUP(Femicidios!X508,tablas!$AH$4:$AI$33,2,0),"No Informada")</f>
        <v>Femicidio</v>
      </c>
      <c r="M510" t="str">
        <f>+IFERROR(VLOOKUP(Femicidios!Z508,tablas!$AN$4:$AO$22,2,0),"Sin Información")</f>
        <v>En curso</v>
      </c>
      <c r="N510" t="str">
        <f>+IFERROR(VLOOKUP(Femicidios!AB508,tablas!$AQ$4:$AR$28,2,0),"Sin Información")</f>
        <v>Prisión preventiva</v>
      </c>
      <c r="O510" t="str">
        <f>+IFERROR(VLOOKUP(Femicidios!AD508,tablas!$AX$4:$AY$42,2,0),"Sin Información")</f>
        <v>Sin Información</v>
      </c>
    </row>
    <row r="511" spans="1:15" x14ac:dyDescent="0.35">
      <c r="A511" t="str">
        <f>+Femicidios!G509</f>
        <v>Paola Aguilera Muñoz</v>
      </c>
      <c r="B511" t="str">
        <f>+IFERROR(VLOOKUP(Femicidios!I509,tablas!$D$4:$E$19,2,0),"No Informada")</f>
        <v>Chilena</v>
      </c>
      <c r="C511" t="str">
        <f>+IFERROR(VLOOKUP(Femicidios!J509,tablas!$G$4:$H$141,2,0),"No Informada")</f>
        <v>No Informada</v>
      </c>
      <c r="D511" t="str">
        <f>+IFERROR(VLOOKUP(Femicidios!L509,tablas!$J$4:$K$11,2,0),"Sin Información")</f>
        <v>NO</v>
      </c>
      <c r="E511" t="str">
        <f>+IFERROR(VLOOKUP(Femicidios!M509,tablas!$M$4:$N$52,2,0),"Sin Información")</f>
        <v>Pareja</v>
      </c>
      <c r="F511" t="str">
        <f>+IFERROR(VLOOKUP(Femicidios!N509,tablas!$P$4:$Q$23,2,0),"No Informado")</f>
        <v>Femicidio Íntimo</v>
      </c>
      <c r="G511" t="str">
        <f>+IFERROR(VLOOKUP(Femicidios!Q509,tablas!$S$4:$T$21,2,0),"No Informada")</f>
        <v>No Informada</v>
      </c>
      <c r="H511" t="str">
        <f>+IFERROR(VLOOKUP(Femicidios!R509,tablas!$V$4:$W$123,2,0),"No Informado")</f>
        <v>No Informado</v>
      </c>
      <c r="I511" t="str">
        <f>+IFERROR(VLOOKUP(Femicidios!S509,tablas!$Y$4:$Z$9,2,0),"No Informado")</f>
        <v>No Informado</v>
      </c>
      <c r="J511" t="str">
        <f>+IFERROR(VLOOKUP(Femicidios!T509,tablas!$AB$4:$AC$8,2,0),"No Informado")</f>
        <v>No Informado</v>
      </c>
      <c r="K511" t="str">
        <f>+IFERROR(VLOOKUP(Femicidios!W509,tablas!$AE$4:$AF$9,2,0),"No Informado")</f>
        <v>NO</v>
      </c>
      <c r="L511" t="str">
        <f>+IFERROR(VLOOKUP(Femicidios!X509,tablas!$AH$4:$AI$33,2,0),"No Informada")</f>
        <v>No Informado</v>
      </c>
      <c r="M511" t="str">
        <f>+IFERROR(VLOOKUP(Femicidios!Z509,tablas!$AN$4:$AO$22,2,0),"Sin Información")</f>
        <v>Sin Información</v>
      </c>
      <c r="N511" t="str">
        <f>+IFERROR(VLOOKUP(Femicidios!AB509,tablas!$AQ$4:$AR$28,2,0),"Sin Información")</f>
        <v>No Informada</v>
      </c>
      <c r="O511" t="str">
        <f>+IFERROR(VLOOKUP(Femicidios!AD509,tablas!$AX$4:$AY$42,2,0),"Sin Información")</f>
        <v>Sin Información</v>
      </c>
    </row>
    <row r="512" spans="1:15" x14ac:dyDescent="0.35">
      <c r="A512" t="str">
        <f>+Femicidios!G510</f>
        <v>Paola Andrea Alvarado Cortez</v>
      </c>
      <c r="B512" t="str">
        <f>+IFERROR(VLOOKUP(Femicidios!I510,tablas!$D$4:$E$19,2,0),"No Informada")</f>
        <v>Chilena</v>
      </c>
      <c r="C512" t="str">
        <f>+IFERROR(VLOOKUP(Femicidios!J510,tablas!$G$4:$H$141,2,0),"No Informada")</f>
        <v>No Informada</v>
      </c>
      <c r="D512" t="str">
        <f>+IFERROR(VLOOKUP(Femicidios!L510,tablas!$J$4:$K$11,2,0),"Sin Información")</f>
        <v>NO</v>
      </c>
      <c r="E512" t="str">
        <f>+IFERROR(VLOOKUP(Femicidios!M510,tablas!$M$4:$N$52,2,0),"Sin Información")</f>
        <v>Cliente</v>
      </c>
      <c r="F512" t="str">
        <f>+IFERROR(VLOOKUP(Femicidios!N510,tablas!$P$4:$Q$23,2,0),"No Informado")</f>
        <v>Femicidio No Íntimo</v>
      </c>
      <c r="G512" t="str">
        <f>+IFERROR(VLOOKUP(Femicidios!Q510,tablas!$S$4:$T$21,2,0),"No Informada")</f>
        <v>Chilena</v>
      </c>
      <c r="H512" t="str">
        <f>+IFERROR(VLOOKUP(Femicidios!R510,tablas!$V$4:$W$123,2,0),"No Informado")</f>
        <v>Trabajador Agrícola</v>
      </c>
      <c r="I512" t="str">
        <f>+IFERROR(VLOOKUP(Femicidios!S510,tablas!$Y$4:$Z$9,2,0),"No Informado")</f>
        <v>NO</v>
      </c>
      <c r="J512" t="str">
        <f>+IFERROR(VLOOKUP(Femicidios!T510,tablas!$AB$4:$AC$8,2,0),"No Informado")</f>
        <v>SI</v>
      </c>
      <c r="K512" t="str">
        <f>+IFERROR(VLOOKUP(Femicidios!W510,tablas!$AE$4:$AF$9,2,0),"No Informado")</f>
        <v>NO</v>
      </c>
      <c r="L512" t="str">
        <f>+IFERROR(VLOOKUP(Femicidios!X510,tablas!$AH$4:$AI$33,2,0),"No Informada")</f>
        <v>Homicidio calificado</v>
      </c>
      <c r="M512" t="str">
        <f>+IFERROR(VLOOKUP(Femicidios!Z510,tablas!$AN$4:$AO$22,2,0),"Sin Información")</f>
        <v>En curso</v>
      </c>
      <c r="N512" t="str">
        <f>+IFERROR(VLOOKUP(Femicidios!AB510,tablas!$AQ$4:$AR$28,2,0),"Sin Información")</f>
        <v>Prisión preventiva</v>
      </c>
      <c r="O512" t="str">
        <f>+IFERROR(VLOOKUP(Femicidios!AD510,tablas!$AX$4:$AY$42,2,0),"Sin Información")</f>
        <v>Sin Información</v>
      </c>
    </row>
    <row r="513" spans="1:15" x14ac:dyDescent="0.35">
      <c r="A513" t="str">
        <f>+Femicidios!G511</f>
        <v>Paola Andrea Vega Quezada</v>
      </c>
      <c r="B513" t="str">
        <f>+IFERROR(VLOOKUP(Femicidios!I511,tablas!$D$4:$E$19,2,0),"No Informada")</f>
        <v>Chilena</v>
      </c>
      <c r="C513" t="str">
        <f>+IFERROR(VLOOKUP(Femicidios!J511,tablas!$G$4:$H$141,2,0),"No Informada")</f>
        <v>Técnica</v>
      </c>
      <c r="D513" t="str">
        <f>+IFERROR(VLOOKUP(Femicidios!L511,tablas!$J$4:$K$11,2,0),"Sin Información")</f>
        <v>SI</v>
      </c>
      <c r="E513" t="str">
        <f>+IFERROR(VLOOKUP(Femicidios!M511,tablas!$M$4:$N$52,2,0),"Sin Información")</f>
        <v>Ex Pareja</v>
      </c>
      <c r="F513" t="str">
        <f>+IFERROR(VLOOKUP(Femicidios!N511,tablas!$P$4:$Q$23,2,0),"No Informado")</f>
        <v>Femicidio Íntimo</v>
      </c>
      <c r="G513" t="str">
        <f>+IFERROR(VLOOKUP(Femicidios!Q511,tablas!$S$4:$T$21,2,0),"No Informada")</f>
        <v>Chilena</v>
      </c>
      <c r="H513" t="str">
        <f>+IFERROR(VLOOKUP(Femicidios!R511,tablas!$V$4:$W$123,2,0),"No Informado")</f>
        <v>No Informado</v>
      </c>
      <c r="I513" t="str">
        <f>+IFERROR(VLOOKUP(Femicidios!S511,tablas!$Y$4:$Z$9,2,0),"No Informado")</f>
        <v>NO</v>
      </c>
      <c r="J513" t="str">
        <f>+IFERROR(VLOOKUP(Femicidios!T511,tablas!$AB$4:$AC$8,2,0),"No Informado")</f>
        <v>No Informado</v>
      </c>
      <c r="K513" t="str">
        <f>+IFERROR(VLOOKUP(Femicidios!W511,tablas!$AE$4:$AF$9,2,0),"No Informado")</f>
        <v>NO</v>
      </c>
      <c r="L513" t="str">
        <f>+IFERROR(VLOOKUP(Femicidios!X511,tablas!$AH$4:$AI$33,2,0),"No Informada")</f>
        <v>Robo con homicidio</v>
      </c>
      <c r="M513" t="str">
        <f>+IFERROR(VLOOKUP(Femicidios!Z511,tablas!$AN$4:$AO$22,2,0),"Sin Información")</f>
        <v>Finalizada</v>
      </c>
      <c r="N513" t="str">
        <f>+IFERROR(VLOOKUP(Femicidios!AB511,tablas!$AQ$4:$AR$28,2,0),"Sin Información")</f>
        <v>Privado de libertad</v>
      </c>
      <c r="O513" t="str">
        <f>+IFERROR(VLOOKUP(Femicidios!AD511,tablas!$AX$4:$AY$42,2,0),"Sin Información")</f>
        <v>Cadena Perpétua</v>
      </c>
    </row>
    <row r="514" spans="1:15" x14ac:dyDescent="0.35">
      <c r="A514" t="str">
        <f>+Femicidios!G512</f>
        <v>Paola Andrea Villalobos Mancilla</v>
      </c>
      <c r="B514" t="str">
        <f>+IFERROR(VLOOKUP(Femicidios!I512,tablas!$D$4:$E$19,2,0),"No Informada")</f>
        <v>Chilena</v>
      </c>
      <c r="C514" t="str">
        <f>+IFERROR(VLOOKUP(Femicidios!J512,tablas!$G$4:$H$141,2,0),"No Informada")</f>
        <v>Cocinera, Ayudante</v>
      </c>
      <c r="D514" t="str">
        <f>+IFERROR(VLOOKUP(Femicidios!L512,tablas!$J$4:$K$11,2,0),"Sin Información")</f>
        <v>NO</v>
      </c>
      <c r="E514" t="str">
        <f>+IFERROR(VLOOKUP(Femicidios!M512,tablas!$M$4:$N$52,2,0),"Sin Información")</f>
        <v>Conviviente</v>
      </c>
      <c r="F514" t="str">
        <f>+IFERROR(VLOOKUP(Femicidios!N512,tablas!$P$4:$Q$23,2,0),"No Informado")</f>
        <v>Femicidio Íntimo</v>
      </c>
      <c r="G514" t="str">
        <f>+IFERROR(VLOOKUP(Femicidios!Q512,tablas!$S$4:$T$21,2,0),"No Informada")</f>
        <v>Chilena</v>
      </c>
      <c r="H514" t="str">
        <f>+IFERROR(VLOOKUP(Femicidios!R512,tablas!$V$4:$W$123,2,0),"No Informado")</f>
        <v>Garzón</v>
      </c>
      <c r="I514" t="str">
        <f>+IFERROR(VLOOKUP(Femicidios!S512,tablas!$Y$4:$Z$9,2,0),"No Informado")</f>
        <v>NO</v>
      </c>
      <c r="J514" t="str">
        <f>+IFERROR(VLOOKUP(Femicidios!T512,tablas!$AB$4:$AC$8,2,0),"No Informado")</f>
        <v>NO</v>
      </c>
      <c r="K514" t="str">
        <f>+IFERROR(VLOOKUP(Femicidios!W512,tablas!$AE$4:$AF$9,2,0),"No Informado")</f>
        <v>SI</v>
      </c>
      <c r="L514" t="str">
        <f>+IFERROR(VLOOKUP(Femicidios!X512,tablas!$AH$4:$AI$33,2,0),"No Informada")</f>
        <v>Femicidio</v>
      </c>
      <c r="M514" t="str">
        <f>+IFERROR(VLOOKUP(Femicidios!Z512,tablas!$AN$4:$AO$22,2,0),"Sin Información")</f>
        <v>Finalizada</v>
      </c>
      <c r="N514" t="str">
        <f>+IFERROR(VLOOKUP(Femicidios!AB512,tablas!$AQ$4:$AR$28,2,0),"Sin Información")</f>
        <v>Privado de libertad</v>
      </c>
      <c r="O514" t="str">
        <f>+IFERROR(VLOOKUP(Femicidios!AD512,tablas!$AX$4:$AY$42,2,0),"Sin Información")</f>
        <v>20 años</v>
      </c>
    </row>
    <row r="515" spans="1:15" x14ac:dyDescent="0.35">
      <c r="A515" t="str">
        <f>+Femicidios!G513</f>
        <v>Carolina Andrea Ramirez Véliz</v>
      </c>
      <c r="B515" t="str">
        <f>+IFERROR(VLOOKUP(Femicidios!I513,tablas!$D$4:$E$19,2,0),"No Informada")</f>
        <v>Chilena</v>
      </c>
      <c r="C515" t="str">
        <f>+IFERROR(VLOOKUP(Femicidios!J513,tablas!$G$4:$H$141,2,0),"No Informada")</f>
        <v>No Informada</v>
      </c>
      <c r="D515" t="str">
        <f>+IFERROR(VLOOKUP(Femicidios!L513,tablas!$J$4:$K$11,2,0),"Sin Información")</f>
        <v>NO</v>
      </c>
      <c r="E515" t="str">
        <f>+IFERROR(VLOOKUP(Femicidios!M513,tablas!$M$4:$N$52,2,0),"Sin Información")</f>
        <v>Conviviente</v>
      </c>
      <c r="F515" t="str">
        <f>+IFERROR(VLOOKUP(Femicidios!N513,tablas!$P$4:$Q$23,2,0),"No Informado")</f>
        <v>Femicidio Íntimo</v>
      </c>
      <c r="G515" t="str">
        <f>+IFERROR(VLOOKUP(Femicidios!Q513,tablas!$S$4:$T$21,2,0),"No Informada")</f>
        <v>Chilena</v>
      </c>
      <c r="H515" t="str">
        <f>+IFERROR(VLOOKUP(Femicidios!R513,tablas!$V$4:$W$123,2,0),"No Informado")</f>
        <v>No Informado</v>
      </c>
      <c r="I515" t="str">
        <f>+IFERROR(VLOOKUP(Femicidios!S513,tablas!$Y$4:$Z$9,2,0),"No Informado")</f>
        <v>NO</v>
      </c>
      <c r="J515" t="str">
        <f>+IFERROR(VLOOKUP(Femicidios!T513,tablas!$AB$4:$AC$8,2,0),"No Informado")</f>
        <v>SI</v>
      </c>
      <c r="K515" t="str">
        <f>+IFERROR(VLOOKUP(Femicidios!W513,tablas!$AE$4:$AF$9,2,0),"No Informado")</f>
        <v>SI</v>
      </c>
      <c r="L515" t="str">
        <f>+IFERROR(VLOOKUP(Femicidios!X513,tablas!$AH$4:$AI$33,2,0),"No Informada")</f>
        <v>Femicidio</v>
      </c>
      <c r="M515" t="str">
        <f>+IFERROR(VLOOKUP(Femicidios!Z513,tablas!$AN$4:$AO$22,2,0),"Sin Información")</f>
        <v>Finalizada</v>
      </c>
      <c r="N515" t="str">
        <f>+IFERROR(VLOOKUP(Femicidios!AB513,tablas!$AQ$4:$AR$28,2,0),"Sin Información")</f>
        <v>Privado de libertad</v>
      </c>
      <c r="O515" t="str">
        <f>+IFERROR(VLOOKUP(Femicidios!AD513,tablas!$AX$4:$AY$42,2,0),"Sin Información")</f>
        <v>15 años</v>
      </c>
    </row>
    <row r="516" spans="1:15" x14ac:dyDescent="0.35">
      <c r="A516" t="str">
        <f>+Femicidios!G514</f>
        <v>Patricia Cáceres Aravena</v>
      </c>
      <c r="B516" t="str">
        <f>+IFERROR(VLOOKUP(Femicidios!I514,tablas!$D$4:$E$19,2,0),"No Informada")</f>
        <v>No Informada</v>
      </c>
      <c r="C516" t="str">
        <f>+IFERROR(VLOOKUP(Femicidios!J514,tablas!$G$4:$H$141,2,0),"No Informada")</f>
        <v>Dueña de Casa</v>
      </c>
      <c r="D516" t="str">
        <f>+IFERROR(VLOOKUP(Femicidios!L514,tablas!$J$4:$K$11,2,0),"Sin Información")</f>
        <v>Sin Información</v>
      </c>
      <c r="E516" t="str">
        <f>+IFERROR(VLOOKUP(Femicidios!M514,tablas!$M$4:$N$52,2,0),"Sin Información")</f>
        <v>Ex Cónguye</v>
      </c>
      <c r="F516" t="str">
        <f>+IFERROR(VLOOKUP(Femicidios!N514,tablas!$P$4:$Q$23,2,0),"No Informado")</f>
        <v>Femicidio Íntimo</v>
      </c>
      <c r="G516" t="str">
        <f>+IFERROR(VLOOKUP(Femicidios!Q514,tablas!$S$4:$T$21,2,0),"No Informada")</f>
        <v>No Informada</v>
      </c>
      <c r="H516" t="str">
        <f>+IFERROR(VLOOKUP(Femicidios!R514,tablas!$V$4:$W$123,2,0),"No Informado")</f>
        <v>No Informado</v>
      </c>
      <c r="I516" t="str">
        <f>+IFERROR(VLOOKUP(Femicidios!S514,tablas!$Y$4:$Z$9,2,0),"No Informado")</f>
        <v>SI</v>
      </c>
      <c r="J516" t="str">
        <f>+IFERROR(VLOOKUP(Femicidios!T514,tablas!$AB$4:$AC$8,2,0),"No Informado")</f>
        <v>No Informado</v>
      </c>
      <c r="K516" t="str">
        <f>+IFERROR(VLOOKUP(Femicidios!W514,tablas!$AE$4:$AF$9,2,0),"No Informado")</f>
        <v>No Informado</v>
      </c>
      <c r="L516" t="str">
        <f>+IFERROR(VLOOKUP(Femicidios!X514,tablas!$AH$4:$AI$33,2,0),"No Informada")</f>
        <v>Femicidio</v>
      </c>
      <c r="M516" t="str">
        <f>+IFERROR(VLOOKUP(Femicidios!Z514,tablas!$AN$4:$AO$22,2,0),"Sin Información")</f>
        <v>Sin Información</v>
      </c>
      <c r="N516" t="str">
        <f>+IFERROR(VLOOKUP(Femicidios!AB514,tablas!$AQ$4:$AR$28,2,0),"Sin Información")</f>
        <v>No Informada</v>
      </c>
      <c r="O516" t="str">
        <f>+IFERROR(VLOOKUP(Femicidios!AD514,tablas!$AX$4:$AY$42,2,0),"Sin Información")</f>
        <v>Sin Información</v>
      </c>
    </row>
    <row r="517" spans="1:15" x14ac:dyDescent="0.35">
      <c r="A517" t="str">
        <f>+Femicidios!G515</f>
        <v>Lisette Valentina Paz Ramos Vásquez</v>
      </c>
      <c r="B517" t="str">
        <f>+IFERROR(VLOOKUP(Femicidios!I515,tablas!$D$4:$E$19,2,0),"No Informada")</f>
        <v>Chilena</v>
      </c>
      <c r="C517" t="str">
        <f>+IFERROR(VLOOKUP(Femicidios!J515,tablas!$G$4:$H$141,2,0),"No Informada")</f>
        <v>No Informada</v>
      </c>
      <c r="D517" t="str">
        <f>+IFERROR(VLOOKUP(Femicidios!L515,tablas!$J$4:$K$11,2,0),"Sin Información")</f>
        <v>NO</v>
      </c>
      <c r="E517" t="str">
        <f>+IFERROR(VLOOKUP(Femicidios!M515,tablas!$M$4:$N$52,2,0),"Sin Información")</f>
        <v>Conviviente</v>
      </c>
      <c r="F517" t="str">
        <f>+IFERROR(VLOOKUP(Femicidios!N515,tablas!$P$4:$Q$23,2,0),"No Informado")</f>
        <v>Femicidio Íntimo</v>
      </c>
      <c r="G517" t="str">
        <f>+IFERROR(VLOOKUP(Femicidios!Q515,tablas!$S$4:$T$21,2,0),"No Informada")</f>
        <v>Chilena</v>
      </c>
      <c r="H517" t="str">
        <f>+IFERROR(VLOOKUP(Femicidios!R515,tablas!$V$4:$W$123,2,0),"No Informado")</f>
        <v>No Informado</v>
      </c>
      <c r="I517" t="str">
        <f>+IFERROR(VLOOKUP(Femicidios!S515,tablas!$Y$4:$Z$9,2,0),"No Informado")</f>
        <v>NO</v>
      </c>
      <c r="J517" t="str">
        <f>+IFERROR(VLOOKUP(Femicidios!T515,tablas!$AB$4:$AC$8,2,0),"No Informado")</f>
        <v>NO</v>
      </c>
      <c r="K517" t="str">
        <f>+IFERROR(VLOOKUP(Femicidios!W515,tablas!$AE$4:$AF$9,2,0),"No Informado")</f>
        <v>SI</v>
      </c>
      <c r="L517" t="str">
        <f>+IFERROR(VLOOKUP(Femicidios!X515,tablas!$AH$4:$AI$33,2,0),"No Informada")</f>
        <v>Femicidio</v>
      </c>
      <c r="M517" t="str">
        <f>+IFERROR(VLOOKUP(Femicidios!Z515,tablas!$AN$4:$AO$22,2,0),"Sin Información")</f>
        <v>En curso</v>
      </c>
      <c r="N517" t="str">
        <f>+IFERROR(VLOOKUP(Femicidios!AB515,tablas!$AQ$4:$AR$28,2,0),"Sin Información")</f>
        <v>Detenido</v>
      </c>
      <c r="O517" t="str">
        <f>+IFERROR(VLOOKUP(Femicidios!AD515,tablas!$AX$4:$AY$42,2,0),"Sin Información")</f>
        <v>Sin Información</v>
      </c>
    </row>
    <row r="518" spans="1:15" x14ac:dyDescent="0.35">
      <c r="A518" t="str">
        <f>+Femicidios!G516</f>
        <v>Patricia del Carmen Bustos Pincheira</v>
      </c>
      <c r="B518" t="str">
        <f>+IFERROR(VLOOKUP(Femicidios!I516,tablas!$D$4:$E$19,2,0),"No Informada")</f>
        <v>Chilena</v>
      </c>
      <c r="C518" t="str">
        <f>+IFERROR(VLOOKUP(Femicidios!J516,tablas!$G$4:$H$141,2,0),"No Informada")</f>
        <v>Dueña de Casa</v>
      </c>
      <c r="D518" t="str">
        <f>+IFERROR(VLOOKUP(Femicidios!L516,tablas!$J$4:$K$11,2,0),"Sin Información")</f>
        <v>NO</v>
      </c>
      <c r="E518" t="str">
        <f>+IFERROR(VLOOKUP(Femicidios!M516,tablas!$M$4:$N$52,2,0),"Sin Información")</f>
        <v>Conviviente</v>
      </c>
      <c r="F518" t="str">
        <f>+IFERROR(VLOOKUP(Femicidios!N516,tablas!$P$4:$Q$23,2,0),"No Informado")</f>
        <v>Femicidio Íntimo</v>
      </c>
      <c r="G518" t="str">
        <f>+IFERROR(VLOOKUP(Femicidios!Q516,tablas!$S$4:$T$21,2,0),"No Informada")</f>
        <v>Chilena</v>
      </c>
      <c r="H518" t="str">
        <f>+IFERROR(VLOOKUP(Femicidios!R516,tablas!$V$4:$W$123,2,0),"No Informado")</f>
        <v>No Informado</v>
      </c>
      <c r="I518" t="str">
        <f>+IFERROR(VLOOKUP(Femicidios!S516,tablas!$Y$4:$Z$9,2,0),"No Informado")</f>
        <v>NO</v>
      </c>
      <c r="J518" t="str">
        <f>+IFERROR(VLOOKUP(Femicidios!T516,tablas!$AB$4:$AC$8,2,0),"No Informado")</f>
        <v>SI</v>
      </c>
      <c r="K518" t="str">
        <f>+IFERROR(VLOOKUP(Femicidios!W516,tablas!$AE$4:$AF$9,2,0),"No Informado")</f>
        <v>SI</v>
      </c>
      <c r="L518" t="str">
        <f>+IFERROR(VLOOKUP(Femicidios!X516,tablas!$AH$4:$AI$33,2,0),"No Informada")</f>
        <v>Femicidio</v>
      </c>
      <c r="M518" t="str">
        <f>+IFERROR(VLOOKUP(Femicidios!Z516,tablas!$AN$4:$AO$22,2,0),"Sin Información")</f>
        <v>Sobreseída</v>
      </c>
      <c r="N518" t="str">
        <f>+IFERROR(VLOOKUP(Femicidios!AB516,tablas!$AQ$4:$AR$28,2,0),"Sin Información")</f>
        <v>Libre</v>
      </c>
      <c r="O518" t="str">
        <f>+IFERROR(VLOOKUP(Femicidios!AD516,tablas!$AX$4:$AY$42,2,0),"Sin Información")</f>
        <v>Absuelto</v>
      </c>
    </row>
    <row r="519" spans="1:15" x14ac:dyDescent="0.35">
      <c r="A519" t="str">
        <f>+Femicidios!G517</f>
        <v>Patricia del Carmen Catrilaf Curipan</v>
      </c>
      <c r="B519" t="str">
        <f>+IFERROR(VLOOKUP(Femicidios!I517,tablas!$D$4:$E$19,2,0),"No Informada")</f>
        <v>Chilena</v>
      </c>
      <c r="C519" t="str">
        <f>+IFERROR(VLOOKUP(Femicidios!J517,tablas!$G$4:$H$141,2,0),"No Informada")</f>
        <v>Comerciante</v>
      </c>
      <c r="D519" t="str">
        <f>+IFERROR(VLOOKUP(Femicidios!L517,tablas!$J$4:$K$11,2,0),"Sin Información")</f>
        <v>NO</v>
      </c>
      <c r="E519" t="str">
        <f>+IFERROR(VLOOKUP(Femicidios!M517,tablas!$M$4:$N$52,2,0),"Sin Información")</f>
        <v>Cónyuge</v>
      </c>
      <c r="F519" t="str">
        <f>+IFERROR(VLOOKUP(Femicidios!N517,tablas!$P$4:$Q$23,2,0),"No Informado")</f>
        <v>Femicidio Íntimo</v>
      </c>
      <c r="G519" t="str">
        <f>+IFERROR(VLOOKUP(Femicidios!Q517,tablas!$S$4:$T$21,2,0),"No Informada")</f>
        <v>Chilena</v>
      </c>
      <c r="H519" t="str">
        <f>+IFERROR(VLOOKUP(Femicidios!R517,tablas!$V$4:$W$123,2,0),"No Informado")</f>
        <v>Comerciante</v>
      </c>
      <c r="I519" t="str">
        <f>+IFERROR(VLOOKUP(Femicidios!S517,tablas!$Y$4:$Z$9,2,0),"No Informado")</f>
        <v>SI</v>
      </c>
      <c r="J519" t="str">
        <f>+IFERROR(VLOOKUP(Femicidios!T517,tablas!$AB$4:$AC$8,2,0),"No Informado")</f>
        <v>NO</v>
      </c>
      <c r="K519" t="str">
        <f>+IFERROR(VLOOKUP(Femicidios!W517,tablas!$AE$4:$AF$9,2,0),"No Informado")</f>
        <v>SI</v>
      </c>
      <c r="L519" t="str">
        <f>+IFERROR(VLOOKUP(Femicidios!X517,tablas!$AH$4:$AI$33,2,0),"No Informada")</f>
        <v>Femicidio</v>
      </c>
      <c r="M519" t="str">
        <f>+IFERROR(VLOOKUP(Femicidios!Z517,tablas!$AN$4:$AO$22,2,0),"Sin Información")</f>
        <v>Sobreseída</v>
      </c>
      <c r="N519" t="str">
        <f>+IFERROR(VLOOKUP(Femicidios!AB517,tablas!$AQ$4:$AR$28,2,0),"Sin Información")</f>
        <v>Deceso</v>
      </c>
      <c r="O519" t="str">
        <f>+IFERROR(VLOOKUP(Femicidios!AD517,tablas!$AX$4:$AY$42,2,0),"Sin Información")</f>
        <v>Sin Información</v>
      </c>
    </row>
    <row r="520" spans="1:15" x14ac:dyDescent="0.35">
      <c r="A520" t="str">
        <f>+Femicidios!G518</f>
        <v>Patricia Esparza Bustamante</v>
      </c>
      <c r="B520" t="str">
        <f>+IFERROR(VLOOKUP(Femicidios!I518,tablas!$D$4:$E$19,2,0),"No Informada")</f>
        <v>No Informada</v>
      </c>
      <c r="C520" t="str">
        <f>+IFERROR(VLOOKUP(Femicidios!J518,tablas!$G$4:$H$141,2,0),"No Informada")</f>
        <v>No Informada</v>
      </c>
      <c r="D520" t="str">
        <f>+IFERROR(VLOOKUP(Femicidios!L518,tablas!$J$4:$K$11,2,0),"Sin Información")</f>
        <v>Sin Información</v>
      </c>
      <c r="E520" t="str">
        <f>+IFERROR(VLOOKUP(Femicidios!M518,tablas!$M$4:$N$52,2,0),"Sin Información")</f>
        <v>Hermano</v>
      </c>
      <c r="F520" t="str">
        <f>+IFERROR(VLOOKUP(Femicidios!N518,tablas!$P$4:$Q$23,2,0),"No Informado")</f>
        <v>Femicidio No Íntimo</v>
      </c>
      <c r="G520" t="str">
        <f>+IFERROR(VLOOKUP(Femicidios!Q518,tablas!$S$4:$T$21,2,0),"No Informada")</f>
        <v>No Informada</v>
      </c>
      <c r="H520" t="str">
        <f>+IFERROR(VLOOKUP(Femicidios!R518,tablas!$V$4:$W$123,2,0),"No Informado")</f>
        <v>No Informado</v>
      </c>
      <c r="I520" t="str">
        <f>+IFERROR(VLOOKUP(Femicidios!S518,tablas!$Y$4:$Z$9,2,0),"No Informado")</f>
        <v>No Informado</v>
      </c>
      <c r="J520" t="str">
        <f>+IFERROR(VLOOKUP(Femicidios!T518,tablas!$AB$4:$AC$8,2,0),"No Informado")</f>
        <v>No Informado</v>
      </c>
      <c r="K520" t="str">
        <f>+IFERROR(VLOOKUP(Femicidios!W518,tablas!$AE$4:$AF$9,2,0),"No Informado")</f>
        <v>NO</v>
      </c>
      <c r="L520" t="str">
        <f>+IFERROR(VLOOKUP(Femicidios!X518,tablas!$AH$4:$AI$33,2,0),"No Informada")</f>
        <v>Parricidio</v>
      </c>
      <c r="M520" t="str">
        <f>+IFERROR(VLOOKUP(Femicidios!Z518,tablas!$AN$4:$AO$22,2,0),"Sin Información")</f>
        <v>Sin Información</v>
      </c>
      <c r="N520" t="str">
        <f>+IFERROR(VLOOKUP(Femicidios!AB518,tablas!$AQ$4:$AR$28,2,0),"Sin Información")</f>
        <v>No Informada</v>
      </c>
      <c r="O520" t="str">
        <f>+IFERROR(VLOOKUP(Femicidios!AD518,tablas!$AX$4:$AY$42,2,0),"Sin Información")</f>
        <v>Sin Información</v>
      </c>
    </row>
    <row r="521" spans="1:15" x14ac:dyDescent="0.35">
      <c r="A521" t="str">
        <f>+Femicidios!G519</f>
        <v>Verónica Ester Urrutia Donoso</v>
      </c>
      <c r="B521" t="str">
        <f>+IFERROR(VLOOKUP(Femicidios!I519,tablas!$D$4:$E$19,2,0),"No Informada")</f>
        <v>Chilena</v>
      </c>
      <c r="C521" t="str">
        <f>+IFERROR(VLOOKUP(Femicidios!J519,tablas!$G$4:$H$141,2,0),"No Informada")</f>
        <v>Comerciante</v>
      </c>
      <c r="D521" t="str">
        <f>+IFERROR(VLOOKUP(Femicidios!L519,tablas!$J$4:$K$11,2,0),"Sin Información")</f>
        <v>NO</v>
      </c>
      <c r="E521" t="str">
        <f>+IFERROR(VLOOKUP(Femicidios!M519,tablas!$M$4:$N$52,2,0),"Sin Información")</f>
        <v>Conviviente</v>
      </c>
      <c r="F521" t="str">
        <f>+IFERROR(VLOOKUP(Femicidios!N519,tablas!$P$4:$Q$23,2,0),"No Informado")</f>
        <v>Femicidio Íntimo</v>
      </c>
      <c r="G521" t="str">
        <f>+IFERROR(VLOOKUP(Femicidios!Q519,tablas!$S$4:$T$21,2,0),"No Informada")</f>
        <v>Chilena</v>
      </c>
      <c r="H521" t="str">
        <f>+IFERROR(VLOOKUP(Femicidios!R519,tablas!$V$4:$W$123,2,0),"No Informado")</f>
        <v>No Informado</v>
      </c>
      <c r="I521" t="str">
        <f>+IFERROR(VLOOKUP(Femicidios!S519,tablas!$Y$4:$Z$9,2,0),"No Informado")</f>
        <v>NO</v>
      </c>
      <c r="J521" t="str">
        <f>+IFERROR(VLOOKUP(Femicidios!T519,tablas!$AB$4:$AC$8,2,0),"No Informado")</f>
        <v>NO</v>
      </c>
      <c r="K521" t="str">
        <f>+IFERROR(VLOOKUP(Femicidios!W519,tablas!$AE$4:$AF$9,2,0),"No Informado")</f>
        <v>SI</v>
      </c>
      <c r="L521" t="str">
        <f>+IFERROR(VLOOKUP(Femicidios!X519,tablas!$AH$4:$AI$33,2,0),"No Informada")</f>
        <v>Femicidio</v>
      </c>
      <c r="M521" t="str">
        <f>+IFERROR(VLOOKUP(Femicidios!Z519,tablas!$AN$4:$AO$22,2,0),"Sin Información")</f>
        <v>En curso</v>
      </c>
      <c r="N521" t="str">
        <f>+IFERROR(VLOOKUP(Femicidios!AB519,tablas!$AQ$4:$AR$28,2,0),"Sin Información")</f>
        <v>Libre</v>
      </c>
      <c r="O521" t="str">
        <f>+IFERROR(VLOOKUP(Femicidios!AD519,tablas!$AX$4:$AY$42,2,0),"Sin Información")</f>
        <v>Sin Información</v>
      </c>
    </row>
    <row r="522" spans="1:15" x14ac:dyDescent="0.35">
      <c r="A522" t="str">
        <f>+Femicidios!G520</f>
        <v>Bernardita Valderrama Huenulef</v>
      </c>
      <c r="B522" t="str">
        <f>+IFERROR(VLOOKUP(Femicidios!I520,tablas!$D$4:$E$19,2,0),"No Informada")</f>
        <v>Chilena</v>
      </c>
      <c r="C522" t="str">
        <f>+IFERROR(VLOOKUP(Femicidios!J520,tablas!$G$4:$H$141,2,0),"No Informada")</f>
        <v>No Informada</v>
      </c>
      <c r="D522" t="str">
        <f>+IFERROR(VLOOKUP(Femicidios!L520,tablas!$J$4:$K$11,2,0),"Sin Información")</f>
        <v>NO</v>
      </c>
      <c r="E522" t="str">
        <f>+IFERROR(VLOOKUP(Femicidios!M520,tablas!$M$4:$N$52,2,0),"Sin Información")</f>
        <v>Conviviente</v>
      </c>
      <c r="F522" t="str">
        <f>+IFERROR(VLOOKUP(Femicidios!N520,tablas!$P$4:$Q$23,2,0),"No Informado")</f>
        <v>Femicidio Íntimo</v>
      </c>
      <c r="G522" t="str">
        <f>+IFERROR(VLOOKUP(Femicidios!Q520,tablas!$S$4:$T$21,2,0),"No Informada")</f>
        <v>Chilena</v>
      </c>
      <c r="H522" t="str">
        <f>+IFERROR(VLOOKUP(Femicidios!R520,tablas!$V$4:$W$123,2,0),"No Informado")</f>
        <v>No Informado</v>
      </c>
      <c r="I522" t="str">
        <f>+IFERROR(VLOOKUP(Femicidios!S520,tablas!$Y$4:$Z$9,2,0),"No Informado")</f>
        <v>SI</v>
      </c>
      <c r="J522" t="str">
        <f>+IFERROR(VLOOKUP(Femicidios!T520,tablas!$AB$4:$AC$8,2,0),"No Informado")</f>
        <v>SI</v>
      </c>
      <c r="K522" t="str">
        <f>+IFERROR(VLOOKUP(Femicidios!W520,tablas!$AE$4:$AF$9,2,0),"No Informado")</f>
        <v>SI</v>
      </c>
      <c r="L522" t="str">
        <f>+IFERROR(VLOOKUP(Femicidios!X520,tablas!$AH$4:$AI$33,2,0),"No Informada")</f>
        <v>Femicidio</v>
      </c>
      <c r="M522" t="str">
        <f>+IFERROR(VLOOKUP(Femicidios!Z520,tablas!$AN$4:$AO$22,2,0),"Sin Información")</f>
        <v>Sobreseída</v>
      </c>
      <c r="N522" t="str">
        <f>+IFERROR(VLOOKUP(Femicidios!AB520,tablas!$AQ$4:$AR$28,2,0),"Sin Información")</f>
        <v>Deceso</v>
      </c>
      <c r="O522" t="str">
        <f>+IFERROR(VLOOKUP(Femicidios!AD520,tablas!$AX$4:$AY$42,2,0),"Sin Información")</f>
        <v>Sin Información</v>
      </c>
    </row>
    <row r="523" spans="1:15" x14ac:dyDescent="0.35">
      <c r="A523" t="str">
        <f>+Femicidios!G521</f>
        <v>Paula Muñoz Márquez</v>
      </c>
      <c r="B523" t="str">
        <f>+IFERROR(VLOOKUP(Femicidios!I521,tablas!$D$4:$E$19,2,0),"No Informada")</f>
        <v>No Informada</v>
      </c>
      <c r="C523" t="str">
        <f>+IFERROR(VLOOKUP(Femicidios!J521,tablas!$G$4:$H$141,2,0),"No Informada")</f>
        <v>No Informada</v>
      </c>
      <c r="D523" t="str">
        <f>+IFERROR(VLOOKUP(Femicidios!L521,tablas!$J$4:$K$11,2,0),"Sin Información")</f>
        <v>Sin Información</v>
      </c>
      <c r="E523" t="str">
        <f>+IFERROR(VLOOKUP(Femicidios!M521,tablas!$M$4:$N$52,2,0),"Sin Información")</f>
        <v>Conviviente</v>
      </c>
      <c r="F523" t="str">
        <f>+IFERROR(VLOOKUP(Femicidios!N521,tablas!$P$4:$Q$23,2,0),"No Informado")</f>
        <v>Femicidio Íntimo</v>
      </c>
      <c r="G523" t="str">
        <f>+IFERROR(VLOOKUP(Femicidios!Q521,tablas!$S$4:$T$21,2,0),"No Informada")</f>
        <v>No Informada</v>
      </c>
      <c r="H523" t="str">
        <f>+IFERROR(VLOOKUP(Femicidios!R521,tablas!$V$4:$W$123,2,0),"No Informado")</f>
        <v>No Informado</v>
      </c>
      <c r="I523" t="str">
        <f>+IFERROR(VLOOKUP(Femicidios!S521,tablas!$Y$4:$Z$9,2,0),"No Informado")</f>
        <v>No Informado</v>
      </c>
      <c r="J523" t="str">
        <f>+IFERROR(VLOOKUP(Femicidios!T521,tablas!$AB$4:$AC$8,2,0),"No Informado")</f>
        <v>No Informado</v>
      </c>
      <c r="K523" t="str">
        <f>+IFERROR(VLOOKUP(Femicidios!W521,tablas!$AE$4:$AF$9,2,0),"No Informado")</f>
        <v>SI</v>
      </c>
      <c r="L523" t="str">
        <f>+IFERROR(VLOOKUP(Femicidios!X521,tablas!$AH$4:$AI$33,2,0),"No Informada")</f>
        <v>Femicidio</v>
      </c>
      <c r="M523" t="str">
        <f>+IFERROR(VLOOKUP(Femicidios!Z521,tablas!$AN$4:$AO$22,2,0),"Sin Información")</f>
        <v>Detenido</v>
      </c>
      <c r="N523" t="str">
        <f>+IFERROR(VLOOKUP(Femicidios!AB521,tablas!$AQ$4:$AR$28,2,0),"Sin Información")</f>
        <v>No Informada</v>
      </c>
      <c r="O523" t="str">
        <f>+IFERROR(VLOOKUP(Femicidios!AD521,tablas!$AX$4:$AY$42,2,0),"Sin Información")</f>
        <v>Sin Información</v>
      </c>
    </row>
    <row r="524" spans="1:15" x14ac:dyDescent="0.35">
      <c r="A524" t="str">
        <f>+Femicidios!G522</f>
        <v>Paula Quiroz</v>
      </c>
      <c r="B524" t="str">
        <f>+IFERROR(VLOOKUP(Femicidios!I522,tablas!$D$4:$E$19,2,0),"No Informada")</f>
        <v>No Informada</v>
      </c>
      <c r="C524" t="str">
        <f>+IFERROR(VLOOKUP(Femicidios!J522,tablas!$G$4:$H$141,2,0),"No Informada")</f>
        <v>No Informada</v>
      </c>
      <c r="D524" t="str">
        <f>+IFERROR(VLOOKUP(Femicidios!L522,tablas!$J$4:$K$11,2,0),"Sin Información")</f>
        <v>Sin Información</v>
      </c>
      <c r="E524" t="str">
        <f>+IFERROR(VLOOKUP(Femicidios!M522,tablas!$M$4:$N$52,2,0),"Sin Información")</f>
        <v>Pareja</v>
      </c>
      <c r="F524" t="str">
        <f>+IFERROR(VLOOKUP(Femicidios!N522,tablas!$P$4:$Q$23,2,0),"No Informado")</f>
        <v>Femicidio Íntimo</v>
      </c>
      <c r="G524" t="str">
        <f>+IFERROR(VLOOKUP(Femicidios!Q522,tablas!$S$4:$T$21,2,0),"No Informada")</f>
        <v>No Informada</v>
      </c>
      <c r="H524" t="str">
        <f>+IFERROR(VLOOKUP(Femicidios!R522,tablas!$V$4:$W$123,2,0),"No Informado")</f>
        <v>No Informado</v>
      </c>
      <c r="I524" t="str">
        <f>+IFERROR(VLOOKUP(Femicidios!S522,tablas!$Y$4:$Z$9,2,0),"No Informado")</f>
        <v>No Informado</v>
      </c>
      <c r="J524" t="str">
        <f>+IFERROR(VLOOKUP(Femicidios!T522,tablas!$AB$4:$AC$8,2,0),"No Informado")</f>
        <v>No Informado</v>
      </c>
      <c r="K524" t="str">
        <f>+IFERROR(VLOOKUP(Femicidios!W522,tablas!$AE$4:$AF$9,2,0),"No Informado")</f>
        <v>NO</v>
      </c>
      <c r="L524" t="str">
        <f>+IFERROR(VLOOKUP(Femicidios!X522,tablas!$AH$4:$AI$33,2,0),"No Informada")</f>
        <v>Sin tipificar</v>
      </c>
      <c r="M524" t="str">
        <f>+IFERROR(VLOOKUP(Femicidios!Z522,tablas!$AN$4:$AO$22,2,0),"Sin Información")</f>
        <v>Sin Información</v>
      </c>
      <c r="N524" t="str">
        <f>+IFERROR(VLOOKUP(Femicidios!AB522,tablas!$AQ$4:$AR$28,2,0),"Sin Información")</f>
        <v>No Informada</v>
      </c>
      <c r="O524" t="str">
        <f>+IFERROR(VLOOKUP(Femicidios!AD522,tablas!$AX$4:$AY$42,2,0),"Sin Información")</f>
        <v>Sin Información</v>
      </c>
    </row>
    <row r="525" spans="1:15" x14ac:dyDescent="0.35">
      <c r="A525" t="str">
        <f>+Femicidios!G523</f>
        <v>Lucía del Carmen Parra Mendoza</v>
      </c>
      <c r="B525" t="str">
        <f>+IFERROR(VLOOKUP(Femicidios!I523,tablas!$D$4:$E$19,2,0),"No Informada")</f>
        <v>Chilena</v>
      </c>
      <c r="C525" t="str">
        <f>+IFERROR(VLOOKUP(Femicidios!J523,tablas!$G$4:$H$141,2,0),"No Informada")</f>
        <v>Arriendo Vehículos</v>
      </c>
      <c r="D525" t="str">
        <f>+IFERROR(VLOOKUP(Femicidios!L523,tablas!$J$4:$K$11,2,0),"Sin Información")</f>
        <v>NO</v>
      </c>
      <c r="E525" t="str">
        <f>+IFERROR(VLOOKUP(Femicidios!M523,tablas!$M$4:$N$52,2,0),"Sin Información")</f>
        <v>Pareja</v>
      </c>
      <c r="F525" t="str">
        <f>+IFERROR(VLOOKUP(Femicidios!N523,tablas!$P$4:$Q$23,2,0),"No Informado")</f>
        <v>Femicidio Íntimo</v>
      </c>
      <c r="G525" t="str">
        <f>+IFERROR(VLOOKUP(Femicidios!Q523,tablas!$S$4:$T$21,2,0),"No Informada")</f>
        <v>Chilena</v>
      </c>
      <c r="H525" t="str">
        <f>+IFERROR(VLOOKUP(Femicidios!R523,tablas!$V$4:$W$123,2,0),"No Informado")</f>
        <v>Taxista</v>
      </c>
      <c r="I525" t="str">
        <f>+IFERROR(VLOOKUP(Femicidios!S523,tablas!$Y$4:$Z$9,2,0),"No Informado")</f>
        <v>SI</v>
      </c>
      <c r="J525" t="str">
        <f>+IFERROR(VLOOKUP(Femicidios!T523,tablas!$AB$4:$AC$8,2,0),"No Informado")</f>
        <v>SI</v>
      </c>
      <c r="K525" t="str">
        <f>+IFERROR(VLOOKUP(Femicidios!W523,tablas!$AE$4:$AF$9,2,0),"No Informado")</f>
        <v>NO</v>
      </c>
      <c r="L525" t="str">
        <f>+IFERROR(VLOOKUP(Femicidios!X523,tablas!$AH$4:$AI$33,2,0),"No Informada")</f>
        <v>Homicidio simple</v>
      </c>
      <c r="M525" t="str">
        <f>+IFERROR(VLOOKUP(Femicidios!Z523,tablas!$AN$4:$AO$22,2,0),"Sin Información")</f>
        <v>Sobreseída</v>
      </c>
      <c r="N525" t="str">
        <f>+IFERROR(VLOOKUP(Femicidios!AB523,tablas!$AQ$4:$AR$28,2,0),"Sin Información")</f>
        <v>Deceso</v>
      </c>
      <c r="O525" t="str">
        <f>+IFERROR(VLOOKUP(Femicidios!AD523,tablas!$AX$4:$AY$42,2,0),"Sin Información")</f>
        <v>Sin Información</v>
      </c>
    </row>
    <row r="526" spans="1:15" x14ac:dyDescent="0.35">
      <c r="A526" t="str">
        <f>+Femicidios!G524</f>
        <v>María José Hurtado Ortiz</v>
      </c>
      <c r="B526" t="str">
        <f>+IFERROR(VLOOKUP(Femicidios!I524,tablas!$D$4:$E$19,2,0),"No Informada")</f>
        <v>Chilena</v>
      </c>
      <c r="C526" t="str">
        <f>+IFERROR(VLOOKUP(Femicidios!J524,tablas!$G$4:$H$141,2,0),"No Informada")</f>
        <v>No Informada</v>
      </c>
      <c r="D526" t="str">
        <f>+IFERROR(VLOOKUP(Femicidios!L524,tablas!$J$4:$K$11,2,0),"Sin Información")</f>
        <v>NO</v>
      </c>
      <c r="E526" t="str">
        <f>+IFERROR(VLOOKUP(Femicidios!M524,tablas!$M$4:$N$52,2,0),"Sin Información")</f>
        <v>Sin Información</v>
      </c>
      <c r="F526" t="str">
        <f>+IFERROR(VLOOKUP(Femicidios!N524,tablas!$P$4:$Q$23,2,0),"No Informado")</f>
        <v>Femicidio Íntimo</v>
      </c>
      <c r="G526" t="str">
        <f>+IFERROR(VLOOKUP(Femicidios!Q524,tablas!$S$4:$T$21,2,0),"No Informada")</f>
        <v>Chilena</v>
      </c>
      <c r="H526" t="str">
        <f>+IFERROR(VLOOKUP(Femicidios!R524,tablas!$V$4:$W$123,2,0),"No Informado")</f>
        <v>No Informado</v>
      </c>
      <c r="I526" t="str">
        <f>+IFERROR(VLOOKUP(Femicidios!S524,tablas!$Y$4:$Z$9,2,0),"No Informado")</f>
        <v>SI</v>
      </c>
      <c r="J526" t="str">
        <f>+IFERROR(VLOOKUP(Femicidios!T524,tablas!$AB$4:$AC$8,2,0),"No Informado")</f>
        <v>NO</v>
      </c>
      <c r="K526" t="str">
        <f>+IFERROR(VLOOKUP(Femicidios!W524,tablas!$AE$4:$AF$9,2,0),"No Informado")</f>
        <v>SI</v>
      </c>
      <c r="L526" t="str">
        <f>+IFERROR(VLOOKUP(Femicidios!X524,tablas!$AH$4:$AI$33,2,0),"No Informada")</f>
        <v>Femicidio</v>
      </c>
      <c r="M526" t="str">
        <f>+IFERROR(VLOOKUP(Femicidios!Z524,tablas!$AN$4:$AO$22,2,0),"Sin Información")</f>
        <v>Sobreseída</v>
      </c>
      <c r="N526" t="str">
        <f>+IFERROR(VLOOKUP(Femicidios!AB524,tablas!$AQ$4:$AR$28,2,0),"Sin Información")</f>
        <v>Deceso</v>
      </c>
      <c r="O526" t="str">
        <f>+IFERROR(VLOOKUP(Femicidios!AD524,tablas!$AX$4:$AY$42,2,0),"Sin Información")</f>
        <v>Sin Información</v>
      </c>
    </row>
    <row r="527" spans="1:15" x14ac:dyDescent="0.35">
      <c r="A527" t="str">
        <f>+Femicidios!G525</f>
        <v>Miralda Moise</v>
      </c>
      <c r="B527" t="str">
        <f>+IFERROR(VLOOKUP(Femicidios!I525,tablas!$D$4:$E$19,2,0),"No Informada")</f>
        <v>Haitiana</v>
      </c>
      <c r="C527" t="str">
        <f>+IFERROR(VLOOKUP(Femicidios!J525,tablas!$G$4:$H$141,2,0),"No Informada")</f>
        <v>No Informada</v>
      </c>
      <c r="D527" t="str">
        <f>+IFERROR(VLOOKUP(Femicidios!L525,tablas!$J$4:$K$11,2,0),"Sin Información")</f>
        <v>NO</v>
      </c>
      <c r="E527" t="str">
        <f>+IFERROR(VLOOKUP(Femicidios!M525,tablas!$M$4:$N$52,2,0),"Sin Información")</f>
        <v>Cónyuge</v>
      </c>
      <c r="F527" t="str">
        <f>+IFERROR(VLOOKUP(Femicidios!N525,tablas!$P$4:$Q$23,2,0),"No Informado")</f>
        <v>Femicidio Íntimo</v>
      </c>
      <c r="G527" t="str">
        <f>+IFERROR(VLOOKUP(Femicidios!Q525,tablas!$S$4:$T$21,2,0),"No Informada")</f>
        <v>Haitiana</v>
      </c>
      <c r="H527" t="str">
        <f>+IFERROR(VLOOKUP(Femicidios!R525,tablas!$V$4:$W$123,2,0),"No Informado")</f>
        <v>No Informado</v>
      </c>
      <c r="I527" t="str">
        <f>+IFERROR(VLOOKUP(Femicidios!S525,tablas!$Y$4:$Z$9,2,0),"No Informado")</f>
        <v>NO</v>
      </c>
      <c r="J527" t="str">
        <f>+IFERROR(VLOOKUP(Femicidios!T525,tablas!$AB$4:$AC$8,2,0),"No Informado")</f>
        <v>NO</v>
      </c>
      <c r="K527" t="str">
        <f>+IFERROR(VLOOKUP(Femicidios!W525,tablas!$AE$4:$AF$9,2,0),"No Informado")</f>
        <v>SI</v>
      </c>
      <c r="L527" t="str">
        <f>+IFERROR(VLOOKUP(Femicidios!X525,tablas!$AH$4:$AI$33,2,0),"No Informada")</f>
        <v>Femicidio</v>
      </c>
      <c r="M527" t="str">
        <f>+IFERROR(VLOOKUP(Femicidios!Z525,tablas!$AN$4:$AO$22,2,0),"Sin Información")</f>
        <v>En curso</v>
      </c>
      <c r="N527" t="str">
        <f>+IFERROR(VLOOKUP(Femicidios!AB525,tablas!$AQ$4:$AR$28,2,0),"Sin Información")</f>
        <v>Formalizado</v>
      </c>
      <c r="O527" t="str">
        <f>+IFERROR(VLOOKUP(Femicidios!AD525,tablas!$AX$4:$AY$42,2,0),"Sin Información")</f>
        <v>Sin Información</v>
      </c>
    </row>
    <row r="528" spans="1:15" x14ac:dyDescent="0.35">
      <c r="A528" t="str">
        <f>+Femicidios!G526</f>
        <v>Paulina Miranda Leiva</v>
      </c>
      <c r="B528" t="str">
        <f>+IFERROR(VLOOKUP(Femicidios!I526,tablas!$D$4:$E$19,2,0),"No Informada")</f>
        <v>No Informada</v>
      </c>
      <c r="C528" t="str">
        <f>+IFERROR(VLOOKUP(Femicidios!J526,tablas!$G$4:$H$141,2,0),"No Informada")</f>
        <v>Estudiante</v>
      </c>
      <c r="D528" t="str">
        <f>+IFERROR(VLOOKUP(Femicidios!L526,tablas!$J$4:$K$11,2,0),"Sin Información")</f>
        <v>Sin Información</v>
      </c>
      <c r="E528" t="str">
        <f>+IFERROR(VLOOKUP(Femicidios!M526,tablas!$M$4:$N$52,2,0),"Sin Información")</f>
        <v>Conviviente</v>
      </c>
      <c r="F528" t="str">
        <f>+IFERROR(VLOOKUP(Femicidios!N526,tablas!$P$4:$Q$23,2,0),"No Informado")</f>
        <v>Femicidio Íntimo</v>
      </c>
      <c r="G528" t="str">
        <f>+IFERROR(VLOOKUP(Femicidios!Q526,tablas!$S$4:$T$21,2,0),"No Informada")</f>
        <v>No Informada</v>
      </c>
      <c r="H528" t="str">
        <f>+IFERROR(VLOOKUP(Femicidios!R526,tablas!$V$4:$W$123,2,0),"No Informado")</f>
        <v>Carabinero</v>
      </c>
      <c r="I528" t="str">
        <f>+IFERROR(VLOOKUP(Femicidios!S526,tablas!$Y$4:$Z$9,2,0),"No Informado")</f>
        <v>No Informado</v>
      </c>
      <c r="J528" t="str">
        <f>+IFERROR(VLOOKUP(Femicidios!T526,tablas!$AB$4:$AC$8,2,0),"No Informado")</f>
        <v>No Informado</v>
      </c>
      <c r="K528" t="str">
        <f>+IFERROR(VLOOKUP(Femicidios!W526,tablas!$AE$4:$AF$9,2,0),"No Informado")</f>
        <v>No Informado</v>
      </c>
      <c r="L528" t="str">
        <f>+IFERROR(VLOOKUP(Femicidios!X526,tablas!$AH$4:$AI$33,2,0),"No Informada")</f>
        <v>Femicidio</v>
      </c>
      <c r="M528" t="str">
        <f>+IFERROR(VLOOKUP(Femicidios!Z526,tablas!$AN$4:$AO$22,2,0),"Sin Información")</f>
        <v>Sin Información</v>
      </c>
      <c r="N528" t="str">
        <f>+IFERROR(VLOOKUP(Femicidios!AB526,tablas!$AQ$4:$AR$28,2,0),"Sin Información")</f>
        <v>No Informada</v>
      </c>
      <c r="O528" t="str">
        <f>+IFERROR(VLOOKUP(Femicidios!AD526,tablas!$AX$4:$AY$42,2,0),"Sin Información")</f>
        <v>Sin Información</v>
      </c>
    </row>
    <row r="529" spans="1:15" x14ac:dyDescent="0.35">
      <c r="A529" t="str">
        <f>+Femicidios!G527</f>
        <v>Priscila Morales Lara</v>
      </c>
      <c r="B529" t="str">
        <f>+IFERROR(VLOOKUP(Femicidios!I527,tablas!$D$4:$E$19,2,0),"No Informada")</f>
        <v>No Informada</v>
      </c>
      <c r="C529" t="str">
        <f>+IFERROR(VLOOKUP(Femicidios!J527,tablas!$G$4:$H$141,2,0),"No Informada")</f>
        <v>No Informada</v>
      </c>
      <c r="D529" t="str">
        <f>+IFERROR(VLOOKUP(Femicidios!L527,tablas!$J$4:$K$11,2,0),"Sin Información")</f>
        <v>SI</v>
      </c>
      <c r="E529" t="str">
        <f>+IFERROR(VLOOKUP(Femicidios!M527,tablas!$M$4:$N$52,2,0),"Sin Información")</f>
        <v>Conocido</v>
      </c>
      <c r="F529" t="str">
        <f>+IFERROR(VLOOKUP(Femicidios!N527,tablas!$P$4:$Q$23,2,0),"No Informado")</f>
        <v>Femicidio No Íntimo</v>
      </c>
      <c r="G529" t="str">
        <f>+IFERROR(VLOOKUP(Femicidios!Q527,tablas!$S$4:$T$21,2,0),"No Informada")</f>
        <v>No Informada</v>
      </c>
      <c r="H529" t="str">
        <f>+IFERROR(VLOOKUP(Femicidios!R527,tablas!$V$4:$W$123,2,0),"No Informado")</f>
        <v>No Informado</v>
      </c>
      <c r="I529" t="str">
        <f>+IFERROR(VLOOKUP(Femicidios!S527,tablas!$Y$4:$Z$9,2,0),"No Informado")</f>
        <v>No Informado</v>
      </c>
      <c r="J529" t="str">
        <f>+IFERROR(VLOOKUP(Femicidios!T527,tablas!$AB$4:$AC$8,2,0),"No Informado")</f>
        <v>No Informado</v>
      </c>
      <c r="K529" t="str">
        <f>+IFERROR(VLOOKUP(Femicidios!W527,tablas!$AE$4:$AF$9,2,0),"No Informado")</f>
        <v>No Informado</v>
      </c>
      <c r="L529" t="str">
        <f>+IFERROR(VLOOKUP(Femicidios!X527,tablas!$AH$4:$AI$33,2,0),"No Informada")</f>
        <v>Violación y Homicidio</v>
      </c>
      <c r="M529" t="str">
        <f>+IFERROR(VLOOKUP(Femicidios!Z527,tablas!$AN$4:$AO$22,2,0),"Sin Información")</f>
        <v>Sin Información</v>
      </c>
      <c r="N529" t="str">
        <f>+IFERROR(VLOOKUP(Femicidios!AB527,tablas!$AQ$4:$AR$28,2,0),"Sin Información")</f>
        <v>No Informada</v>
      </c>
      <c r="O529" t="str">
        <f>+IFERROR(VLOOKUP(Femicidios!AD527,tablas!$AX$4:$AY$42,2,0),"Sin Información")</f>
        <v>Sin Información</v>
      </c>
    </row>
    <row r="530" spans="1:15" x14ac:dyDescent="0.35">
      <c r="A530" t="str">
        <f>+Femicidios!G528</f>
        <v>Priscila Vera Mansilla</v>
      </c>
      <c r="B530" t="str">
        <f>+IFERROR(VLOOKUP(Femicidios!I528,tablas!$D$4:$E$19,2,0),"No Informada")</f>
        <v>Chilena</v>
      </c>
      <c r="C530" t="str">
        <f>+IFERROR(VLOOKUP(Femicidios!J528,tablas!$G$4:$H$141,2,0),"No Informada")</f>
        <v>Vendedora</v>
      </c>
      <c r="D530" t="str">
        <f>+IFERROR(VLOOKUP(Femicidios!L528,tablas!$J$4:$K$11,2,0),"Sin Información")</f>
        <v>NO</v>
      </c>
      <c r="E530" t="str">
        <f>+IFERROR(VLOOKUP(Femicidios!M528,tablas!$M$4:$N$52,2,0),"Sin Información")</f>
        <v>Conocido</v>
      </c>
      <c r="F530" t="str">
        <f>+IFERROR(VLOOKUP(Femicidios!N528,tablas!$P$4:$Q$23,2,0),"No Informado")</f>
        <v>Femicidio No Íntimo</v>
      </c>
      <c r="G530" t="str">
        <f>+IFERROR(VLOOKUP(Femicidios!Q528,tablas!$S$4:$T$21,2,0),"No Informada")</f>
        <v>No Informada</v>
      </c>
      <c r="H530" t="str">
        <f>+IFERROR(VLOOKUP(Femicidios!R528,tablas!$V$4:$W$123,2,0),"No Informado")</f>
        <v>No Informado</v>
      </c>
      <c r="I530" t="str">
        <f>+IFERROR(VLOOKUP(Femicidios!S528,tablas!$Y$4:$Z$9,2,0),"No Informado")</f>
        <v>NO</v>
      </c>
      <c r="J530" t="str">
        <f>+IFERROR(VLOOKUP(Femicidios!T528,tablas!$AB$4:$AC$8,2,0),"No Informado")</f>
        <v>SI</v>
      </c>
      <c r="K530" t="str">
        <f>+IFERROR(VLOOKUP(Femicidios!W528,tablas!$AE$4:$AF$9,2,0),"No Informado")</f>
        <v>NO</v>
      </c>
      <c r="L530" t="str">
        <f>+IFERROR(VLOOKUP(Femicidios!X528,tablas!$AH$4:$AI$33,2,0),"No Informada")</f>
        <v>No Informado</v>
      </c>
      <c r="M530" t="str">
        <f>+IFERROR(VLOOKUP(Femicidios!Z528,tablas!$AN$4:$AO$22,2,0),"Sin Información")</f>
        <v>Sin Información</v>
      </c>
      <c r="N530" t="str">
        <f>+IFERROR(VLOOKUP(Femicidios!AB528,tablas!$AQ$4:$AR$28,2,0),"Sin Información")</f>
        <v>No Informada</v>
      </c>
      <c r="O530" t="str">
        <f>+IFERROR(VLOOKUP(Femicidios!AD528,tablas!$AX$4:$AY$42,2,0),"Sin Información")</f>
        <v>Sin Información</v>
      </c>
    </row>
    <row r="531" spans="1:15" x14ac:dyDescent="0.35">
      <c r="A531" t="str">
        <f>+Femicidios!G529</f>
        <v>Raquel Edelmira Einfalt Fiss</v>
      </c>
      <c r="B531" t="str">
        <f>+IFERROR(VLOOKUP(Femicidios!I529,tablas!$D$4:$E$19,2,0),"No Informada")</f>
        <v>Chilena</v>
      </c>
      <c r="C531" t="str">
        <f>+IFERROR(VLOOKUP(Femicidios!J529,tablas!$G$4:$H$141,2,0),"No Informada")</f>
        <v>Comerciante</v>
      </c>
      <c r="D531" t="str">
        <f>+IFERROR(VLOOKUP(Femicidios!L529,tablas!$J$4:$K$11,2,0),"Sin Información")</f>
        <v>NO</v>
      </c>
      <c r="E531" t="str">
        <f>+IFERROR(VLOOKUP(Femicidios!M529,tablas!$M$4:$N$52,2,0),"Sin Información")</f>
        <v>Ex Pareja</v>
      </c>
      <c r="F531" t="str">
        <f>+IFERROR(VLOOKUP(Femicidios!N529,tablas!$P$4:$Q$23,2,0),"No Informado")</f>
        <v>Femicidio Íntimo</v>
      </c>
      <c r="G531" t="str">
        <f>+IFERROR(VLOOKUP(Femicidios!Q529,tablas!$S$4:$T$21,2,0),"No Informada")</f>
        <v>Chilena</v>
      </c>
      <c r="H531" t="str">
        <f>+IFERROR(VLOOKUP(Femicidios!R529,tablas!$V$4:$W$123,2,0),"No Informado")</f>
        <v>No Informado</v>
      </c>
      <c r="I531" t="str">
        <f>+IFERROR(VLOOKUP(Femicidios!S529,tablas!$Y$4:$Z$9,2,0),"No Informado")</f>
        <v>SI</v>
      </c>
      <c r="J531" t="str">
        <f>+IFERROR(VLOOKUP(Femicidios!T529,tablas!$AB$4:$AC$8,2,0),"No Informado")</f>
        <v>NO</v>
      </c>
      <c r="K531" t="str">
        <f>+IFERROR(VLOOKUP(Femicidios!W529,tablas!$AE$4:$AF$9,2,0),"No Informado")</f>
        <v>SI</v>
      </c>
      <c r="L531" t="str">
        <f>+IFERROR(VLOOKUP(Femicidios!X529,tablas!$AH$4:$AI$33,2,0),"No Informada")</f>
        <v>Femicidio</v>
      </c>
      <c r="M531" t="str">
        <f>+IFERROR(VLOOKUP(Femicidios!Z529,tablas!$AN$4:$AO$22,2,0),"Sin Información")</f>
        <v>Sobreseída</v>
      </c>
      <c r="N531" t="str">
        <f>+IFERROR(VLOOKUP(Femicidios!AB529,tablas!$AQ$4:$AR$28,2,0),"Sin Información")</f>
        <v>Deceso</v>
      </c>
      <c r="O531" t="str">
        <f>+IFERROR(VLOOKUP(Femicidios!AD529,tablas!$AX$4:$AY$42,2,0),"Sin Información")</f>
        <v>Sin Información</v>
      </c>
    </row>
    <row r="532" spans="1:15" x14ac:dyDescent="0.35">
      <c r="A532" t="str">
        <f>+Femicidios!G530</f>
        <v>Raquel Guiñez Figueroa</v>
      </c>
      <c r="B532" t="str">
        <f>+IFERROR(VLOOKUP(Femicidios!I530,tablas!$D$4:$E$19,2,0),"No Informada")</f>
        <v>Chilena</v>
      </c>
      <c r="C532" t="str">
        <f>+IFERROR(VLOOKUP(Femicidios!J530,tablas!$G$4:$H$141,2,0),"No Informada")</f>
        <v>Obrera Agrícola</v>
      </c>
      <c r="D532" t="str">
        <f>+IFERROR(VLOOKUP(Femicidios!L530,tablas!$J$4:$K$11,2,0),"Sin Información")</f>
        <v>NO</v>
      </c>
      <c r="E532" t="str">
        <f>+IFERROR(VLOOKUP(Femicidios!M530,tablas!$M$4:$N$52,2,0),"Sin Información")</f>
        <v>Sin Información</v>
      </c>
      <c r="F532" t="str">
        <f>+IFERROR(VLOOKUP(Femicidios!N530,tablas!$P$4:$Q$23,2,0),"No Informado")</f>
        <v>Femicidio Íntimo</v>
      </c>
      <c r="G532" t="str">
        <f>+IFERROR(VLOOKUP(Femicidios!Q530,tablas!$S$4:$T$21,2,0),"No Informada")</f>
        <v>Chilena</v>
      </c>
      <c r="H532" t="str">
        <f>+IFERROR(VLOOKUP(Femicidios!R530,tablas!$V$4:$W$123,2,0),"No Informado")</f>
        <v>Obrero</v>
      </c>
      <c r="I532" t="str">
        <f>+IFERROR(VLOOKUP(Femicidios!S530,tablas!$Y$4:$Z$9,2,0),"No Informado")</f>
        <v>SI</v>
      </c>
      <c r="J532" t="str">
        <f>+IFERROR(VLOOKUP(Femicidios!T530,tablas!$AB$4:$AC$8,2,0),"No Informado")</f>
        <v>NO</v>
      </c>
      <c r="K532" t="str">
        <f>+IFERROR(VLOOKUP(Femicidios!W530,tablas!$AE$4:$AF$9,2,0),"No Informado")</f>
        <v>SI</v>
      </c>
      <c r="L532" t="str">
        <f>+IFERROR(VLOOKUP(Femicidios!X530,tablas!$AH$4:$AI$33,2,0),"No Informada")</f>
        <v>Femicidio</v>
      </c>
      <c r="M532" t="str">
        <f>+IFERROR(VLOOKUP(Femicidios!Z530,tablas!$AN$4:$AO$22,2,0),"Sin Información")</f>
        <v>Sobreseída</v>
      </c>
      <c r="N532" t="str">
        <f>+IFERROR(VLOOKUP(Femicidios!AB530,tablas!$AQ$4:$AR$28,2,0),"Sin Información")</f>
        <v>Deceso</v>
      </c>
      <c r="O532" t="str">
        <f>+IFERROR(VLOOKUP(Femicidios!AD530,tablas!$AX$4:$AY$42,2,0),"Sin Información")</f>
        <v>Sin Información</v>
      </c>
    </row>
    <row r="533" spans="1:15" x14ac:dyDescent="0.35">
      <c r="A533" t="str">
        <f>+Femicidios!G531</f>
        <v>Raquel Suazo</v>
      </c>
      <c r="B533" t="str">
        <f>+IFERROR(VLOOKUP(Femicidios!I531,tablas!$D$4:$E$19,2,0),"No Informada")</f>
        <v>No Informada</v>
      </c>
      <c r="C533" t="str">
        <f>+IFERROR(VLOOKUP(Femicidios!J531,tablas!$G$4:$H$141,2,0),"No Informada")</f>
        <v>No Informada</v>
      </c>
      <c r="D533" t="str">
        <f>+IFERROR(VLOOKUP(Femicidios!L531,tablas!$J$4:$K$11,2,0),"Sin Información")</f>
        <v>Sin Información</v>
      </c>
      <c r="E533" t="str">
        <f>+IFERROR(VLOOKUP(Femicidios!M531,tablas!$M$4:$N$52,2,0),"Sin Información")</f>
        <v>Yerno</v>
      </c>
      <c r="F533" t="str">
        <f>+IFERROR(VLOOKUP(Femicidios!N531,tablas!$P$4:$Q$23,2,0),"No Informado")</f>
        <v>Femicidio No Íntimo</v>
      </c>
      <c r="G533" t="str">
        <f>+IFERROR(VLOOKUP(Femicidios!Q531,tablas!$S$4:$T$21,2,0),"No Informada")</f>
        <v>No Informada</v>
      </c>
      <c r="H533" t="str">
        <f>+IFERROR(VLOOKUP(Femicidios!R531,tablas!$V$4:$W$123,2,0),"No Informado")</f>
        <v>No Informado</v>
      </c>
      <c r="I533" t="str">
        <f>+IFERROR(VLOOKUP(Femicidios!S531,tablas!$Y$4:$Z$9,2,0),"No Informado")</f>
        <v>NO</v>
      </c>
      <c r="J533" t="str">
        <f>+IFERROR(VLOOKUP(Femicidios!T531,tablas!$AB$4:$AC$8,2,0),"No Informado")</f>
        <v>No Informado</v>
      </c>
      <c r="K533" t="str">
        <f>+IFERROR(VLOOKUP(Femicidios!W531,tablas!$AE$4:$AF$9,2,0),"No Informado")</f>
        <v>NO</v>
      </c>
      <c r="L533" t="str">
        <f>+IFERROR(VLOOKUP(Femicidios!X531,tablas!$AH$4:$AI$33,2,0),"No Informada")</f>
        <v>Homicidio</v>
      </c>
      <c r="M533" t="str">
        <f>+IFERROR(VLOOKUP(Femicidios!Z531,tablas!$AN$4:$AO$22,2,0),"Sin Información")</f>
        <v>Detenido</v>
      </c>
      <c r="N533" t="str">
        <f>+IFERROR(VLOOKUP(Femicidios!AB531,tablas!$AQ$4:$AR$28,2,0),"Sin Información")</f>
        <v>No Informada</v>
      </c>
      <c r="O533" t="str">
        <f>+IFERROR(VLOOKUP(Femicidios!AD531,tablas!$AX$4:$AY$42,2,0),"Sin Información")</f>
        <v>Sin Información</v>
      </c>
    </row>
    <row r="534" spans="1:15" x14ac:dyDescent="0.35">
      <c r="A534" t="str">
        <f>+Femicidios!G532</f>
        <v>Rayen Ignacia Meñaco Martínez</v>
      </c>
      <c r="B534" t="str">
        <f>+IFERROR(VLOOKUP(Femicidios!I532,tablas!$D$4:$E$19,2,0),"No Informada")</f>
        <v>Chilena</v>
      </c>
      <c r="C534" t="str">
        <f>+IFERROR(VLOOKUP(Femicidios!J532,tablas!$G$4:$H$141,2,0),"No Informada")</f>
        <v>Estudiante</v>
      </c>
      <c r="D534" t="str">
        <f>+IFERROR(VLOOKUP(Femicidios!L532,tablas!$J$4:$K$11,2,0),"Sin Información")</f>
        <v>NO</v>
      </c>
      <c r="E534" t="str">
        <f>+IFERROR(VLOOKUP(Femicidios!M532,tablas!$M$4:$N$52,2,0),"Sin Información")</f>
        <v>Conocido</v>
      </c>
      <c r="F534" t="str">
        <f>+IFERROR(VLOOKUP(Femicidios!N532,tablas!$P$4:$Q$23,2,0),"No Informado")</f>
        <v>Femicidio No Íntimo</v>
      </c>
      <c r="G534" t="str">
        <f>+IFERROR(VLOOKUP(Femicidios!Q532,tablas!$S$4:$T$21,2,0),"No Informada")</f>
        <v>Chilena</v>
      </c>
      <c r="H534" t="str">
        <f>+IFERROR(VLOOKUP(Femicidios!R532,tablas!$V$4:$W$123,2,0),"No Informado")</f>
        <v>No Informado</v>
      </c>
      <c r="I534" t="str">
        <f>+IFERROR(VLOOKUP(Femicidios!S532,tablas!$Y$4:$Z$9,2,0),"No Informado")</f>
        <v>NO</v>
      </c>
      <c r="J534" t="str">
        <f>+IFERROR(VLOOKUP(Femicidios!T532,tablas!$AB$4:$AC$8,2,0),"No Informado")</f>
        <v>NO</v>
      </c>
      <c r="K534" t="str">
        <f>+IFERROR(VLOOKUP(Femicidios!W532,tablas!$AE$4:$AF$9,2,0),"No Informado")</f>
        <v>NO</v>
      </c>
      <c r="L534" t="str">
        <f>+IFERROR(VLOOKUP(Femicidios!X532,tablas!$AH$4:$AI$33,2,0),"No Informada")</f>
        <v>Homicidio calificado</v>
      </c>
      <c r="M534" t="str">
        <f>+IFERROR(VLOOKUP(Femicidios!Z532,tablas!$AN$4:$AO$22,2,0),"Sin Información")</f>
        <v>Finalizada</v>
      </c>
      <c r="N534" t="str">
        <f>+IFERROR(VLOOKUP(Femicidios!AB532,tablas!$AQ$4:$AR$28,2,0),"Sin Información")</f>
        <v>Privado de libertad</v>
      </c>
      <c r="O534" t="str">
        <f>+IFERROR(VLOOKUP(Femicidios!AD532,tablas!$AX$4:$AY$42,2,0),"Sin Información")</f>
        <v>Cadena Perpétua</v>
      </c>
    </row>
    <row r="535" spans="1:15" x14ac:dyDescent="0.35">
      <c r="A535" t="str">
        <f>+Femicidios!G533</f>
        <v>Regina del Carmen Pichún Puebla</v>
      </c>
      <c r="B535" t="str">
        <f>+IFERROR(VLOOKUP(Femicidios!I533,tablas!$D$4:$E$19,2,0),"No Informada")</f>
        <v>Chilena</v>
      </c>
      <c r="C535" t="str">
        <f>+IFERROR(VLOOKUP(Femicidios!J533,tablas!$G$4:$H$141,2,0),"No Informada")</f>
        <v>No Informada</v>
      </c>
      <c r="D535" t="str">
        <f>+IFERROR(VLOOKUP(Femicidios!L533,tablas!$J$4:$K$11,2,0),"Sin Información")</f>
        <v>NO</v>
      </c>
      <c r="E535" t="str">
        <f>+IFERROR(VLOOKUP(Femicidios!M533,tablas!$M$4:$N$52,2,0),"Sin Información")</f>
        <v>Ex Pareja</v>
      </c>
      <c r="F535" t="str">
        <f>+IFERROR(VLOOKUP(Femicidios!N533,tablas!$P$4:$Q$23,2,0),"No Informado")</f>
        <v>Femicidio Íntimo</v>
      </c>
      <c r="G535" t="str">
        <f>+IFERROR(VLOOKUP(Femicidios!Q533,tablas!$S$4:$T$21,2,0),"No Informada")</f>
        <v>Chilena</v>
      </c>
      <c r="H535" t="str">
        <f>+IFERROR(VLOOKUP(Femicidios!R533,tablas!$V$4:$W$123,2,0),"No Informado")</f>
        <v>No Informado</v>
      </c>
      <c r="I535" t="str">
        <f>+IFERROR(VLOOKUP(Femicidios!S533,tablas!$Y$4:$Z$9,2,0),"No Informado")</f>
        <v>NO</v>
      </c>
      <c r="J535" t="str">
        <f>+IFERROR(VLOOKUP(Femicidios!T533,tablas!$AB$4:$AC$8,2,0),"No Informado")</f>
        <v>SI</v>
      </c>
      <c r="K535" t="str">
        <f>+IFERROR(VLOOKUP(Femicidios!W533,tablas!$AE$4:$AF$9,2,0),"No Informado")</f>
        <v>NO</v>
      </c>
      <c r="L535" t="str">
        <f>+IFERROR(VLOOKUP(Femicidios!X533,tablas!$AH$4:$AI$33,2,0),"No Informada")</f>
        <v>Homicidio simple</v>
      </c>
      <c r="M535" t="str">
        <f>+IFERROR(VLOOKUP(Femicidios!Z533,tablas!$AN$4:$AO$22,2,0),"Sin Información")</f>
        <v>Finalizada</v>
      </c>
      <c r="N535" t="str">
        <f>+IFERROR(VLOOKUP(Femicidios!AB533,tablas!$AQ$4:$AR$28,2,0),"Sin Información")</f>
        <v>Privado de libertad</v>
      </c>
      <c r="O535" t="str">
        <f>+IFERROR(VLOOKUP(Femicidios!AD533,tablas!$AX$4:$AY$42,2,0),"Sin Información")</f>
        <v>8 años</v>
      </c>
    </row>
    <row r="536" spans="1:15" x14ac:dyDescent="0.35">
      <c r="A536" t="str">
        <f>+Femicidios!G534</f>
        <v>Rina del Carmen Rivera</v>
      </c>
      <c r="B536" t="str">
        <f>+IFERROR(VLOOKUP(Femicidios!I534,tablas!$D$4:$E$19,2,0),"No Informada")</f>
        <v>Chilena</v>
      </c>
      <c r="C536" t="str">
        <f>+IFERROR(VLOOKUP(Femicidios!J534,tablas!$G$4:$H$141,2,0),"No Informada")</f>
        <v>No Informada</v>
      </c>
      <c r="D536" t="str">
        <f>+IFERROR(VLOOKUP(Femicidios!L534,tablas!$J$4:$K$11,2,0),"Sin Información")</f>
        <v>NO</v>
      </c>
      <c r="E536" t="str">
        <f>+IFERROR(VLOOKUP(Femicidios!M534,tablas!$M$4:$N$52,2,0),"Sin Información")</f>
        <v>Hijo</v>
      </c>
      <c r="F536" t="str">
        <f>+IFERROR(VLOOKUP(Femicidios!N534,tablas!$P$4:$Q$23,2,0),"No Informado")</f>
        <v>Femicidio Íntimo Familiar</v>
      </c>
      <c r="G536" t="str">
        <f>+IFERROR(VLOOKUP(Femicidios!Q534,tablas!$S$4:$T$21,2,0),"No Informada")</f>
        <v>Chilena</v>
      </c>
      <c r="H536" t="str">
        <f>+IFERROR(VLOOKUP(Femicidios!R534,tablas!$V$4:$W$123,2,0),"No Informado")</f>
        <v>No Informado</v>
      </c>
      <c r="I536" t="str">
        <f>+IFERROR(VLOOKUP(Femicidios!S534,tablas!$Y$4:$Z$9,2,0),"No Informado")</f>
        <v>SI</v>
      </c>
      <c r="J536" t="str">
        <f>+IFERROR(VLOOKUP(Femicidios!T534,tablas!$AB$4:$AC$8,2,0),"No Informado")</f>
        <v>NO</v>
      </c>
      <c r="K536" t="str">
        <f>+IFERROR(VLOOKUP(Femicidios!W534,tablas!$AE$4:$AF$9,2,0),"No Informado")</f>
        <v>NO</v>
      </c>
      <c r="L536" t="str">
        <f>+IFERROR(VLOOKUP(Femicidios!X534,tablas!$AH$4:$AI$33,2,0),"No Informada")</f>
        <v>Parricidio</v>
      </c>
      <c r="M536" t="str">
        <f>+IFERROR(VLOOKUP(Femicidios!Z534,tablas!$AN$4:$AO$22,2,0),"Sin Información")</f>
        <v>Sobreseída</v>
      </c>
      <c r="N536" t="str">
        <f>+IFERROR(VLOOKUP(Femicidios!AB534,tablas!$AQ$4:$AR$28,2,0),"Sin Información")</f>
        <v>Deceso</v>
      </c>
      <c r="O536" t="str">
        <f>+IFERROR(VLOOKUP(Femicidios!AD534,tablas!$AX$4:$AY$42,2,0),"Sin Información")</f>
        <v>Sin Información</v>
      </c>
    </row>
    <row r="537" spans="1:15" x14ac:dyDescent="0.35">
      <c r="A537" t="str">
        <f>+Femicidios!G535</f>
        <v>Rita Fidelina Machuca Ramírez</v>
      </c>
      <c r="B537" t="str">
        <f>+IFERROR(VLOOKUP(Femicidios!I535,tablas!$D$4:$E$19,2,0),"No Informada")</f>
        <v>Chilena</v>
      </c>
      <c r="C537" t="str">
        <f>+IFERROR(VLOOKUP(Femicidios!J535,tablas!$G$4:$H$141,2,0),"No Informada")</f>
        <v>No Informada</v>
      </c>
      <c r="D537" t="str">
        <f>+IFERROR(VLOOKUP(Femicidios!L535,tablas!$J$4:$K$11,2,0),"Sin Información")</f>
        <v>NO</v>
      </c>
      <c r="E537" t="str">
        <f>+IFERROR(VLOOKUP(Femicidios!M535,tablas!$M$4:$N$52,2,0),"Sin Información")</f>
        <v>Cónyuge</v>
      </c>
      <c r="F537" t="str">
        <f>+IFERROR(VLOOKUP(Femicidios!N535,tablas!$P$4:$Q$23,2,0),"No Informado")</f>
        <v>Femicidio Íntimo</v>
      </c>
      <c r="G537" t="str">
        <f>+IFERROR(VLOOKUP(Femicidios!Q535,tablas!$S$4:$T$21,2,0),"No Informada")</f>
        <v>Chilena</v>
      </c>
      <c r="H537" t="str">
        <f>+IFERROR(VLOOKUP(Femicidios!R535,tablas!$V$4:$W$123,2,0),"No Informado")</f>
        <v>No Informado</v>
      </c>
      <c r="I537" t="str">
        <f>+IFERROR(VLOOKUP(Femicidios!S535,tablas!$Y$4:$Z$9,2,0),"No Informado")</f>
        <v>NO</v>
      </c>
      <c r="J537" t="str">
        <f>+IFERROR(VLOOKUP(Femicidios!T535,tablas!$AB$4:$AC$8,2,0),"No Informado")</f>
        <v>NO</v>
      </c>
      <c r="K537" t="str">
        <f>+IFERROR(VLOOKUP(Femicidios!W535,tablas!$AE$4:$AF$9,2,0),"No Informado")</f>
        <v>SI</v>
      </c>
      <c r="L537" t="str">
        <f>+IFERROR(VLOOKUP(Femicidios!X535,tablas!$AH$4:$AI$33,2,0),"No Informada")</f>
        <v>Femicidio</v>
      </c>
      <c r="M537" t="str">
        <f>+IFERROR(VLOOKUP(Femicidios!Z535,tablas!$AN$4:$AO$22,2,0),"Sin Información")</f>
        <v>Finalizada</v>
      </c>
      <c r="N537" t="str">
        <f>+IFERROR(VLOOKUP(Femicidios!AB535,tablas!$AQ$4:$AR$28,2,0),"Sin Información")</f>
        <v>Privado de libertad</v>
      </c>
      <c r="O537" t="str">
        <f>+IFERROR(VLOOKUP(Femicidios!AD535,tablas!$AX$4:$AY$42,2,0),"Sin Información")</f>
        <v>20 años</v>
      </c>
    </row>
    <row r="538" spans="1:15" x14ac:dyDescent="0.35">
      <c r="A538" t="str">
        <f>+Femicidios!G536</f>
        <v>Rocío Zuñiga Concha</v>
      </c>
      <c r="B538" t="str">
        <f>+IFERROR(VLOOKUP(Femicidios!I536,tablas!$D$4:$E$19,2,0),"No Informada")</f>
        <v>Chilena</v>
      </c>
      <c r="C538" t="str">
        <f>+IFERROR(VLOOKUP(Femicidios!J536,tablas!$G$4:$H$141,2,0),"No Informada")</f>
        <v>Estudiante</v>
      </c>
      <c r="D538" t="str">
        <f>+IFERROR(VLOOKUP(Femicidios!L536,tablas!$J$4:$K$11,2,0),"Sin Información")</f>
        <v>NO</v>
      </c>
      <c r="E538" t="str">
        <f>+IFERROR(VLOOKUP(Femicidios!M536,tablas!$M$4:$N$52,2,0),"Sin Información")</f>
        <v>Conocido</v>
      </c>
      <c r="F538" t="str">
        <f>+IFERROR(VLOOKUP(Femicidios!N536,tablas!$P$4:$Q$23,2,0),"No Informado")</f>
        <v>Femicidio No Íntimo</v>
      </c>
      <c r="G538" t="str">
        <f>+IFERROR(VLOOKUP(Femicidios!Q536,tablas!$S$4:$T$21,2,0),"No Informada")</f>
        <v>Chilena</v>
      </c>
      <c r="H538" t="str">
        <f>+IFERROR(VLOOKUP(Femicidios!R536,tablas!$V$4:$W$123,2,0),"No Informado")</f>
        <v>Comerciante</v>
      </c>
      <c r="I538" t="str">
        <f>+IFERROR(VLOOKUP(Femicidios!S536,tablas!$Y$4:$Z$9,2,0),"No Informado")</f>
        <v>NO</v>
      </c>
      <c r="J538" t="str">
        <f>+IFERROR(VLOOKUP(Femicidios!T536,tablas!$AB$4:$AC$8,2,0),"No Informado")</f>
        <v>NO</v>
      </c>
      <c r="K538" t="str">
        <f>+IFERROR(VLOOKUP(Femicidios!W536,tablas!$AE$4:$AF$9,2,0),"No Informado")</f>
        <v>NO</v>
      </c>
      <c r="L538" t="str">
        <f>+IFERROR(VLOOKUP(Femicidios!X536,tablas!$AH$4:$AI$33,2,0),"No Informada")</f>
        <v>Homicidio simple</v>
      </c>
      <c r="M538" t="str">
        <f>+IFERROR(VLOOKUP(Femicidios!Z536,tablas!$AN$4:$AO$22,2,0),"Sin Información")</f>
        <v>Finalizada</v>
      </c>
      <c r="N538" t="str">
        <f>+IFERROR(VLOOKUP(Femicidios!AB536,tablas!$AQ$4:$AR$28,2,0),"Sin Información")</f>
        <v>Privado de libertad</v>
      </c>
      <c r="O538" t="str">
        <f>+IFERROR(VLOOKUP(Femicidios!AD536,tablas!$AX$4:$AY$42,2,0),"Sin Información")</f>
        <v>20 años</v>
      </c>
    </row>
    <row r="539" spans="1:15" x14ac:dyDescent="0.35">
      <c r="A539" t="str">
        <f>+Femicidios!G537</f>
        <v>Romina Scarlet Campillay Araya</v>
      </c>
      <c r="B539" t="str">
        <f>+IFERROR(VLOOKUP(Femicidios!I537,tablas!$D$4:$E$19,2,0),"No Informada")</f>
        <v>No Informada</v>
      </c>
      <c r="C539" t="str">
        <f>+IFERROR(VLOOKUP(Femicidios!J537,tablas!$G$4:$H$141,2,0),"No Informada")</f>
        <v>No Informada</v>
      </c>
      <c r="D539" t="str">
        <f>+IFERROR(VLOOKUP(Femicidios!L537,tablas!$J$4:$K$11,2,0),"Sin Información")</f>
        <v>SI</v>
      </c>
      <c r="E539" t="str">
        <f>+IFERROR(VLOOKUP(Femicidios!M537,tablas!$M$4:$N$52,2,0),"Sin Información")</f>
        <v>Vecino</v>
      </c>
      <c r="F539" t="str">
        <f>+IFERROR(VLOOKUP(Femicidios!N537,tablas!$P$4:$Q$23,2,0),"No Informado")</f>
        <v>Femicidio No Íntimo</v>
      </c>
      <c r="G539" t="str">
        <f>+IFERROR(VLOOKUP(Femicidios!Q537,tablas!$S$4:$T$21,2,0),"No Informada")</f>
        <v>No Informada</v>
      </c>
      <c r="H539" t="str">
        <f>+IFERROR(VLOOKUP(Femicidios!R537,tablas!$V$4:$W$123,2,0),"No Informado")</f>
        <v>No Informado</v>
      </c>
      <c r="I539" t="str">
        <f>+IFERROR(VLOOKUP(Femicidios!S537,tablas!$Y$4:$Z$9,2,0),"No Informado")</f>
        <v>No Informado</v>
      </c>
      <c r="J539" t="str">
        <f>+IFERROR(VLOOKUP(Femicidios!T537,tablas!$AB$4:$AC$8,2,0),"No Informado")</f>
        <v>No Informado</v>
      </c>
      <c r="K539" t="str">
        <f>+IFERROR(VLOOKUP(Femicidios!W537,tablas!$AE$4:$AF$9,2,0),"No Informado")</f>
        <v>No Informado</v>
      </c>
      <c r="L539" t="str">
        <f>+IFERROR(VLOOKUP(Femicidios!X537,tablas!$AH$4:$AI$33,2,0),"No Informada")</f>
        <v>Violación y Homicidio calificado</v>
      </c>
      <c r="M539" t="str">
        <f>+IFERROR(VLOOKUP(Femicidios!Z537,tablas!$AN$4:$AO$22,2,0),"Sin Información")</f>
        <v>Sin Información</v>
      </c>
      <c r="N539" t="str">
        <f>+IFERROR(VLOOKUP(Femicidios!AB537,tablas!$AQ$4:$AR$28,2,0),"Sin Información")</f>
        <v>No Informada</v>
      </c>
      <c r="O539" t="str">
        <f>+IFERROR(VLOOKUP(Femicidios!AD537,tablas!$AX$4:$AY$42,2,0),"Sin Información")</f>
        <v>Sin Información</v>
      </c>
    </row>
    <row r="540" spans="1:15" x14ac:dyDescent="0.35">
      <c r="A540" t="str">
        <f>+Femicidios!G538</f>
        <v>Nelly Isabel Malo Ascencio</v>
      </c>
      <c r="B540" t="str">
        <f>+IFERROR(VLOOKUP(Femicidios!I538,tablas!$D$4:$E$19,2,0),"No Informada")</f>
        <v>Chilena</v>
      </c>
      <c r="C540" t="str">
        <f>+IFERROR(VLOOKUP(Femicidios!J538,tablas!$G$4:$H$141,2,0),"No Informada")</f>
        <v>Vendedora</v>
      </c>
      <c r="D540" t="str">
        <f>+IFERROR(VLOOKUP(Femicidios!L538,tablas!$J$4:$K$11,2,0),"Sin Información")</f>
        <v>NO</v>
      </c>
      <c r="E540" t="str">
        <f>+IFERROR(VLOOKUP(Femicidios!M538,tablas!$M$4:$N$52,2,0),"Sin Información")</f>
        <v>Pareja</v>
      </c>
      <c r="F540" t="str">
        <f>+IFERROR(VLOOKUP(Femicidios!N538,tablas!$P$4:$Q$23,2,0),"No Informado")</f>
        <v>Femicidio Íntimo</v>
      </c>
      <c r="G540" t="str">
        <f>+IFERROR(VLOOKUP(Femicidios!Q538,tablas!$S$4:$T$21,2,0),"No Informada")</f>
        <v>Chilena</v>
      </c>
      <c r="H540" t="str">
        <f>+IFERROR(VLOOKUP(Femicidios!R538,tablas!$V$4:$W$123,2,0),"No Informado")</f>
        <v>No Informado</v>
      </c>
      <c r="I540" t="str">
        <f>+IFERROR(VLOOKUP(Femicidios!S538,tablas!$Y$4:$Z$9,2,0),"No Informado")</f>
        <v>NO</v>
      </c>
      <c r="J540" t="str">
        <f>+IFERROR(VLOOKUP(Femicidios!T538,tablas!$AB$4:$AC$8,2,0),"No Informado")</f>
        <v>SI</v>
      </c>
      <c r="K540" t="str">
        <f>+IFERROR(VLOOKUP(Femicidios!W538,tablas!$AE$4:$AF$9,2,0),"No Informado")</f>
        <v>NO</v>
      </c>
      <c r="L540" t="str">
        <f>+IFERROR(VLOOKUP(Femicidios!X538,tablas!$AH$4:$AI$33,2,0),"No Informada")</f>
        <v>Homicidio calificado</v>
      </c>
      <c r="M540" t="str">
        <f>+IFERROR(VLOOKUP(Femicidios!Z538,tablas!$AN$4:$AO$22,2,0),"Sin Información")</f>
        <v>En curso</v>
      </c>
      <c r="N540" t="str">
        <f>+IFERROR(VLOOKUP(Femicidios!AB538,tablas!$AQ$4:$AR$28,2,0),"Sin Información")</f>
        <v>Prisión preventiva</v>
      </c>
      <c r="O540" t="str">
        <f>+IFERROR(VLOOKUP(Femicidios!AD538,tablas!$AX$4:$AY$42,2,0),"Sin Información")</f>
        <v>Sin Información</v>
      </c>
    </row>
    <row r="541" spans="1:15" x14ac:dyDescent="0.35">
      <c r="A541" t="str">
        <f>+Femicidios!G539</f>
        <v>Gabriela Paz Alcaíno Donoso</v>
      </c>
      <c r="B541" t="str">
        <f>+IFERROR(VLOOKUP(Femicidios!I539,tablas!$D$4:$E$19,2,0),"No Informada")</f>
        <v>Chilena</v>
      </c>
      <c r="C541" t="str">
        <f>+IFERROR(VLOOKUP(Femicidios!J539,tablas!$G$4:$H$141,2,0),"No Informada")</f>
        <v>Estudiante</v>
      </c>
      <c r="D541" t="str">
        <f>+IFERROR(VLOOKUP(Femicidios!L539,tablas!$J$4:$K$11,2,0),"Sin Información")</f>
        <v>SI</v>
      </c>
      <c r="E541" t="str">
        <f>+IFERROR(VLOOKUP(Femicidios!M539,tablas!$M$4:$N$52,2,0),"Sin Información")</f>
        <v>Ex Pareja</v>
      </c>
      <c r="F541" t="str">
        <f>+IFERROR(VLOOKUP(Femicidios!N539,tablas!$P$4:$Q$23,2,0),"No Informado")</f>
        <v>Femicidio Íntimo</v>
      </c>
      <c r="G541" t="str">
        <f>+IFERROR(VLOOKUP(Femicidios!Q539,tablas!$S$4:$T$21,2,0),"No Informada")</f>
        <v>Chilena</v>
      </c>
      <c r="H541" t="str">
        <f>+IFERROR(VLOOKUP(Femicidios!R539,tablas!$V$4:$W$123,2,0),"No Informado")</f>
        <v>No Informado</v>
      </c>
      <c r="I541" t="str">
        <f>+IFERROR(VLOOKUP(Femicidios!S539,tablas!$Y$4:$Z$9,2,0),"No Informado")</f>
        <v>NO</v>
      </c>
      <c r="J541" t="str">
        <f>+IFERROR(VLOOKUP(Femicidios!T539,tablas!$AB$4:$AC$8,2,0),"No Informado")</f>
        <v>SI</v>
      </c>
      <c r="K541" t="str">
        <f>+IFERROR(VLOOKUP(Femicidios!W539,tablas!$AE$4:$AF$9,2,0),"No Informado")</f>
        <v>No Informado</v>
      </c>
      <c r="L541" t="str">
        <f>+IFERROR(VLOOKUP(Femicidios!X539,tablas!$AH$4:$AI$33,2,0),"No Informada")</f>
        <v>Violación y Homicidio</v>
      </c>
      <c r="M541" t="str">
        <f>+IFERROR(VLOOKUP(Femicidios!Z539,tablas!$AN$4:$AO$22,2,0),"Sin Información")</f>
        <v>En curso</v>
      </c>
      <c r="N541" t="str">
        <f>+IFERROR(VLOOKUP(Femicidios!AB539,tablas!$AQ$4:$AR$28,2,0),"Sin Información")</f>
        <v>Prisión preventiva</v>
      </c>
      <c r="O541" t="str">
        <f>+IFERROR(VLOOKUP(Femicidios!AD539,tablas!$AX$4:$AY$42,2,0),"Sin Información")</f>
        <v>Sin Información</v>
      </c>
    </row>
    <row r="542" spans="1:15" x14ac:dyDescent="0.35">
      <c r="A542" t="str">
        <f>+Femicidios!G540</f>
        <v>Rosa Díaz Collao</v>
      </c>
      <c r="B542" t="str">
        <f>+IFERROR(VLOOKUP(Femicidios!I540,tablas!$D$4:$E$19,2,0),"No Informada")</f>
        <v>No Informada</v>
      </c>
      <c r="C542" t="str">
        <f>+IFERROR(VLOOKUP(Femicidios!J540,tablas!$G$4:$H$141,2,0),"No Informada")</f>
        <v>No Informada</v>
      </c>
      <c r="D542" t="str">
        <f>+IFERROR(VLOOKUP(Femicidios!L540,tablas!$J$4:$K$11,2,0),"Sin Información")</f>
        <v>Sin Información</v>
      </c>
      <c r="E542" t="str">
        <f>+IFERROR(VLOOKUP(Femicidios!M540,tablas!$M$4:$N$52,2,0),"Sin Información")</f>
        <v>Cónyuge</v>
      </c>
      <c r="F542" t="str">
        <f>+IFERROR(VLOOKUP(Femicidios!N540,tablas!$P$4:$Q$23,2,0),"No Informado")</f>
        <v>Femicidio Íntimo</v>
      </c>
      <c r="G542" t="str">
        <f>+IFERROR(VLOOKUP(Femicidios!Q540,tablas!$S$4:$T$21,2,0),"No Informada")</f>
        <v>No Informada</v>
      </c>
      <c r="H542" t="str">
        <f>+IFERROR(VLOOKUP(Femicidios!R540,tablas!$V$4:$W$123,2,0),"No Informado")</f>
        <v>No Informado</v>
      </c>
      <c r="I542" t="str">
        <f>+IFERROR(VLOOKUP(Femicidios!S540,tablas!$Y$4:$Z$9,2,0),"No Informado")</f>
        <v>SI</v>
      </c>
      <c r="J542" t="str">
        <f>+IFERROR(VLOOKUP(Femicidios!T540,tablas!$AB$4:$AC$8,2,0),"No Informado")</f>
        <v>No Informado</v>
      </c>
      <c r="K542" t="str">
        <f>+IFERROR(VLOOKUP(Femicidios!W540,tablas!$AE$4:$AF$9,2,0),"No Informado")</f>
        <v>No Informado</v>
      </c>
      <c r="L542" t="str">
        <f>+IFERROR(VLOOKUP(Femicidios!X540,tablas!$AH$4:$AI$33,2,0),"No Informada")</f>
        <v>Parricidio</v>
      </c>
      <c r="M542" t="str">
        <f>+IFERROR(VLOOKUP(Femicidios!Z540,tablas!$AN$4:$AO$22,2,0),"Sin Información")</f>
        <v>Sin Información</v>
      </c>
      <c r="N542" t="str">
        <f>+IFERROR(VLOOKUP(Femicidios!AB540,tablas!$AQ$4:$AR$28,2,0),"Sin Información")</f>
        <v>No Informada</v>
      </c>
      <c r="O542" t="str">
        <f>+IFERROR(VLOOKUP(Femicidios!AD540,tablas!$AX$4:$AY$42,2,0),"Sin Información")</f>
        <v>Sin Información</v>
      </c>
    </row>
    <row r="543" spans="1:15" x14ac:dyDescent="0.35">
      <c r="A543" t="str">
        <f>+Femicidios!G541</f>
        <v>Patricia Chailán Ibacache</v>
      </c>
      <c r="B543" t="str">
        <f>+IFERROR(VLOOKUP(Femicidios!I541,tablas!$D$4:$E$19,2,0),"No Informada")</f>
        <v>Chilena</v>
      </c>
      <c r="C543" t="str">
        <f>+IFERROR(VLOOKUP(Femicidios!J541,tablas!$G$4:$H$141,2,0),"No Informada")</f>
        <v>No Informada</v>
      </c>
      <c r="D543" t="str">
        <f>+IFERROR(VLOOKUP(Femicidios!L541,tablas!$J$4:$K$11,2,0),"Sin Información")</f>
        <v>NO</v>
      </c>
      <c r="E543" t="str">
        <f>+IFERROR(VLOOKUP(Femicidios!M541,tablas!$M$4:$N$52,2,0),"Sin Información")</f>
        <v>ex Conviviente</v>
      </c>
      <c r="F543" t="str">
        <f>+IFERROR(VLOOKUP(Femicidios!N541,tablas!$P$4:$Q$23,2,0),"No Informado")</f>
        <v>Femicidio Íntimo</v>
      </c>
      <c r="G543" t="str">
        <f>+IFERROR(VLOOKUP(Femicidios!Q541,tablas!$S$4:$T$21,2,0),"No Informada")</f>
        <v>Chilena</v>
      </c>
      <c r="H543" t="str">
        <f>+IFERROR(VLOOKUP(Femicidios!R541,tablas!$V$4:$W$123,2,0),"No Informado")</f>
        <v>No Informado</v>
      </c>
      <c r="I543" t="str">
        <f>+IFERROR(VLOOKUP(Femicidios!S541,tablas!$Y$4:$Z$9,2,0),"No Informado")</f>
        <v>NO</v>
      </c>
      <c r="J543" t="str">
        <f>+IFERROR(VLOOKUP(Femicidios!T541,tablas!$AB$4:$AC$8,2,0),"No Informado")</f>
        <v>SI</v>
      </c>
      <c r="K543" t="str">
        <f>+IFERROR(VLOOKUP(Femicidios!W541,tablas!$AE$4:$AF$9,2,0),"No Informado")</f>
        <v>SI</v>
      </c>
      <c r="L543" t="str">
        <f>+IFERROR(VLOOKUP(Femicidios!X541,tablas!$AH$4:$AI$33,2,0),"No Informada")</f>
        <v>Femicidio</v>
      </c>
      <c r="M543" t="str">
        <f>+IFERROR(VLOOKUP(Femicidios!Z541,tablas!$AN$4:$AO$22,2,0),"Sin Información")</f>
        <v>En curso</v>
      </c>
      <c r="N543" t="str">
        <f>+IFERROR(VLOOKUP(Femicidios!AB541,tablas!$AQ$4:$AR$28,2,0),"Sin Información")</f>
        <v>Prisión preventiva</v>
      </c>
      <c r="O543" t="str">
        <f>+IFERROR(VLOOKUP(Femicidios!AD541,tablas!$AX$4:$AY$42,2,0),"Sin Información")</f>
        <v>Sin Información</v>
      </c>
    </row>
    <row r="544" spans="1:15" x14ac:dyDescent="0.35">
      <c r="A544" t="str">
        <f>+Femicidios!G542</f>
        <v>Elsa Ayala Cortéz</v>
      </c>
      <c r="B544" t="str">
        <f>+IFERROR(VLOOKUP(Femicidios!I542,tablas!$D$4:$E$19,2,0),"No Informada")</f>
        <v>Chilena</v>
      </c>
      <c r="C544" t="str">
        <f>+IFERROR(VLOOKUP(Femicidios!J542,tablas!$G$4:$H$141,2,0),"No Informada")</f>
        <v>No Informada</v>
      </c>
      <c r="D544" t="str">
        <f>+IFERROR(VLOOKUP(Femicidios!L542,tablas!$J$4:$K$11,2,0),"Sin Información")</f>
        <v>NO</v>
      </c>
      <c r="E544" t="str">
        <f>+IFERROR(VLOOKUP(Femicidios!M542,tablas!$M$4:$N$52,2,0),"Sin Información")</f>
        <v>Cónyuge</v>
      </c>
      <c r="F544" t="str">
        <f>+IFERROR(VLOOKUP(Femicidios!N542,tablas!$P$4:$Q$23,2,0),"No Informado")</f>
        <v>Femicidio Íntimo</v>
      </c>
      <c r="G544" t="str">
        <f>+IFERROR(VLOOKUP(Femicidios!Q542,tablas!$S$4:$T$21,2,0),"No Informada")</f>
        <v>Chilena</v>
      </c>
      <c r="H544" t="str">
        <f>+IFERROR(VLOOKUP(Femicidios!R542,tablas!$V$4:$W$123,2,0),"No Informado")</f>
        <v>No Informado</v>
      </c>
      <c r="I544" t="str">
        <f>+IFERROR(VLOOKUP(Femicidios!S542,tablas!$Y$4:$Z$9,2,0),"No Informado")</f>
        <v>SI</v>
      </c>
      <c r="J544" t="str">
        <f>+IFERROR(VLOOKUP(Femicidios!T542,tablas!$AB$4:$AC$8,2,0),"No Informado")</f>
        <v>NO</v>
      </c>
      <c r="K544" t="str">
        <f>+IFERROR(VLOOKUP(Femicidios!W542,tablas!$AE$4:$AF$9,2,0),"No Informado")</f>
        <v>SI</v>
      </c>
      <c r="L544" t="str">
        <f>+IFERROR(VLOOKUP(Femicidios!X542,tablas!$AH$4:$AI$33,2,0),"No Informada")</f>
        <v>Femicidio</v>
      </c>
      <c r="M544" t="str">
        <f>+IFERROR(VLOOKUP(Femicidios!Z542,tablas!$AN$4:$AO$22,2,0),"Sin Información")</f>
        <v>Sobreseída</v>
      </c>
      <c r="N544" t="str">
        <f>+IFERROR(VLOOKUP(Femicidios!AB542,tablas!$AQ$4:$AR$28,2,0),"Sin Información")</f>
        <v>Deceso</v>
      </c>
      <c r="O544" t="str">
        <f>+IFERROR(VLOOKUP(Femicidios!AD542,tablas!$AX$4:$AY$42,2,0),"Sin Información")</f>
        <v>Sin Información</v>
      </c>
    </row>
    <row r="545" spans="1:15" x14ac:dyDescent="0.35">
      <c r="A545" t="str">
        <f>+Femicidios!G543</f>
        <v>Rosa Ester Bahamondes Mardones</v>
      </c>
      <c r="B545" t="str">
        <f>+IFERROR(VLOOKUP(Femicidios!I543,tablas!$D$4:$E$19,2,0),"No Informada")</f>
        <v>Chilena</v>
      </c>
      <c r="C545" t="str">
        <f>+IFERROR(VLOOKUP(Femicidios!J543,tablas!$G$4:$H$141,2,0),"No Informada")</f>
        <v>No Informada</v>
      </c>
      <c r="D545" t="str">
        <f>+IFERROR(VLOOKUP(Femicidios!L543,tablas!$J$4:$K$11,2,0),"Sin Información")</f>
        <v>NO</v>
      </c>
      <c r="E545" t="str">
        <f>+IFERROR(VLOOKUP(Femicidios!M543,tablas!$M$4:$N$52,2,0),"Sin Información")</f>
        <v>Pareja</v>
      </c>
      <c r="F545" t="str">
        <f>+IFERROR(VLOOKUP(Femicidios!N543,tablas!$P$4:$Q$23,2,0),"No Informado")</f>
        <v>Femicidio Íntimo</v>
      </c>
      <c r="G545" t="str">
        <f>+IFERROR(VLOOKUP(Femicidios!Q543,tablas!$S$4:$T$21,2,0),"No Informada")</f>
        <v>No Informada</v>
      </c>
      <c r="H545" t="str">
        <f>+IFERROR(VLOOKUP(Femicidios!R543,tablas!$V$4:$W$123,2,0),"No Informado")</f>
        <v>No Informado</v>
      </c>
      <c r="I545" t="str">
        <f>+IFERROR(VLOOKUP(Femicidios!S543,tablas!$Y$4:$Z$9,2,0),"No Informado")</f>
        <v>NO</v>
      </c>
      <c r="J545" t="str">
        <f>+IFERROR(VLOOKUP(Femicidios!T543,tablas!$AB$4:$AC$8,2,0),"No Informado")</f>
        <v>NO</v>
      </c>
      <c r="K545" t="str">
        <f>+IFERROR(VLOOKUP(Femicidios!W543,tablas!$AE$4:$AF$9,2,0),"No Informado")</f>
        <v>NO</v>
      </c>
      <c r="L545" t="str">
        <f>+IFERROR(VLOOKUP(Femicidios!X543,tablas!$AH$4:$AI$33,2,0),"No Informada")</f>
        <v>Homicidio simple</v>
      </c>
      <c r="M545" t="str">
        <f>+IFERROR(VLOOKUP(Femicidios!Z543,tablas!$AN$4:$AO$22,2,0),"Sin Información")</f>
        <v>Sin Información</v>
      </c>
      <c r="N545" t="str">
        <f>+IFERROR(VLOOKUP(Femicidios!AB543,tablas!$AQ$4:$AR$28,2,0),"Sin Información")</f>
        <v>No Informada</v>
      </c>
      <c r="O545" t="str">
        <f>+IFERROR(VLOOKUP(Femicidios!AD543,tablas!$AX$4:$AY$42,2,0),"Sin Información")</f>
        <v>Sin Información</v>
      </c>
    </row>
    <row r="546" spans="1:15" x14ac:dyDescent="0.35">
      <c r="A546" t="str">
        <f>+Femicidios!G544</f>
        <v>Rosa Ester Cañulef Paillamanque</v>
      </c>
      <c r="B546" t="str">
        <f>+IFERROR(VLOOKUP(Femicidios!I544,tablas!$D$4:$E$19,2,0),"No Informada")</f>
        <v>Chilena</v>
      </c>
      <c r="C546" t="str">
        <f>+IFERROR(VLOOKUP(Femicidios!J544,tablas!$G$4:$H$141,2,0),"No Informada")</f>
        <v>No Informada</v>
      </c>
      <c r="D546" t="str">
        <f>+IFERROR(VLOOKUP(Femicidios!L544,tablas!$J$4:$K$11,2,0),"Sin Información")</f>
        <v>Sin Información</v>
      </c>
      <c r="E546" t="str">
        <f>+IFERROR(VLOOKUP(Femicidios!M544,tablas!$M$4:$N$52,2,0),"Sin Información")</f>
        <v>Cónyuge</v>
      </c>
      <c r="F546" t="str">
        <f>+IFERROR(VLOOKUP(Femicidios!N544,tablas!$P$4:$Q$23,2,0),"No Informado")</f>
        <v>Femicidio Íntimo</v>
      </c>
      <c r="G546" t="str">
        <f>+IFERROR(VLOOKUP(Femicidios!Q544,tablas!$S$4:$T$21,2,0),"No Informada")</f>
        <v>Chilena</v>
      </c>
      <c r="H546" t="str">
        <f>+IFERROR(VLOOKUP(Femicidios!R544,tablas!$V$4:$W$123,2,0),"No Informado")</f>
        <v>No Informado</v>
      </c>
      <c r="I546" t="str">
        <f>+IFERROR(VLOOKUP(Femicidios!S544,tablas!$Y$4:$Z$9,2,0),"No Informado")</f>
        <v>NO</v>
      </c>
      <c r="J546" t="str">
        <f>+IFERROR(VLOOKUP(Femicidios!T544,tablas!$AB$4:$AC$8,2,0),"No Informado")</f>
        <v>No Informado</v>
      </c>
      <c r="K546" t="str">
        <f>+IFERROR(VLOOKUP(Femicidios!W544,tablas!$AE$4:$AF$9,2,0),"No Informado")</f>
        <v>SI</v>
      </c>
      <c r="L546" t="str">
        <f>+IFERROR(VLOOKUP(Femicidios!X544,tablas!$AH$4:$AI$33,2,0),"No Informada")</f>
        <v>Femicidio</v>
      </c>
      <c r="M546" t="str">
        <f>+IFERROR(VLOOKUP(Femicidios!Z544,tablas!$AN$4:$AO$22,2,0),"Sin Información")</f>
        <v>En curso</v>
      </c>
      <c r="N546" t="str">
        <f>+IFERROR(VLOOKUP(Femicidios!AB544,tablas!$AQ$4:$AR$28,2,0),"Sin Información")</f>
        <v>Confeso</v>
      </c>
      <c r="O546" t="str">
        <f>+IFERROR(VLOOKUP(Femicidios!AD544,tablas!$AX$4:$AY$42,2,0),"Sin Información")</f>
        <v>Sin Información</v>
      </c>
    </row>
    <row r="547" spans="1:15" x14ac:dyDescent="0.35">
      <c r="A547" t="str">
        <f>+Femicidios!G545</f>
        <v>Rosa Ester Vilches Navarro</v>
      </c>
      <c r="B547" t="str">
        <f>+IFERROR(VLOOKUP(Femicidios!I545,tablas!$D$4:$E$19,2,0),"No Informada")</f>
        <v>Chilena</v>
      </c>
      <c r="C547" t="str">
        <f>+IFERROR(VLOOKUP(Femicidios!J545,tablas!$G$4:$H$141,2,0),"No Informada")</f>
        <v>Comerciante</v>
      </c>
      <c r="D547" t="str">
        <f>+IFERROR(VLOOKUP(Femicidios!L545,tablas!$J$4:$K$11,2,0),"Sin Información")</f>
        <v>NO</v>
      </c>
      <c r="E547" t="str">
        <f>+IFERROR(VLOOKUP(Femicidios!M545,tablas!$M$4:$N$52,2,0),"Sin Información")</f>
        <v>Sin Información</v>
      </c>
      <c r="F547" t="str">
        <f>+IFERROR(VLOOKUP(Femicidios!N545,tablas!$P$4:$Q$23,2,0),"No Informado")</f>
        <v>Femicidio Íntimo</v>
      </c>
      <c r="G547" t="str">
        <f>+IFERROR(VLOOKUP(Femicidios!Q545,tablas!$S$4:$T$21,2,0),"No Informada")</f>
        <v>Chilena</v>
      </c>
      <c r="H547" t="str">
        <f>+IFERROR(VLOOKUP(Femicidios!R545,tablas!$V$4:$W$123,2,0),"No Informado")</f>
        <v>Ex Empleado</v>
      </c>
      <c r="I547" t="str">
        <f>+IFERROR(VLOOKUP(Femicidios!S545,tablas!$Y$4:$Z$9,2,0),"No Informado")</f>
        <v>SI</v>
      </c>
      <c r="J547" t="str">
        <f>+IFERROR(VLOOKUP(Femicidios!T545,tablas!$AB$4:$AC$8,2,0),"No Informado")</f>
        <v>SI</v>
      </c>
      <c r="K547" t="str">
        <f>+IFERROR(VLOOKUP(Femicidios!W545,tablas!$AE$4:$AF$9,2,0),"No Informado")</f>
        <v>SI</v>
      </c>
      <c r="L547" t="str">
        <f>+IFERROR(VLOOKUP(Femicidios!X545,tablas!$AH$4:$AI$33,2,0),"No Informada")</f>
        <v>Femicidio</v>
      </c>
      <c r="M547" t="str">
        <f>+IFERROR(VLOOKUP(Femicidios!Z545,tablas!$AN$4:$AO$22,2,0),"Sin Información")</f>
        <v>Sobreseída</v>
      </c>
      <c r="N547" t="str">
        <f>+IFERROR(VLOOKUP(Femicidios!AB545,tablas!$AQ$4:$AR$28,2,0),"Sin Información")</f>
        <v>Deceso</v>
      </c>
      <c r="O547" t="str">
        <f>+IFERROR(VLOOKUP(Femicidios!AD545,tablas!$AX$4:$AY$42,2,0),"Sin Información")</f>
        <v>Sin Información</v>
      </c>
    </row>
    <row r="548" spans="1:15" x14ac:dyDescent="0.35">
      <c r="A548" t="str">
        <f>+Femicidios!G546</f>
        <v>Rosa Francisca Millanao Chule</v>
      </c>
      <c r="B548" t="str">
        <f>+IFERROR(VLOOKUP(Femicidios!I546,tablas!$D$4:$E$19,2,0),"No Informada")</f>
        <v>Chilena</v>
      </c>
      <c r="C548" t="str">
        <f>+IFERROR(VLOOKUP(Femicidios!J546,tablas!$G$4:$H$141,2,0),"No Informada")</f>
        <v>No Informada</v>
      </c>
      <c r="D548" t="str">
        <f>+IFERROR(VLOOKUP(Femicidios!L546,tablas!$J$4:$K$11,2,0),"Sin Información")</f>
        <v>SI</v>
      </c>
      <c r="E548" t="str">
        <f>+IFERROR(VLOOKUP(Femicidios!M546,tablas!$M$4:$N$52,2,0),"Sin Información")</f>
        <v>Amigo</v>
      </c>
      <c r="F548" t="str">
        <f>+IFERROR(VLOOKUP(Femicidios!N546,tablas!$P$4:$Q$23,2,0),"No Informado")</f>
        <v>Femicidio No Íntimo</v>
      </c>
      <c r="G548" t="str">
        <f>+IFERROR(VLOOKUP(Femicidios!Q546,tablas!$S$4:$T$21,2,0),"No Informada")</f>
        <v>No Informada</v>
      </c>
      <c r="H548" t="str">
        <f>+IFERROR(VLOOKUP(Femicidios!R546,tablas!$V$4:$W$123,2,0),"No Informado")</f>
        <v>No Informado</v>
      </c>
      <c r="I548" t="str">
        <f>+IFERROR(VLOOKUP(Femicidios!S546,tablas!$Y$4:$Z$9,2,0),"No Informado")</f>
        <v>NO</v>
      </c>
      <c r="J548" t="str">
        <f>+IFERROR(VLOOKUP(Femicidios!T546,tablas!$AB$4:$AC$8,2,0),"No Informado")</f>
        <v>No Informado</v>
      </c>
      <c r="K548" t="str">
        <f>+IFERROR(VLOOKUP(Femicidios!W546,tablas!$AE$4:$AF$9,2,0),"No Informado")</f>
        <v>NO</v>
      </c>
      <c r="L548" t="str">
        <f>+IFERROR(VLOOKUP(Femicidios!X546,tablas!$AH$4:$AI$33,2,0),"No Informada")</f>
        <v>Femicidio No Íntimo</v>
      </c>
      <c r="M548" t="str">
        <f>+IFERROR(VLOOKUP(Femicidios!Z546,tablas!$AN$4:$AO$22,2,0),"Sin Información")</f>
        <v>En curso</v>
      </c>
      <c r="N548" t="str">
        <f>+IFERROR(VLOOKUP(Femicidios!AB546,tablas!$AQ$4:$AR$28,2,0),"Sin Información")</f>
        <v>Formalizado</v>
      </c>
      <c r="O548" t="str">
        <f>+IFERROR(VLOOKUP(Femicidios!AD546,tablas!$AX$4:$AY$42,2,0),"Sin Información")</f>
        <v>Sin Información</v>
      </c>
    </row>
    <row r="549" spans="1:15" x14ac:dyDescent="0.35">
      <c r="A549" t="str">
        <f>+Femicidios!G547</f>
        <v>Rosa Galdames Montenegro</v>
      </c>
      <c r="B549" t="str">
        <f>+IFERROR(VLOOKUP(Femicidios!I547,tablas!$D$4:$E$19,2,0),"No Informada")</f>
        <v>Chilena</v>
      </c>
      <c r="C549" t="str">
        <f>+IFERROR(VLOOKUP(Femicidios!J547,tablas!$G$4:$H$141,2,0),"No Informada")</f>
        <v>Auxiliar de Aseo</v>
      </c>
      <c r="D549" t="str">
        <f>+IFERROR(VLOOKUP(Femicidios!L547,tablas!$J$4:$K$11,2,0),"Sin Información")</f>
        <v>NO</v>
      </c>
      <c r="E549" t="str">
        <f>+IFERROR(VLOOKUP(Femicidios!M547,tablas!$M$4:$N$52,2,0),"Sin Información")</f>
        <v>Conviviente</v>
      </c>
      <c r="F549" t="str">
        <f>+IFERROR(VLOOKUP(Femicidios!N547,tablas!$P$4:$Q$23,2,0),"No Informado")</f>
        <v>Femicidio Íntimo</v>
      </c>
      <c r="G549" t="str">
        <f>+IFERROR(VLOOKUP(Femicidios!Q547,tablas!$S$4:$T$21,2,0),"No Informada")</f>
        <v>Chilena</v>
      </c>
      <c r="H549" t="str">
        <f>+IFERROR(VLOOKUP(Femicidios!R547,tablas!$V$4:$W$123,2,0),"No Informado")</f>
        <v>Comerciante</v>
      </c>
      <c r="I549" t="str">
        <f>+IFERROR(VLOOKUP(Femicidios!S547,tablas!$Y$4:$Z$9,2,0),"No Informado")</f>
        <v>NO</v>
      </c>
      <c r="J549" t="str">
        <f>+IFERROR(VLOOKUP(Femicidios!T547,tablas!$AB$4:$AC$8,2,0),"No Informado")</f>
        <v>SI</v>
      </c>
      <c r="K549" t="str">
        <f>+IFERROR(VLOOKUP(Femicidios!W547,tablas!$AE$4:$AF$9,2,0),"No Informado")</f>
        <v>SI</v>
      </c>
      <c r="L549" t="str">
        <f>+IFERROR(VLOOKUP(Femicidios!X547,tablas!$AH$4:$AI$33,2,0),"No Informada")</f>
        <v>Femicidio</v>
      </c>
      <c r="M549" t="str">
        <f>+IFERROR(VLOOKUP(Femicidios!Z547,tablas!$AN$4:$AO$22,2,0),"Sin Información")</f>
        <v>Finalizada</v>
      </c>
      <c r="N549" t="str">
        <f>+IFERROR(VLOOKUP(Femicidios!AB547,tablas!$AQ$4:$AR$28,2,0),"Sin Información")</f>
        <v>Privado de libertad</v>
      </c>
      <c r="O549" t="str">
        <f>+IFERROR(VLOOKUP(Femicidios!AD547,tablas!$AX$4:$AY$42,2,0),"Sin Información")</f>
        <v>Cadena Perpétua</v>
      </c>
    </row>
    <row r="550" spans="1:15" x14ac:dyDescent="0.35">
      <c r="A550" t="str">
        <f>+Femicidios!G548</f>
        <v>Rosa Hernández Marín</v>
      </c>
      <c r="B550" t="str">
        <f>+IFERROR(VLOOKUP(Femicidios!I548,tablas!$D$4:$E$19,2,0),"No Informada")</f>
        <v>No Informada</v>
      </c>
      <c r="C550" t="str">
        <f>+IFERROR(VLOOKUP(Femicidios!J548,tablas!$G$4:$H$141,2,0),"No Informada")</f>
        <v>No Informada</v>
      </c>
      <c r="D550" t="str">
        <f>+IFERROR(VLOOKUP(Femicidios!L548,tablas!$J$4:$K$11,2,0),"Sin Información")</f>
        <v>Sin Información</v>
      </c>
      <c r="E550" t="str">
        <f>+IFERROR(VLOOKUP(Femicidios!M548,tablas!$M$4:$N$52,2,0),"Sin Información")</f>
        <v>Cónyuge</v>
      </c>
      <c r="F550" t="str">
        <f>+IFERROR(VLOOKUP(Femicidios!N548,tablas!$P$4:$Q$23,2,0),"No Informado")</f>
        <v>Femicidio Íntimo</v>
      </c>
      <c r="G550" t="str">
        <f>+IFERROR(VLOOKUP(Femicidios!Q548,tablas!$S$4:$T$21,2,0),"No Informada")</f>
        <v>No Informada</v>
      </c>
      <c r="H550" t="str">
        <f>+IFERROR(VLOOKUP(Femicidios!R548,tablas!$V$4:$W$123,2,0),"No Informado")</f>
        <v>No Informado</v>
      </c>
      <c r="I550" t="str">
        <f>+IFERROR(VLOOKUP(Femicidios!S548,tablas!$Y$4:$Z$9,2,0),"No Informado")</f>
        <v>SI</v>
      </c>
      <c r="J550" t="str">
        <f>+IFERROR(VLOOKUP(Femicidios!T548,tablas!$AB$4:$AC$8,2,0),"No Informado")</f>
        <v>No Informado</v>
      </c>
      <c r="K550" t="str">
        <f>+IFERROR(VLOOKUP(Femicidios!W548,tablas!$AE$4:$AF$9,2,0),"No Informado")</f>
        <v>No Informado</v>
      </c>
      <c r="L550" t="str">
        <f>+IFERROR(VLOOKUP(Femicidios!X548,tablas!$AH$4:$AI$33,2,0),"No Informada")</f>
        <v>No Informado</v>
      </c>
      <c r="M550" t="str">
        <f>+IFERROR(VLOOKUP(Femicidios!Z548,tablas!$AN$4:$AO$22,2,0),"Sin Información")</f>
        <v>Sin Información</v>
      </c>
      <c r="N550" t="str">
        <f>+IFERROR(VLOOKUP(Femicidios!AB548,tablas!$AQ$4:$AR$28,2,0),"Sin Información")</f>
        <v>No Informada</v>
      </c>
      <c r="O550" t="str">
        <f>+IFERROR(VLOOKUP(Femicidios!AD548,tablas!$AX$4:$AY$42,2,0),"Sin Información")</f>
        <v>Sin Información</v>
      </c>
    </row>
    <row r="551" spans="1:15" x14ac:dyDescent="0.35">
      <c r="A551" t="str">
        <f>+Femicidios!G549</f>
        <v>Rosa Ibáñez Muñoz</v>
      </c>
      <c r="B551" t="str">
        <f>+IFERROR(VLOOKUP(Femicidios!I549,tablas!$D$4:$E$19,2,0),"No Informada")</f>
        <v>Chilena</v>
      </c>
      <c r="C551" t="str">
        <f>+IFERROR(VLOOKUP(Femicidios!J549,tablas!$G$4:$H$141,2,0),"No Informada")</f>
        <v>No Informada</v>
      </c>
      <c r="D551" t="str">
        <f>+IFERROR(VLOOKUP(Femicidios!L549,tablas!$J$4:$K$11,2,0),"Sin Información")</f>
        <v>NO</v>
      </c>
      <c r="E551" t="str">
        <f>+IFERROR(VLOOKUP(Femicidios!M549,tablas!$M$4:$N$52,2,0),"Sin Información")</f>
        <v>Conviviente</v>
      </c>
      <c r="F551" t="str">
        <f>+IFERROR(VLOOKUP(Femicidios!N549,tablas!$P$4:$Q$23,2,0),"No Informado")</f>
        <v>Femicidio Íntimo</v>
      </c>
      <c r="G551" t="str">
        <f>+IFERROR(VLOOKUP(Femicidios!Q549,tablas!$S$4:$T$21,2,0),"No Informada")</f>
        <v>Chilena</v>
      </c>
      <c r="H551" t="str">
        <f>+IFERROR(VLOOKUP(Femicidios!R549,tablas!$V$4:$W$123,2,0),"No Informado")</f>
        <v>No Informado</v>
      </c>
      <c r="I551" t="str">
        <f>+IFERROR(VLOOKUP(Femicidios!S549,tablas!$Y$4:$Z$9,2,0),"No Informado")</f>
        <v>NO</v>
      </c>
      <c r="J551" t="str">
        <f>+IFERROR(VLOOKUP(Femicidios!T549,tablas!$AB$4:$AC$8,2,0),"No Informado")</f>
        <v>NO</v>
      </c>
      <c r="K551" t="str">
        <f>+IFERROR(VLOOKUP(Femicidios!W549,tablas!$AE$4:$AF$9,2,0),"No Informado")</f>
        <v>SI</v>
      </c>
      <c r="L551" t="str">
        <f>+IFERROR(VLOOKUP(Femicidios!X549,tablas!$AH$4:$AI$33,2,0),"No Informada")</f>
        <v>Homicidio simple</v>
      </c>
      <c r="M551" t="str">
        <f>+IFERROR(VLOOKUP(Femicidios!Z549,tablas!$AN$4:$AO$22,2,0),"Sin Información")</f>
        <v>Finalizada</v>
      </c>
      <c r="N551" t="str">
        <f>+IFERROR(VLOOKUP(Femicidios!AB549,tablas!$AQ$4:$AR$28,2,0),"Sin Información")</f>
        <v>Privado de libertad</v>
      </c>
      <c r="O551" t="str">
        <f>+IFERROR(VLOOKUP(Femicidios!AD549,tablas!$AX$4:$AY$42,2,0),"Sin Información")</f>
        <v>15 años</v>
      </c>
    </row>
    <row r="552" spans="1:15" x14ac:dyDescent="0.35">
      <c r="A552" t="str">
        <f>+Femicidios!G550</f>
        <v>Anilett Carolina Soto Cabrera</v>
      </c>
      <c r="B552" t="str">
        <f>+IFERROR(VLOOKUP(Femicidios!I550,tablas!$D$4:$E$19,2,0),"No Informada")</f>
        <v>Venezolana</v>
      </c>
      <c r="C552" t="str">
        <f>+IFERROR(VLOOKUP(Femicidios!J550,tablas!$G$4:$H$141,2,0),"No Informada")</f>
        <v>No Informada</v>
      </c>
      <c r="D552" t="str">
        <f>+IFERROR(VLOOKUP(Femicidios!L550,tablas!$J$4:$K$11,2,0),"Sin Información")</f>
        <v>NO</v>
      </c>
      <c r="E552" t="str">
        <f>+IFERROR(VLOOKUP(Femicidios!M550,tablas!$M$4:$N$52,2,0),"Sin Información")</f>
        <v>Conviviente</v>
      </c>
      <c r="F552" t="str">
        <f>+IFERROR(VLOOKUP(Femicidios!N550,tablas!$P$4:$Q$23,2,0),"No Informado")</f>
        <v>Femicidio Íntimo</v>
      </c>
      <c r="G552" t="str">
        <f>+IFERROR(VLOOKUP(Femicidios!Q550,tablas!$S$4:$T$21,2,0),"No Informada")</f>
        <v>Venezolana</v>
      </c>
      <c r="H552" t="str">
        <f>+IFERROR(VLOOKUP(Femicidios!R550,tablas!$V$4:$W$123,2,0),"No Informado")</f>
        <v>No Informado</v>
      </c>
      <c r="I552" t="str">
        <f>+IFERROR(VLOOKUP(Femicidios!S550,tablas!$Y$4:$Z$9,2,0),"No Informado")</f>
        <v>NO</v>
      </c>
      <c r="J552" t="str">
        <f>+IFERROR(VLOOKUP(Femicidios!T550,tablas!$AB$4:$AC$8,2,0),"No Informado")</f>
        <v>NO</v>
      </c>
      <c r="K552" t="str">
        <f>+IFERROR(VLOOKUP(Femicidios!W550,tablas!$AE$4:$AF$9,2,0),"No Informado")</f>
        <v>SI</v>
      </c>
      <c r="L552" t="str">
        <f>+IFERROR(VLOOKUP(Femicidios!X550,tablas!$AH$4:$AI$33,2,0),"No Informada")</f>
        <v>Femicidio</v>
      </c>
      <c r="M552" t="str">
        <f>+IFERROR(VLOOKUP(Femicidios!Z550,tablas!$AN$4:$AO$22,2,0),"Sin Información")</f>
        <v>En curso</v>
      </c>
      <c r="N552" t="str">
        <f>+IFERROR(VLOOKUP(Femicidios!AB550,tablas!$AQ$4:$AR$28,2,0),"Sin Información")</f>
        <v>Prisión preventiva</v>
      </c>
      <c r="O552" t="str">
        <f>+IFERROR(VLOOKUP(Femicidios!AD550,tablas!$AX$4:$AY$42,2,0),"Sin Información")</f>
        <v>Sin Información</v>
      </c>
    </row>
    <row r="553" spans="1:15" x14ac:dyDescent="0.35">
      <c r="A553" t="str">
        <f>+Femicidios!G551</f>
        <v>Rosa Nélida Muñoz Antonapai</v>
      </c>
      <c r="B553" t="str">
        <f>+IFERROR(VLOOKUP(Femicidios!I551,tablas!$D$4:$E$19,2,0),"No Informada")</f>
        <v>Chilena</v>
      </c>
      <c r="C553" t="str">
        <f>+IFERROR(VLOOKUP(Femicidios!J551,tablas!$G$4:$H$141,2,0),"No Informada")</f>
        <v>No Informada</v>
      </c>
      <c r="D553" t="str">
        <f>+IFERROR(VLOOKUP(Femicidios!L551,tablas!$J$4:$K$11,2,0),"Sin Información")</f>
        <v>SI</v>
      </c>
      <c r="E553" t="str">
        <f>+IFERROR(VLOOKUP(Femicidios!M551,tablas!$M$4:$N$52,2,0),"Sin Información")</f>
        <v>Ex Pololo</v>
      </c>
      <c r="F553" t="str">
        <f>+IFERROR(VLOOKUP(Femicidios!N551,tablas!$P$4:$Q$23,2,0),"No Informado")</f>
        <v>Femicidio Íntimo</v>
      </c>
      <c r="G553" t="str">
        <f>+IFERROR(VLOOKUP(Femicidios!Q551,tablas!$S$4:$T$21,2,0),"No Informada")</f>
        <v>Chilena</v>
      </c>
      <c r="H553" t="str">
        <f>+IFERROR(VLOOKUP(Femicidios!R551,tablas!$V$4:$W$123,2,0),"No Informado")</f>
        <v>No Informado</v>
      </c>
      <c r="I553" t="str">
        <f>+IFERROR(VLOOKUP(Femicidios!S551,tablas!$Y$4:$Z$9,2,0),"No Informado")</f>
        <v>NO</v>
      </c>
      <c r="J553" t="str">
        <f>+IFERROR(VLOOKUP(Femicidios!T551,tablas!$AB$4:$AC$8,2,0),"No Informado")</f>
        <v>No Informado</v>
      </c>
      <c r="K553" t="str">
        <f>+IFERROR(VLOOKUP(Femicidios!W551,tablas!$AE$4:$AF$9,2,0),"No Informado")</f>
        <v>No Informado</v>
      </c>
      <c r="L553" t="str">
        <f>+IFERROR(VLOOKUP(Femicidios!X551,tablas!$AH$4:$AI$33,2,0),"No Informada")</f>
        <v>No Informado</v>
      </c>
      <c r="M553" t="str">
        <f>+IFERROR(VLOOKUP(Femicidios!Z551,tablas!$AN$4:$AO$22,2,0),"Sin Información")</f>
        <v>En curso</v>
      </c>
      <c r="N553" t="str">
        <f>+IFERROR(VLOOKUP(Femicidios!AB551,tablas!$AQ$4:$AR$28,2,0),"Sin Información")</f>
        <v>Formalizado</v>
      </c>
      <c r="O553" t="str">
        <f>+IFERROR(VLOOKUP(Femicidios!AD551,tablas!$AX$4:$AY$42,2,0),"Sin Información")</f>
        <v>Sin Información</v>
      </c>
    </row>
    <row r="554" spans="1:15" x14ac:dyDescent="0.35">
      <c r="A554" t="str">
        <f>+Femicidios!G552</f>
        <v>Rosa Seguel</v>
      </c>
      <c r="B554" t="str">
        <f>+IFERROR(VLOOKUP(Femicidios!I552,tablas!$D$4:$E$19,2,0),"No Informada")</f>
        <v>No Informada</v>
      </c>
      <c r="C554" t="str">
        <f>+IFERROR(VLOOKUP(Femicidios!J552,tablas!$G$4:$H$141,2,0),"No Informada")</f>
        <v>No Informada</v>
      </c>
      <c r="D554" t="str">
        <f>+IFERROR(VLOOKUP(Femicidios!L552,tablas!$J$4:$K$11,2,0),"Sin Información")</f>
        <v>Sin Información</v>
      </c>
      <c r="E554" t="str">
        <f>+IFERROR(VLOOKUP(Femicidios!M552,tablas!$M$4:$N$52,2,0),"Sin Información")</f>
        <v>Cónyuge</v>
      </c>
      <c r="F554" t="str">
        <f>+IFERROR(VLOOKUP(Femicidios!N552,tablas!$P$4:$Q$23,2,0),"No Informado")</f>
        <v>Femicidio Íntimo</v>
      </c>
      <c r="G554" t="str">
        <f>+IFERROR(VLOOKUP(Femicidios!Q552,tablas!$S$4:$T$21,2,0),"No Informada")</f>
        <v>No Informada</v>
      </c>
      <c r="H554" t="str">
        <f>+IFERROR(VLOOKUP(Femicidios!R552,tablas!$V$4:$W$123,2,0),"No Informado")</f>
        <v>Guardia Seguridad</v>
      </c>
      <c r="I554" t="str">
        <f>+IFERROR(VLOOKUP(Femicidios!S552,tablas!$Y$4:$Z$9,2,0),"No Informado")</f>
        <v>SI</v>
      </c>
      <c r="J554" t="str">
        <f>+IFERROR(VLOOKUP(Femicidios!T552,tablas!$AB$4:$AC$8,2,0),"No Informado")</f>
        <v>No Informado</v>
      </c>
      <c r="K554" t="str">
        <f>+IFERROR(VLOOKUP(Femicidios!W552,tablas!$AE$4:$AF$9,2,0),"No Informado")</f>
        <v>SI</v>
      </c>
      <c r="L554" t="str">
        <f>+IFERROR(VLOOKUP(Femicidios!X552,tablas!$AH$4:$AI$33,2,0),"No Informada")</f>
        <v>Femicidio</v>
      </c>
      <c r="M554" t="str">
        <f>+IFERROR(VLOOKUP(Femicidios!Z552,tablas!$AN$4:$AO$22,2,0),"Sin Información")</f>
        <v>Sin Información</v>
      </c>
      <c r="N554" t="str">
        <f>+IFERROR(VLOOKUP(Femicidios!AB552,tablas!$AQ$4:$AR$28,2,0),"Sin Información")</f>
        <v>No Informada</v>
      </c>
      <c r="O554" t="str">
        <f>+IFERROR(VLOOKUP(Femicidios!AD552,tablas!$AX$4:$AY$42,2,0),"Sin Información")</f>
        <v>Sin Información</v>
      </c>
    </row>
    <row r="555" spans="1:15" x14ac:dyDescent="0.35">
      <c r="A555" t="str">
        <f>+Femicidios!G553</f>
        <v>Rosa Uribe Saldivia</v>
      </c>
      <c r="B555" t="str">
        <f>+IFERROR(VLOOKUP(Femicidios!I553,tablas!$D$4:$E$19,2,0),"No Informada")</f>
        <v>No Informada</v>
      </c>
      <c r="C555" t="str">
        <f>+IFERROR(VLOOKUP(Femicidios!J553,tablas!$G$4:$H$141,2,0),"No Informada")</f>
        <v>No Informada</v>
      </c>
      <c r="D555" t="str">
        <f>+IFERROR(VLOOKUP(Femicidios!L553,tablas!$J$4:$K$11,2,0),"Sin Información")</f>
        <v>Sin Información</v>
      </c>
      <c r="E555" t="str">
        <f>+IFERROR(VLOOKUP(Femicidios!M553,tablas!$M$4:$N$52,2,0),"Sin Información")</f>
        <v>Cónyuge</v>
      </c>
      <c r="F555" t="str">
        <f>+IFERROR(VLOOKUP(Femicidios!N553,tablas!$P$4:$Q$23,2,0),"No Informado")</f>
        <v>Femicidio Íntimo</v>
      </c>
      <c r="G555" t="str">
        <f>+IFERROR(VLOOKUP(Femicidios!Q553,tablas!$S$4:$T$21,2,0),"No Informada")</f>
        <v>No Informada</v>
      </c>
      <c r="H555" t="str">
        <f>+IFERROR(VLOOKUP(Femicidios!R553,tablas!$V$4:$W$123,2,0),"No Informado")</f>
        <v>No Informado</v>
      </c>
      <c r="I555" t="str">
        <f>+IFERROR(VLOOKUP(Femicidios!S553,tablas!$Y$4:$Z$9,2,0),"No Informado")</f>
        <v>SI</v>
      </c>
      <c r="J555" t="str">
        <f>+IFERROR(VLOOKUP(Femicidios!T553,tablas!$AB$4:$AC$8,2,0),"No Informado")</f>
        <v>No Informado</v>
      </c>
      <c r="K555" t="str">
        <f>+IFERROR(VLOOKUP(Femicidios!W553,tablas!$AE$4:$AF$9,2,0),"No Informado")</f>
        <v>No Informado</v>
      </c>
      <c r="L555" t="str">
        <f>+IFERROR(VLOOKUP(Femicidios!X553,tablas!$AH$4:$AI$33,2,0),"No Informada")</f>
        <v>Femicidio</v>
      </c>
      <c r="M555" t="str">
        <f>+IFERROR(VLOOKUP(Femicidios!Z553,tablas!$AN$4:$AO$22,2,0),"Sin Información")</f>
        <v>Sin Información</v>
      </c>
      <c r="N555" t="str">
        <f>+IFERROR(VLOOKUP(Femicidios!AB553,tablas!$AQ$4:$AR$28,2,0),"Sin Información")</f>
        <v>No Informada</v>
      </c>
      <c r="O555" t="str">
        <f>+IFERROR(VLOOKUP(Femicidios!AD553,tablas!$AX$4:$AY$42,2,0),"Sin Información")</f>
        <v>Sin Información</v>
      </c>
    </row>
    <row r="556" spans="1:15" x14ac:dyDescent="0.35">
      <c r="A556" t="str">
        <f>+Femicidios!G554</f>
        <v>Rosalía del Carmen Aravena Ortega</v>
      </c>
      <c r="B556" t="str">
        <f>+IFERROR(VLOOKUP(Femicidios!I554,tablas!$D$4:$E$19,2,0),"No Informada")</f>
        <v>No Informada</v>
      </c>
      <c r="C556" t="str">
        <f>+IFERROR(VLOOKUP(Femicidios!J554,tablas!$G$4:$H$141,2,0),"No Informada")</f>
        <v>No Informada</v>
      </c>
      <c r="D556" t="str">
        <f>+IFERROR(VLOOKUP(Femicidios!L554,tablas!$J$4:$K$11,2,0),"Sin Información")</f>
        <v>Sin Información</v>
      </c>
      <c r="E556" t="str">
        <f>+IFERROR(VLOOKUP(Femicidios!M554,tablas!$M$4:$N$52,2,0),"Sin Información")</f>
        <v>Conviviente</v>
      </c>
      <c r="F556" t="str">
        <f>+IFERROR(VLOOKUP(Femicidios!N554,tablas!$P$4:$Q$23,2,0),"No Informado")</f>
        <v>Femicidio Íntimo</v>
      </c>
      <c r="G556" t="str">
        <f>+IFERROR(VLOOKUP(Femicidios!Q554,tablas!$S$4:$T$21,2,0),"No Informada")</f>
        <v>No Informada</v>
      </c>
      <c r="H556" t="str">
        <f>+IFERROR(VLOOKUP(Femicidios!R554,tablas!$V$4:$W$123,2,0),"No Informado")</f>
        <v>No Informado</v>
      </c>
      <c r="I556" t="str">
        <f>+IFERROR(VLOOKUP(Femicidios!S554,tablas!$Y$4:$Z$9,2,0),"No Informado")</f>
        <v>No Informado</v>
      </c>
      <c r="J556" t="str">
        <f>+IFERROR(VLOOKUP(Femicidios!T554,tablas!$AB$4:$AC$8,2,0),"No Informado")</f>
        <v>No Informado</v>
      </c>
      <c r="K556" t="str">
        <f>+IFERROR(VLOOKUP(Femicidios!W554,tablas!$AE$4:$AF$9,2,0),"No Informado")</f>
        <v>No Informado</v>
      </c>
      <c r="L556" t="str">
        <f>+IFERROR(VLOOKUP(Femicidios!X554,tablas!$AH$4:$AI$33,2,0),"No Informada")</f>
        <v>Homicidio</v>
      </c>
      <c r="M556" t="str">
        <f>+IFERROR(VLOOKUP(Femicidios!Z554,tablas!$AN$4:$AO$22,2,0),"Sin Información")</f>
        <v>Sin Información</v>
      </c>
      <c r="N556" t="str">
        <f>+IFERROR(VLOOKUP(Femicidios!AB554,tablas!$AQ$4:$AR$28,2,0),"Sin Información")</f>
        <v>No Informada</v>
      </c>
      <c r="O556" t="str">
        <f>+IFERROR(VLOOKUP(Femicidios!AD554,tablas!$AX$4:$AY$42,2,0),"Sin Información")</f>
        <v>Sin Información</v>
      </c>
    </row>
    <row r="557" spans="1:15" x14ac:dyDescent="0.35">
      <c r="A557" t="str">
        <f>+Femicidios!G555</f>
        <v>Rosario Sandoval Mariano</v>
      </c>
      <c r="B557" t="str">
        <f>+IFERROR(VLOOKUP(Femicidios!I555,tablas!$D$4:$E$19,2,0),"No Informada")</f>
        <v>No Informada</v>
      </c>
      <c r="C557" t="str">
        <f>+IFERROR(VLOOKUP(Femicidios!J555,tablas!$G$4:$H$141,2,0),"No Informada")</f>
        <v>No Informada</v>
      </c>
      <c r="D557" t="str">
        <f>+IFERROR(VLOOKUP(Femicidios!L555,tablas!$J$4:$K$11,2,0),"Sin Información")</f>
        <v>Sin Información</v>
      </c>
      <c r="E557" t="str">
        <f>+IFERROR(VLOOKUP(Femicidios!M555,tablas!$M$4:$N$52,2,0),"Sin Información")</f>
        <v>Cónyuge</v>
      </c>
      <c r="F557" t="str">
        <f>+IFERROR(VLOOKUP(Femicidios!N555,tablas!$P$4:$Q$23,2,0),"No Informado")</f>
        <v>Femicidio Íntimo</v>
      </c>
      <c r="G557" t="str">
        <f>+IFERROR(VLOOKUP(Femicidios!Q555,tablas!$S$4:$T$21,2,0),"No Informada")</f>
        <v>No Informada</v>
      </c>
      <c r="H557" t="str">
        <f>+IFERROR(VLOOKUP(Femicidios!R555,tablas!$V$4:$W$123,2,0),"No Informado")</f>
        <v>No Informado</v>
      </c>
      <c r="I557" t="str">
        <f>+IFERROR(VLOOKUP(Femicidios!S555,tablas!$Y$4:$Z$9,2,0),"No Informado")</f>
        <v>No Informado</v>
      </c>
      <c r="J557" t="str">
        <f>+IFERROR(VLOOKUP(Femicidios!T555,tablas!$AB$4:$AC$8,2,0),"No Informado")</f>
        <v>No Informado</v>
      </c>
      <c r="K557" t="str">
        <f>+IFERROR(VLOOKUP(Femicidios!W555,tablas!$AE$4:$AF$9,2,0),"No Informado")</f>
        <v>SI</v>
      </c>
      <c r="L557" t="str">
        <f>+IFERROR(VLOOKUP(Femicidios!X555,tablas!$AH$4:$AI$33,2,0),"No Informada")</f>
        <v>Femicidio</v>
      </c>
      <c r="M557" t="str">
        <f>+IFERROR(VLOOKUP(Femicidios!Z555,tablas!$AN$4:$AO$22,2,0),"Sin Información")</f>
        <v>Sin Información</v>
      </c>
      <c r="N557" t="str">
        <f>+IFERROR(VLOOKUP(Femicidios!AB555,tablas!$AQ$4:$AR$28,2,0),"Sin Información")</f>
        <v>No Informada</v>
      </c>
      <c r="O557" t="str">
        <f>+IFERROR(VLOOKUP(Femicidios!AD555,tablas!$AX$4:$AY$42,2,0),"Sin Información")</f>
        <v>10 años</v>
      </c>
    </row>
    <row r="558" spans="1:15" x14ac:dyDescent="0.35">
      <c r="A558" t="str">
        <f>+Femicidios!G556</f>
        <v>Rosa Blanca Martínez Duarte</v>
      </c>
      <c r="B558" t="str">
        <f>+IFERROR(VLOOKUP(Femicidios!I556,tablas!$D$4:$E$19,2,0),"No Informada")</f>
        <v>Chilena</v>
      </c>
      <c r="C558" t="str">
        <f>+IFERROR(VLOOKUP(Femicidios!J556,tablas!$G$4:$H$141,2,0),"No Informada")</f>
        <v>Dueña de Casa</v>
      </c>
      <c r="D558" t="str">
        <f>+IFERROR(VLOOKUP(Femicidios!L556,tablas!$J$4:$K$11,2,0),"Sin Información")</f>
        <v>NO</v>
      </c>
      <c r="E558" t="str">
        <f>+IFERROR(VLOOKUP(Femicidios!M556,tablas!$M$4:$N$52,2,0),"Sin Información")</f>
        <v>Conviviente</v>
      </c>
      <c r="F558" t="str">
        <f>+IFERROR(VLOOKUP(Femicidios!N556,tablas!$P$4:$Q$23,2,0),"No Informado")</f>
        <v>Femicidio Íntimo</v>
      </c>
      <c r="G558" t="str">
        <f>+IFERROR(VLOOKUP(Femicidios!Q556,tablas!$S$4:$T$21,2,0),"No Informada")</f>
        <v>Chilena</v>
      </c>
      <c r="H558" t="str">
        <f>+IFERROR(VLOOKUP(Femicidios!R556,tablas!$V$4:$W$123,2,0),"No Informado")</f>
        <v>No Informado</v>
      </c>
      <c r="I558" t="str">
        <f>+IFERROR(VLOOKUP(Femicidios!S556,tablas!$Y$4:$Z$9,2,0),"No Informado")</f>
        <v>NO</v>
      </c>
      <c r="J558" t="str">
        <f>+IFERROR(VLOOKUP(Femicidios!T556,tablas!$AB$4:$AC$8,2,0),"No Informado")</f>
        <v>SI</v>
      </c>
      <c r="K558" t="str">
        <f>+IFERROR(VLOOKUP(Femicidios!W556,tablas!$AE$4:$AF$9,2,0),"No Informado")</f>
        <v>SI</v>
      </c>
      <c r="L558" t="str">
        <f>+IFERROR(VLOOKUP(Femicidios!X556,tablas!$AH$4:$AI$33,2,0),"No Informada")</f>
        <v>Femicidio</v>
      </c>
      <c r="M558" t="str">
        <f>+IFERROR(VLOOKUP(Femicidios!Z556,tablas!$AN$4:$AO$22,2,0),"Sin Información")</f>
        <v>En curso</v>
      </c>
      <c r="N558" t="str">
        <f>+IFERROR(VLOOKUP(Femicidios!AB556,tablas!$AQ$4:$AR$28,2,0),"Sin Información")</f>
        <v>Prisión preventiva</v>
      </c>
      <c r="O558" t="str">
        <f>+IFERROR(VLOOKUP(Femicidios!AD556,tablas!$AX$4:$AY$42,2,0),"Sin Información")</f>
        <v>Sin Información</v>
      </c>
    </row>
    <row r="559" spans="1:15" x14ac:dyDescent="0.35">
      <c r="A559" t="str">
        <f>+Femicidios!G557</f>
        <v>Catalina Salazar León</v>
      </c>
      <c r="B559" t="str">
        <f>+IFERROR(VLOOKUP(Femicidios!I557,tablas!$D$4:$E$19,2,0),"No Informada")</f>
        <v>Chilena</v>
      </c>
      <c r="C559" t="str">
        <f>+IFERROR(VLOOKUP(Femicidios!J557,tablas!$G$4:$H$141,2,0),"No Informada")</f>
        <v>Dueña de Casa</v>
      </c>
      <c r="D559" t="str">
        <f>+IFERROR(VLOOKUP(Femicidios!L557,tablas!$J$4:$K$11,2,0),"Sin Información")</f>
        <v>NO</v>
      </c>
      <c r="E559" t="str">
        <f>+IFERROR(VLOOKUP(Femicidios!M557,tablas!$M$4:$N$52,2,0),"Sin Información")</f>
        <v>Conviviente</v>
      </c>
      <c r="F559" t="str">
        <f>+IFERROR(VLOOKUP(Femicidios!N557,tablas!$P$4:$Q$23,2,0),"No Informado")</f>
        <v>Femicidio Íntimo</v>
      </c>
      <c r="G559" t="str">
        <f>+IFERROR(VLOOKUP(Femicidios!Q557,tablas!$S$4:$T$21,2,0),"No Informada")</f>
        <v>Chilena</v>
      </c>
      <c r="H559" t="str">
        <f>+IFERROR(VLOOKUP(Femicidios!R557,tablas!$V$4:$W$123,2,0),"No Informado")</f>
        <v>No Informado</v>
      </c>
      <c r="I559" t="str">
        <f>+IFERROR(VLOOKUP(Femicidios!S557,tablas!$Y$4:$Z$9,2,0),"No Informado")</f>
        <v>NO</v>
      </c>
      <c r="J559" t="str">
        <f>+IFERROR(VLOOKUP(Femicidios!T557,tablas!$AB$4:$AC$8,2,0),"No Informado")</f>
        <v>SI</v>
      </c>
      <c r="K559" t="str">
        <f>+IFERROR(VLOOKUP(Femicidios!W557,tablas!$AE$4:$AF$9,2,0),"No Informado")</f>
        <v>SI</v>
      </c>
      <c r="L559" t="str">
        <f>+IFERROR(VLOOKUP(Femicidios!X557,tablas!$AH$4:$AI$33,2,0),"No Informada")</f>
        <v>Femicidio</v>
      </c>
      <c r="M559" t="str">
        <f>+IFERROR(VLOOKUP(Femicidios!Z557,tablas!$AN$4:$AO$22,2,0),"Sin Información")</f>
        <v>En curso</v>
      </c>
      <c r="N559" t="str">
        <f>+IFERROR(VLOOKUP(Femicidios!AB557,tablas!$AQ$4:$AR$28,2,0),"Sin Información")</f>
        <v>Prisión preventiva</v>
      </c>
      <c r="O559" t="str">
        <f>+IFERROR(VLOOKUP(Femicidios!AD557,tablas!$AX$4:$AY$42,2,0),"Sin Información")</f>
        <v>Sin Información</v>
      </c>
    </row>
    <row r="560" spans="1:15" x14ac:dyDescent="0.35">
      <c r="A560" t="str">
        <f>+Femicidios!G558</f>
        <v>Nury Briones Torrealba</v>
      </c>
      <c r="B560" t="str">
        <f>+IFERROR(VLOOKUP(Femicidios!I558,tablas!$D$4:$E$19,2,0),"No Informada")</f>
        <v>Chilena</v>
      </c>
      <c r="C560" t="str">
        <f>+IFERROR(VLOOKUP(Femicidios!J558,tablas!$G$4:$H$141,2,0),"No Informada")</f>
        <v>No Informada</v>
      </c>
      <c r="D560" t="str">
        <f>+IFERROR(VLOOKUP(Femicidios!L558,tablas!$J$4:$K$11,2,0),"Sin Información")</f>
        <v>NO</v>
      </c>
      <c r="E560" t="str">
        <f>+IFERROR(VLOOKUP(Femicidios!M558,tablas!$M$4:$N$52,2,0),"Sin Información")</f>
        <v>Conviviente</v>
      </c>
      <c r="F560" t="str">
        <f>+IFERROR(VLOOKUP(Femicidios!N558,tablas!$P$4:$Q$23,2,0),"No Informado")</f>
        <v>Femicidio Íntimo</v>
      </c>
      <c r="G560" t="str">
        <f>+IFERROR(VLOOKUP(Femicidios!Q558,tablas!$S$4:$T$21,2,0),"No Informada")</f>
        <v>Chilena</v>
      </c>
      <c r="H560" t="str">
        <f>+IFERROR(VLOOKUP(Femicidios!R558,tablas!$V$4:$W$123,2,0),"No Informado")</f>
        <v>Carabinero</v>
      </c>
      <c r="I560" t="str">
        <f>+IFERROR(VLOOKUP(Femicidios!S558,tablas!$Y$4:$Z$9,2,0),"No Informado")</f>
        <v>SI</v>
      </c>
      <c r="J560" t="str">
        <f>+IFERROR(VLOOKUP(Femicidios!T558,tablas!$AB$4:$AC$8,2,0),"No Informado")</f>
        <v>NO</v>
      </c>
      <c r="K560" t="str">
        <f>+IFERROR(VLOOKUP(Femicidios!W558,tablas!$AE$4:$AF$9,2,0),"No Informado")</f>
        <v>SI</v>
      </c>
      <c r="L560" t="str">
        <f>+IFERROR(VLOOKUP(Femicidios!X558,tablas!$AH$4:$AI$33,2,0),"No Informada")</f>
        <v>Femicidio</v>
      </c>
      <c r="M560" t="str">
        <f>+IFERROR(VLOOKUP(Femicidios!Z558,tablas!$AN$4:$AO$22,2,0),"Sin Información")</f>
        <v>Sobreseída</v>
      </c>
      <c r="N560" t="str">
        <f>+IFERROR(VLOOKUP(Femicidios!AB558,tablas!$AQ$4:$AR$28,2,0),"Sin Información")</f>
        <v>Deceso</v>
      </c>
      <c r="O560" t="str">
        <f>+IFERROR(VLOOKUP(Femicidios!AD558,tablas!$AX$4:$AY$42,2,0),"Sin Información")</f>
        <v>Sin Información</v>
      </c>
    </row>
    <row r="561" spans="1:15" x14ac:dyDescent="0.35">
      <c r="A561" t="str">
        <f>+Femicidios!G559</f>
        <v>Roxana Evelyn Bravo Inostroza</v>
      </c>
      <c r="B561" t="str">
        <f>+IFERROR(VLOOKUP(Femicidios!I559,tablas!$D$4:$E$19,2,0),"No Informada")</f>
        <v>Chilena</v>
      </c>
      <c r="C561" t="str">
        <f>+IFERROR(VLOOKUP(Femicidios!J559,tablas!$G$4:$H$141,2,0),"No Informada")</f>
        <v>No Informada</v>
      </c>
      <c r="D561" t="str">
        <f>+IFERROR(VLOOKUP(Femicidios!L559,tablas!$J$4:$K$11,2,0),"Sin Información")</f>
        <v>NO</v>
      </c>
      <c r="E561" t="str">
        <f>+IFERROR(VLOOKUP(Femicidios!M559,tablas!$M$4:$N$52,2,0),"Sin Información")</f>
        <v>ex Conviviente</v>
      </c>
      <c r="F561" t="str">
        <f>+IFERROR(VLOOKUP(Femicidios!N559,tablas!$P$4:$Q$23,2,0),"No Informado")</f>
        <v>Femicidio Íntimo</v>
      </c>
      <c r="G561" t="str">
        <f>+IFERROR(VLOOKUP(Femicidios!Q559,tablas!$S$4:$T$21,2,0),"No Informada")</f>
        <v>Chilena</v>
      </c>
      <c r="H561" t="str">
        <f>+IFERROR(VLOOKUP(Femicidios!R559,tablas!$V$4:$W$123,2,0),"No Informado")</f>
        <v>Maestro</v>
      </c>
      <c r="I561" t="str">
        <f>+IFERROR(VLOOKUP(Femicidios!S559,tablas!$Y$4:$Z$9,2,0),"No Informado")</f>
        <v>NO</v>
      </c>
      <c r="J561" t="str">
        <f>+IFERROR(VLOOKUP(Femicidios!T559,tablas!$AB$4:$AC$8,2,0),"No Informado")</f>
        <v>NO</v>
      </c>
      <c r="K561" t="str">
        <f>+IFERROR(VLOOKUP(Femicidios!W559,tablas!$AE$4:$AF$9,2,0),"No Informado")</f>
        <v>SI</v>
      </c>
      <c r="L561" t="str">
        <f>+IFERROR(VLOOKUP(Femicidios!X559,tablas!$AH$4:$AI$33,2,0),"No Informada")</f>
        <v>Femicidio</v>
      </c>
      <c r="M561" t="str">
        <f>+IFERROR(VLOOKUP(Femicidios!Z559,tablas!$AN$4:$AO$22,2,0),"Sin Información")</f>
        <v>Finalizada</v>
      </c>
      <c r="N561" t="str">
        <f>+IFERROR(VLOOKUP(Femicidios!AB559,tablas!$AQ$4:$AR$28,2,0),"Sin Información")</f>
        <v>Privado de libertad</v>
      </c>
      <c r="O561" t="str">
        <f>+IFERROR(VLOOKUP(Femicidios!AD559,tablas!$AX$4:$AY$42,2,0),"Sin Información")</f>
        <v>Cadena Perpétua</v>
      </c>
    </row>
    <row r="562" spans="1:15" x14ac:dyDescent="0.35">
      <c r="A562" t="str">
        <f>+Femicidios!G560</f>
        <v>Marjorie Ayala Farías</v>
      </c>
      <c r="B562" t="str">
        <f>+IFERROR(VLOOKUP(Femicidios!I560,tablas!$D$4:$E$19,2,0),"No Informada")</f>
        <v>Chilena</v>
      </c>
      <c r="C562" t="str">
        <f>+IFERROR(VLOOKUP(Femicidios!J560,tablas!$G$4:$H$141,2,0),"No Informada")</f>
        <v>Secretaria</v>
      </c>
      <c r="D562" t="str">
        <f>+IFERROR(VLOOKUP(Femicidios!L560,tablas!$J$4:$K$11,2,0),"Sin Información")</f>
        <v>NO</v>
      </c>
      <c r="E562" t="str">
        <f>+IFERROR(VLOOKUP(Femicidios!M560,tablas!$M$4:$N$52,2,0),"Sin Información")</f>
        <v>Sin Información</v>
      </c>
      <c r="F562" t="str">
        <f>+IFERROR(VLOOKUP(Femicidios!N560,tablas!$P$4:$Q$23,2,0),"No Informado")</f>
        <v>Femicidio Íntimo</v>
      </c>
      <c r="G562" t="str">
        <f>+IFERROR(VLOOKUP(Femicidios!Q560,tablas!$S$4:$T$21,2,0),"No Informada")</f>
        <v>Chilena</v>
      </c>
      <c r="H562" t="str">
        <f>+IFERROR(VLOOKUP(Femicidios!R560,tablas!$V$4:$W$123,2,0),"No Informado")</f>
        <v>Conserje</v>
      </c>
      <c r="I562" t="str">
        <f>+IFERROR(VLOOKUP(Femicidios!S560,tablas!$Y$4:$Z$9,2,0),"No Informado")</f>
        <v>SI</v>
      </c>
      <c r="J562" t="str">
        <f>+IFERROR(VLOOKUP(Femicidios!T560,tablas!$AB$4:$AC$8,2,0),"No Informado")</f>
        <v>NO</v>
      </c>
      <c r="K562" t="str">
        <f>+IFERROR(VLOOKUP(Femicidios!W560,tablas!$AE$4:$AF$9,2,0),"No Informado")</f>
        <v>SI</v>
      </c>
      <c r="L562" t="str">
        <f>+IFERROR(VLOOKUP(Femicidios!X560,tablas!$AH$4:$AI$33,2,0),"No Informada")</f>
        <v>Femicidio</v>
      </c>
      <c r="M562" t="str">
        <f>+IFERROR(VLOOKUP(Femicidios!Z560,tablas!$AN$4:$AO$22,2,0),"Sin Información")</f>
        <v>Sobreseída</v>
      </c>
      <c r="N562" t="str">
        <f>+IFERROR(VLOOKUP(Femicidios!AB560,tablas!$AQ$4:$AR$28,2,0),"Sin Información")</f>
        <v>Deceso</v>
      </c>
      <c r="O562" t="str">
        <f>+IFERROR(VLOOKUP(Femicidios!AD560,tablas!$AX$4:$AY$42,2,0),"Sin Información")</f>
        <v>Sin Información</v>
      </c>
    </row>
    <row r="563" spans="1:15" x14ac:dyDescent="0.35">
      <c r="A563" t="str">
        <f>+Femicidios!G561</f>
        <v>Rubén</v>
      </c>
      <c r="B563" t="str">
        <f>+IFERROR(VLOOKUP(Femicidios!I561,tablas!$D$4:$E$19,2,0),"No Informada")</f>
        <v>Chilena</v>
      </c>
      <c r="C563" t="str">
        <f>+IFERROR(VLOOKUP(Femicidios!J561,tablas!$G$4:$H$141,2,0),"No Informada")</f>
        <v>Estudiante</v>
      </c>
      <c r="D563" t="str">
        <f>+IFERROR(VLOOKUP(Femicidios!L561,tablas!$J$4:$K$11,2,0),"Sin Información")</f>
        <v>NO</v>
      </c>
      <c r="E563" t="str">
        <f>+IFERROR(VLOOKUP(Femicidios!M561,tablas!$M$4:$N$52,2,0),"Sin Información")</f>
        <v>Arrendatario</v>
      </c>
      <c r="F563" t="str">
        <f>+IFERROR(VLOOKUP(Femicidios!N561,tablas!$P$4:$Q$23,2,0),"No Informado")</f>
        <v>Víctima colateral</v>
      </c>
      <c r="G563" t="str">
        <f>+IFERROR(VLOOKUP(Femicidios!Q561,tablas!$S$4:$T$21,2,0),"No Informada")</f>
        <v>Chilena</v>
      </c>
      <c r="H563" t="str">
        <f>+IFERROR(VLOOKUP(Femicidios!R561,tablas!$V$4:$W$123,2,0),"No Informado")</f>
        <v>No Informado</v>
      </c>
      <c r="I563" t="str">
        <f>+IFERROR(VLOOKUP(Femicidios!S561,tablas!$Y$4:$Z$9,2,0),"No Informado")</f>
        <v>NO</v>
      </c>
      <c r="J563" t="str">
        <f>+IFERROR(VLOOKUP(Femicidios!T561,tablas!$AB$4:$AC$8,2,0),"No Informado")</f>
        <v>No Informado</v>
      </c>
      <c r="K563" t="str">
        <f>+IFERROR(VLOOKUP(Femicidios!W561,tablas!$AE$4:$AF$9,2,0),"No Informado")</f>
        <v>No Informado</v>
      </c>
      <c r="L563" t="str">
        <f>+IFERROR(VLOOKUP(Femicidios!X561,tablas!$AH$4:$AI$33,2,0),"No Informada")</f>
        <v>Homicidio</v>
      </c>
      <c r="M563" t="str">
        <f>+IFERROR(VLOOKUP(Femicidios!Z561,tablas!$AN$4:$AO$22,2,0),"Sin Información")</f>
        <v>En curso</v>
      </c>
      <c r="N563" t="str">
        <f>+IFERROR(VLOOKUP(Femicidios!AB561,tablas!$AQ$4:$AR$28,2,0),"Sin Información")</f>
        <v>Prófugo</v>
      </c>
      <c r="O563" t="str">
        <f>+IFERROR(VLOOKUP(Femicidios!AD561,tablas!$AX$4:$AY$42,2,0),"Sin Información")</f>
        <v>Sin Información</v>
      </c>
    </row>
    <row r="564" spans="1:15" x14ac:dyDescent="0.35">
      <c r="A564" t="str">
        <f>+Femicidios!G562</f>
        <v>Ruth Elizabeth Velasquez Vargas</v>
      </c>
      <c r="B564" t="str">
        <f>+IFERROR(VLOOKUP(Femicidios!I562,tablas!$D$4:$E$19,2,0),"No Informada")</f>
        <v>No Informada</v>
      </c>
      <c r="C564" t="str">
        <f>+IFERROR(VLOOKUP(Femicidios!J562,tablas!$G$4:$H$141,2,0),"No Informada")</f>
        <v>Cajera</v>
      </c>
      <c r="D564" t="str">
        <f>+IFERROR(VLOOKUP(Femicidios!L562,tablas!$J$4:$K$11,2,0),"Sin Información")</f>
        <v>Sin Información</v>
      </c>
      <c r="E564" t="str">
        <f>+IFERROR(VLOOKUP(Femicidios!M562,tablas!$M$4:$N$52,2,0),"Sin Información")</f>
        <v>Cónyuge</v>
      </c>
      <c r="F564" t="str">
        <f>+IFERROR(VLOOKUP(Femicidios!N562,tablas!$P$4:$Q$23,2,0),"No Informado")</f>
        <v>Femicidio Íntimo</v>
      </c>
      <c r="G564" t="str">
        <f>+IFERROR(VLOOKUP(Femicidios!Q562,tablas!$S$4:$T$21,2,0),"No Informada")</f>
        <v>No Informada</v>
      </c>
      <c r="H564" t="str">
        <f>+IFERROR(VLOOKUP(Femicidios!R562,tablas!$V$4:$W$123,2,0),"No Informado")</f>
        <v>Conductor</v>
      </c>
      <c r="I564" t="str">
        <f>+IFERROR(VLOOKUP(Femicidios!S562,tablas!$Y$4:$Z$9,2,0),"No Informado")</f>
        <v>No Informado</v>
      </c>
      <c r="J564" t="str">
        <f>+IFERROR(VLOOKUP(Femicidios!T562,tablas!$AB$4:$AC$8,2,0),"No Informado")</f>
        <v>No Informado</v>
      </c>
      <c r="K564" t="str">
        <f>+IFERROR(VLOOKUP(Femicidios!W562,tablas!$AE$4:$AF$9,2,0),"No Informado")</f>
        <v>SI</v>
      </c>
      <c r="L564" t="str">
        <f>+IFERROR(VLOOKUP(Femicidios!X562,tablas!$AH$4:$AI$33,2,0),"No Informada")</f>
        <v>No Informado</v>
      </c>
      <c r="M564" t="str">
        <f>+IFERROR(VLOOKUP(Femicidios!Z562,tablas!$AN$4:$AO$22,2,0),"Sin Información")</f>
        <v>Detenido</v>
      </c>
      <c r="N564" t="str">
        <f>+IFERROR(VLOOKUP(Femicidios!AB562,tablas!$AQ$4:$AR$28,2,0),"Sin Información")</f>
        <v>No Informada</v>
      </c>
      <c r="O564" t="str">
        <f>+IFERROR(VLOOKUP(Femicidios!AD562,tablas!$AX$4:$AY$42,2,0),"Sin Información")</f>
        <v>Sin Información</v>
      </c>
    </row>
    <row r="565" spans="1:15" x14ac:dyDescent="0.35">
      <c r="A565" t="str">
        <f>+Femicidios!G563</f>
        <v>Ruth María Erices Aniñir</v>
      </c>
      <c r="B565" t="str">
        <f>+IFERROR(VLOOKUP(Femicidios!I563,tablas!$D$4:$E$19,2,0),"No Informada")</f>
        <v>Chilena</v>
      </c>
      <c r="C565" t="str">
        <f>+IFERROR(VLOOKUP(Femicidios!J563,tablas!$G$4:$H$141,2,0),"No Informada")</f>
        <v>Trabajadora Sexual</v>
      </c>
      <c r="D565" t="str">
        <f>+IFERROR(VLOOKUP(Femicidios!L563,tablas!$J$4:$K$11,2,0),"Sin Información")</f>
        <v>NO</v>
      </c>
      <c r="E565" t="str">
        <f>+IFERROR(VLOOKUP(Femicidios!M563,tablas!$M$4:$N$52,2,0),"Sin Información")</f>
        <v>Conviviente</v>
      </c>
      <c r="F565" t="str">
        <f>+IFERROR(VLOOKUP(Femicidios!N563,tablas!$P$4:$Q$23,2,0),"No Informado")</f>
        <v>Femicidio Íntimo</v>
      </c>
      <c r="G565" t="str">
        <f>+IFERROR(VLOOKUP(Femicidios!Q563,tablas!$S$4:$T$21,2,0),"No Informada")</f>
        <v>Chilena</v>
      </c>
      <c r="H565" t="str">
        <f>+IFERROR(VLOOKUP(Femicidios!R563,tablas!$V$4:$W$123,2,0),"No Informado")</f>
        <v>Cesante</v>
      </c>
      <c r="I565" t="str">
        <f>+IFERROR(VLOOKUP(Femicidios!S563,tablas!$Y$4:$Z$9,2,0),"No Informado")</f>
        <v>NO</v>
      </c>
      <c r="J565" t="str">
        <f>+IFERROR(VLOOKUP(Femicidios!T563,tablas!$AB$4:$AC$8,2,0),"No Informado")</f>
        <v>SI</v>
      </c>
      <c r="K565" t="str">
        <f>+IFERROR(VLOOKUP(Femicidios!W563,tablas!$AE$4:$AF$9,2,0),"No Informado")</f>
        <v>SI</v>
      </c>
      <c r="L565" t="str">
        <f>+IFERROR(VLOOKUP(Femicidios!X563,tablas!$AH$4:$AI$33,2,0),"No Informada")</f>
        <v>Femicidio</v>
      </c>
      <c r="M565" t="str">
        <f>+IFERROR(VLOOKUP(Femicidios!Z563,tablas!$AN$4:$AO$22,2,0),"Sin Información")</f>
        <v>Finalizada</v>
      </c>
      <c r="N565" t="str">
        <f>+IFERROR(VLOOKUP(Femicidios!AB563,tablas!$AQ$4:$AR$28,2,0),"Sin Información")</f>
        <v>Privado de libertad</v>
      </c>
      <c r="O565" t="str">
        <f>+IFERROR(VLOOKUP(Femicidios!AD563,tablas!$AX$4:$AY$42,2,0),"Sin Información")</f>
        <v>13 años</v>
      </c>
    </row>
    <row r="566" spans="1:15" x14ac:dyDescent="0.35">
      <c r="A566" t="str">
        <f>+Femicidios!G564</f>
        <v>Ruth María Salazar Flores</v>
      </c>
      <c r="B566" t="str">
        <f>+IFERROR(VLOOKUP(Femicidios!I564,tablas!$D$4:$E$19,2,0),"No Informada")</f>
        <v>No Informada</v>
      </c>
      <c r="C566" t="str">
        <f>+IFERROR(VLOOKUP(Femicidios!J564,tablas!$G$4:$H$141,2,0),"No Informada")</f>
        <v>No Informada</v>
      </c>
      <c r="D566" t="str">
        <f>+IFERROR(VLOOKUP(Femicidios!L564,tablas!$J$4:$K$11,2,0),"Sin Información")</f>
        <v>Sin Información</v>
      </c>
      <c r="E566" t="str">
        <f>+IFERROR(VLOOKUP(Femicidios!M564,tablas!$M$4:$N$52,2,0),"Sin Información")</f>
        <v>Yerno</v>
      </c>
      <c r="F566" t="str">
        <f>+IFERROR(VLOOKUP(Femicidios!N564,tablas!$P$4:$Q$23,2,0),"No Informado")</f>
        <v>Femicidio No Íntimo</v>
      </c>
      <c r="G566" t="str">
        <f>+IFERROR(VLOOKUP(Femicidios!Q564,tablas!$S$4:$T$21,2,0),"No Informada")</f>
        <v>No Informada</v>
      </c>
      <c r="H566" t="str">
        <f>+IFERROR(VLOOKUP(Femicidios!R564,tablas!$V$4:$W$123,2,0),"No Informado")</f>
        <v>No Informado</v>
      </c>
      <c r="I566" t="str">
        <f>+IFERROR(VLOOKUP(Femicidios!S564,tablas!$Y$4:$Z$9,2,0),"No Informado")</f>
        <v>No Informado</v>
      </c>
      <c r="J566" t="str">
        <f>+IFERROR(VLOOKUP(Femicidios!T564,tablas!$AB$4:$AC$8,2,0),"No Informado")</f>
        <v>No Informado</v>
      </c>
      <c r="K566" t="str">
        <f>+IFERROR(VLOOKUP(Femicidios!W564,tablas!$AE$4:$AF$9,2,0),"No Informado")</f>
        <v>No Informado</v>
      </c>
      <c r="L566" t="str">
        <f>+IFERROR(VLOOKUP(Femicidios!X564,tablas!$AH$4:$AI$33,2,0),"No Informada")</f>
        <v>No Informada</v>
      </c>
      <c r="M566" t="str">
        <f>+IFERROR(VLOOKUP(Femicidios!Z564,tablas!$AN$4:$AO$22,2,0),"Sin Información")</f>
        <v>Sin Información</v>
      </c>
      <c r="N566" t="str">
        <f>+IFERROR(VLOOKUP(Femicidios!AB564,tablas!$AQ$4:$AR$28,2,0),"Sin Información")</f>
        <v>No Informada</v>
      </c>
      <c r="O566" t="str">
        <f>+IFERROR(VLOOKUP(Femicidios!AD564,tablas!$AX$4:$AY$42,2,0),"Sin Información")</f>
        <v>Sin Información</v>
      </c>
    </row>
    <row r="567" spans="1:15" x14ac:dyDescent="0.35">
      <c r="A567" t="str">
        <f>+Femicidios!G565</f>
        <v>Natividad Barcaza Faúndez</v>
      </c>
      <c r="B567" t="str">
        <f>+IFERROR(VLOOKUP(Femicidios!I565,tablas!$D$4:$E$19,2,0),"No Informada")</f>
        <v>Chilena</v>
      </c>
      <c r="C567" t="str">
        <f>+IFERROR(VLOOKUP(Femicidios!J565,tablas!$G$4:$H$141,2,0),"No Informada")</f>
        <v>No Informada</v>
      </c>
      <c r="D567" t="str">
        <f>+IFERROR(VLOOKUP(Femicidios!L565,tablas!$J$4:$K$11,2,0),"Sin Información")</f>
        <v>Sin Información</v>
      </c>
      <c r="E567" t="str">
        <f>+IFERROR(VLOOKUP(Femicidios!M565,tablas!$M$4:$N$52,2,0),"Sin Información")</f>
        <v>Cónyuge</v>
      </c>
      <c r="F567" t="str">
        <f>+IFERROR(VLOOKUP(Femicidios!N565,tablas!$P$4:$Q$23,2,0),"No Informado")</f>
        <v>Femicidio Íntimo</v>
      </c>
      <c r="G567" t="str">
        <f>+IFERROR(VLOOKUP(Femicidios!Q565,tablas!$S$4:$T$21,2,0),"No Informada")</f>
        <v>Chilena</v>
      </c>
      <c r="H567" t="str">
        <f>+IFERROR(VLOOKUP(Femicidios!R565,tablas!$V$4:$W$123,2,0),"No Informado")</f>
        <v>No Informado</v>
      </c>
      <c r="I567" t="str">
        <f>+IFERROR(VLOOKUP(Femicidios!S565,tablas!$Y$4:$Z$9,2,0),"No Informado")</f>
        <v>SI</v>
      </c>
      <c r="J567" t="str">
        <f>+IFERROR(VLOOKUP(Femicidios!T565,tablas!$AB$4:$AC$8,2,0),"No Informado")</f>
        <v>No Informado</v>
      </c>
      <c r="K567" t="str">
        <f>+IFERROR(VLOOKUP(Femicidios!W565,tablas!$AE$4:$AF$9,2,0),"No Informado")</f>
        <v>SI</v>
      </c>
      <c r="L567" t="str">
        <f>+IFERROR(VLOOKUP(Femicidios!X565,tablas!$AH$4:$AI$33,2,0),"No Informada")</f>
        <v>Femicidio</v>
      </c>
      <c r="M567" t="str">
        <f>+IFERROR(VLOOKUP(Femicidios!Z565,tablas!$AN$4:$AO$22,2,0),"Sin Información")</f>
        <v>Sobreseída</v>
      </c>
      <c r="N567" t="str">
        <f>+IFERROR(VLOOKUP(Femicidios!AB565,tablas!$AQ$4:$AR$28,2,0),"Sin Información")</f>
        <v>Deceso</v>
      </c>
      <c r="O567" t="str">
        <f>+IFERROR(VLOOKUP(Femicidios!AD565,tablas!$AX$4:$AY$42,2,0),"Sin Información")</f>
        <v>Sin Información</v>
      </c>
    </row>
    <row r="568" spans="1:15" x14ac:dyDescent="0.35">
      <c r="A568" t="str">
        <f>+Femicidios!G566</f>
        <v>Ruth Tania Mendoza Mamani</v>
      </c>
      <c r="B568" t="str">
        <f>+IFERROR(VLOOKUP(Femicidios!I566,tablas!$D$4:$E$19,2,0),"No Informada")</f>
        <v>Peruana</v>
      </c>
      <c r="C568" t="str">
        <f>+IFERROR(VLOOKUP(Femicidios!J566,tablas!$G$4:$H$141,2,0),"No Informada")</f>
        <v>No Informada</v>
      </c>
      <c r="D568" t="str">
        <f>+IFERROR(VLOOKUP(Femicidios!L566,tablas!$J$4:$K$11,2,0),"Sin Información")</f>
        <v>Sin Información</v>
      </c>
      <c r="E568" t="str">
        <f>+IFERROR(VLOOKUP(Femicidios!M566,tablas!$M$4:$N$52,2,0),"Sin Información")</f>
        <v>Cónyuge</v>
      </c>
      <c r="F568" t="str">
        <f>+IFERROR(VLOOKUP(Femicidios!N566,tablas!$P$4:$Q$23,2,0),"No Informado")</f>
        <v>Femicidio Íntimo</v>
      </c>
      <c r="G568" t="str">
        <f>+IFERROR(VLOOKUP(Femicidios!Q566,tablas!$S$4:$T$21,2,0),"No Informada")</f>
        <v>Peruana</v>
      </c>
      <c r="H568" t="str">
        <f>+IFERROR(VLOOKUP(Femicidios!R566,tablas!$V$4:$W$123,2,0),"No Informado")</f>
        <v>No Informado</v>
      </c>
      <c r="I568" t="str">
        <f>+IFERROR(VLOOKUP(Femicidios!S566,tablas!$Y$4:$Z$9,2,0),"No Informado")</f>
        <v>NO</v>
      </c>
      <c r="J568" t="str">
        <f>+IFERROR(VLOOKUP(Femicidios!T566,tablas!$AB$4:$AC$8,2,0),"No Informado")</f>
        <v>No Informado</v>
      </c>
      <c r="K568" t="str">
        <f>+IFERROR(VLOOKUP(Femicidios!W566,tablas!$AE$4:$AF$9,2,0),"No Informado")</f>
        <v>SI</v>
      </c>
      <c r="L568" t="str">
        <f>+IFERROR(VLOOKUP(Femicidios!X566,tablas!$AH$4:$AI$33,2,0),"No Informada")</f>
        <v>Femicidio Íntimo</v>
      </c>
      <c r="M568" t="str">
        <f>+IFERROR(VLOOKUP(Femicidios!Z566,tablas!$AN$4:$AO$22,2,0),"Sin Información")</f>
        <v>En curso</v>
      </c>
      <c r="N568" t="str">
        <f>+IFERROR(VLOOKUP(Femicidios!AB566,tablas!$AQ$4:$AR$28,2,0),"Sin Información")</f>
        <v>Formalizado</v>
      </c>
      <c r="O568" t="str">
        <f>+IFERROR(VLOOKUP(Femicidios!AD566,tablas!$AX$4:$AY$42,2,0),"Sin Información")</f>
        <v>Sin Información</v>
      </c>
    </row>
    <row r="569" spans="1:15" x14ac:dyDescent="0.35">
      <c r="A569" t="str">
        <f>+Femicidios!G567</f>
        <v>Ruth Victoria Gallardo Gutierrez</v>
      </c>
      <c r="B569" t="str">
        <f>+IFERROR(VLOOKUP(Femicidios!I567,tablas!$D$4:$E$19,2,0),"No Informada")</f>
        <v>Chilena</v>
      </c>
      <c r="C569" t="str">
        <f>+IFERROR(VLOOKUP(Femicidios!J567,tablas!$G$4:$H$141,2,0),"No Informada")</f>
        <v>No Informada</v>
      </c>
      <c r="D569" t="str">
        <f>+IFERROR(VLOOKUP(Femicidios!L567,tablas!$J$4:$K$11,2,0),"Sin Información")</f>
        <v>Sin Información</v>
      </c>
      <c r="E569" t="str">
        <f>+IFERROR(VLOOKUP(Femicidios!M567,tablas!$M$4:$N$52,2,0),"Sin Información")</f>
        <v>Ex Pareja</v>
      </c>
      <c r="F569" t="str">
        <f>+IFERROR(VLOOKUP(Femicidios!N567,tablas!$P$4:$Q$23,2,0),"No Informado")</f>
        <v>Femicidio Íntimo</v>
      </c>
      <c r="G569" t="str">
        <f>+IFERROR(VLOOKUP(Femicidios!Q567,tablas!$S$4:$T$21,2,0),"No Informada")</f>
        <v>Chilena</v>
      </c>
      <c r="H569" t="str">
        <f>+IFERROR(VLOOKUP(Femicidios!R567,tablas!$V$4:$W$123,2,0),"No Informado")</f>
        <v>No Informado</v>
      </c>
      <c r="I569" t="str">
        <f>+IFERROR(VLOOKUP(Femicidios!S567,tablas!$Y$4:$Z$9,2,0),"No Informado")</f>
        <v>NO</v>
      </c>
      <c r="J569" t="str">
        <f>+IFERROR(VLOOKUP(Femicidios!T567,tablas!$AB$4:$AC$8,2,0),"No Informado")</f>
        <v>No Informado</v>
      </c>
      <c r="K569" t="str">
        <f>+IFERROR(VLOOKUP(Femicidios!W567,tablas!$AE$4:$AF$9,2,0),"No Informado")</f>
        <v>SI</v>
      </c>
      <c r="L569" t="str">
        <f>+IFERROR(VLOOKUP(Femicidios!X567,tablas!$AH$4:$AI$33,2,0),"No Informada")</f>
        <v>Femicidio Íntimo</v>
      </c>
      <c r="M569" t="str">
        <f>+IFERROR(VLOOKUP(Femicidios!Z567,tablas!$AN$4:$AO$22,2,0),"Sin Información")</f>
        <v>En curso</v>
      </c>
      <c r="N569" t="str">
        <f>+IFERROR(VLOOKUP(Femicidios!AB567,tablas!$AQ$4:$AR$28,2,0),"Sin Información")</f>
        <v>Formalizado</v>
      </c>
      <c r="O569" t="str">
        <f>+IFERROR(VLOOKUP(Femicidios!AD567,tablas!$AX$4:$AY$42,2,0),"Sin Información")</f>
        <v>Sin Información</v>
      </c>
    </row>
    <row r="570" spans="1:15" x14ac:dyDescent="0.35">
      <c r="A570" t="str">
        <f>+Femicidios!G568</f>
        <v>Sajuste Deliseanne</v>
      </c>
      <c r="B570" t="str">
        <f>+IFERROR(VLOOKUP(Femicidios!I568,tablas!$D$4:$E$19,2,0),"No Informada")</f>
        <v>Haitiana</v>
      </c>
      <c r="C570" t="str">
        <f>+IFERROR(VLOOKUP(Femicidios!J568,tablas!$G$4:$H$141,2,0),"No Informada")</f>
        <v>Mucama</v>
      </c>
      <c r="D570" t="str">
        <f>+IFERROR(VLOOKUP(Femicidios!L568,tablas!$J$4:$K$11,2,0),"Sin Información")</f>
        <v>Sin Información</v>
      </c>
      <c r="E570" t="str">
        <f>+IFERROR(VLOOKUP(Femicidios!M568,tablas!$M$4:$N$52,2,0),"Sin Información")</f>
        <v>Ex Pareja</v>
      </c>
      <c r="F570" t="str">
        <f>+IFERROR(VLOOKUP(Femicidios!N568,tablas!$P$4:$Q$23,2,0),"No Informado")</f>
        <v>Femicidio Íntimo</v>
      </c>
      <c r="G570" t="str">
        <f>+IFERROR(VLOOKUP(Femicidios!Q568,tablas!$S$4:$T$21,2,0),"No Informada")</f>
        <v>Haitiana</v>
      </c>
      <c r="H570" t="str">
        <f>+IFERROR(VLOOKUP(Femicidios!R568,tablas!$V$4:$W$123,2,0),"No Informado")</f>
        <v>No Informado</v>
      </c>
      <c r="I570" t="str">
        <f>+IFERROR(VLOOKUP(Femicidios!S568,tablas!$Y$4:$Z$9,2,0),"No Informado")</f>
        <v>Intento</v>
      </c>
      <c r="J570" t="str">
        <f>+IFERROR(VLOOKUP(Femicidios!T568,tablas!$AB$4:$AC$8,2,0),"No Informado")</f>
        <v>No Informado</v>
      </c>
      <c r="K570" t="str">
        <f>+IFERROR(VLOOKUP(Femicidios!W568,tablas!$AE$4:$AF$9,2,0),"No Informado")</f>
        <v>SI</v>
      </c>
      <c r="L570" t="str">
        <f>+IFERROR(VLOOKUP(Femicidios!X568,tablas!$AH$4:$AI$33,2,0),"No Informada")</f>
        <v>Femicidio</v>
      </c>
      <c r="M570" t="str">
        <f>+IFERROR(VLOOKUP(Femicidios!Z568,tablas!$AN$4:$AO$22,2,0),"Sin Información")</f>
        <v>En curso</v>
      </c>
      <c r="N570" t="str">
        <f>+IFERROR(VLOOKUP(Femicidios!AB568,tablas!$AQ$4:$AR$28,2,0),"Sin Información")</f>
        <v>Detenido</v>
      </c>
      <c r="O570" t="str">
        <f>+IFERROR(VLOOKUP(Femicidios!AD568,tablas!$AX$4:$AY$42,2,0),"Sin Información")</f>
        <v>Sin Información</v>
      </c>
    </row>
    <row r="571" spans="1:15" x14ac:dyDescent="0.35">
      <c r="A571" t="str">
        <f>+Femicidios!G569</f>
        <v>Sandra Carolina Pizarro Jeria</v>
      </c>
      <c r="B571" t="str">
        <f>+IFERROR(VLOOKUP(Femicidios!I569,tablas!$D$4:$E$19,2,0),"No Informada")</f>
        <v>Chilena</v>
      </c>
      <c r="C571" t="str">
        <f>+IFERROR(VLOOKUP(Femicidios!J569,tablas!$G$4:$H$141,2,0),"No Informada")</f>
        <v>Profesora</v>
      </c>
      <c r="D571" t="str">
        <f>+IFERROR(VLOOKUP(Femicidios!L569,tablas!$J$4:$K$11,2,0),"Sin Información")</f>
        <v>Sin Información</v>
      </c>
      <c r="E571" t="str">
        <f>+IFERROR(VLOOKUP(Femicidios!M569,tablas!$M$4:$N$52,2,0),"Sin Información")</f>
        <v>ex Conviviente</v>
      </c>
      <c r="F571" t="str">
        <f>+IFERROR(VLOOKUP(Femicidios!N569,tablas!$P$4:$Q$23,2,0),"No Informado")</f>
        <v>Femicidio Íntimo</v>
      </c>
      <c r="G571" t="str">
        <f>+IFERROR(VLOOKUP(Femicidios!Q569,tablas!$S$4:$T$21,2,0),"No Informada")</f>
        <v>No Informada</v>
      </c>
      <c r="H571" t="str">
        <f>+IFERROR(VLOOKUP(Femicidios!R569,tablas!$V$4:$W$123,2,0),"No Informado")</f>
        <v>No Informado</v>
      </c>
      <c r="I571" t="str">
        <f>+IFERROR(VLOOKUP(Femicidios!S569,tablas!$Y$4:$Z$9,2,0),"No Informado")</f>
        <v>NO</v>
      </c>
      <c r="J571" t="str">
        <f>+IFERROR(VLOOKUP(Femicidios!T569,tablas!$AB$4:$AC$8,2,0),"No Informado")</f>
        <v>NO</v>
      </c>
      <c r="K571" t="str">
        <f>+IFERROR(VLOOKUP(Femicidios!W569,tablas!$AE$4:$AF$9,2,0),"No Informado")</f>
        <v>No Informado</v>
      </c>
      <c r="L571" t="str">
        <f>+IFERROR(VLOOKUP(Femicidios!X569,tablas!$AH$4:$AI$33,2,0),"No Informada")</f>
        <v>Femicidio Íntimo</v>
      </c>
      <c r="M571" t="str">
        <f>+IFERROR(VLOOKUP(Femicidios!Z569,tablas!$AN$4:$AO$22,2,0),"Sin Información")</f>
        <v>Investigación desformalizada</v>
      </c>
      <c r="N571" t="str">
        <f>+IFERROR(VLOOKUP(Femicidios!AB569,tablas!$AQ$4:$AR$28,2,0),"Sin Información")</f>
        <v>Libre</v>
      </c>
      <c r="O571" t="str">
        <f>+IFERROR(VLOOKUP(Femicidios!AD569,tablas!$AX$4:$AY$42,2,0),"Sin Información")</f>
        <v>Sin Información</v>
      </c>
    </row>
    <row r="572" spans="1:15" x14ac:dyDescent="0.35">
      <c r="A572" t="str">
        <f>+Femicidios!G570</f>
        <v>Sandra Etelvina Matus Ramírez</v>
      </c>
      <c r="B572" t="str">
        <f>+IFERROR(VLOOKUP(Femicidios!I570,tablas!$D$4:$E$19,2,0),"No Informada")</f>
        <v>Chilena</v>
      </c>
      <c r="C572" t="str">
        <f>+IFERROR(VLOOKUP(Femicidios!J570,tablas!$G$4:$H$141,2,0),"No Informada")</f>
        <v>No Informada</v>
      </c>
      <c r="D572" t="str">
        <f>+IFERROR(VLOOKUP(Femicidios!L570,tablas!$J$4:$K$11,2,0),"Sin Información")</f>
        <v>Sin Información</v>
      </c>
      <c r="E572" t="str">
        <f>+IFERROR(VLOOKUP(Femicidios!M570,tablas!$M$4:$N$52,2,0),"Sin Información")</f>
        <v>Ex Yerno</v>
      </c>
      <c r="F572" t="str">
        <f>+IFERROR(VLOOKUP(Femicidios!N570,tablas!$P$4:$Q$23,2,0),"No Informado")</f>
        <v>Femicidio Íntimo Familiar</v>
      </c>
      <c r="G572" t="str">
        <f>+IFERROR(VLOOKUP(Femicidios!Q570,tablas!$S$4:$T$21,2,0),"No Informada")</f>
        <v>Chilena</v>
      </c>
      <c r="H572" t="str">
        <f>+IFERROR(VLOOKUP(Femicidios!R570,tablas!$V$4:$W$123,2,0),"No Informado")</f>
        <v>No Informado</v>
      </c>
      <c r="I572" t="str">
        <f>+IFERROR(VLOOKUP(Femicidios!S570,tablas!$Y$4:$Z$9,2,0),"No Informado")</f>
        <v>NO</v>
      </c>
      <c r="J572" t="str">
        <f>+IFERROR(VLOOKUP(Femicidios!T570,tablas!$AB$4:$AC$8,2,0),"No Informado")</f>
        <v>No Informado</v>
      </c>
      <c r="K572" t="str">
        <f>+IFERROR(VLOOKUP(Femicidios!W570,tablas!$AE$4:$AF$9,2,0),"No Informado")</f>
        <v>NO</v>
      </c>
      <c r="L572" t="str">
        <f>+IFERROR(VLOOKUP(Femicidios!X570,tablas!$AH$4:$AI$33,2,0),"No Informada")</f>
        <v>Homicidio</v>
      </c>
      <c r="M572" t="str">
        <f>+IFERROR(VLOOKUP(Femicidios!Z570,tablas!$AN$4:$AO$22,2,0),"Sin Información")</f>
        <v>En curso</v>
      </c>
      <c r="N572" t="str">
        <f>+IFERROR(VLOOKUP(Femicidios!AB570,tablas!$AQ$4:$AR$28,2,0),"Sin Información")</f>
        <v>Prófugo</v>
      </c>
      <c r="O572" t="str">
        <f>+IFERROR(VLOOKUP(Femicidios!AD570,tablas!$AX$4:$AY$42,2,0),"Sin Información")</f>
        <v>Sin Información</v>
      </c>
    </row>
    <row r="573" spans="1:15" x14ac:dyDescent="0.35">
      <c r="A573" t="str">
        <f>+Femicidios!G571</f>
        <v>Sandra Hernández Rivas</v>
      </c>
      <c r="B573" t="str">
        <f>+IFERROR(VLOOKUP(Femicidios!I571,tablas!$D$4:$E$19,2,0),"No Informada")</f>
        <v>Chilena</v>
      </c>
      <c r="C573" t="str">
        <f>+IFERROR(VLOOKUP(Femicidios!J571,tablas!$G$4:$H$141,2,0),"No Informada")</f>
        <v>Asesora del Hogar</v>
      </c>
      <c r="D573" t="str">
        <f>+IFERROR(VLOOKUP(Femicidios!L571,tablas!$J$4:$K$11,2,0),"Sin Información")</f>
        <v>NO</v>
      </c>
      <c r="E573" t="str">
        <f>+IFERROR(VLOOKUP(Femicidios!M571,tablas!$M$4:$N$52,2,0),"Sin Información")</f>
        <v>Pareja</v>
      </c>
      <c r="F573" t="str">
        <f>+IFERROR(VLOOKUP(Femicidios!N571,tablas!$P$4:$Q$23,2,0),"No Informado")</f>
        <v>Femicidio Íntimo</v>
      </c>
      <c r="G573" t="str">
        <f>+IFERROR(VLOOKUP(Femicidios!Q571,tablas!$S$4:$T$21,2,0),"No Informada")</f>
        <v>Chilena</v>
      </c>
      <c r="H573" t="str">
        <f>+IFERROR(VLOOKUP(Femicidios!R571,tablas!$V$4:$W$123,2,0),"No Informado")</f>
        <v>Conductor</v>
      </c>
      <c r="I573" t="str">
        <f>+IFERROR(VLOOKUP(Femicidios!S571,tablas!$Y$4:$Z$9,2,0),"No Informado")</f>
        <v>SI</v>
      </c>
      <c r="J573" t="str">
        <f>+IFERROR(VLOOKUP(Femicidios!T571,tablas!$AB$4:$AC$8,2,0),"No Informado")</f>
        <v>NO</v>
      </c>
      <c r="K573" t="str">
        <f>+IFERROR(VLOOKUP(Femicidios!W571,tablas!$AE$4:$AF$9,2,0),"No Informado")</f>
        <v>SI</v>
      </c>
      <c r="L573" t="str">
        <f>+IFERROR(VLOOKUP(Femicidios!X571,tablas!$AH$4:$AI$33,2,0),"No Informada")</f>
        <v>Femicidio</v>
      </c>
      <c r="M573" t="str">
        <f>+IFERROR(VLOOKUP(Femicidios!Z571,tablas!$AN$4:$AO$22,2,0),"Sin Información")</f>
        <v>Sobreseída</v>
      </c>
      <c r="N573" t="str">
        <f>+IFERROR(VLOOKUP(Femicidios!AB571,tablas!$AQ$4:$AR$28,2,0),"Sin Información")</f>
        <v>Deceso</v>
      </c>
      <c r="O573" t="str">
        <f>+IFERROR(VLOOKUP(Femicidios!AD571,tablas!$AX$4:$AY$42,2,0),"Sin Información")</f>
        <v>Sin Información</v>
      </c>
    </row>
    <row r="574" spans="1:15" x14ac:dyDescent="0.35">
      <c r="A574" t="str">
        <f>+Femicidios!G572</f>
        <v>Sandra Paine Faúndez</v>
      </c>
      <c r="B574" t="str">
        <f>+IFERROR(VLOOKUP(Femicidios!I572,tablas!$D$4:$E$19,2,0),"No Informada")</f>
        <v>Chilena</v>
      </c>
      <c r="C574" t="str">
        <f>+IFERROR(VLOOKUP(Femicidios!J572,tablas!$G$4:$H$141,2,0),"No Informada")</f>
        <v>Dueña de Casa</v>
      </c>
      <c r="D574" t="str">
        <f>+IFERROR(VLOOKUP(Femicidios!L572,tablas!$J$4:$K$11,2,0),"Sin Información")</f>
        <v>NO</v>
      </c>
      <c r="E574" t="str">
        <f>+IFERROR(VLOOKUP(Femicidios!M572,tablas!$M$4:$N$52,2,0),"Sin Información")</f>
        <v>Cónyuge</v>
      </c>
      <c r="F574" t="str">
        <f>+IFERROR(VLOOKUP(Femicidios!N572,tablas!$P$4:$Q$23,2,0),"No Informado")</f>
        <v>Femicidio Íntimo</v>
      </c>
      <c r="G574" t="str">
        <f>+IFERROR(VLOOKUP(Femicidios!Q572,tablas!$S$4:$T$21,2,0),"No Informada")</f>
        <v>Chilena</v>
      </c>
      <c r="H574" t="str">
        <f>+IFERROR(VLOOKUP(Femicidios!R572,tablas!$V$4:$W$123,2,0),"No Informado")</f>
        <v>Maestro</v>
      </c>
      <c r="I574" t="str">
        <f>+IFERROR(VLOOKUP(Femicidios!S572,tablas!$Y$4:$Z$9,2,0),"No Informado")</f>
        <v>NO</v>
      </c>
      <c r="J574" t="str">
        <f>+IFERROR(VLOOKUP(Femicidios!T572,tablas!$AB$4:$AC$8,2,0),"No Informado")</f>
        <v>NO</v>
      </c>
      <c r="K574" t="str">
        <f>+IFERROR(VLOOKUP(Femicidios!W572,tablas!$AE$4:$AF$9,2,0),"No Informado")</f>
        <v>SI</v>
      </c>
      <c r="L574" t="str">
        <f>+IFERROR(VLOOKUP(Femicidios!X572,tablas!$AH$4:$AI$33,2,0),"No Informada")</f>
        <v>Femicidio</v>
      </c>
      <c r="M574" t="str">
        <f>+IFERROR(VLOOKUP(Femicidios!Z572,tablas!$AN$4:$AO$22,2,0),"Sin Información")</f>
        <v>Finalizada</v>
      </c>
      <c r="N574" t="str">
        <f>+IFERROR(VLOOKUP(Femicidios!AB572,tablas!$AQ$4:$AR$28,2,0),"Sin Información")</f>
        <v>Privado de libertad</v>
      </c>
      <c r="O574" t="str">
        <f>+IFERROR(VLOOKUP(Femicidios!AD572,tablas!$AX$4:$AY$42,2,0),"Sin Información")</f>
        <v>8 años</v>
      </c>
    </row>
    <row r="575" spans="1:15" x14ac:dyDescent="0.35">
      <c r="A575" t="str">
        <f>+Femicidios!G573</f>
        <v>Sandra Pozo Rivas</v>
      </c>
      <c r="B575" t="str">
        <f>+IFERROR(VLOOKUP(Femicidios!I573,tablas!$D$4:$E$19,2,0),"No Informada")</f>
        <v>Chilena</v>
      </c>
      <c r="C575" t="str">
        <f>+IFERROR(VLOOKUP(Femicidios!J573,tablas!$G$4:$H$141,2,0),"No Informada")</f>
        <v>No Informada</v>
      </c>
      <c r="D575" t="str">
        <f>+IFERROR(VLOOKUP(Femicidios!L573,tablas!$J$4:$K$11,2,0),"Sin Información")</f>
        <v>Sin Información</v>
      </c>
      <c r="E575" t="str">
        <f>+IFERROR(VLOOKUP(Femicidios!M573,tablas!$M$4:$N$52,2,0),"Sin Información")</f>
        <v>Cónyuge</v>
      </c>
      <c r="F575" t="str">
        <f>+IFERROR(VLOOKUP(Femicidios!N573,tablas!$P$4:$Q$23,2,0),"No Informado")</f>
        <v>Femicidio Íntimo</v>
      </c>
      <c r="G575" t="str">
        <f>+IFERROR(VLOOKUP(Femicidios!Q573,tablas!$S$4:$T$21,2,0),"No Informada")</f>
        <v>Chilena</v>
      </c>
      <c r="H575" t="str">
        <f>+IFERROR(VLOOKUP(Femicidios!R573,tablas!$V$4:$W$123,2,0),"No Informado")</f>
        <v>No Informado</v>
      </c>
      <c r="I575" t="str">
        <f>+IFERROR(VLOOKUP(Femicidios!S573,tablas!$Y$4:$Z$9,2,0),"No Informado")</f>
        <v>NO</v>
      </c>
      <c r="J575" t="str">
        <f>+IFERROR(VLOOKUP(Femicidios!T573,tablas!$AB$4:$AC$8,2,0),"No Informado")</f>
        <v>SI</v>
      </c>
      <c r="K575" t="str">
        <f>+IFERROR(VLOOKUP(Femicidios!W573,tablas!$AE$4:$AF$9,2,0),"No Informado")</f>
        <v>SI</v>
      </c>
      <c r="L575" t="str">
        <f>+IFERROR(VLOOKUP(Femicidios!X573,tablas!$AH$4:$AI$33,2,0),"No Informada")</f>
        <v>Femicidio</v>
      </c>
      <c r="M575" t="str">
        <f>+IFERROR(VLOOKUP(Femicidios!Z573,tablas!$AN$4:$AO$22,2,0),"Sin Información")</f>
        <v>En curso</v>
      </c>
      <c r="N575" t="str">
        <f>+IFERROR(VLOOKUP(Femicidios!AB573,tablas!$AQ$4:$AR$28,2,0),"Sin Información")</f>
        <v>Confeso</v>
      </c>
      <c r="O575" t="str">
        <f>+IFERROR(VLOOKUP(Femicidios!AD573,tablas!$AX$4:$AY$42,2,0),"Sin Información")</f>
        <v>Sin Información</v>
      </c>
    </row>
    <row r="576" spans="1:15" x14ac:dyDescent="0.35">
      <c r="A576" t="str">
        <f>+Femicidios!G574</f>
        <v>Sara Abrego Aguilera</v>
      </c>
      <c r="B576" t="str">
        <f>+IFERROR(VLOOKUP(Femicidios!I574,tablas!$D$4:$E$19,2,0),"No Informada")</f>
        <v>Boliviana</v>
      </c>
      <c r="C576" t="str">
        <f>+IFERROR(VLOOKUP(Femicidios!J574,tablas!$G$4:$H$141,2,0),"No Informada")</f>
        <v>Estudiante</v>
      </c>
      <c r="D576" t="str">
        <f>+IFERROR(VLOOKUP(Femicidios!L574,tablas!$J$4:$K$11,2,0),"Sin Información")</f>
        <v>NO</v>
      </c>
      <c r="E576" t="str">
        <f>+IFERROR(VLOOKUP(Femicidios!M574,tablas!$M$4:$N$52,2,0),"Sin Información")</f>
        <v>Padrastro</v>
      </c>
      <c r="F576" t="str">
        <f>+IFERROR(VLOOKUP(Femicidios!N574,tablas!$P$4:$Q$23,2,0),"No Informado")</f>
        <v>Femicidio Íntimo Familiar</v>
      </c>
      <c r="G576" t="str">
        <f>+IFERROR(VLOOKUP(Femicidios!Q574,tablas!$S$4:$T$21,2,0),"No Informada")</f>
        <v>Boliviana</v>
      </c>
      <c r="H576" t="str">
        <f>+IFERROR(VLOOKUP(Femicidios!R574,tablas!$V$4:$W$123,2,0),"No Informado")</f>
        <v>No Informado</v>
      </c>
      <c r="I576" t="str">
        <f>+IFERROR(VLOOKUP(Femicidios!S574,tablas!$Y$4:$Z$9,2,0),"No Informado")</f>
        <v>SI</v>
      </c>
      <c r="J576" t="str">
        <f>+IFERROR(VLOOKUP(Femicidios!T574,tablas!$AB$4:$AC$8,2,0),"No Informado")</f>
        <v>SI</v>
      </c>
      <c r="K576" t="str">
        <f>+IFERROR(VLOOKUP(Femicidios!W574,tablas!$AE$4:$AF$9,2,0),"No Informado")</f>
        <v>NO</v>
      </c>
      <c r="L576" t="str">
        <f>+IFERROR(VLOOKUP(Femicidios!X574,tablas!$AH$4:$AI$33,2,0),"No Informada")</f>
        <v>Homicidio simple</v>
      </c>
      <c r="M576" t="str">
        <f>+IFERROR(VLOOKUP(Femicidios!Z574,tablas!$AN$4:$AO$22,2,0),"Sin Información")</f>
        <v>Sobreseída</v>
      </c>
      <c r="N576" t="str">
        <f>+IFERROR(VLOOKUP(Femicidios!AB574,tablas!$AQ$4:$AR$28,2,0),"Sin Información")</f>
        <v>Deceso</v>
      </c>
      <c r="O576" t="str">
        <f>+IFERROR(VLOOKUP(Femicidios!AD574,tablas!$AX$4:$AY$42,2,0),"Sin Información")</f>
        <v>Sin Información</v>
      </c>
    </row>
    <row r="577" spans="1:15" x14ac:dyDescent="0.35">
      <c r="A577" t="str">
        <f>+Femicidios!G575</f>
        <v>Sara Delfina Gutiérrez Rojas</v>
      </c>
      <c r="B577" t="str">
        <f>+IFERROR(VLOOKUP(Femicidios!I575,tablas!$D$4:$E$19,2,0),"No Informada")</f>
        <v>Chilena</v>
      </c>
      <c r="C577" t="str">
        <f>+IFERROR(VLOOKUP(Femicidios!J575,tablas!$G$4:$H$141,2,0),"No Informada")</f>
        <v>Situación Calle</v>
      </c>
      <c r="D577" t="str">
        <f>+IFERROR(VLOOKUP(Femicidios!L575,tablas!$J$4:$K$11,2,0),"Sin Información")</f>
        <v>SI</v>
      </c>
      <c r="E577" t="str">
        <f>+IFERROR(VLOOKUP(Femicidios!M575,tablas!$M$4:$N$52,2,0),"Sin Información")</f>
        <v>Conviviente</v>
      </c>
      <c r="F577" t="str">
        <f>+IFERROR(VLOOKUP(Femicidios!N575,tablas!$P$4:$Q$23,2,0),"No Informado")</f>
        <v>Femicidio Íntimo</v>
      </c>
      <c r="G577" t="str">
        <f>+IFERROR(VLOOKUP(Femicidios!Q575,tablas!$S$4:$T$21,2,0),"No Informada")</f>
        <v>Chilena</v>
      </c>
      <c r="H577" t="str">
        <f>+IFERROR(VLOOKUP(Femicidios!R575,tablas!$V$4:$W$123,2,0),"No Informado")</f>
        <v>Situación Calle</v>
      </c>
      <c r="I577" t="str">
        <f>+IFERROR(VLOOKUP(Femicidios!S575,tablas!$Y$4:$Z$9,2,0),"No Informado")</f>
        <v>NO</v>
      </c>
      <c r="J577" t="str">
        <f>+IFERROR(VLOOKUP(Femicidios!T575,tablas!$AB$4:$AC$8,2,0),"No Informado")</f>
        <v>NO</v>
      </c>
      <c r="K577" t="str">
        <f>+IFERROR(VLOOKUP(Femicidios!W575,tablas!$AE$4:$AF$9,2,0),"No Informado")</f>
        <v>SI</v>
      </c>
      <c r="L577" t="str">
        <f>+IFERROR(VLOOKUP(Femicidios!X575,tablas!$AH$4:$AI$33,2,0),"No Informada")</f>
        <v>Violación con Femicidio</v>
      </c>
      <c r="M577" t="str">
        <f>+IFERROR(VLOOKUP(Femicidios!Z575,tablas!$AN$4:$AO$22,2,0),"Sin Información")</f>
        <v>En curso</v>
      </c>
      <c r="N577" t="str">
        <f>+IFERROR(VLOOKUP(Femicidios!AB575,tablas!$AQ$4:$AR$28,2,0),"Sin Información")</f>
        <v>Formalizado</v>
      </c>
      <c r="O577" t="str">
        <f>+IFERROR(VLOOKUP(Femicidios!AD575,tablas!$AX$4:$AY$42,2,0),"Sin Información")</f>
        <v>Sin Información</v>
      </c>
    </row>
    <row r="578" spans="1:15" x14ac:dyDescent="0.35">
      <c r="A578" t="str">
        <f>+Femicidios!G576</f>
        <v>Sara Javiera Herrera Varas</v>
      </c>
      <c r="B578" t="str">
        <f>+IFERROR(VLOOKUP(Femicidios!I576,tablas!$D$4:$E$19,2,0),"No Informada")</f>
        <v>No Informada</v>
      </c>
      <c r="C578" t="str">
        <f>+IFERROR(VLOOKUP(Femicidios!J576,tablas!$G$4:$H$141,2,0),"No Informada")</f>
        <v>No Informada</v>
      </c>
      <c r="D578" t="str">
        <f>+IFERROR(VLOOKUP(Femicidios!L576,tablas!$J$4:$K$11,2,0),"Sin Información")</f>
        <v>SI</v>
      </c>
      <c r="E578" t="str">
        <f>+IFERROR(VLOOKUP(Femicidios!M576,tablas!$M$4:$N$52,2,0),"Sin Información")</f>
        <v>Padrastro</v>
      </c>
      <c r="F578" t="str">
        <f>+IFERROR(VLOOKUP(Femicidios!N576,tablas!$P$4:$Q$23,2,0),"No Informado")</f>
        <v>Femicidio No Íntimo</v>
      </c>
      <c r="G578" t="str">
        <f>+IFERROR(VLOOKUP(Femicidios!Q576,tablas!$S$4:$T$21,2,0),"No Informada")</f>
        <v>No Informada</v>
      </c>
      <c r="H578" t="str">
        <f>+IFERROR(VLOOKUP(Femicidios!R576,tablas!$V$4:$W$123,2,0),"No Informado")</f>
        <v>No Informado</v>
      </c>
      <c r="I578" t="str">
        <f>+IFERROR(VLOOKUP(Femicidios!S576,tablas!$Y$4:$Z$9,2,0),"No Informado")</f>
        <v>No Informado</v>
      </c>
      <c r="J578" t="str">
        <f>+IFERROR(VLOOKUP(Femicidios!T576,tablas!$AB$4:$AC$8,2,0),"No Informado")</f>
        <v>No Informado</v>
      </c>
      <c r="K578" t="str">
        <f>+IFERROR(VLOOKUP(Femicidios!W576,tablas!$AE$4:$AF$9,2,0),"No Informado")</f>
        <v>No Informado</v>
      </c>
      <c r="L578" t="str">
        <f>+IFERROR(VLOOKUP(Femicidios!X576,tablas!$AH$4:$AI$33,2,0),"No Informada")</f>
        <v>Parricidio</v>
      </c>
      <c r="M578" t="str">
        <f>+IFERROR(VLOOKUP(Femicidios!Z576,tablas!$AN$4:$AO$22,2,0),"Sin Información")</f>
        <v>Detenido</v>
      </c>
      <c r="N578" t="str">
        <f>+IFERROR(VLOOKUP(Femicidios!AB576,tablas!$AQ$4:$AR$28,2,0),"Sin Información")</f>
        <v>No Informada</v>
      </c>
      <c r="O578" t="str">
        <f>+IFERROR(VLOOKUP(Femicidios!AD576,tablas!$AX$4:$AY$42,2,0),"Sin Información")</f>
        <v>Sin Información</v>
      </c>
    </row>
    <row r="579" spans="1:15" x14ac:dyDescent="0.35">
      <c r="A579" t="str">
        <f>+Femicidios!G577</f>
        <v>Sara Luján Jimenez</v>
      </c>
      <c r="B579" t="str">
        <f>+IFERROR(VLOOKUP(Femicidios!I577,tablas!$D$4:$E$19,2,0),"No Informada")</f>
        <v>Boliviana</v>
      </c>
      <c r="C579" t="str">
        <f>+IFERROR(VLOOKUP(Femicidios!J577,tablas!$G$4:$H$141,2,0),"No Informada")</f>
        <v>No Informada</v>
      </c>
      <c r="D579" t="str">
        <f>+IFERROR(VLOOKUP(Femicidios!L577,tablas!$J$4:$K$11,2,0),"Sin Información")</f>
        <v>NO</v>
      </c>
      <c r="E579" t="str">
        <f>+IFERROR(VLOOKUP(Femicidios!M577,tablas!$M$4:$N$52,2,0),"Sin Información")</f>
        <v>Conviviente</v>
      </c>
      <c r="F579" t="str">
        <f>+IFERROR(VLOOKUP(Femicidios!N577,tablas!$P$4:$Q$23,2,0),"No Informado")</f>
        <v>Femicidio Íntimo</v>
      </c>
      <c r="G579" t="str">
        <f>+IFERROR(VLOOKUP(Femicidios!Q577,tablas!$S$4:$T$21,2,0),"No Informada")</f>
        <v>Chilena</v>
      </c>
      <c r="H579" t="str">
        <f>+IFERROR(VLOOKUP(Femicidios!R577,tablas!$V$4:$W$123,2,0),"No Informado")</f>
        <v>No Informado</v>
      </c>
      <c r="I579" t="str">
        <f>+IFERROR(VLOOKUP(Femicidios!S577,tablas!$Y$4:$Z$9,2,0),"No Informado")</f>
        <v>SI</v>
      </c>
      <c r="J579" t="str">
        <f>+IFERROR(VLOOKUP(Femicidios!T577,tablas!$AB$4:$AC$8,2,0),"No Informado")</f>
        <v>NO</v>
      </c>
      <c r="K579" t="str">
        <f>+IFERROR(VLOOKUP(Femicidios!W577,tablas!$AE$4:$AF$9,2,0),"No Informado")</f>
        <v>SI</v>
      </c>
      <c r="L579" t="str">
        <f>+IFERROR(VLOOKUP(Femicidios!X577,tablas!$AH$4:$AI$33,2,0),"No Informada")</f>
        <v>Femicidio</v>
      </c>
      <c r="M579" t="str">
        <f>+IFERROR(VLOOKUP(Femicidios!Z577,tablas!$AN$4:$AO$22,2,0),"Sin Información")</f>
        <v>Sobreseída</v>
      </c>
      <c r="N579" t="str">
        <f>+IFERROR(VLOOKUP(Femicidios!AB577,tablas!$AQ$4:$AR$28,2,0),"Sin Información")</f>
        <v>Deceso</v>
      </c>
      <c r="O579" t="str">
        <f>+IFERROR(VLOOKUP(Femicidios!AD577,tablas!$AX$4:$AY$42,2,0),"Sin Información")</f>
        <v>Sin Información</v>
      </c>
    </row>
    <row r="580" spans="1:15" x14ac:dyDescent="0.35">
      <c r="A580" t="str">
        <f>+Femicidios!G578</f>
        <v>Sara Riquelme Avilés</v>
      </c>
      <c r="B580" t="str">
        <f>+IFERROR(VLOOKUP(Femicidios!I578,tablas!$D$4:$E$19,2,0),"No Informada")</f>
        <v>Chilena</v>
      </c>
      <c r="C580" t="str">
        <f>+IFERROR(VLOOKUP(Femicidios!J578,tablas!$G$4:$H$141,2,0),"No Informada")</f>
        <v>Enfermera</v>
      </c>
      <c r="D580" t="str">
        <f>+IFERROR(VLOOKUP(Femicidios!L578,tablas!$J$4:$K$11,2,0),"Sin Información")</f>
        <v>NO</v>
      </c>
      <c r="E580" t="str">
        <f>+IFERROR(VLOOKUP(Femicidios!M578,tablas!$M$4:$N$52,2,0),"Sin Información")</f>
        <v>Pareja</v>
      </c>
      <c r="F580" t="str">
        <f>+IFERROR(VLOOKUP(Femicidios!N578,tablas!$P$4:$Q$23,2,0),"No Informado")</f>
        <v>Femicidio Íntimo</v>
      </c>
      <c r="G580" t="str">
        <f>+IFERROR(VLOOKUP(Femicidios!Q578,tablas!$S$4:$T$21,2,0),"No Informada")</f>
        <v>Chilena</v>
      </c>
      <c r="H580" t="str">
        <f>+IFERROR(VLOOKUP(Femicidios!R578,tablas!$V$4:$W$123,2,0),"No Informado")</f>
        <v>No Informado</v>
      </c>
      <c r="I580" t="str">
        <f>+IFERROR(VLOOKUP(Femicidios!S578,tablas!$Y$4:$Z$9,2,0),"No Informado")</f>
        <v>SI</v>
      </c>
      <c r="J580" t="str">
        <f>+IFERROR(VLOOKUP(Femicidios!T578,tablas!$AB$4:$AC$8,2,0),"No Informado")</f>
        <v>NO</v>
      </c>
      <c r="K580" t="str">
        <f>+IFERROR(VLOOKUP(Femicidios!W578,tablas!$AE$4:$AF$9,2,0),"No Informado")</f>
        <v>SI</v>
      </c>
      <c r="L580" t="str">
        <f>+IFERROR(VLOOKUP(Femicidios!X578,tablas!$AH$4:$AI$33,2,0),"No Informada")</f>
        <v>Femicidio</v>
      </c>
      <c r="M580" t="str">
        <f>+IFERROR(VLOOKUP(Femicidios!Z578,tablas!$AN$4:$AO$22,2,0),"Sin Información")</f>
        <v>Sobreseída</v>
      </c>
      <c r="N580" t="str">
        <f>+IFERROR(VLOOKUP(Femicidios!AB578,tablas!$AQ$4:$AR$28,2,0),"Sin Información")</f>
        <v>Deceso</v>
      </c>
      <c r="O580" t="str">
        <f>+IFERROR(VLOOKUP(Femicidios!AD578,tablas!$AX$4:$AY$42,2,0),"Sin Información")</f>
        <v>Sin Información</v>
      </c>
    </row>
    <row r="581" spans="1:15" x14ac:dyDescent="0.35">
      <c r="A581" t="str">
        <f>+Femicidios!G579</f>
        <v>Sara Tatiana Muñoz Farías</v>
      </c>
      <c r="B581" t="str">
        <f>+IFERROR(VLOOKUP(Femicidios!I579,tablas!$D$4:$E$19,2,0),"No Informada")</f>
        <v>Chilena</v>
      </c>
      <c r="C581" t="str">
        <f>+IFERROR(VLOOKUP(Femicidios!J579,tablas!$G$4:$H$141,2,0),"No Informada")</f>
        <v>No Informada</v>
      </c>
      <c r="D581" t="str">
        <f>+IFERROR(VLOOKUP(Femicidios!L579,tablas!$J$4:$K$11,2,0),"Sin Información")</f>
        <v>SI</v>
      </c>
      <c r="E581" t="str">
        <f>+IFERROR(VLOOKUP(Femicidios!M579,tablas!$M$4:$N$52,2,0),"Sin Información")</f>
        <v>Conocido</v>
      </c>
      <c r="F581" t="str">
        <f>+IFERROR(VLOOKUP(Femicidios!N579,tablas!$P$4:$Q$23,2,0),"No Informado")</f>
        <v>Femicidio No Íntimo</v>
      </c>
      <c r="G581" t="str">
        <f>+IFERROR(VLOOKUP(Femicidios!Q579,tablas!$S$4:$T$21,2,0),"No Informada")</f>
        <v>Chilena</v>
      </c>
      <c r="H581" t="str">
        <f>+IFERROR(VLOOKUP(Femicidios!R579,tablas!$V$4:$W$123,2,0),"No Informado")</f>
        <v>No Informado</v>
      </c>
      <c r="I581" t="str">
        <f>+IFERROR(VLOOKUP(Femicidios!S579,tablas!$Y$4:$Z$9,2,0),"No Informado")</f>
        <v>NO</v>
      </c>
      <c r="J581" t="str">
        <f>+IFERROR(VLOOKUP(Femicidios!T579,tablas!$AB$4:$AC$8,2,0),"No Informado")</f>
        <v>No Informado</v>
      </c>
      <c r="K581" t="str">
        <f>+IFERROR(VLOOKUP(Femicidios!W579,tablas!$AE$4:$AF$9,2,0),"No Informado")</f>
        <v>No Informado</v>
      </c>
      <c r="L581" t="str">
        <f>+IFERROR(VLOOKUP(Femicidios!X579,tablas!$AH$4:$AI$33,2,0),"No Informada")</f>
        <v>Violación y Homicidio</v>
      </c>
      <c r="M581" t="str">
        <f>+IFERROR(VLOOKUP(Femicidios!Z579,tablas!$AN$4:$AO$22,2,0),"Sin Información")</f>
        <v>Detenido</v>
      </c>
      <c r="N581" t="str">
        <f>+IFERROR(VLOOKUP(Femicidios!AB579,tablas!$AQ$4:$AR$28,2,0),"Sin Información")</f>
        <v>No Informada</v>
      </c>
      <c r="O581" t="str">
        <f>+IFERROR(VLOOKUP(Femicidios!AD579,tablas!$AX$4:$AY$42,2,0),"Sin Información")</f>
        <v>Sin Información</v>
      </c>
    </row>
    <row r="582" spans="1:15" x14ac:dyDescent="0.35">
      <c r="A582" t="str">
        <f>+Femicidios!G580</f>
        <v>Scarlett Solange Díaz Llaitul</v>
      </c>
      <c r="B582" t="str">
        <f>+IFERROR(VLOOKUP(Femicidios!I580,tablas!$D$4:$E$19,2,0),"No Informada")</f>
        <v>Chilena</v>
      </c>
      <c r="C582" t="str">
        <f>+IFERROR(VLOOKUP(Femicidios!J580,tablas!$G$4:$H$141,2,0),"No Informada")</f>
        <v>No Informada</v>
      </c>
      <c r="D582" t="str">
        <f>+IFERROR(VLOOKUP(Femicidios!L580,tablas!$J$4:$K$11,2,0),"Sin Información")</f>
        <v>Sin Información</v>
      </c>
      <c r="E582" t="str">
        <f>+IFERROR(VLOOKUP(Femicidios!M580,tablas!$M$4:$N$52,2,0),"Sin Información")</f>
        <v>Conviviente</v>
      </c>
      <c r="F582" t="str">
        <f>+IFERROR(VLOOKUP(Femicidios!N580,tablas!$P$4:$Q$23,2,0),"No Informado")</f>
        <v>Femicidio Íntimo</v>
      </c>
      <c r="G582" t="str">
        <f>+IFERROR(VLOOKUP(Femicidios!Q580,tablas!$S$4:$T$21,2,0),"No Informada")</f>
        <v>Chilena</v>
      </c>
      <c r="H582" t="str">
        <f>+IFERROR(VLOOKUP(Femicidios!R580,tablas!$V$4:$W$123,2,0),"No Informado")</f>
        <v>No Informado</v>
      </c>
      <c r="I582" t="str">
        <f>+IFERROR(VLOOKUP(Femicidios!S580,tablas!$Y$4:$Z$9,2,0),"No Informado")</f>
        <v>NO</v>
      </c>
      <c r="J582" t="str">
        <f>+IFERROR(VLOOKUP(Femicidios!T580,tablas!$AB$4:$AC$8,2,0),"No Informado")</f>
        <v>No Informado</v>
      </c>
      <c r="K582" t="str">
        <f>+IFERROR(VLOOKUP(Femicidios!W580,tablas!$AE$4:$AF$9,2,0),"No Informado")</f>
        <v>SI</v>
      </c>
      <c r="L582" t="str">
        <f>+IFERROR(VLOOKUP(Femicidios!X580,tablas!$AH$4:$AI$33,2,0),"No Informada")</f>
        <v>Femicidio</v>
      </c>
      <c r="M582" t="str">
        <f>+IFERROR(VLOOKUP(Femicidios!Z580,tablas!$AN$4:$AO$22,2,0),"Sin Información")</f>
        <v>En curso</v>
      </c>
      <c r="N582" t="str">
        <f>+IFERROR(VLOOKUP(Femicidios!AB580,tablas!$AQ$4:$AR$28,2,0),"Sin Información")</f>
        <v>Detenido</v>
      </c>
      <c r="O582" t="str">
        <f>+IFERROR(VLOOKUP(Femicidios!AD580,tablas!$AX$4:$AY$42,2,0),"Sin Información")</f>
        <v>Sin Información</v>
      </c>
    </row>
    <row r="583" spans="1:15" x14ac:dyDescent="0.35">
      <c r="A583" t="str">
        <f>+Femicidios!G581</f>
        <v>Wendy del Carmen González Pérez</v>
      </c>
      <c r="B583" t="str">
        <f>+IFERROR(VLOOKUP(Femicidios!I581,tablas!$D$4:$E$19,2,0),"No Informada")</f>
        <v>Chilena</v>
      </c>
      <c r="C583" t="str">
        <f>+IFERROR(VLOOKUP(Femicidios!J581,tablas!$G$4:$H$141,2,0),"No Informada")</f>
        <v>No Informada</v>
      </c>
      <c r="D583" t="str">
        <f>+IFERROR(VLOOKUP(Femicidios!L581,tablas!$J$4:$K$11,2,0),"Sin Información")</f>
        <v>Sin Información</v>
      </c>
      <c r="E583" t="str">
        <f>+IFERROR(VLOOKUP(Femicidios!M581,tablas!$M$4:$N$52,2,0),"Sin Información")</f>
        <v>Conviviente</v>
      </c>
      <c r="F583" t="str">
        <f>+IFERROR(VLOOKUP(Femicidios!N581,tablas!$P$4:$Q$23,2,0),"No Informado")</f>
        <v>Femicidio Íntimo</v>
      </c>
      <c r="G583" t="str">
        <f>+IFERROR(VLOOKUP(Femicidios!Q581,tablas!$S$4:$T$21,2,0),"No Informada")</f>
        <v>Chilena</v>
      </c>
      <c r="H583" t="str">
        <f>+IFERROR(VLOOKUP(Femicidios!R581,tablas!$V$4:$W$123,2,0),"No Informado")</f>
        <v>No Informado</v>
      </c>
      <c r="I583" t="str">
        <f>+IFERROR(VLOOKUP(Femicidios!S581,tablas!$Y$4:$Z$9,2,0),"No Informado")</f>
        <v>NO</v>
      </c>
      <c r="J583" t="str">
        <f>+IFERROR(VLOOKUP(Femicidios!T581,tablas!$AB$4:$AC$8,2,0),"No Informado")</f>
        <v>No Informado</v>
      </c>
      <c r="K583" t="str">
        <f>+IFERROR(VLOOKUP(Femicidios!W581,tablas!$AE$4:$AF$9,2,0),"No Informado")</f>
        <v>SI</v>
      </c>
      <c r="L583" t="str">
        <f>+IFERROR(VLOOKUP(Femicidios!X581,tablas!$AH$4:$AI$33,2,0),"No Informada")</f>
        <v>Femicidio</v>
      </c>
      <c r="M583" t="str">
        <f>+IFERROR(VLOOKUP(Femicidios!Z581,tablas!$AN$4:$AO$22,2,0),"Sin Información")</f>
        <v>En curso</v>
      </c>
      <c r="N583" t="str">
        <f>+IFERROR(VLOOKUP(Femicidios!AB581,tablas!$AQ$4:$AR$28,2,0),"Sin Información")</f>
        <v>Detenido</v>
      </c>
      <c r="O583" t="str">
        <f>+IFERROR(VLOOKUP(Femicidios!AD581,tablas!$AX$4:$AY$42,2,0),"Sin Información")</f>
        <v>Sin Información</v>
      </c>
    </row>
    <row r="584" spans="1:15" x14ac:dyDescent="0.35">
      <c r="A584" t="str">
        <f>+Femicidios!G582</f>
        <v>Silvana Marisol Garrido Urdiles</v>
      </c>
      <c r="B584" t="str">
        <f>+IFERROR(VLOOKUP(Femicidios!I582,tablas!$D$4:$E$19,2,0),"No Informada")</f>
        <v>Chilena</v>
      </c>
      <c r="C584" t="str">
        <f>+IFERROR(VLOOKUP(Femicidios!J582,tablas!$G$4:$H$141,2,0),"No Informada")</f>
        <v>Maquilladora</v>
      </c>
      <c r="D584" t="str">
        <f>+IFERROR(VLOOKUP(Femicidios!L582,tablas!$J$4:$K$11,2,0),"Sin Información")</f>
        <v>Sin Información</v>
      </c>
      <c r="E584" t="str">
        <f>+IFERROR(VLOOKUP(Femicidios!M582,tablas!$M$4:$N$52,2,0),"Sin Información")</f>
        <v>Conviviente</v>
      </c>
      <c r="F584" t="str">
        <f>+IFERROR(VLOOKUP(Femicidios!N582,tablas!$P$4:$Q$23,2,0),"No Informado")</f>
        <v>Femicidio Íntimo</v>
      </c>
      <c r="G584" t="str">
        <f>+IFERROR(VLOOKUP(Femicidios!Q582,tablas!$S$4:$T$21,2,0),"No Informada")</f>
        <v>Chilena</v>
      </c>
      <c r="H584" t="str">
        <f>+IFERROR(VLOOKUP(Femicidios!R582,tablas!$V$4:$W$123,2,0),"No Informado")</f>
        <v>No Informado</v>
      </c>
      <c r="I584" t="str">
        <f>+IFERROR(VLOOKUP(Femicidios!S582,tablas!$Y$4:$Z$9,2,0),"No Informado")</f>
        <v>NO</v>
      </c>
      <c r="J584" t="str">
        <f>+IFERROR(VLOOKUP(Femicidios!T582,tablas!$AB$4:$AC$8,2,0),"No Informado")</f>
        <v>No Informado</v>
      </c>
      <c r="K584" t="str">
        <f>+IFERROR(VLOOKUP(Femicidios!W582,tablas!$AE$4:$AF$9,2,0),"No Informado")</f>
        <v>SI</v>
      </c>
      <c r="L584" t="str">
        <f>+IFERROR(VLOOKUP(Femicidios!X582,tablas!$AH$4:$AI$33,2,0),"No Informada")</f>
        <v>Femicidio</v>
      </c>
      <c r="M584" t="str">
        <f>+IFERROR(VLOOKUP(Femicidios!Z582,tablas!$AN$4:$AO$22,2,0),"Sin Información")</f>
        <v>En curso</v>
      </c>
      <c r="N584" t="str">
        <f>+IFERROR(VLOOKUP(Femicidios!AB582,tablas!$AQ$4:$AR$28,2,0),"Sin Información")</f>
        <v>Sospechoso</v>
      </c>
      <c r="O584" t="str">
        <f>+IFERROR(VLOOKUP(Femicidios!AD582,tablas!$AX$4:$AY$42,2,0),"Sin Información")</f>
        <v>Sin Información</v>
      </c>
    </row>
    <row r="585" spans="1:15" x14ac:dyDescent="0.35">
      <c r="A585" t="str">
        <f>+Femicidios!G583</f>
        <v>Silvania Andrea Gallegos Gallegos</v>
      </c>
      <c r="B585" t="str">
        <f>+IFERROR(VLOOKUP(Femicidios!I583,tablas!$D$4:$E$19,2,0),"No Informada")</f>
        <v>Chilena</v>
      </c>
      <c r="C585" t="str">
        <f>+IFERROR(VLOOKUP(Femicidios!J583,tablas!$G$4:$H$141,2,0),"No Informada")</f>
        <v>No Informada</v>
      </c>
      <c r="D585" t="str">
        <f>+IFERROR(VLOOKUP(Femicidios!L583,tablas!$J$4:$K$11,2,0),"Sin Información")</f>
        <v>NO</v>
      </c>
      <c r="E585" t="str">
        <f>+IFERROR(VLOOKUP(Femicidios!M583,tablas!$M$4:$N$52,2,0),"Sin Información")</f>
        <v>Ex Pareja</v>
      </c>
      <c r="F585" t="str">
        <f>+IFERROR(VLOOKUP(Femicidios!N583,tablas!$P$4:$Q$23,2,0),"No Informado")</f>
        <v>Femicidio Íntimo</v>
      </c>
      <c r="G585" t="str">
        <f>+IFERROR(VLOOKUP(Femicidios!Q583,tablas!$S$4:$T$21,2,0),"No Informada")</f>
        <v>Chilena</v>
      </c>
      <c r="H585" t="str">
        <f>+IFERROR(VLOOKUP(Femicidios!R583,tablas!$V$4:$W$123,2,0),"No Informado")</f>
        <v>Conductor</v>
      </c>
      <c r="I585" t="str">
        <f>+IFERROR(VLOOKUP(Femicidios!S583,tablas!$Y$4:$Z$9,2,0),"No Informado")</f>
        <v>NO</v>
      </c>
      <c r="J585" t="str">
        <f>+IFERROR(VLOOKUP(Femicidios!T583,tablas!$AB$4:$AC$8,2,0),"No Informado")</f>
        <v>NO</v>
      </c>
      <c r="K585" t="str">
        <f>+IFERROR(VLOOKUP(Femicidios!W583,tablas!$AE$4:$AF$9,2,0),"No Informado")</f>
        <v>SI</v>
      </c>
      <c r="L585" t="str">
        <f>+IFERROR(VLOOKUP(Femicidios!X583,tablas!$AH$4:$AI$33,2,0),"No Informada")</f>
        <v>Femicidio</v>
      </c>
      <c r="M585" t="str">
        <f>+IFERROR(VLOOKUP(Femicidios!Z583,tablas!$AN$4:$AO$22,2,0),"Sin Información")</f>
        <v>Sobreseída</v>
      </c>
      <c r="N585" t="str">
        <f>+IFERROR(VLOOKUP(Femicidios!AB583,tablas!$AQ$4:$AR$28,2,0),"Sin Información")</f>
        <v>Deceso</v>
      </c>
      <c r="O585" t="str">
        <f>+IFERROR(VLOOKUP(Femicidios!AD583,tablas!$AX$4:$AY$42,2,0),"Sin Información")</f>
        <v>Sin Información</v>
      </c>
    </row>
    <row r="586" spans="1:15" x14ac:dyDescent="0.35">
      <c r="A586" t="str">
        <f>+Femicidios!G584</f>
        <v>Patricia Raquel Silva Leal</v>
      </c>
      <c r="B586" t="str">
        <f>+IFERROR(VLOOKUP(Femicidios!I584,tablas!$D$4:$E$19,2,0),"No Informada")</f>
        <v>Chilena</v>
      </c>
      <c r="C586" t="str">
        <f>+IFERROR(VLOOKUP(Femicidios!J584,tablas!$G$4:$H$141,2,0),"No Informada")</f>
        <v>No Informada</v>
      </c>
      <c r="D586" t="str">
        <f>+IFERROR(VLOOKUP(Femicidios!L584,tablas!$J$4:$K$11,2,0),"Sin Información")</f>
        <v>Sin Información</v>
      </c>
      <c r="E586" t="str">
        <f>+IFERROR(VLOOKUP(Femicidios!M584,tablas!$M$4:$N$52,2,0),"Sin Información")</f>
        <v>Cónyuge</v>
      </c>
      <c r="F586" t="str">
        <f>+IFERROR(VLOOKUP(Femicidios!N584,tablas!$P$4:$Q$23,2,0),"No Informado")</f>
        <v>Femicidio Íntimo</v>
      </c>
      <c r="G586" t="str">
        <f>+IFERROR(VLOOKUP(Femicidios!Q584,tablas!$S$4:$T$21,2,0),"No Informada")</f>
        <v>Chilena</v>
      </c>
      <c r="H586" t="str">
        <f>+IFERROR(VLOOKUP(Femicidios!R584,tablas!$V$4:$W$123,2,0),"No Informado")</f>
        <v>No Informado</v>
      </c>
      <c r="I586" t="str">
        <f>+IFERROR(VLOOKUP(Femicidios!S584,tablas!$Y$4:$Z$9,2,0),"No Informado")</f>
        <v>SI</v>
      </c>
      <c r="J586" t="str">
        <f>+IFERROR(VLOOKUP(Femicidios!T584,tablas!$AB$4:$AC$8,2,0),"No Informado")</f>
        <v>No Informado</v>
      </c>
      <c r="K586" t="str">
        <f>+IFERROR(VLOOKUP(Femicidios!W584,tablas!$AE$4:$AF$9,2,0),"No Informado")</f>
        <v>SI</v>
      </c>
      <c r="L586" t="str">
        <f>+IFERROR(VLOOKUP(Femicidios!X584,tablas!$AH$4:$AI$33,2,0),"No Informada")</f>
        <v>Femicidio</v>
      </c>
      <c r="M586" t="str">
        <f>+IFERROR(VLOOKUP(Femicidios!Z584,tablas!$AN$4:$AO$22,2,0),"Sin Información")</f>
        <v>Sobreseída</v>
      </c>
      <c r="N586" t="str">
        <f>+IFERROR(VLOOKUP(Femicidios!AB584,tablas!$AQ$4:$AR$28,2,0),"Sin Información")</f>
        <v>Deceso</v>
      </c>
      <c r="O586" t="str">
        <f>+IFERROR(VLOOKUP(Femicidios!AD584,tablas!$AX$4:$AY$42,2,0),"Sin Información")</f>
        <v>Sin Información</v>
      </c>
    </row>
    <row r="587" spans="1:15" x14ac:dyDescent="0.35">
      <c r="A587" t="str">
        <f>+Femicidios!G585</f>
        <v>Genoveva del Carmen Reyes Olea</v>
      </c>
      <c r="B587" t="str">
        <f>+IFERROR(VLOOKUP(Femicidios!I585,tablas!$D$4:$E$19,2,0),"No Informada")</f>
        <v>Chilena</v>
      </c>
      <c r="C587" t="str">
        <f>+IFERROR(VLOOKUP(Femicidios!J585,tablas!$G$4:$H$141,2,0),"No Informada")</f>
        <v>No Informada</v>
      </c>
      <c r="D587" t="str">
        <f>+IFERROR(VLOOKUP(Femicidios!L585,tablas!$J$4:$K$11,2,0),"Sin Información")</f>
        <v>Sin Información</v>
      </c>
      <c r="E587" t="str">
        <f>+IFERROR(VLOOKUP(Femicidios!M585,tablas!$M$4:$N$52,2,0),"Sin Información")</f>
        <v>Ex Pareja</v>
      </c>
      <c r="F587" t="str">
        <f>+IFERROR(VLOOKUP(Femicidios!N585,tablas!$P$4:$Q$23,2,0),"No Informado")</f>
        <v>Femicidio Íntimo</v>
      </c>
      <c r="G587" t="str">
        <f>+IFERROR(VLOOKUP(Femicidios!Q585,tablas!$S$4:$T$21,2,0),"No Informada")</f>
        <v>Chilena</v>
      </c>
      <c r="H587" t="str">
        <f>+IFERROR(VLOOKUP(Femicidios!R585,tablas!$V$4:$W$123,2,0),"No Informado")</f>
        <v>No Informado</v>
      </c>
      <c r="I587" t="str">
        <f>+IFERROR(VLOOKUP(Femicidios!S585,tablas!$Y$4:$Z$9,2,0),"No Informado")</f>
        <v>SI</v>
      </c>
      <c r="J587" t="str">
        <f>+IFERROR(VLOOKUP(Femicidios!T585,tablas!$AB$4:$AC$8,2,0),"No Informado")</f>
        <v>No Informado</v>
      </c>
      <c r="K587" t="str">
        <f>+IFERROR(VLOOKUP(Femicidios!W585,tablas!$AE$4:$AF$9,2,0),"No Informado")</f>
        <v>SI</v>
      </c>
      <c r="L587" t="str">
        <f>+IFERROR(VLOOKUP(Femicidios!X585,tablas!$AH$4:$AI$33,2,0),"No Informada")</f>
        <v>Femicidio</v>
      </c>
      <c r="M587" t="str">
        <f>+IFERROR(VLOOKUP(Femicidios!Z585,tablas!$AN$4:$AO$22,2,0),"Sin Información")</f>
        <v>Sobreseída</v>
      </c>
      <c r="N587" t="str">
        <f>+IFERROR(VLOOKUP(Femicidios!AB585,tablas!$AQ$4:$AR$28,2,0),"Sin Información")</f>
        <v>Deceso</v>
      </c>
      <c r="O587" t="str">
        <f>+IFERROR(VLOOKUP(Femicidios!AD585,tablas!$AX$4:$AY$42,2,0),"Sin Información")</f>
        <v>Sin Información</v>
      </c>
    </row>
    <row r="588" spans="1:15" x14ac:dyDescent="0.35">
      <c r="A588" t="str">
        <f>+Femicidios!G586</f>
        <v>Silvia Roxelia Caro Alarcón</v>
      </c>
      <c r="B588" t="str">
        <f>+IFERROR(VLOOKUP(Femicidios!I586,tablas!$D$4:$E$19,2,0),"No Informada")</f>
        <v>Chilena</v>
      </c>
      <c r="C588" t="str">
        <f>+IFERROR(VLOOKUP(Femicidios!J586,tablas!$G$4:$H$141,2,0),"No Informada")</f>
        <v>Dueña de Casa</v>
      </c>
      <c r="D588" t="str">
        <f>+IFERROR(VLOOKUP(Femicidios!L586,tablas!$J$4:$K$11,2,0),"Sin Información")</f>
        <v>NO</v>
      </c>
      <c r="E588" t="str">
        <f>+IFERROR(VLOOKUP(Femicidios!M586,tablas!$M$4:$N$52,2,0),"Sin Información")</f>
        <v>Cónyuge</v>
      </c>
      <c r="F588" t="str">
        <f>+IFERROR(VLOOKUP(Femicidios!N586,tablas!$P$4:$Q$23,2,0),"No Informado")</f>
        <v>Femicidio Íntimo</v>
      </c>
      <c r="G588" t="str">
        <f>+IFERROR(VLOOKUP(Femicidios!Q586,tablas!$S$4:$T$21,2,0),"No Informada")</f>
        <v>Chilena</v>
      </c>
      <c r="H588" t="str">
        <f>+IFERROR(VLOOKUP(Femicidios!R586,tablas!$V$4:$W$123,2,0),"No Informado")</f>
        <v>Obrero Forestal</v>
      </c>
      <c r="I588" t="str">
        <f>+IFERROR(VLOOKUP(Femicidios!S586,tablas!$Y$4:$Z$9,2,0),"No Informado")</f>
        <v>NO</v>
      </c>
      <c r="J588" t="str">
        <f>+IFERROR(VLOOKUP(Femicidios!T586,tablas!$AB$4:$AC$8,2,0),"No Informado")</f>
        <v>SI</v>
      </c>
      <c r="K588" t="str">
        <f>+IFERROR(VLOOKUP(Femicidios!W586,tablas!$AE$4:$AF$9,2,0),"No Informado")</f>
        <v>SI</v>
      </c>
      <c r="L588" t="str">
        <f>+IFERROR(VLOOKUP(Femicidios!X586,tablas!$AH$4:$AI$33,2,0),"No Informada")</f>
        <v>Femicidio</v>
      </c>
      <c r="M588" t="str">
        <f>+IFERROR(VLOOKUP(Femicidios!Z586,tablas!$AN$4:$AO$22,2,0),"Sin Información")</f>
        <v>Finalizada</v>
      </c>
      <c r="N588" t="str">
        <f>+IFERROR(VLOOKUP(Femicidios!AB586,tablas!$AQ$4:$AR$28,2,0),"Sin Información")</f>
        <v>Privado de libertad</v>
      </c>
      <c r="O588" t="str">
        <f>+IFERROR(VLOOKUP(Femicidios!AD586,tablas!$AX$4:$AY$42,2,0),"Sin Información")</f>
        <v>Cadena Perpétua</v>
      </c>
    </row>
    <row r="589" spans="1:15" x14ac:dyDescent="0.35">
      <c r="A589" t="str">
        <f>+Femicidios!G587</f>
        <v>Ethel Liseth Chevez Sánchez</v>
      </c>
      <c r="B589" t="str">
        <f>+IFERROR(VLOOKUP(Femicidios!I587,tablas!$D$4:$E$19,2,0),"No Informada")</f>
        <v>Peruana</v>
      </c>
      <c r="C589" t="str">
        <f>+IFERROR(VLOOKUP(Femicidios!J587,tablas!$G$4:$H$141,2,0),"No Informada")</f>
        <v>No Informada</v>
      </c>
      <c r="D589" t="str">
        <f>+IFERROR(VLOOKUP(Femicidios!L587,tablas!$J$4:$K$11,2,0),"Sin Información")</f>
        <v>Presunta</v>
      </c>
      <c r="E589" t="str">
        <f>+IFERROR(VLOOKUP(Femicidios!M587,tablas!$M$4:$N$52,2,0),"Sin Información")</f>
        <v>ex Conviviente</v>
      </c>
      <c r="F589" t="str">
        <f>+IFERROR(VLOOKUP(Femicidios!N587,tablas!$P$4:$Q$23,2,0),"No Informado")</f>
        <v>Femicidio Íntimo</v>
      </c>
      <c r="G589" t="str">
        <f>+IFERROR(VLOOKUP(Femicidios!Q587,tablas!$S$4:$T$21,2,0),"No Informada")</f>
        <v>Venezolana</v>
      </c>
      <c r="H589" t="str">
        <f>+IFERROR(VLOOKUP(Femicidios!R587,tablas!$V$4:$W$123,2,0),"No Informado")</f>
        <v>No Informado</v>
      </c>
      <c r="I589" t="str">
        <f>+IFERROR(VLOOKUP(Femicidios!S587,tablas!$Y$4:$Z$9,2,0),"No Informado")</f>
        <v>Intento</v>
      </c>
      <c r="J589" t="str">
        <f>+IFERROR(VLOOKUP(Femicidios!T587,tablas!$AB$4:$AC$8,2,0),"No Informado")</f>
        <v>No Informado</v>
      </c>
      <c r="K589" t="str">
        <f>+IFERROR(VLOOKUP(Femicidios!W587,tablas!$AE$4:$AF$9,2,0),"No Informado")</f>
        <v>SI</v>
      </c>
      <c r="L589" t="str">
        <f>+IFERROR(VLOOKUP(Femicidios!X587,tablas!$AH$4:$AI$33,2,0),"No Informada")</f>
        <v>Femicidio</v>
      </c>
      <c r="M589" t="str">
        <f>+IFERROR(VLOOKUP(Femicidios!Z587,tablas!$AN$4:$AO$22,2,0),"Sin Información")</f>
        <v>En curso</v>
      </c>
      <c r="N589" t="str">
        <f>+IFERROR(VLOOKUP(Femicidios!AB587,tablas!$AQ$4:$AR$28,2,0),"Sin Información")</f>
        <v>Detenido</v>
      </c>
      <c r="O589" t="str">
        <f>+IFERROR(VLOOKUP(Femicidios!AD587,tablas!$AX$4:$AY$42,2,0),"Sin Información")</f>
        <v>Sin Información</v>
      </c>
    </row>
    <row r="590" spans="1:15" x14ac:dyDescent="0.35">
      <c r="A590" t="str">
        <f>+Femicidios!G588</f>
        <v>Sin Informacion</v>
      </c>
      <c r="B590" t="str">
        <f>+IFERROR(VLOOKUP(Femicidios!I588,tablas!$D$4:$E$19,2,0),"No Informada")</f>
        <v>No Informada</v>
      </c>
      <c r="C590" t="str">
        <f>+IFERROR(VLOOKUP(Femicidios!J588,tablas!$G$4:$H$141,2,0),"No Informada")</f>
        <v>No Informada</v>
      </c>
      <c r="D590" t="str">
        <f>+IFERROR(VLOOKUP(Femicidios!L588,tablas!$J$4:$K$11,2,0),"Sin Información")</f>
        <v>Sin Información</v>
      </c>
      <c r="E590" t="str">
        <f>+IFERROR(VLOOKUP(Femicidios!M588,tablas!$M$4:$N$52,2,0),"Sin Información")</f>
        <v>Cónyuge</v>
      </c>
      <c r="F590" t="str">
        <f>+IFERROR(VLOOKUP(Femicidios!N588,tablas!$P$4:$Q$23,2,0),"No Informado")</f>
        <v>No Informado</v>
      </c>
      <c r="G590" t="str">
        <f>+IFERROR(VLOOKUP(Femicidios!Q588,tablas!$S$4:$T$21,2,0),"No Informada")</f>
        <v>No Informada</v>
      </c>
      <c r="H590" t="str">
        <f>+IFERROR(VLOOKUP(Femicidios!R588,tablas!$V$4:$W$123,2,0),"No Informado")</f>
        <v>No Informado</v>
      </c>
      <c r="I590" t="str">
        <f>+IFERROR(VLOOKUP(Femicidios!S588,tablas!$Y$4:$Z$9,2,0),"No Informado")</f>
        <v>No Informado</v>
      </c>
      <c r="J590" t="str">
        <f>+IFERROR(VLOOKUP(Femicidios!T588,tablas!$AB$4:$AC$8,2,0),"No Informado")</f>
        <v>No Informado</v>
      </c>
      <c r="K590" t="str">
        <f>+IFERROR(VLOOKUP(Femicidios!W588,tablas!$AE$4:$AF$9,2,0),"No Informado")</f>
        <v>No Informado</v>
      </c>
      <c r="L590" t="str">
        <f>+IFERROR(VLOOKUP(Femicidios!X588,tablas!$AH$4:$AI$33,2,0),"No Informada")</f>
        <v>No Informado</v>
      </c>
      <c r="M590" t="str">
        <f>+IFERROR(VLOOKUP(Femicidios!Z588,tablas!$AN$4:$AO$22,2,0),"Sin Información")</f>
        <v>Sin Información</v>
      </c>
      <c r="N590" t="str">
        <f>+IFERROR(VLOOKUP(Femicidios!AB588,tablas!$AQ$4:$AR$28,2,0),"Sin Información")</f>
        <v>No Informada</v>
      </c>
      <c r="O590" t="str">
        <f>+IFERROR(VLOOKUP(Femicidios!AD588,tablas!$AX$4:$AY$42,2,0),"Sin Información")</f>
        <v>Sin Información</v>
      </c>
    </row>
    <row r="591" spans="1:15" x14ac:dyDescent="0.35">
      <c r="A591" t="str">
        <f>+Femicidios!G589</f>
        <v>Sixta Muñoz Retamales</v>
      </c>
      <c r="B591" t="str">
        <f>+IFERROR(VLOOKUP(Femicidios!I589,tablas!$D$4:$E$19,2,0),"No Informada")</f>
        <v>No Informada</v>
      </c>
      <c r="C591" t="str">
        <f>+IFERROR(VLOOKUP(Femicidios!J589,tablas!$G$4:$H$141,2,0),"No Informada")</f>
        <v>No Informada</v>
      </c>
      <c r="D591" t="str">
        <f>+IFERROR(VLOOKUP(Femicidios!L589,tablas!$J$4:$K$11,2,0),"Sin Información")</f>
        <v>Sin Información</v>
      </c>
      <c r="E591" t="str">
        <f>+IFERROR(VLOOKUP(Femicidios!M589,tablas!$M$4:$N$52,2,0),"Sin Información")</f>
        <v>Conocido</v>
      </c>
      <c r="F591" t="str">
        <f>+IFERROR(VLOOKUP(Femicidios!N589,tablas!$P$4:$Q$23,2,0),"No Informado")</f>
        <v>Femicidio No Íntimo</v>
      </c>
      <c r="G591" t="str">
        <f>+IFERROR(VLOOKUP(Femicidios!Q589,tablas!$S$4:$T$21,2,0),"No Informada")</f>
        <v>No Informada</v>
      </c>
      <c r="H591" t="str">
        <f>+IFERROR(VLOOKUP(Femicidios!R589,tablas!$V$4:$W$123,2,0),"No Informado")</f>
        <v>Obrero Construcción</v>
      </c>
      <c r="I591" t="str">
        <f>+IFERROR(VLOOKUP(Femicidios!S589,tablas!$Y$4:$Z$9,2,0),"No Informado")</f>
        <v>No Informado</v>
      </c>
      <c r="J591" t="str">
        <f>+IFERROR(VLOOKUP(Femicidios!T589,tablas!$AB$4:$AC$8,2,0),"No Informado")</f>
        <v>No Informado</v>
      </c>
      <c r="K591" t="str">
        <f>+IFERROR(VLOOKUP(Femicidios!W589,tablas!$AE$4:$AF$9,2,0),"No Informado")</f>
        <v>No Informado</v>
      </c>
      <c r="L591" t="str">
        <f>+IFERROR(VLOOKUP(Femicidios!X589,tablas!$AH$4:$AI$33,2,0),"No Informada")</f>
        <v>No Informada</v>
      </c>
      <c r="M591" t="str">
        <f>+IFERROR(VLOOKUP(Femicidios!Z589,tablas!$AN$4:$AO$22,2,0),"Sin Información")</f>
        <v>Sin Información</v>
      </c>
      <c r="N591" t="str">
        <f>+IFERROR(VLOOKUP(Femicidios!AB589,tablas!$AQ$4:$AR$28,2,0),"Sin Información")</f>
        <v>No Informada</v>
      </c>
      <c r="O591" t="str">
        <f>+IFERROR(VLOOKUP(Femicidios!AD589,tablas!$AX$4:$AY$42,2,0),"Sin Información")</f>
        <v>Sin Información</v>
      </c>
    </row>
    <row r="592" spans="1:15" x14ac:dyDescent="0.35">
      <c r="A592" t="str">
        <f>+Femicidios!G590</f>
        <v>Soledad Sánchez Carrasco</v>
      </c>
      <c r="B592" t="str">
        <f>+IFERROR(VLOOKUP(Femicidios!I590,tablas!$D$4:$E$19,2,0),"No Informada")</f>
        <v>No Informada</v>
      </c>
      <c r="C592" t="str">
        <f>+IFERROR(VLOOKUP(Femicidios!J590,tablas!$G$4:$H$141,2,0),"No Informada")</f>
        <v>No Informada</v>
      </c>
      <c r="D592" t="str">
        <f>+IFERROR(VLOOKUP(Femicidios!L590,tablas!$J$4:$K$11,2,0),"Sin Información")</f>
        <v>Sin Información</v>
      </c>
      <c r="E592" t="str">
        <f>+IFERROR(VLOOKUP(Femicidios!M590,tablas!$M$4:$N$52,2,0),"Sin Información")</f>
        <v>Cónyuge</v>
      </c>
      <c r="F592" t="str">
        <f>+IFERROR(VLOOKUP(Femicidios!N590,tablas!$P$4:$Q$23,2,0),"No Informado")</f>
        <v>Femicidio Íntimo</v>
      </c>
      <c r="G592" t="str">
        <f>+IFERROR(VLOOKUP(Femicidios!Q590,tablas!$S$4:$T$21,2,0),"No Informada")</f>
        <v>No Informada</v>
      </c>
      <c r="H592" t="str">
        <f>+IFERROR(VLOOKUP(Femicidios!R590,tablas!$V$4:$W$123,2,0),"No Informado")</f>
        <v>No Informado</v>
      </c>
      <c r="I592" t="str">
        <f>+IFERROR(VLOOKUP(Femicidios!S590,tablas!$Y$4:$Z$9,2,0),"No Informado")</f>
        <v>SI</v>
      </c>
      <c r="J592" t="str">
        <f>+IFERROR(VLOOKUP(Femicidios!T590,tablas!$AB$4:$AC$8,2,0),"No Informado")</f>
        <v>No Informado</v>
      </c>
      <c r="K592" t="str">
        <f>+IFERROR(VLOOKUP(Femicidios!W590,tablas!$AE$4:$AF$9,2,0),"No Informado")</f>
        <v>SI</v>
      </c>
      <c r="L592" t="str">
        <f>+IFERROR(VLOOKUP(Femicidios!X590,tablas!$AH$4:$AI$33,2,0),"No Informada")</f>
        <v>Femicidio</v>
      </c>
      <c r="M592" t="str">
        <f>+IFERROR(VLOOKUP(Femicidios!Z590,tablas!$AN$4:$AO$22,2,0),"Sin Información")</f>
        <v>Sin Información</v>
      </c>
      <c r="N592" t="str">
        <f>+IFERROR(VLOOKUP(Femicidios!AB590,tablas!$AQ$4:$AR$28,2,0),"Sin Información")</f>
        <v>No Informada</v>
      </c>
      <c r="O592" t="str">
        <f>+IFERROR(VLOOKUP(Femicidios!AD590,tablas!$AX$4:$AY$42,2,0),"Sin Información")</f>
        <v>Sin Información</v>
      </c>
    </row>
    <row r="593" spans="1:15" x14ac:dyDescent="0.35">
      <c r="A593" t="str">
        <f>+Femicidios!G591</f>
        <v>Soledad Valenzuela Valenzuela</v>
      </c>
      <c r="B593" t="str">
        <f>+IFERROR(VLOOKUP(Femicidios!I591,tablas!$D$4:$E$19,2,0),"No Informada")</f>
        <v>Chilena</v>
      </c>
      <c r="C593" t="str">
        <f>+IFERROR(VLOOKUP(Femicidios!J591,tablas!$G$4:$H$141,2,0),"No Informada")</f>
        <v>No Informada</v>
      </c>
      <c r="D593" t="str">
        <f>+IFERROR(VLOOKUP(Femicidios!L591,tablas!$J$4:$K$11,2,0),"Sin Información")</f>
        <v>Sin Información</v>
      </c>
      <c r="E593" t="str">
        <f>+IFERROR(VLOOKUP(Femicidios!M591,tablas!$M$4:$N$52,2,0),"Sin Información")</f>
        <v>Ex Cuñado</v>
      </c>
      <c r="F593" t="str">
        <f>+IFERROR(VLOOKUP(Femicidios!N591,tablas!$P$4:$Q$23,2,0),"No Informado")</f>
        <v>Familiar</v>
      </c>
      <c r="G593" t="str">
        <f>+IFERROR(VLOOKUP(Femicidios!Q591,tablas!$S$4:$T$21,2,0),"No Informada")</f>
        <v>No Informada</v>
      </c>
      <c r="H593" t="str">
        <f>+IFERROR(VLOOKUP(Femicidios!R591,tablas!$V$4:$W$123,2,0),"No Informado")</f>
        <v>No Informado</v>
      </c>
      <c r="I593" t="str">
        <f>+IFERROR(VLOOKUP(Femicidios!S591,tablas!$Y$4:$Z$9,2,0),"No Informado")</f>
        <v>NO</v>
      </c>
      <c r="J593" t="str">
        <f>+IFERROR(VLOOKUP(Femicidios!T591,tablas!$AB$4:$AC$8,2,0),"No Informado")</f>
        <v>No Informado</v>
      </c>
      <c r="K593" t="str">
        <f>+IFERROR(VLOOKUP(Femicidios!W591,tablas!$AE$4:$AF$9,2,0),"No Informado")</f>
        <v>SI</v>
      </c>
      <c r="L593" t="str">
        <f>+IFERROR(VLOOKUP(Femicidios!X591,tablas!$AH$4:$AI$33,2,0),"No Informada")</f>
        <v>Femicidio</v>
      </c>
      <c r="M593" t="str">
        <f>+IFERROR(VLOOKUP(Femicidios!Z591,tablas!$AN$4:$AO$22,2,0),"Sin Información")</f>
        <v>En curso</v>
      </c>
      <c r="N593" t="str">
        <f>+IFERROR(VLOOKUP(Femicidios!AB591,tablas!$AQ$4:$AR$28,2,0),"Sin Información")</f>
        <v>Prisión preventiva</v>
      </c>
      <c r="O593" t="str">
        <f>+IFERROR(VLOOKUP(Femicidios!AD591,tablas!$AX$4:$AY$42,2,0),"Sin Información")</f>
        <v>Sin Información</v>
      </c>
    </row>
    <row r="594" spans="1:15" x14ac:dyDescent="0.35">
      <c r="A594" t="str">
        <f>+Femicidios!G592</f>
        <v>Sonia De Lourdes Almonacid Hernández</v>
      </c>
      <c r="B594" t="str">
        <f>+IFERROR(VLOOKUP(Femicidios!I592,tablas!$D$4:$E$19,2,0),"No Informada")</f>
        <v>Chilena</v>
      </c>
      <c r="C594" t="str">
        <f>+IFERROR(VLOOKUP(Femicidios!J592,tablas!$G$4:$H$141,2,0),"No Informada")</f>
        <v>Costurera</v>
      </c>
      <c r="D594" t="str">
        <f>+IFERROR(VLOOKUP(Femicidios!L592,tablas!$J$4:$K$11,2,0),"Sin Información")</f>
        <v>NO</v>
      </c>
      <c r="E594" t="str">
        <f>+IFERROR(VLOOKUP(Femicidios!M592,tablas!$M$4:$N$52,2,0),"Sin Información")</f>
        <v>Cónyuge</v>
      </c>
      <c r="F594" t="str">
        <f>+IFERROR(VLOOKUP(Femicidios!N592,tablas!$P$4:$Q$23,2,0),"No Informado")</f>
        <v>Femicidio Íntimo</v>
      </c>
      <c r="G594" t="str">
        <f>+IFERROR(VLOOKUP(Femicidios!Q592,tablas!$S$4:$T$21,2,0),"No Informada")</f>
        <v>Chilena</v>
      </c>
      <c r="H594" t="str">
        <f>+IFERROR(VLOOKUP(Femicidios!R592,tablas!$V$4:$W$123,2,0),"No Informado")</f>
        <v>Electricista</v>
      </c>
      <c r="I594" t="str">
        <f>+IFERROR(VLOOKUP(Femicidios!S592,tablas!$Y$4:$Z$9,2,0),"No Informado")</f>
        <v>NO</v>
      </c>
      <c r="J594" t="str">
        <f>+IFERROR(VLOOKUP(Femicidios!T592,tablas!$AB$4:$AC$8,2,0),"No Informado")</f>
        <v>SI</v>
      </c>
      <c r="K594" t="str">
        <f>+IFERROR(VLOOKUP(Femicidios!W592,tablas!$AE$4:$AF$9,2,0),"No Informado")</f>
        <v>SI</v>
      </c>
      <c r="L594" t="str">
        <f>+IFERROR(VLOOKUP(Femicidios!X592,tablas!$AH$4:$AI$33,2,0),"No Informada")</f>
        <v>Femicidio</v>
      </c>
      <c r="M594" t="str">
        <f>+IFERROR(VLOOKUP(Femicidios!Z592,tablas!$AN$4:$AO$22,2,0),"Sin Información")</f>
        <v>Finalizada</v>
      </c>
      <c r="N594" t="str">
        <f>+IFERROR(VLOOKUP(Femicidios!AB592,tablas!$AQ$4:$AR$28,2,0),"Sin Información")</f>
        <v>Privado de libertad</v>
      </c>
      <c r="O594" t="str">
        <f>+IFERROR(VLOOKUP(Femicidios!AD592,tablas!$AX$4:$AY$42,2,0),"Sin Información")</f>
        <v>12 años</v>
      </c>
    </row>
    <row r="595" spans="1:15" x14ac:dyDescent="0.35">
      <c r="A595" t="str">
        <f>+Femicidios!G593</f>
        <v>Sonia del Carmen Avendaño Elgueta</v>
      </c>
      <c r="B595" t="str">
        <f>+IFERROR(VLOOKUP(Femicidios!I593,tablas!$D$4:$E$19,2,0),"No Informada")</f>
        <v>Chilena</v>
      </c>
      <c r="C595" t="str">
        <f>+IFERROR(VLOOKUP(Femicidios!J593,tablas!$G$4:$H$141,2,0),"No Informada")</f>
        <v>No Informada</v>
      </c>
      <c r="D595" t="str">
        <f>+IFERROR(VLOOKUP(Femicidios!L593,tablas!$J$4:$K$11,2,0),"Sin Información")</f>
        <v>NO</v>
      </c>
      <c r="E595" t="str">
        <f>+IFERROR(VLOOKUP(Femicidios!M593,tablas!$M$4:$N$52,2,0),"Sin Información")</f>
        <v>Ex Pareja</v>
      </c>
      <c r="F595" t="str">
        <f>+IFERROR(VLOOKUP(Femicidios!N593,tablas!$P$4:$Q$23,2,0),"No Informado")</f>
        <v>Femicidio Íntimo</v>
      </c>
      <c r="G595" t="str">
        <f>+IFERROR(VLOOKUP(Femicidios!Q593,tablas!$S$4:$T$21,2,0),"No Informada")</f>
        <v>Chilena</v>
      </c>
      <c r="H595" t="str">
        <f>+IFERROR(VLOOKUP(Femicidios!R593,tablas!$V$4:$W$123,2,0),"No Informado")</f>
        <v>Trabajador Agrícola</v>
      </c>
      <c r="I595" t="str">
        <f>+IFERROR(VLOOKUP(Femicidios!S593,tablas!$Y$4:$Z$9,2,0),"No Informado")</f>
        <v>SI</v>
      </c>
      <c r="J595" t="str">
        <f>+IFERROR(VLOOKUP(Femicidios!T593,tablas!$AB$4:$AC$8,2,0),"No Informado")</f>
        <v>NO</v>
      </c>
      <c r="K595" t="str">
        <f>+IFERROR(VLOOKUP(Femicidios!W593,tablas!$AE$4:$AF$9,2,0),"No Informado")</f>
        <v>NO</v>
      </c>
      <c r="L595" t="str">
        <f>+IFERROR(VLOOKUP(Femicidios!X593,tablas!$AH$4:$AI$33,2,0),"No Informada")</f>
        <v>Homicidio simple</v>
      </c>
      <c r="M595" t="str">
        <f>+IFERROR(VLOOKUP(Femicidios!Z593,tablas!$AN$4:$AO$22,2,0),"Sin Información")</f>
        <v>En curso</v>
      </c>
      <c r="N595" t="str">
        <f>+IFERROR(VLOOKUP(Femicidios!AB593,tablas!$AQ$4:$AR$28,2,0),"Sin Información")</f>
        <v>Deceso</v>
      </c>
      <c r="O595" t="str">
        <f>+IFERROR(VLOOKUP(Femicidios!AD593,tablas!$AX$4:$AY$42,2,0),"Sin Información")</f>
        <v>Sin Información</v>
      </c>
    </row>
    <row r="596" spans="1:15" x14ac:dyDescent="0.35">
      <c r="A596" t="str">
        <f>+Femicidios!G594</f>
        <v>Leidy Lorena Saavedra Santa</v>
      </c>
      <c r="B596" t="str">
        <f>+IFERROR(VLOOKUP(Femicidios!I594,tablas!$D$4:$E$19,2,0),"No Informada")</f>
        <v>Colombiana</v>
      </c>
      <c r="C596" t="str">
        <f>+IFERROR(VLOOKUP(Femicidios!J594,tablas!$G$4:$H$141,2,0),"No Informada")</f>
        <v>No Informada</v>
      </c>
      <c r="D596" t="str">
        <f>+IFERROR(VLOOKUP(Femicidios!L594,tablas!$J$4:$K$11,2,0),"Sin Información")</f>
        <v>Sin Información</v>
      </c>
      <c r="E596" t="str">
        <f>+IFERROR(VLOOKUP(Femicidios!M594,tablas!$M$4:$N$52,2,0),"Sin Información")</f>
        <v>Cónyuge</v>
      </c>
      <c r="F596" t="str">
        <f>+IFERROR(VLOOKUP(Femicidios!N594,tablas!$P$4:$Q$23,2,0),"No Informado")</f>
        <v>Femicidio Íntimo</v>
      </c>
      <c r="G596" t="str">
        <f>+IFERROR(VLOOKUP(Femicidios!Q594,tablas!$S$4:$T$21,2,0),"No Informada")</f>
        <v>Dominicana</v>
      </c>
      <c r="H596" t="str">
        <f>+IFERROR(VLOOKUP(Femicidios!R594,tablas!$V$4:$W$123,2,0),"No Informado")</f>
        <v>No Informado</v>
      </c>
      <c r="I596" t="str">
        <f>+IFERROR(VLOOKUP(Femicidios!S594,tablas!$Y$4:$Z$9,2,0),"No Informado")</f>
        <v>NO</v>
      </c>
      <c r="J596" t="str">
        <f>+IFERROR(VLOOKUP(Femicidios!T594,tablas!$AB$4:$AC$8,2,0),"No Informado")</f>
        <v>No Informado</v>
      </c>
      <c r="K596" t="str">
        <f>+IFERROR(VLOOKUP(Femicidios!W594,tablas!$AE$4:$AF$9,2,0),"No Informado")</f>
        <v>SI</v>
      </c>
      <c r="L596" t="str">
        <f>+IFERROR(VLOOKUP(Femicidios!X594,tablas!$AH$4:$AI$33,2,0),"No Informada")</f>
        <v>Femicidio</v>
      </c>
      <c r="M596" t="str">
        <f>+IFERROR(VLOOKUP(Femicidios!Z594,tablas!$AN$4:$AO$22,2,0),"Sin Información")</f>
        <v>En curso</v>
      </c>
      <c r="N596" t="str">
        <f>+IFERROR(VLOOKUP(Femicidios!AB594,tablas!$AQ$4:$AR$28,2,0),"Sin Información")</f>
        <v>Detenido</v>
      </c>
      <c r="O596" t="str">
        <f>+IFERROR(VLOOKUP(Femicidios!AD594,tablas!$AX$4:$AY$42,2,0),"Sin Información")</f>
        <v>Sin Información</v>
      </c>
    </row>
    <row r="597" spans="1:15" x14ac:dyDescent="0.35">
      <c r="A597" t="str">
        <f>+Femicidios!G595</f>
        <v>Sonia Faundez Inostroza</v>
      </c>
      <c r="B597" t="str">
        <f>+IFERROR(VLOOKUP(Femicidios!I595,tablas!$D$4:$E$19,2,0),"No Informada")</f>
        <v>No Informada</v>
      </c>
      <c r="C597" t="str">
        <f>+IFERROR(VLOOKUP(Femicidios!J595,tablas!$G$4:$H$141,2,0),"No Informada")</f>
        <v>No Informada</v>
      </c>
      <c r="D597" t="str">
        <f>+IFERROR(VLOOKUP(Femicidios!L595,tablas!$J$4:$K$11,2,0),"Sin Información")</f>
        <v>Sin Información</v>
      </c>
      <c r="E597" t="str">
        <f>+IFERROR(VLOOKUP(Femicidios!M595,tablas!$M$4:$N$52,2,0),"Sin Información")</f>
        <v>Hijo</v>
      </c>
      <c r="F597" t="str">
        <f>+IFERROR(VLOOKUP(Femicidios!N595,tablas!$P$4:$Q$23,2,0),"No Informado")</f>
        <v>Femicidio No Íntimo</v>
      </c>
      <c r="G597" t="str">
        <f>+IFERROR(VLOOKUP(Femicidios!Q595,tablas!$S$4:$T$21,2,0),"No Informada")</f>
        <v>No Informada</v>
      </c>
      <c r="H597" t="str">
        <f>+IFERROR(VLOOKUP(Femicidios!R595,tablas!$V$4:$W$123,2,0),"No Informado")</f>
        <v>No Informado</v>
      </c>
      <c r="I597" t="str">
        <f>+IFERROR(VLOOKUP(Femicidios!S595,tablas!$Y$4:$Z$9,2,0),"No Informado")</f>
        <v>No Informado</v>
      </c>
      <c r="J597" t="str">
        <f>+IFERROR(VLOOKUP(Femicidios!T595,tablas!$AB$4:$AC$8,2,0),"No Informado")</f>
        <v>No Informado</v>
      </c>
      <c r="K597" t="str">
        <f>+IFERROR(VLOOKUP(Femicidios!W595,tablas!$AE$4:$AF$9,2,0),"No Informado")</f>
        <v>No Informado</v>
      </c>
      <c r="L597" t="str">
        <f>+IFERROR(VLOOKUP(Femicidios!X595,tablas!$AH$4:$AI$33,2,0),"No Informada")</f>
        <v>Parricidio</v>
      </c>
      <c r="M597" t="str">
        <f>+IFERROR(VLOOKUP(Femicidios!Z595,tablas!$AN$4:$AO$22,2,0),"Sin Información")</f>
        <v>Sin Información</v>
      </c>
      <c r="N597" t="str">
        <f>+IFERROR(VLOOKUP(Femicidios!AB595,tablas!$AQ$4:$AR$28,2,0),"Sin Información")</f>
        <v>No Informada</v>
      </c>
      <c r="O597" t="str">
        <f>+IFERROR(VLOOKUP(Femicidios!AD595,tablas!$AX$4:$AY$42,2,0),"Sin Información")</f>
        <v>Sin Información</v>
      </c>
    </row>
    <row r="598" spans="1:15" x14ac:dyDescent="0.35">
      <c r="A598" t="str">
        <f>+Femicidios!G596</f>
        <v>Sonia González Gómez</v>
      </c>
      <c r="B598" t="str">
        <f>+IFERROR(VLOOKUP(Femicidios!I596,tablas!$D$4:$E$19,2,0),"No Informada")</f>
        <v>No Informada</v>
      </c>
      <c r="C598" t="str">
        <f>+IFERROR(VLOOKUP(Femicidios!J596,tablas!$G$4:$H$141,2,0),"No Informada")</f>
        <v>No Informada</v>
      </c>
      <c r="D598" t="str">
        <f>+IFERROR(VLOOKUP(Femicidios!L596,tablas!$J$4:$K$11,2,0),"Sin Información")</f>
        <v>Sin Información</v>
      </c>
      <c r="E598" t="str">
        <f>+IFERROR(VLOOKUP(Femicidios!M596,tablas!$M$4:$N$52,2,0),"Sin Información")</f>
        <v>Conviviente</v>
      </c>
      <c r="F598" t="str">
        <f>+IFERROR(VLOOKUP(Femicidios!N596,tablas!$P$4:$Q$23,2,0),"No Informado")</f>
        <v>Femicidio Íntimo</v>
      </c>
      <c r="G598" t="str">
        <f>+IFERROR(VLOOKUP(Femicidios!Q596,tablas!$S$4:$T$21,2,0),"No Informada")</f>
        <v>No Informada</v>
      </c>
      <c r="H598" t="str">
        <f>+IFERROR(VLOOKUP(Femicidios!R596,tablas!$V$4:$W$123,2,0),"No Informado")</f>
        <v>No Informado</v>
      </c>
      <c r="I598" t="str">
        <f>+IFERROR(VLOOKUP(Femicidios!S596,tablas!$Y$4:$Z$9,2,0),"No Informado")</f>
        <v>No Informado</v>
      </c>
      <c r="J598" t="str">
        <f>+IFERROR(VLOOKUP(Femicidios!T596,tablas!$AB$4:$AC$8,2,0),"No Informado")</f>
        <v>No Informado</v>
      </c>
      <c r="K598" t="str">
        <f>+IFERROR(VLOOKUP(Femicidios!W596,tablas!$AE$4:$AF$9,2,0),"No Informado")</f>
        <v>No Informado</v>
      </c>
      <c r="L598" t="str">
        <f>+IFERROR(VLOOKUP(Femicidios!X596,tablas!$AH$4:$AI$33,2,0),"No Informada")</f>
        <v>No Informado</v>
      </c>
      <c r="M598" t="str">
        <f>+IFERROR(VLOOKUP(Femicidios!Z596,tablas!$AN$4:$AO$22,2,0),"Sin Información")</f>
        <v>Detenido</v>
      </c>
      <c r="N598" t="str">
        <f>+IFERROR(VLOOKUP(Femicidios!AB596,tablas!$AQ$4:$AR$28,2,0),"Sin Información")</f>
        <v>No Informada</v>
      </c>
      <c r="O598" t="str">
        <f>+IFERROR(VLOOKUP(Femicidios!AD596,tablas!$AX$4:$AY$42,2,0),"Sin Información")</f>
        <v>Sin Información</v>
      </c>
    </row>
    <row r="599" spans="1:15" x14ac:dyDescent="0.35">
      <c r="A599" t="str">
        <f>+Femicidios!G597</f>
        <v>Sonia Mónica Riquelme Alvarado</v>
      </c>
      <c r="B599" t="str">
        <f>+IFERROR(VLOOKUP(Femicidios!I597,tablas!$D$4:$E$19,2,0),"No Informada")</f>
        <v>Chilena</v>
      </c>
      <c r="C599" t="str">
        <f>+IFERROR(VLOOKUP(Femicidios!J597,tablas!$G$4:$H$141,2,0),"No Informada")</f>
        <v>No Informada</v>
      </c>
      <c r="D599" t="str">
        <f>+IFERROR(VLOOKUP(Femicidios!L597,tablas!$J$4:$K$11,2,0),"Sin Información")</f>
        <v>NO</v>
      </c>
      <c r="E599" t="str">
        <f>+IFERROR(VLOOKUP(Femicidios!M597,tablas!$M$4:$N$52,2,0),"Sin Información")</f>
        <v>Hijo</v>
      </c>
      <c r="F599" t="str">
        <f>+IFERROR(VLOOKUP(Femicidios!N597,tablas!$P$4:$Q$23,2,0),"No Informado")</f>
        <v>Femicidio Íntimo Familiar</v>
      </c>
      <c r="G599" t="str">
        <f>+IFERROR(VLOOKUP(Femicidios!Q597,tablas!$S$4:$T$21,2,0),"No Informada")</f>
        <v>Chilena</v>
      </c>
      <c r="H599" t="str">
        <f>+IFERROR(VLOOKUP(Femicidios!R597,tablas!$V$4:$W$123,2,0),"No Informado")</f>
        <v>Maestro</v>
      </c>
      <c r="I599" t="str">
        <f>+IFERROR(VLOOKUP(Femicidios!S597,tablas!$Y$4:$Z$9,2,0),"No Informado")</f>
        <v>NO</v>
      </c>
      <c r="J599" t="str">
        <f>+IFERROR(VLOOKUP(Femicidios!T597,tablas!$AB$4:$AC$8,2,0),"No Informado")</f>
        <v>NO</v>
      </c>
      <c r="K599" t="str">
        <f>+IFERROR(VLOOKUP(Femicidios!W597,tablas!$AE$4:$AF$9,2,0),"No Informado")</f>
        <v>NO</v>
      </c>
      <c r="L599" t="str">
        <f>+IFERROR(VLOOKUP(Femicidios!X597,tablas!$AH$4:$AI$33,2,0),"No Informada")</f>
        <v>Parricidio</v>
      </c>
      <c r="M599" t="str">
        <f>+IFERROR(VLOOKUP(Femicidios!Z597,tablas!$AN$4:$AO$22,2,0),"Sin Información")</f>
        <v>Finalizada</v>
      </c>
      <c r="N599" t="str">
        <f>+IFERROR(VLOOKUP(Femicidios!AB597,tablas!$AQ$4:$AR$28,2,0),"Sin Información")</f>
        <v>Privado de libertad</v>
      </c>
      <c r="O599" t="str">
        <f>+IFERROR(VLOOKUP(Femicidios!AD597,tablas!$AX$4:$AY$42,2,0),"Sin Información")</f>
        <v>20 años</v>
      </c>
    </row>
    <row r="600" spans="1:15" x14ac:dyDescent="0.35">
      <c r="A600" t="str">
        <f>+Femicidios!G598</f>
        <v>Sonia Rodríguez Polanco</v>
      </c>
      <c r="B600" t="str">
        <f>+IFERROR(VLOOKUP(Femicidios!I598,tablas!$D$4:$E$19,2,0),"No Informada")</f>
        <v>Dominicana</v>
      </c>
      <c r="C600" t="str">
        <f>+IFERROR(VLOOKUP(Femicidios!J598,tablas!$G$4:$H$141,2,0),"No Informada")</f>
        <v>Asesora del Hogar</v>
      </c>
      <c r="D600" t="str">
        <f>+IFERROR(VLOOKUP(Femicidios!L598,tablas!$J$4:$K$11,2,0),"Sin Información")</f>
        <v>Sin Información</v>
      </c>
      <c r="E600" t="str">
        <f>+IFERROR(VLOOKUP(Femicidios!M598,tablas!$M$4:$N$52,2,0),"Sin Información")</f>
        <v>Desconocido</v>
      </c>
      <c r="F600" t="str">
        <f>+IFERROR(VLOOKUP(Femicidios!N598,tablas!$P$4:$Q$23,2,0),"No Informado")</f>
        <v>Femicidio Íntimo</v>
      </c>
      <c r="G600" t="str">
        <f>+IFERROR(VLOOKUP(Femicidios!Q598,tablas!$S$4:$T$21,2,0),"No Informada")</f>
        <v>No Informada</v>
      </c>
      <c r="H600" t="str">
        <f>+IFERROR(VLOOKUP(Femicidios!R598,tablas!$V$4:$W$123,2,0),"No Informado")</f>
        <v>No Informado</v>
      </c>
      <c r="I600" t="str">
        <f>+IFERROR(VLOOKUP(Femicidios!S598,tablas!$Y$4:$Z$9,2,0),"No Informado")</f>
        <v>No Informado</v>
      </c>
      <c r="J600" t="str">
        <f>+IFERROR(VLOOKUP(Femicidios!T598,tablas!$AB$4:$AC$8,2,0),"No Informado")</f>
        <v>No Informado</v>
      </c>
      <c r="K600" t="str">
        <f>+IFERROR(VLOOKUP(Femicidios!W598,tablas!$AE$4:$AF$9,2,0),"No Informado")</f>
        <v>No Informado</v>
      </c>
      <c r="L600" t="str">
        <f>+IFERROR(VLOOKUP(Femicidios!X598,tablas!$AH$4:$AI$33,2,0),"No Informada")</f>
        <v>No Informado</v>
      </c>
      <c r="M600" t="str">
        <f>+IFERROR(VLOOKUP(Femicidios!Z598,tablas!$AN$4:$AO$22,2,0),"Sin Información")</f>
        <v>Sin Información</v>
      </c>
      <c r="N600" t="str">
        <f>+IFERROR(VLOOKUP(Femicidios!AB598,tablas!$AQ$4:$AR$28,2,0),"Sin Información")</f>
        <v>No Informada</v>
      </c>
      <c r="O600" t="str">
        <f>+IFERROR(VLOOKUP(Femicidios!AD598,tablas!$AX$4:$AY$42,2,0),"Sin Información")</f>
        <v>Sin Información</v>
      </c>
    </row>
    <row r="601" spans="1:15" x14ac:dyDescent="0.35">
      <c r="A601" t="str">
        <f>+Femicidios!G599</f>
        <v>Sophie</v>
      </c>
      <c r="B601" t="str">
        <f>+IFERROR(VLOOKUP(Femicidios!I599,tablas!$D$4:$E$19,2,0),"No Informada")</f>
        <v>Chilena</v>
      </c>
      <c r="C601" t="str">
        <f>+IFERROR(VLOOKUP(Femicidios!J599,tablas!$G$4:$H$141,2,0),"No Informada")</f>
        <v>No Informada</v>
      </c>
      <c r="D601" t="str">
        <f>+IFERROR(VLOOKUP(Femicidios!L599,tablas!$J$4:$K$11,2,0),"Sin Información")</f>
        <v>SI</v>
      </c>
      <c r="E601" t="str">
        <f>+IFERROR(VLOOKUP(Femicidios!M599,tablas!$M$4:$N$52,2,0),"Sin Información")</f>
        <v>Padre</v>
      </c>
      <c r="F601" t="str">
        <f>+IFERROR(VLOOKUP(Femicidios!N599,tablas!$P$4:$Q$23,2,0),"No Informado")</f>
        <v>Femicidio Íntimo Familiar</v>
      </c>
      <c r="G601" t="str">
        <f>+IFERROR(VLOOKUP(Femicidios!Q599,tablas!$S$4:$T$21,2,0),"No Informada")</f>
        <v>Chilena</v>
      </c>
      <c r="H601" t="str">
        <f>+IFERROR(VLOOKUP(Femicidios!R599,tablas!$V$4:$W$123,2,0),"No Informado")</f>
        <v>No Informado</v>
      </c>
      <c r="I601" t="str">
        <f>+IFERROR(VLOOKUP(Femicidios!S599,tablas!$Y$4:$Z$9,2,0),"No Informado")</f>
        <v>NO</v>
      </c>
      <c r="J601" t="str">
        <f>+IFERROR(VLOOKUP(Femicidios!T599,tablas!$AB$4:$AC$8,2,0),"No Informado")</f>
        <v>NO</v>
      </c>
      <c r="K601" t="str">
        <f>+IFERROR(VLOOKUP(Femicidios!W599,tablas!$AE$4:$AF$9,2,0),"No Informado")</f>
        <v>NO</v>
      </c>
      <c r="L601" t="str">
        <f>+IFERROR(VLOOKUP(Femicidios!X599,tablas!$AH$4:$AI$33,2,0),"No Informada")</f>
        <v>Parricidio</v>
      </c>
      <c r="M601" t="str">
        <f>+IFERROR(VLOOKUP(Femicidios!Z599,tablas!$AN$4:$AO$22,2,0),"Sin Información")</f>
        <v>Finalizada</v>
      </c>
      <c r="N601" t="str">
        <f>+IFERROR(VLOOKUP(Femicidios!AB599,tablas!$AQ$4:$AR$28,2,0),"Sin Información")</f>
        <v>Privado de libertad</v>
      </c>
      <c r="O601" t="str">
        <f>+IFERROR(VLOOKUP(Femicidios!AD599,tablas!$AX$4:$AY$42,2,0),"Sin Información")</f>
        <v>Cadena Perpétua</v>
      </c>
    </row>
    <row r="602" spans="1:15" x14ac:dyDescent="0.35">
      <c r="A602" t="str">
        <f>+Femicidios!G600</f>
        <v>Soraya Pamela Sepúlveda Riquelme</v>
      </c>
      <c r="B602" t="str">
        <f>+IFERROR(VLOOKUP(Femicidios!I600,tablas!$D$4:$E$19,2,0),"No Informada")</f>
        <v>Chilena</v>
      </c>
      <c r="C602" t="str">
        <f>+IFERROR(VLOOKUP(Femicidios!J600,tablas!$G$4:$H$141,2,0),"No Informada")</f>
        <v>Peluquera</v>
      </c>
      <c r="D602" t="str">
        <f>+IFERROR(VLOOKUP(Femicidios!L600,tablas!$J$4:$K$11,2,0),"Sin Información")</f>
        <v>NO</v>
      </c>
      <c r="E602" t="str">
        <f>+IFERROR(VLOOKUP(Femicidios!M600,tablas!$M$4:$N$52,2,0),"Sin Información")</f>
        <v>Sin Información</v>
      </c>
      <c r="F602" t="str">
        <f>+IFERROR(VLOOKUP(Femicidios!N600,tablas!$P$4:$Q$23,2,0),"No Informado")</f>
        <v>Femicidio Íntimo</v>
      </c>
      <c r="G602" t="str">
        <f>+IFERROR(VLOOKUP(Femicidios!Q600,tablas!$S$4:$T$21,2,0),"No Informada")</f>
        <v>Chilena</v>
      </c>
      <c r="H602" t="str">
        <f>+IFERROR(VLOOKUP(Femicidios!R600,tablas!$V$4:$W$123,2,0),"No Informado")</f>
        <v>No Informado</v>
      </c>
      <c r="I602" t="str">
        <f>+IFERROR(VLOOKUP(Femicidios!S600,tablas!$Y$4:$Z$9,2,0),"No Informado")</f>
        <v>SI</v>
      </c>
      <c r="J602" t="str">
        <f>+IFERROR(VLOOKUP(Femicidios!T600,tablas!$AB$4:$AC$8,2,0),"No Informado")</f>
        <v>NO</v>
      </c>
      <c r="K602" t="str">
        <f>+IFERROR(VLOOKUP(Femicidios!W600,tablas!$AE$4:$AF$9,2,0),"No Informado")</f>
        <v>SI</v>
      </c>
      <c r="L602" t="str">
        <f>+IFERROR(VLOOKUP(Femicidios!X600,tablas!$AH$4:$AI$33,2,0),"No Informada")</f>
        <v>Femicidio</v>
      </c>
      <c r="M602" t="str">
        <f>+IFERROR(VLOOKUP(Femicidios!Z600,tablas!$AN$4:$AO$22,2,0),"Sin Información")</f>
        <v>Sobreseída</v>
      </c>
      <c r="N602" t="str">
        <f>+IFERROR(VLOOKUP(Femicidios!AB600,tablas!$AQ$4:$AR$28,2,0),"Sin Información")</f>
        <v>Deceso</v>
      </c>
      <c r="O602" t="str">
        <f>+IFERROR(VLOOKUP(Femicidios!AD600,tablas!$AX$4:$AY$42,2,0),"Sin Información")</f>
        <v>Sin Información</v>
      </c>
    </row>
    <row r="603" spans="1:15" x14ac:dyDescent="0.35">
      <c r="A603" t="str">
        <f>+Femicidios!G601</f>
        <v>Stefanía Constanza Breve Neira</v>
      </c>
      <c r="B603" t="str">
        <f>+IFERROR(VLOOKUP(Femicidios!I601,tablas!$D$4:$E$19,2,0),"No Informada")</f>
        <v>Chilena</v>
      </c>
      <c r="C603" t="str">
        <f>+IFERROR(VLOOKUP(Femicidios!J601,tablas!$G$4:$H$141,2,0),"No Informada")</f>
        <v>No Informada</v>
      </c>
      <c r="D603" t="str">
        <f>+IFERROR(VLOOKUP(Femicidios!L601,tablas!$J$4:$K$11,2,0),"Sin Información")</f>
        <v>NO</v>
      </c>
      <c r="E603" t="str">
        <f>+IFERROR(VLOOKUP(Femicidios!M601,tablas!$M$4:$N$52,2,0),"Sin Información")</f>
        <v>Ex Pareja</v>
      </c>
      <c r="F603" t="str">
        <f>+IFERROR(VLOOKUP(Femicidios!N601,tablas!$P$4:$Q$23,2,0),"No Informado")</f>
        <v>Lesbofemicidio</v>
      </c>
      <c r="G603" t="str">
        <f>+IFERROR(VLOOKUP(Femicidios!Q601,tablas!$S$4:$T$21,2,0),"No Informada")</f>
        <v>Chilena</v>
      </c>
      <c r="H603" t="str">
        <f>+IFERROR(VLOOKUP(Femicidios!R601,tablas!$V$4:$W$123,2,0),"No Informado")</f>
        <v>No Informado</v>
      </c>
      <c r="I603" t="str">
        <f>+IFERROR(VLOOKUP(Femicidios!S601,tablas!$Y$4:$Z$9,2,0),"No Informado")</f>
        <v>NO</v>
      </c>
      <c r="J603" t="str">
        <f>+IFERROR(VLOOKUP(Femicidios!T601,tablas!$AB$4:$AC$8,2,0),"No Informado")</f>
        <v>No Informado</v>
      </c>
      <c r="K603" t="str">
        <f>+IFERROR(VLOOKUP(Femicidios!W601,tablas!$AE$4:$AF$9,2,0),"No Informado")</f>
        <v>NO</v>
      </c>
      <c r="L603" t="str">
        <f>+IFERROR(VLOOKUP(Femicidios!X601,tablas!$AH$4:$AI$33,2,0),"No Informada")</f>
        <v>No Informado</v>
      </c>
      <c r="M603" t="str">
        <f>+IFERROR(VLOOKUP(Femicidios!Z601,tablas!$AN$4:$AO$22,2,0),"Sin Información")</f>
        <v>En curso</v>
      </c>
      <c r="N603" t="str">
        <f>+IFERROR(VLOOKUP(Femicidios!AB601,tablas!$AQ$4:$AR$28,2,0),"Sin Información")</f>
        <v>Detenido</v>
      </c>
      <c r="O603" t="str">
        <f>+IFERROR(VLOOKUP(Femicidios!AD601,tablas!$AX$4:$AY$42,2,0),"Sin Información")</f>
        <v>Sin Información</v>
      </c>
    </row>
    <row r="604" spans="1:15" x14ac:dyDescent="0.35">
      <c r="A604" t="str">
        <f>+Femicidios!G602</f>
        <v>Stephania Morales Rivera</v>
      </c>
      <c r="B604" t="str">
        <f>+IFERROR(VLOOKUP(Femicidios!I602,tablas!$D$4:$E$19,2,0),"No Informada")</f>
        <v>Chilena</v>
      </c>
      <c r="C604" t="str">
        <f>+IFERROR(VLOOKUP(Femicidios!J602,tablas!$G$4:$H$141,2,0),"No Informada")</f>
        <v>No Informada</v>
      </c>
      <c r="D604" t="str">
        <f>+IFERROR(VLOOKUP(Femicidios!L602,tablas!$J$4:$K$11,2,0),"Sin Información")</f>
        <v>NO</v>
      </c>
      <c r="E604" t="str">
        <f>+IFERROR(VLOOKUP(Femicidios!M602,tablas!$M$4:$N$52,2,0),"Sin Información")</f>
        <v>Pareja</v>
      </c>
      <c r="F604" t="str">
        <f>+IFERROR(VLOOKUP(Femicidios!N602,tablas!$P$4:$Q$23,2,0),"No Informado")</f>
        <v>Femicidio Íntimo</v>
      </c>
      <c r="G604" t="str">
        <f>+IFERROR(VLOOKUP(Femicidios!Q602,tablas!$S$4:$T$21,2,0),"No Informada")</f>
        <v>Chilena</v>
      </c>
      <c r="H604" t="str">
        <f>+IFERROR(VLOOKUP(Femicidios!R602,tablas!$V$4:$W$123,2,0),"No Informado")</f>
        <v>Soldador</v>
      </c>
      <c r="I604" t="str">
        <f>+IFERROR(VLOOKUP(Femicidios!S602,tablas!$Y$4:$Z$9,2,0),"No Informado")</f>
        <v>NO</v>
      </c>
      <c r="J604" t="str">
        <f>+IFERROR(VLOOKUP(Femicidios!T602,tablas!$AB$4:$AC$8,2,0),"No Informado")</f>
        <v>SI</v>
      </c>
      <c r="K604" t="str">
        <f>+IFERROR(VLOOKUP(Femicidios!W602,tablas!$AE$4:$AF$9,2,0),"No Informado")</f>
        <v>SI</v>
      </c>
      <c r="L604" t="str">
        <f>+IFERROR(VLOOKUP(Femicidios!X602,tablas!$AH$4:$AI$33,2,0),"No Informada")</f>
        <v>Femicidio</v>
      </c>
      <c r="M604" t="str">
        <f>+IFERROR(VLOOKUP(Femicidios!Z602,tablas!$AN$4:$AO$22,2,0),"Sin Información")</f>
        <v>Finalizada</v>
      </c>
      <c r="N604" t="str">
        <f>+IFERROR(VLOOKUP(Femicidios!AB602,tablas!$AQ$4:$AR$28,2,0),"Sin Información")</f>
        <v>Privado de libertad</v>
      </c>
      <c r="O604" t="str">
        <f>+IFERROR(VLOOKUP(Femicidios!AD602,tablas!$AX$4:$AY$42,2,0),"Sin Información")</f>
        <v>15 años</v>
      </c>
    </row>
    <row r="605" spans="1:15" x14ac:dyDescent="0.35">
      <c r="A605" t="str">
        <f>+Femicidios!G603</f>
        <v>Susana Hernández Chiche</v>
      </c>
      <c r="B605" t="str">
        <f>+IFERROR(VLOOKUP(Femicidios!I603,tablas!$D$4:$E$19,2,0),"No Informada")</f>
        <v>Chilena</v>
      </c>
      <c r="C605" t="str">
        <f>+IFERROR(VLOOKUP(Femicidios!J603,tablas!$G$4:$H$141,2,0),"No Informada")</f>
        <v>Cuidado Autos</v>
      </c>
      <c r="D605" t="str">
        <f>+IFERROR(VLOOKUP(Femicidios!L603,tablas!$J$4:$K$11,2,0),"Sin Información")</f>
        <v>Sin Información</v>
      </c>
      <c r="E605" t="str">
        <f>+IFERROR(VLOOKUP(Femicidios!M603,tablas!$M$4:$N$52,2,0),"Sin Información")</f>
        <v>Conviviente</v>
      </c>
      <c r="F605" t="str">
        <f>+IFERROR(VLOOKUP(Femicidios!N603,tablas!$P$4:$Q$23,2,0),"No Informado")</f>
        <v>Femicidio Íntimo</v>
      </c>
      <c r="G605" t="str">
        <f>+IFERROR(VLOOKUP(Femicidios!Q603,tablas!$S$4:$T$21,2,0),"No Informada")</f>
        <v>No Informada</v>
      </c>
      <c r="H605" t="str">
        <f>+IFERROR(VLOOKUP(Femicidios!R603,tablas!$V$4:$W$123,2,0),"No Informado")</f>
        <v>No Informado</v>
      </c>
      <c r="I605" t="str">
        <f>+IFERROR(VLOOKUP(Femicidios!S603,tablas!$Y$4:$Z$9,2,0),"No Informado")</f>
        <v>NO</v>
      </c>
      <c r="J605" t="str">
        <f>+IFERROR(VLOOKUP(Femicidios!T603,tablas!$AB$4:$AC$8,2,0),"No Informado")</f>
        <v>No Informado</v>
      </c>
      <c r="K605" t="str">
        <f>+IFERROR(VLOOKUP(Femicidios!W603,tablas!$AE$4:$AF$9,2,0),"No Informado")</f>
        <v>SI</v>
      </c>
      <c r="L605" t="str">
        <f>+IFERROR(VLOOKUP(Femicidios!X603,tablas!$AH$4:$AI$33,2,0),"No Informada")</f>
        <v>Femicidio</v>
      </c>
      <c r="M605" t="str">
        <f>+IFERROR(VLOOKUP(Femicidios!Z603,tablas!$AN$4:$AO$22,2,0),"Sin Información")</f>
        <v>En curso</v>
      </c>
      <c r="N605" t="str">
        <f>+IFERROR(VLOOKUP(Femicidios!AB603,tablas!$AQ$4:$AR$28,2,0),"Sin Información")</f>
        <v>Prófugo</v>
      </c>
      <c r="O605" t="str">
        <f>+IFERROR(VLOOKUP(Femicidios!AD603,tablas!$AX$4:$AY$42,2,0),"Sin Información")</f>
        <v>Sin Información</v>
      </c>
    </row>
    <row r="606" spans="1:15" x14ac:dyDescent="0.35">
      <c r="A606" t="str">
        <f>+Femicidios!G604</f>
        <v>Carolina Lincán Villegas Viveros</v>
      </c>
      <c r="B606" t="str">
        <f>+IFERROR(VLOOKUP(Femicidios!I604,tablas!$D$4:$E$19,2,0),"No Informada")</f>
        <v>Chilena</v>
      </c>
      <c r="C606" t="str">
        <f>+IFERROR(VLOOKUP(Femicidios!J604,tablas!$G$4:$H$141,2,0),"No Informada")</f>
        <v>No Informada</v>
      </c>
      <c r="D606" t="str">
        <f>+IFERROR(VLOOKUP(Femicidios!L604,tablas!$J$4:$K$11,2,0),"Sin Información")</f>
        <v>Sin Información</v>
      </c>
      <c r="E606" t="str">
        <f>+IFERROR(VLOOKUP(Femicidios!M604,tablas!$M$4:$N$52,2,0),"Sin Información")</f>
        <v>Conviviente</v>
      </c>
      <c r="F606" t="str">
        <f>+IFERROR(VLOOKUP(Femicidios!N604,tablas!$P$4:$Q$23,2,0),"No Informado")</f>
        <v>Femicidio Íntimo</v>
      </c>
      <c r="G606" t="str">
        <f>+IFERROR(VLOOKUP(Femicidios!Q604,tablas!$S$4:$T$21,2,0),"No Informada")</f>
        <v>Chilena</v>
      </c>
      <c r="H606" t="str">
        <f>+IFERROR(VLOOKUP(Femicidios!R604,tablas!$V$4:$W$123,2,0),"No Informado")</f>
        <v>No Informado</v>
      </c>
      <c r="I606" t="str">
        <f>+IFERROR(VLOOKUP(Femicidios!S604,tablas!$Y$4:$Z$9,2,0),"No Informado")</f>
        <v>NO</v>
      </c>
      <c r="J606" t="str">
        <f>+IFERROR(VLOOKUP(Femicidios!T604,tablas!$AB$4:$AC$8,2,0),"No Informado")</f>
        <v>No Informado</v>
      </c>
      <c r="K606" t="str">
        <f>+IFERROR(VLOOKUP(Femicidios!W604,tablas!$AE$4:$AF$9,2,0),"No Informado")</f>
        <v>SI</v>
      </c>
      <c r="L606" t="str">
        <f>+IFERROR(VLOOKUP(Femicidios!X604,tablas!$AH$4:$AI$33,2,0),"No Informada")</f>
        <v>Femicidio</v>
      </c>
      <c r="M606" t="str">
        <f>+IFERROR(VLOOKUP(Femicidios!Z604,tablas!$AN$4:$AO$22,2,0),"Sin Información")</f>
        <v>En curso</v>
      </c>
      <c r="N606" t="str">
        <f>+IFERROR(VLOOKUP(Femicidios!AB604,tablas!$AQ$4:$AR$28,2,0),"Sin Información")</f>
        <v>Detenido</v>
      </c>
      <c r="O606" t="str">
        <f>+IFERROR(VLOOKUP(Femicidios!AD604,tablas!$AX$4:$AY$42,2,0),"Sin Información")</f>
        <v>Sin Información</v>
      </c>
    </row>
    <row r="607" spans="1:15" x14ac:dyDescent="0.35">
      <c r="A607" t="str">
        <f>+Femicidios!G605</f>
        <v>Susana Del Carmen Reyes Espinoza</v>
      </c>
      <c r="B607" t="str">
        <f>+IFERROR(VLOOKUP(Femicidios!I605,tablas!$D$4:$E$19,2,0),"No Informada")</f>
        <v>No Informada</v>
      </c>
      <c r="C607" t="str">
        <f>+IFERROR(VLOOKUP(Femicidios!J605,tablas!$G$4:$H$141,2,0),"No Informada")</f>
        <v>Inspectora de Colegio</v>
      </c>
      <c r="D607" t="str">
        <f>+IFERROR(VLOOKUP(Femicidios!L605,tablas!$J$4:$K$11,2,0),"Sin Información")</f>
        <v>Sin Información</v>
      </c>
      <c r="E607" t="str">
        <f>+IFERROR(VLOOKUP(Femicidios!M605,tablas!$M$4:$N$52,2,0),"Sin Información")</f>
        <v>Ex Cónguye</v>
      </c>
      <c r="F607" t="str">
        <f>+IFERROR(VLOOKUP(Femicidios!N605,tablas!$P$4:$Q$23,2,0),"No Informado")</f>
        <v>Femicidio Íntimo</v>
      </c>
      <c r="G607" t="str">
        <f>+IFERROR(VLOOKUP(Femicidios!Q605,tablas!$S$4:$T$21,2,0),"No Informada")</f>
        <v>No Informada</v>
      </c>
      <c r="H607" t="str">
        <f>+IFERROR(VLOOKUP(Femicidios!R605,tablas!$V$4:$W$123,2,0),"No Informado")</f>
        <v>Cuidador</v>
      </c>
      <c r="I607" t="str">
        <f>+IFERROR(VLOOKUP(Femicidios!S605,tablas!$Y$4:$Z$9,2,0),"No Informado")</f>
        <v>SI</v>
      </c>
      <c r="J607" t="str">
        <f>+IFERROR(VLOOKUP(Femicidios!T605,tablas!$AB$4:$AC$8,2,0),"No Informado")</f>
        <v>No Informado</v>
      </c>
      <c r="K607" t="str">
        <f>+IFERROR(VLOOKUP(Femicidios!W605,tablas!$AE$4:$AF$9,2,0),"No Informado")</f>
        <v>No Informado</v>
      </c>
      <c r="L607" t="str">
        <f>+IFERROR(VLOOKUP(Femicidios!X605,tablas!$AH$4:$AI$33,2,0),"No Informada")</f>
        <v>Parricidio</v>
      </c>
      <c r="M607" t="str">
        <f>+IFERROR(VLOOKUP(Femicidios!Z605,tablas!$AN$4:$AO$22,2,0),"Sin Información")</f>
        <v>Sin Información</v>
      </c>
      <c r="N607" t="str">
        <f>+IFERROR(VLOOKUP(Femicidios!AB605,tablas!$AQ$4:$AR$28,2,0),"Sin Información")</f>
        <v>No Informada</v>
      </c>
      <c r="O607" t="str">
        <f>+IFERROR(VLOOKUP(Femicidios!AD605,tablas!$AX$4:$AY$42,2,0),"Sin Información")</f>
        <v>Sin Información</v>
      </c>
    </row>
    <row r="608" spans="1:15" x14ac:dyDescent="0.35">
      <c r="A608" t="str">
        <f>+Femicidios!G606</f>
        <v>Susana del Rosario Ovalle Alfaro</v>
      </c>
      <c r="B608" t="str">
        <f>+IFERROR(VLOOKUP(Femicidios!I606,tablas!$D$4:$E$19,2,0),"No Informada")</f>
        <v>Chilena</v>
      </c>
      <c r="C608" t="str">
        <f>+IFERROR(VLOOKUP(Femicidios!J606,tablas!$G$4:$H$141,2,0),"No Informada")</f>
        <v>Dueña de Casa</v>
      </c>
      <c r="D608" t="str">
        <f>+IFERROR(VLOOKUP(Femicidios!L606,tablas!$J$4:$K$11,2,0),"Sin Información")</f>
        <v>NO</v>
      </c>
      <c r="E608" t="str">
        <f>+IFERROR(VLOOKUP(Femicidios!M606,tablas!$M$4:$N$52,2,0),"Sin Información")</f>
        <v>Pareja</v>
      </c>
      <c r="F608" t="str">
        <f>+IFERROR(VLOOKUP(Femicidios!N606,tablas!$P$4:$Q$23,2,0),"No Informado")</f>
        <v>Femicidio Íntimo</v>
      </c>
      <c r="G608" t="str">
        <f>+IFERROR(VLOOKUP(Femicidios!Q606,tablas!$S$4:$T$21,2,0),"No Informada")</f>
        <v>Chilena</v>
      </c>
      <c r="H608" t="str">
        <f>+IFERROR(VLOOKUP(Femicidios!R606,tablas!$V$4:$W$123,2,0),"No Informado")</f>
        <v>Trabajador Agrícola</v>
      </c>
      <c r="I608" t="str">
        <f>+IFERROR(VLOOKUP(Femicidios!S606,tablas!$Y$4:$Z$9,2,0),"No Informado")</f>
        <v>NO</v>
      </c>
      <c r="J608" t="str">
        <f>+IFERROR(VLOOKUP(Femicidios!T606,tablas!$AB$4:$AC$8,2,0),"No Informado")</f>
        <v>SI</v>
      </c>
      <c r="K608" t="str">
        <f>+IFERROR(VLOOKUP(Femicidios!W606,tablas!$AE$4:$AF$9,2,0),"No Informado")</f>
        <v>SI</v>
      </c>
      <c r="L608" t="str">
        <f>+IFERROR(VLOOKUP(Femicidios!X606,tablas!$AH$4:$AI$33,2,0),"No Informada")</f>
        <v>Femicidio</v>
      </c>
      <c r="M608" t="str">
        <f>+IFERROR(VLOOKUP(Femicidios!Z606,tablas!$AN$4:$AO$22,2,0),"Sin Información")</f>
        <v>Finalizada</v>
      </c>
      <c r="N608" t="str">
        <f>+IFERROR(VLOOKUP(Femicidios!AB606,tablas!$AQ$4:$AR$28,2,0),"Sin Información")</f>
        <v>Privado de libertad</v>
      </c>
      <c r="O608" t="str">
        <f>+IFERROR(VLOOKUP(Femicidios!AD606,tablas!$AX$4:$AY$42,2,0),"Sin Información")</f>
        <v>15 años</v>
      </c>
    </row>
    <row r="609" spans="1:15" x14ac:dyDescent="0.35">
      <c r="A609" t="str">
        <f>+Femicidios!G607</f>
        <v>Susana Estefanía Sanhueza Aravena</v>
      </c>
      <c r="B609" t="str">
        <f>+IFERROR(VLOOKUP(Femicidios!I607,tablas!$D$4:$E$19,2,0),"No Informada")</f>
        <v>Chilena</v>
      </c>
      <c r="C609" t="str">
        <f>+IFERROR(VLOOKUP(Femicidios!J607,tablas!$G$4:$H$141,2,0),"No Informada")</f>
        <v>Estudiante</v>
      </c>
      <c r="D609" t="str">
        <f>+IFERROR(VLOOKUP(Femicidios!L607,tablas!$J$4:$K$11,2,0),"Sin Información")</f>
        <v>Presunta</v>
      </c>
      <c r="E609" t="str">
        <f>+IFERROR(VLOOKUP(Femicidios!M607,tablas!$M$4:$N$52,2,0),"Sin Información")</f>
        <v>Amigo</v>
      </c>
      <c r="F609" t="str">
        <f>+IFERROR(VLOOKUP(Femicidios!N607,tablas!$P$4:$Q$23,2,0),"No Informado")</f>
        <v>Lesbofemicidio</v>
      </c>
      <c r="G609" t="str">
        <f>+IFERROR(VLOOKUP(Femicidios!Q607,tablas!$S$4:$T$21,2,0),"No Informada")</f>
        <v>Chilena</v>
      </c>
      <c r="H609" t="str">
        <f>+IFERROR(VLOOKUP(Femicidios!R607,tablas!$V$4:$W$123,2,0),"No Informado")</f>
        <v>Estudiante</v>
      </c>
      <c r="I609" t="str">
        <f>+IFERROR(VLOOKUP(Femicidios!S607,tablas!$Y$4:$Z$9,2,0),"No Informado")</f>
        <v>NO</v>
      </c>
      <c r="J609" t="str">
        <f>+IFERROR(VLOOKUP(Femicidios!T607,tablas!$AB$4:$AC$8,2,0),"No Informado")</f>
        <v>SI</v>
      </c>
      <c r="K609" t="str">
        <f>+IFERROR(VLOOKUP(Femicidios!W607,tablas!$AE$4:$AF$9,2,0),"No Informado")</f>
        <v>NO</v>
      </c>
      <c r="L609" t="str">
        <f>+IFERROR(VLOOKUP(Femicidios!X607,tablas!$AH$4:$AI$33,2,0),"No Informada")</f>
        <v>Homicidio simple</v>
      </c>
      <c r="M609" t="str">
        <f>+IFERROR(VLOOKUP(Femicidios!Z607,tablas!$AN$4:$AO$22,2,0),"Sin Información")</f>
        <v>En curso</v>
      </c>
      <c r="N609" t="str">
        <f>+IFERROR(VLOOKUP(Femicidios!AB607,tablas!$AQ$4:$AR$28,2,0),"Sin Información")</f>
        <v>Prisión preventiva</v>
      </c>
      <c r="O609" t="str">
        <f>+IFERROR(VLOOKUP(Femicidios!AD607,tablas!$AX$4:$AY$42,2,0),"Sin Información")</f>
        <v>Sin Información</v>
      </c>
    </row>
    <row r="610" spans="1:15" x14ac:dyDescent="0.35">
      <c r="A610" t="str">
        <f>+Femicidios!G608</f>
        <v>Silvia Susana Adasme Soto</v>
      </c>
      <c r="B610" t="str">
        <f>+IFERROR(VLOOKUP(Femicidios!I608,tablas!$D$4:$E$19,2,0),"No Informada")</f>
        <v>Chilena</v>
      </c>
      <c r="C610" t="str">
        <f>+IFERROR(VLOOKUP(Femicidios!J608,tablas!$G$4:$H$141,2,0),"No Informada")</f>
        <v>Comerciante</v>
      </c>
      <c r="D610" t="str">
        <f>+IFERROR(VLOOKUP(Femicidios!L608,tablas!$J$4:$K$11,2,0),"Sin Información")</f>
        <v>Sin Información</v>
      </c>
      <c r="E610" t="str">
        <f>+IFERROR(VLOOKUP(Femicidios!M608,tablas!$M$4:$N$52,2,0),"Sin Información")</f>
        <v>ex Conviviente</v>
      </c>
      <c r="F610" t="str">
        <f>+IFERROR(VLOOKUP(Femicidios!N608,tablas!$P$4:$Q$23,2,0),"No Informado")</f>
        <v>Femicidio Íntimo</v>
      </c>
      <c r="G610" t="str">
        <f>+IFERROR(VLOOKUP(Femicidios!Q608,tablas!$S$4:$T$21,2,0),"No Informada")</f>
        <v>Chilena</v>
      </c>
      <c r="H610" t="str">
        <f>+IFERROR(VLOOKUP(Femicidios!R608,tablas!$V$4:$W$123,2,0),"No Informado")</f>
        <v>Comerciante</v>
      </c>
      <c r="I610" t="str">
        <f>+IFERROR(VLOOKUP(Femicidios!S608,tablas!$Y$4:$Z$9,2,0),"No Informado")</f>
        <v>NO</v>
      </c>
      <c r="J610" t="str">
        <f>+IFERROR(VLOOKUP(Femicidios!T608,tablas!$AB$4:$AC$8,2,0),"No Informado")</f>
        <v>No Informado</v>
      </c>
      <c r="K610" t="str">
        <f>+IFERROR(VLOOKUP(Femicidios!W608,tablas!$AE$4:$AF$9,2,0),"No Informado")</f>
        <v>SI</v>
      </c>
      <c r="L610" t="str">
        <f>+IFERROR(VLOOKUP(Femicidios!X608,tablas!$AH$4:$AI$33,2,0),"No Informada")</f>
        <v>Femicidio</v>
      </c>
      <c r="M610" t="str">
        <f>+IFERROR(VLOOKUP(Femicidios!Z608,tablas!$AN$4:$AO$22,2,0),"Sin Información")</f>
        <v>En curso</v>
      </c>
      <c r="N610" t="str">
        <f>+IFERROR(VLOOKUP(Femicidios!AB608,tablas!$AQ$4:$AR$28,2,0),"Sin Información")</f>
        <v>Confeso</v>
      </c>
      <c r="O610" t="str">
        <f>+IFERROR(VLOOKUP(Femicidios!AD608,tablas!$AX$4:$AY$42,2,0),"Sin Información")</f>
        <v>Sin Información</v>
      </c>
    </row>
    <row r="611" spans="1:15" x14ac:dyDescent="0.35">
      <c r="A611" t="str">
        <f>+Femicidios!G609</f>
        <v>Susana Morales Rojas</v>
      </c>
      <c r="B611" t="str">
        <f>+IFERROR(VLOOKUP(Femicidios!I609,tablas!$D$4:$E$19,2,0),"No Informada")</f>
        <v>No Informada</v>
      </c>
      <c r="C611" t="str">
        <f>+IFERROR(VLOOKUP(Femicidios!J609,tablas!$G$4:$H$141,2,0),"No Informada")</f>
        <v>No Informada</v>
      </c>
      <c r="D611" t="str">
        <f>+IFERROR(VLOOKUP(Femicidios!L609,tablas!$J$4:$K$11,2,0),"Sin Información")</f>
        <v>Sin Información</v>
      </c>
      <c r="E611" t="str">
        <f>+IFERROR(VLOOKUP(Femicidios!M609,tablas!$M$4:$N$52,2,0),"Sin Información")</f>
        <v>Ex Pololo</v>
      </c>
      <c r="F611" t="str">
        <f>+IFERROR(VLOOKUP(Femicidios!N609,tablas!$P$4:$Q$23,2,0),"No Informado")</f>
        <v>Femicidio Íntimo</v>
      </c>
      <c r="G611" t="str">
        <f>+IFERROR(VLOOKUP(Femicidios!Q609,tablas!$S$4:$T$21,2,0),"No Informada")</f>
        <v>No Informada</v>
      </c>
      <c r="H611" t="str">
        <f>+IFERROR(VLOOKUP(Femicidios!R609,tablas!$V$4:$W$123,2,0),"No Informado")</f>
        <v>No Informado</v>
      </c>
      <c r="I611" t="str">
        <f>+IFERROR(VLOOKUP(Femicidios!S609,tablas!$Y$4:$Z$9,2,0),"No Informado")</f>
        <v>No Informado</v>
      </c>
      <c r="J611" t="str">
        <f>+IFERROR(VLOOKUP(Femicidios!T609,tablas!$AB$4:$AC$8,2,0),"No Informado")</f>
        <v>No Informado</v>
      </c>
      <c r="K611" t="str">
        <f>+IFERROR(VLOOKUP(Femicidios!W609,tablas!$AE$4:$AF$9,2,0),"No Informado")</f>
        <v>No Informado</v>
      </c>
      <c r="L611" t="str">
        <f>+IFERROR(VLOOKUP(Femicidios!X609,tablas!$AH$4:$AI$33,2,0),"No Informada")</f>
        <v>Femicidio</v>
      </c>
      <c r="M611" t="str">
        <f>+IFERROR(VLOOKUP(Femicidios!Z609,tablas!$AN$4:$AO$22,2,0),"Sin Información")</f>
        <v>Sin Información</v>
      </c>
      <c r="N611" t="str">
        <f>+IFERROR(VLOOKUP(Femicidios!AB609,tablas!$AQ$4:$AR$28,2,0),"Sin Información")</f>
        <v>No Informada</v>
      </c>
      <c r="O611" t="str">
        <f>+IFERROR(VLOOKUP(Femicidios!AD609,tablas!$AX$4:$AY$42,2,0),"Sin Información")</f>
        <v>20 años</v>
      </c>
    </row>
    <row r="612" spans="1:15" x14ac:dyDescent="0.35">
      <c r="A612" t="str">
        <f>+Femicidios!G610</f>
        <v>Susana Moscoso Vásquez</v>
      </c>
      <c r="B612" t="str">
        <f>+IFERROR(VLOOKUP(Femicidios!I610,tablas!$D$4:$E$19,2,0),"No Informada")</f>
        <v>No Informada</v>
      </c>
      <c r="C612" t="str">
        <f>+IFERROR(VLOOKUP(Femicidios!J610,tablas!$G$4:$H$141,2,0),"No Informada")</f>
        <v>Mucama</v>
      </c>
      <c r="D612" t="str">
        <f>+IFERROR(VLOOKUP(Femicidios!L610,tablas!$J$4:$K$11,2,0),"Sin Información")</f>
        <v>Sin Información</v>
      </c>
      <c r="E612" t="str">
        <f>+IFERROR(VLOOKUP(Femicidios!M610,tablas!$M$4:$N$52,2,0),"Sin Información")</f>
        <v>Conviviente</v>
      </c>
      <c r="F612" t="str">
        <f>+IFERROR(VLOOKUP(Femicidios!N610,tablas!$P$4:$Q$23,2,0),"No Informado")</f>
        <v>Femicidio Íntimo</v>
      </c>
      <c r="G612" t="str">
        <f>+IFERROR(VLOOKUP(Femicidios!Q610,tablas!$S$4:$T$21,2,0),"No Informada")</f>
        <v>No Informada</v>
      </c>
      <c r="H612" t="str">
        <f>+IFERROR(VLOOKUP(Femicidios!R610,tablas!$V$4:$W$123,2,0),"No Informado")</f>
        <v>No Informado</v>
      </c>
      <c r="I612" t="str">
        <f>+IFERROR(VLOOKUP(Femicidios!S610,tablas!$Y$4:$Z$9,2,0),"No Informado")</f>
        <v>No Informado</v>
      </c>
      <c r="J612" t="str">
        <f>+IFERROR(VLOOKUP(Femicidios!T610,tablas!$AB$4:$AC$8,2,0),"No Informado")</f>
        <v>No Informado</v>
      </c>
      <c r="K612" t="str">
        <f>+IFERROR(VLOOKUP(Femicidios!W610,tablas!$AE$4:$AF$9,2,0),"No Informado")</f>
        <v>No Informado</v>
      </c>
      <c r="L612" t="str">
        <f>+IFERROR(VLOOKUP(Femicidios!X610,tablas!$AH$4:$AI$33,2,0),"No Informada")</f>
        <v>Parricidio</v>
      </c>
      <c r="M612" t="str">
        <f>+IFERROR(VLOOKUP(Femicidios!Z610,tablas!$AN$4:$AO$22,2,0),"Sin Información")</f>
        <v>Sin Información</v>
      </c>
      <c r="N612" t="str">
        <f>+IFERROR(VLOOKUP(Femicidios!AB610,tablas!$AQ$4:$AR$28,2,0),"Sin Información")</f>
        <v>No Informada</v>
      </c>
      <c r="O612" t="str">
        <f>+IFERROR(VLOOKUP(Femicidios!AD610,tablas!$AX$4:$AY$42,2,0),"Sin Información")</f>
        <v>Sin Información</v>
      </c>
    </row>
    <row r="613" spans="1:15" x14ac:dyDescent="0.35">
      <c r="A613" t="str">
        <f>+Femicidios!G611</f>
        <v>Katherine Fernández Quintero</v>
      </c>
      <c r="B613" t="str">
        <f>+IFERROR(VLOOKUP(Femicidios!I611,tablas!$D$4:$E$19,2,0),"No Informada")</f>
        <v>Venezolana</v>
      </c>
      <c r="C613" t="str">
        <f>+IFERROR(VLOOKUP(Femicidios!J611,tablas!$G$4:$H$141,2,0),"No Informada")</f>
        <v>No Informada</v>
      </c>
      <c r="D613" t="str">
        <f>+IFERROR(VLOOKUP(Femicidios!L611,tablas!$J$4:$K$11,2,0),"Sin Información")</f>
        <v>Sin Información</v>
      </c>
      <c r="E613" t="str">
        <f>+IFERROR(VLOOKUP(Femicidios!M611,tablas!$M$4:$N$52,2,0),"Sin Información")</f>
        <v>Cónyuge</v>
      </c>
      <c r="F613" t="str">
        <f>+IFERROR(VLOOKUP(Femicidios!N611,tablas!$P$4:$Q$23,2,0),"No Informado")</f>
        <v>Femicidio Íntimo</v>
      </c>
      <c r="G613" t="str">
        <f>+IFERROR(VLOOKUP(Femicidios!Q611,tablas!$S$4:$T$21,2,0),"No Informada")</f>
        <v>Venezolana</v>
      </c>
      <c r="H613" t="str">
        <f>+IFERROR(VLOOKUP(Femicidios!R611,tablas!$V$4:$W$123,2,0),"No Informado")</f>
        <v>No Informado</v>
      </c>
      <c r="I613" t="str">
        <f>+IFERROR(VLOOKUP(Femicidios!S611,tablas!$Y$4:$Z$9,2,0),"No Informado")</f>
        <v>NO</v>
      </c>
      <c r="J613" t="str">
        <f>+IFERROR(VLOOKUP(Femicidios!T611,tablas!$AB$4:$AC$8,2,0),"No Informado")</f>
        <v>No Informado</v>
      </c>
      <c r="K613" t="str">
        <f>+IFERROR(VLOOKUP(Femicidios!W611,tablas!$AE$4:$AF$9,2,0),"No Informado")</f>
        <v>SI</v>
      </c>
      <c r="L613" t="str">
        <f>+IFERROR(VLOOKUP(Femicidios!X611,tablas!$AH$4:$AI$33,2,0),"No Informada")</f>
        <v>Femicidio</v>
      </c>
      <c r="M613" t="str">
        <f>+IFERROR(VLOOKUP(Femicidios!Z611,tablas!$AN$4:$AO$22,2,0),"Sin Información")</f>
        <v>En curso</v>
      </c>
      <c r="N613" t="str">
        <f>+IFERROR(VLOOKUP(Femicidios!AB611,tablas!$AQ$4:$AR$28,2,0),"Sin Información")</f>
        <v>Detenido</v>
      </c>
      <c r="O613" t="str">
        <f>+IFERROR(VLOOKUP(Femicidios!AD611,tablas!$AX$4:$AY$42,2,0),"Sin Información")</f>
        <v>Sin Información</v>
      </c>
    </row>
    <row r="614" spans="1:15" x14ac:dyDescent="0.35">
      <c r="A614" t="str">
        <f>+Femicidios!G612</f>
        <v>Susana Quezada Rojas</v>
      </c>
      <c r="B614" t="str">
        <f>+IFERROR(VLOOKUP(Femicidios!I612,tablas!$D$4:$E$19,2,0),"No Informada")</f>
        <v>No Informada</v>
      </c>
      <c r="C614" t="str">
        <f>+IFERROR(VLOOKUP(Femicidios!J612,tablas!$G$4:$H$141,2,0),"No Informada")</f>
        <v>Obrera Agrícola</v>
      </c>
      <c r="D614" t="str">
        <f>+IFERROR(VLOOKUP(Femicidios!L612,tablas!$J$4:$K$11,2,0),"Sin Información")</f>
        <v>Sin Información</v>
      </c>
      <c r="E614" t="str">
        <f>+IFERROR(VLOOKUP(Femicidios!M612,tablas!$M$4:$N$52,2,0),"Sin Información")</f>
        <v>Ex Cónguye</v>
      </c>
      <c r="F614" t="str">
        <f>+IFERROR(VLOOKUP(Femicidios!N612,tablas!$P$4:$Q$23,2,0),"No Informado")</f>
        <v>Femicidio Íntimo</v>
      </c>
      <c r="G614" t="str">
        <f>+IFERROR(VLOOKUP(Femicidios!Q612,tablas!$S$4:$T$21,2,0),"No Informada")</f>
        <v>No Informada</v>
      </c>
      <c r="H614" t="str">
        <f>+IFERROR(VLOOKUP(Femicidios!R612,tablas!$V$4:$W$123,2,0),"No Informado")</f>
        <v>Trabajador Agrícola</v>
      </c>
      <c r="I614" t="str">
        <f>+IFERROR(VLOOKUP(Femicidios!S612,tablas!$Y$4:$Z$9,2,0),"No Informado")</f>
        <v>SI</v>
      </c>
      <c r="J614" t="str">
        <f>+IFERROR(VLOOKUP(Femicidios!T612,tablas!$AB$4:$AC$8,2,0),"No Informado")</f>
        <v>No Informado</v>
      </c>
      <c r="K614" t="str">
        <f>+IFERROR(VLOOKUP(Femicidios!W612,tablas!$AE$4:$AF$9,2,0),"No Informado")</f>
        <v>No Informado</v>
      </c>
      <c r="L614" t="str">
        <f>+IFERROR(VLOOKUP(Femicidios!X612,tablas!$AH$4:$AI$33,2,0),"No Informada")</f>
        <v>Femicidio</v>
      </c>
      <c r="M614" t="str">
        <f>+IFERROR(VLOOKUP(Femicidios!Z612,tablas!$AN$4:$AO$22,2,0),"Sin Información")</f>
        <v>Sin Información</v>
      </c>
      <c r="N614" t="str">
        <f>+IFERROR(VLOOKUP(Femicidios!AB612,tablas!$AQ$4:$AR$28,2,0),"Sin Información")</f>
        <v>No Informada</v>
      </c>
      <c r="O614" t="str">
        <f>+IFERROR(VLOOKUP(Femicidios!AD612,tablas!$AX$4:$AY$42,2,0),"Sin Información")</f>
        <v>Sin Información</v>
      </c>
    </row>
    <row r="615" spans="1:15" x14ac:dyDescent="0.35">
      <c r="A615" t="str">
        <f>+Femicidios!G613</f>
        <v>Susana Vargas Alegría</v>
      </c>
      <c r="B615" t="str">
        <f>+IFERROR(VLOOKUP(Femicidios!I613,tablas!$D$4:$E$19,2,0),"No Informada")</f>
        <v>Chilena</v>
      </c>
      <c r="C615" t="str">
        <f>+IFERROR(VLOOKUP(Femicidios!J613,tablas!$G$4:$H$141,2,0),"No Informada")</f>
        <v>Dirigenta Social</v>
      </c>
      <c r="D615" t="str">
        <f>+IFERROR(VLOOKUP(Femicidios!L613,tablas!$J$4:$K$11,2,0),"Sin Información")</f>
        <v>NO</v>
      </c>
      <c r="E615" t="str">
        <f>+IFERROR(VLOOKUP(Femicidios!M613,tablas!$M$4:$N$52,2,0),"Sin Información")</f>
        <v>Cónyuge</v>
      </c>
      <c r="F615" t="str">
        <f>+IFERROR(VLOOKUP(Femicidios!N613,tablas!$P$4:$Q$23,2,0),"No Informado")</f>
        <v>Femicidio Íntimo</v>
      </c>
      <c r="G615" t="str">
        <f>+IFERROR(VLOOKUP(Femicidios!Q613,tablas!$S$4:$T$21,2,0),"No Informada")</f>
        <v>Chilena</v>
      </c>
      <c r="H615" t="str">
        <f>+IFERROR(VLOOKUP(Femicidios!R613,tablas!$V$4:$W$123,2,0),"No Informado")</f>
        <v>No Informado</v>
      </c>
      <c r="I615" t="str">
        <f>+IFERROR(VLOOKUP(Femicidios!S613,tablas!$Y$4:$Z$9,2,0),"No Informado")</f>
        <v>SI</v>
      </c>
      <c r="J615" t="str">
        <f>+IFERROR(VLOOKUP(Femicidios!T613,tablas!$AB$4:$AC$8,2,0),"No Informado")</f>
        <v>NO</v>
      </c>
      <c r="K615" t="str">
        <f>+IFERROR(VLOOKUP(Femicidios!W613,tablas!$AE$4:$AF$9,2,0),"No Informado")</f>
        <v>SI</v>
      </c>
      <c r="L615" t="str">
        <f>+IFERROR(VLOOKUP(Femicidios!X613,tablas!$AH$4:$AI$33,2,0),"No Informada")</f>
        <v>Femicidio</v>
      </c>
      <c r="M615" t="str">
        <f>+IFERROR(VLOOKUP(Femicidios!Z613,tablas!$AN$4:$AO$22,2,0),"Sin Información")</f>
        <v>Sobreseída</v>
      </c>
      <c r="N615" t="str">
        <f>+IFERROR(VLOOKUP(Femicidios!AB613,tablas!$AQ$4:$AR$28,2,0),"Sin Información")</f>
        <v>Deceso</v>
      </c>
      <c r="O615" t="str">
        <f>+IFERROR(VLOOKUP(Femicidios!AD613,tablas!$AX$4:$AY$42,2,0),"Sin Información")</f>
        <v>Sin Información</v>
      </c>
    </row>
    <row r="616" spans="1:15" x14ac:dyDescent="0.35">
      <c r="A616" t="str">
        <f>+Femicidios!G614</f>
        <v>Isabel Margarita Álvarez Solís</v>
      </c>
      <c r="B616" t="str">
        <f>+IFERROR(VLOOKUP(Femicidios!I614,tablas!$D$4:$E$19,2,0),"No Informada")</f>
        <v>Chilena</v>
      </c>
      <c r="C616" t="str">
        <f>+IFERROR(VLOOKUP(Femicidios!J614,tablas!$G$4:$H$141,2,0),"No Informada")</f>
        <v>No Informada</v>
      </c>
      <c r="D616" t="str">
        <f>+IFERROR(VLOOKUP(Femicidios!L614,tablas!$J$4:$K$11,2,0),"Sin Información")</f>
        <v>Sin Información</v>
      </c>
      <c r="E616" t="str">
        <f>+IFERROR(VLOOKUP(Femicidios!M614,tablas!$M$4:$N$52,2,0),"Sin Información")</f>
        <v>Sin Información</v>
      </c>
      <c r="F616" t="str">
        <f>+IFERROR(VLOOKUP(Femicidios!N614,tablas!$P$4:$Q$23,2,0),"No Informado")</f>
        <v>Femicidio Íntimo</v>
      </c>
      <c r="G616" t="str">
        <f>+IFERROR(VLOOKUP(Femicidios!Q614,tablas!$S$4:$T$21,2,0),"No Informada")</f>
        <v>Chilena</v>
      </c>
      <c r="H616" t="str">
        <f>+IFERROR(VLOOKUP(Femicidios!R614,tablas!$V$4:$W$123,2,0),"No Informado")</f>
        <v>No Informado</v>
      </c>
      <c r="I616" t="str">
        <f>+IFERROR(VLOOKUP(Femicidios!S614,tablas!$Y$4:$Z$9,2,0),"No Informado")</f>
        <v>NO</v>
      </c>
      <c r="J616" t="str">
        <f>+IFERROR(VLOOKUP(Femicidios!T614,tablas!$AB$4:$AC$8,2,0),"No Informado")</f>
        <v>No Informado</v>
      </c>
      <c r="K616" t="str">
        <f>+IFERROR(VLOOKUP(Femicidios!W614,tablas!$AE$4:$AF$9,2,0),"No Informado")</f>
        <v>No Informado</v>
      </c>
      <c r="L616" t="str">
        <f>+IFERROR(VLOOKUP(Femicidios!X614,tablas!$AH$4:$AI$33,2,0),"No Informada")</f>
        <v>Femicidio</v>
      </c>
      <c r="M616" t="str">
        <f>+IFERROR(VLOOKUP(Femicidios!Z614,tablas!$AN$4:$AO$22,2,0),"Sin Información")</f>
        <v>En curso</v>
      </c>
      <c r="N616" t="str">
        <f>+IFERROR(VLOOKUP(Femicidios!AB614,tablas!$AQ$4:$AR$28,2,0),"Sin Información")</f>
        <v>Detenido</v>
      </c>
      <c r="O616" t="str">
        <f>+IFERROR(VLOOKUP(Femicidios!AD614,tablas!$AX$4:$AY$42,2,0),"Sin Información")</f>
        <v>Sin Información</v>
      </c>
    </row>
    <row r="617" spans="1:15" x14ac:dyDescent="0.35">
      <c r="A617" t="str">
        <f>+Femicidios!G615</f>
        <v>Sussy Montalván</v>
      </c>
      <c r="B617" t="str">
        <f>+IFERROR(VLOOKUP(Femicidios!I615,tablas!$D$4:$E$19,2,0),"No Informada")</f>
        <v>Chilena</v>
      </c>
      <c r="C617" t="str">
        <f>+IFERROR(VLOOKUP(Femicidios!J615,tablas!$G$4:$H$141,2,0),"No Informada")</f>
        <v>Peluquera</v>
      </c>
      <c r="D617" t="str">
        <f>+IFERROR(VLOOKUP(Femicidios!L615,tablas!$J$4:$K$11,2,0),"Sin Información")</f>
        <v>Se Investiga</v>
      </c>
      <c r="E617" t="str">
        <f>+IFERROR(VLOOKUP(Femicidios!M615,tablas!$M$4:$N$52,2,0),"Sin Información")</f>
        <v>Desconocido</v>
      </c>
      <c r="F617" t="str">
        <f>+IFERROR(VLOOKUP(Femicidios!N615,tablas!$P$4:$Q$23,2,0),"No Informado")</f>
        <v>Transfemicidio</v>
      </c>
      <c r="G617" t="str">
        <f>+IFERROR(VLOOKUP(Femicidios!Q615,tablas!$S$4:$T$21,2,0),"No Informada")</f>
        <v>Chilena</v>
      </c>
      <c r="H617" t="str">
        <f>+IFERROR(VLOOKUP(Femicidios!R615,tablas!$V$4:$W$123,2,0),"No Informado")</f>
        <v>Taxista</v>
      </c>
      <c r="I617" t="str">
        <f>+IFERROR(VLOOKUP(Femicidios!S615,tablas!$Y$4:$Z$9,2,0),"No Informado")</f>
        <v>NO</v>
      </c>
      <c r="J617" t="str">
        <f>+IFERROR(VLOOKUP(Femicidios!T615,tablas!$AB$4:$AC$8,2,0),"No Informado")</f>
        <v>No Informado</v>
      </c>
      <c r="K617" t="str">
        <f>+IFERROR(VLOOKUP(Femicidios!W615,tablas!$AE$4:$AF$9,2,0),"No Informado")</f>
        <v>NO</v>
      </c>
      <c r="L617" t="str">
        <f>+IFERROR(VLOOKUP(Femicidios!X615,tablas!$AH$4:$AI$33,2,0),"No Informada")</f>
        <v>Robo con homicidio</v>
      </c>
      <c r="M617" t="str">
        <f>+IFERROR(VLOOKUP(Femicidios!Z615,tablas!$AN$4:$AO$22,2,0),"Sin Información")</f>
        <v>En curso</v>
      </c>
      <c r="N617" t="str">
        <f>+IFERROR(VLOOKUP(Femicidios!AB615,tablas!$AQ$4:$AR$28,2,0),"Sin Información")</f>
        <v>Formalizado</v>
      </c>
      <c r="O617" t="str">
        <f>+IFERROR(VLOOKUP(Femicidios!AD615,tablas!$AX$4:$AY$42,2,0),"Sin Información")</f>
        <v>Sin Información</v>
      </c>
    </row>
    <row r="618" spans="1:15" x14ac:dyDescent="0.35">
      <c r="A618" t="str">
        <f>+Femicidios!G616</f>
        <v>Tamara Barrios Martínez</v>
      </c>
      <c r="B618" t="str">
        <f>+IFERROR(VLOOKUP(Femicidios!I616,tablas!$D$4:$E$19,2,0),"No Informada")</f>
        <v>No Informada</v>
      </c>
      <c r="C618" t="str">
        <f>+IFERROR(VLOOKUP(Femicidios!J616,tablas!$G$4:$H$141,2,0),"No Informada")</f>
        <v>No Informada</v>
      </c>
      <c r="D618" t="str">
        <f>+IFERROR(VLOOKUP(Femicidios!L616,tablas!$J$4:$K$11,2,0),"Sin Información")</f>
        <v>Sin Información</v>
      </c>
      <c r="E618" t="str">
        <f>+IFERROR(VLOOKUP(Femicidios!M616,tablas!$M$4:$N$52,2,0),"Sin Información")</f>
        <v>Pololo</v>
      </c>
      <c r="F618" t="str">
        <f>+IFERROR(VLOOKUP(Femicidios!N616,tablas!$P$4:$Q$23,2,0),"No Informado")</f>
        <v>Femicidio Íntimo</v>
      </c>
      <c r="G618" t="str">
        <f>+IFERROR(VLOOKUP(Femicidios!Q616,tablas!$S$4:$T$21,2,0),"No Informada")</f>
        <v>No Informada</v>
      </c>
      <c r="H618" t="str">
        <f>+IFERROR(VLOOKUP(Femicidios!R616,tablas!$V$4:$W$123,2,0),"No Informado")</f>
        <v>No Informado</v>
      </c>
      <c r="I618" t="str">
        <f>+IFERROR(VLOOKUP(Femicidios!S616,tablas!$Y$4:$Z$9,2,0),"No Informado")</f>
        <v>SI</v>
      </c>
      <c r="J618" t="str">
        <f>+IFERROR(VLOOKUP(Femicidios!T616,tablas!$AB$4:$AC$8,2,0),"No Informado")</f>
        <v>No Informado</v>
      </c>
      <c r="K618" t="str">
        <f>+IFERROR(VLOOKUP(Femicidios!W616,tablas!$AE$4:$AF$9,2,0),"No Informado")</f>
        <v>No Informado</v>
      </c>
      <c r="L618" t="str">
        <f>+IFERROR(VLOOKUP(Femicidios!X616,tablas!$AH$4:$AI$33,2,0),"No Informada")</f>
        <v>Homicidio</v>
      </c>
      <c r="M618" t="str">
        <f>+IFERROR(VLOOKUP(Femicidios!Z616,tablas!$AN$4:$AO$22,2,0),"Sin Información")</f>
        <v>Sin Información</v>
      </c>
      <c r="N618" t="str">
        <f>+IFERROR(VLOOKUP(Femicidios!AB616,tablas!$AQ$4:$AR$28,2,0),"Sin Información")</f>
        <v>No Informada</v>
      </c>
      <c r="O618" t="str">
        <f>+IFERROR(VLOOKUP(Femicidios!AD616,tablas!$AX$4:$AY$42,2,0),"Sin Información")</f>
        <v>Sin Información</v>
      </c>
    </row>
    <row r="619" spans="1:15" x14ac:dyDescent="0.35">
      <c r="A619" t="str">
        <f>+Femicidios!G617</f>
        <v>Tamara Lepe Vargas</v>
      </c>
      <c r="B619" t="str">
        <f>+IFERROR(VLOOKUP(Femicidios!I617,tablas!$D$4:$E$19,2,0),"No Informada")</f>
        <v>No Informada</v>
      </c>
      <c r="C619" t="str">
        <f>+IFERROR(VLOOKUP(Femicidios!J617,tablas!$G$4:$H$141,2,0),"No Informada")</f>
        <v>No Informada</v>
      </c>
      <c r="D619" t="str">
        <f>+IFERROR(VLOOKUP(Femicidios!L617,tablas!$J$4:$K$11,2,0),"Sin Información")</f>
        <v>Sin Información</v>
      </c>
      <c r="E619" t="str">
        <f>+IFERROR(VLOOKUP(Femicidios!M617,tablas!$M$4:$N$52,2,0),"Sin Información")</f>
        <v>Pololo</v>
      </c>
      <c r="F619" t="str">
        <f>+IFERROR(VLOOKUP(Femicidios!N617,tablas!$P$4:$Q$23,2,0),"No Informado")</f>
        <v>Femicidio Íntimo</v>
      </c>
      <c r="G619" t="str">
        <f>+IFERROR(VLOOKUP(Femicidios!Q617,tablas!$S$4:$T$21,2,0),"No Informada")</f>
        <v>No Informada</v>
      </c>
      <c r="H619" t="str">
        <f>+IFERROR(VLOOKUP(Femicidios!R617,tablas!$V$4:$W$123,2,0),"No Informado")</f>
        <v>No Informado</v>
      </c>
      <c r="I619" t="str">
        <f>+IFERROR(VLOOKUP(Femicidios!S617,tablas!$Y$4:$Z$9,2,0),"No Informado")</f>
        <v>No Informado</v>
      </c>
      <c r="J619" t="str">
        <f>+IFERROR(VLOOKUP(Femicidios!T617,tablas!$AB$4:$AC$8,2,0),"No Informado")</f>
        <v>No Informado</v>
      </c>
      <c r="K619" t="str">
        <f>+IFERROR(VLOOKUP(Femicidios!W617,tablas!$AE$4:$AF$9,2,0),"No Informado")</f>
        <v>No Informado</v>
      </c>
      <c r="L619" t="str">
        <f>+IFERROR(VLOOKUP(Femicidios!X617,tablas!$AH$4:$AI$33,2,0),"No Informada")</f>
        <v>Femicidio</v>
      </c>
      <c r="M619" t="str">
        <f>+IFERROR(VLOOKUP(Femicidios!Z617,tablas!$AN$4:$AO$22,2,0),"Sin Información")</f>
        <v>Sin Información</v>
      </c>
      <c r="N619" t="str">
        <f>+IFERROR(VLOOKUP(Femicidios!AB617,tablas!$AQ$4:$AR$28,2,0),"Sin Información")</f>
        <v>No Informada</v>
      </c>
      <c r="O619" t="str">
        <f>+IFERROR(VLOOKUP(Femicidios!AD617,tablas!$AX$4:$AY$42,2,0),"Sin Información")</f>
        <v>12 años</v>
      </c>
    </row>
    <row r="620" spans="1:15" x14ac:dyDescent="0.35">
      <c r="A620" t="str">
        <f>+Femicidios!G618</f>
        <v>Tamara Ruiz Villalobos</v>
      </c>
      <c r="B620" t="str">
        <f>+IFERROR(VLOOKUP(Femicidios!I618,tablas!$D$4:$E$19,2,0),"No Informada")</f>
        <v>Chilena</v>
      </c>
      <c r="C620" t="str">
        <f>+IFERROR(VLOOKUP(Femicidios!J618,tablas!$G$4:$H$141,2,0),"No Informada")</f>
        <v>No Informada</v>
      </c>
      <c r="D620" t="str">
        <f>+IFERROR(VLOOKUP(Femicidios!L618,tablas!$J$4:$K$11,2,0),"Sin Información")</f>
        <v>Sin Información</v>
      </c>
      <c r="E620" t="str">
        <f>+IFERROR(VLOOKUP(Femicidios!M618,tablas!$M$4:$N$52,2,0),"Sin Información")</f>
        <v>Pareja</v>
      </c>
      <c r="F620" t="str">
        <f>+IFERROR(VLOOKUP(Femicidios!N618,tablas!$P$4:$Q$23,2,0),"No Informado")</f>
        <v>Femicidio Íntimo</v>
      </c>
      <c r="G620" t="str">
        <f>+IFERROR(VLOOKUP(Femicidios!Q618,tablas!$S$4:$T$21,2,0),"No Informada")</f>
        <v>Chilena</v>
      </c>
      <c r="H620" t="str">
        <f>+IFERROR(VLOOKUP(Femicidios!R618,tablas!$V$4:$W$123,2,0),"No Informado")</f>
        <v>No Informado</v>
      </c>
      <c r="I620" t="str">
        <f>+IFERROR(VLOOKUP(Femicidios!S618,tablas!$Y$4:$Z$9,2,0),"No Informado")</f>
        <v>NO</v>
      </c>
      <c r="J620" t="str">
        <f>+IFERROR(VLOOKUP(Femicidios!T618,tablas!$AB$4:$AC$8,2,0),"No Informado")</f>
        <v>NO</v>
      </c>
      <c r="K620" t="str">
        <f>+IFERROR(VLOOKUP(Femicidios!W618,tablas!$AE$4:$AF$9,2,0),"No Informado")</f>
        <v>NO</v>
      </c>
      <c r="L620" t="str">
        <f>+IFERROR(VLOOKUP(Femicidios!X618,tablas!$AH$4:$AI$33,2,0),"No Informada")</f>
        <v>Accidente</v>
      </c>
      <c r="M620" t="str">
        <f>+IFERROR(VLOOKUP(Femicidios!Z618,tablas!$AN$4:$AO$22,2,0),"Sin Información")</f>
        <v>En curso</v>
      </c>
      <c r="N620" t="str">
        <f>+IFERROR(VLOOKUP(Femicidios!AB618,tablas!$AQ$4:$AR$28,2,0),"Sin Información")</f>
        <v>No formalizado</v>
      </c>
      <c r="O620" t="str">
        <f>+IFERROR(VLOOKUP(Femicidios!AD618,tablas!$AX$4:$AY$42,2,0),"Sin Información")</f>
        <v>Sin Información</v>
      </c>
    </row>
    <row r="621" spans="1:15" x14ac:dyDescent="0.35">
      <c r="A621" t="str">
        <f>+Femicidios!G619</f>
        <v>Tania Águila Raddatz</v>
      </c>
      <c r="B621" t="str">
        <f>+IFERROR(VLOOKUP(Femicidios!I619,tablas!$D$4:$E$19,2,0),"No Informada")</f>
        <v>Chilena</v>
      </c>
      <c r="C621" t="str">
        <f>+IFERROR(VLOOKUP(Femicidios!J619,tablas!$G$4:$H$141,2,0),"No Informada")</f>
        <v>Estudiante</v>
      </c>
      <c r="D621" t="str">
        <f>+IFERROR(VLOOKUP(Femicidios!L619,tablas!$J$4:$K$11,2,0),"Sin Información")</f>
        <v>NO</v>
      </c>
      <c r="E621" t="str">
        <f>+IFERROR(VLOOKUP(Femicidios!M619,tablas!$M$4:$N$52,2,0),"Sin Información")</f>
        <v>Pareja</v>
      </c>
      <c r="F621" t="str">
        <f>+IFERROR(VLOOKUP(Femicidios!N619,tablas!$P$4:$Q$23,2,0),"No Informado")</f>
        <v>Femicidio Íntimo</v>
      </c>
      <c r="G621" t="str">
        <f>+IFERROR(VLOOKUP(Femicidios!Q619,tablas!$S$4:$T$21,2,0),"No Informada")</f>
        <v>Chilena</v>
      </c>
      <c r="H621" t="str">
        <f>+IFERROR(VLOOKUP(Femicidios!R619,tablas!$V$4:$W$123,2,0),"No Informado")</f>
        <v>No Informado</v>
      </c>
      <c r="I621" t="str">
        <f>+IFERROR(VLOOKUP(Femicidios!S619,tablas!$Y$4:$Z$9,2,0),"No Informado")</f>
        <v>NO</v>
      </c>
      <c r="J621" t="str">
        <f>+IFERROR(VLOOKUP(Femicidios!T619,tablas!$AB$4:$AC$8,2,0),"No Informado")</f>
        <v>NO</v>
      </c>
      <c r="K621" t="str">
        <f>+IFERROR(VLOOKUP(Femicidios!W619,tablas!$AE$4:$AF$9,2,0),"No Informado")</f>
        <v>SI</v>
      </c>
      <c r="L621" t="str">
        <f>+IFERROR(VLOOKUP(Femicidios!X619,tablas!$AH$4:$AI$33,2,0),"No Informada")</f>
        <v>Homicidio simple</v>
      </c>
      <c r="M621" t="str">
        <f>+IFERROR(VLOOKUP(Femicidios!Z619,tablas!$AN$4:$AO$22,2,0),"Sin Información")</f>
        <v>Finalizada</v>
      </c>
      <c r="N621" t="str">
        <f>+IFERROR(VLOOKUP(Femicidios!AB619,tablas!$AQ$4:$AR$28,2,0),"Sin Información")</f>
        <v>Internado en SENAME</v>
      </c>
      <c r="O621" t="str">
        <f>+IFERROR(VLOOKUP(Femicidios!AD619,tablas!$AX$4:$AY$42,2,0),"Sin Información")</f>
        <v>7 años</v>
      </c>
    </row>
    <row r="622" spans="1:15" x14ac:dyDescent="0.35">
      <c r="A622" t="str">
        <f>+Femicidios!G620</f>
        <v>Tania Macarena Bustamante Díaz</v>
      </c>
      <c r="B622" t="str">
        <f>+IFERROR(VLOOKUP(Femicidios!I620,tablas!$D$4:$E$19,2,0),"No Informada")</f>
        <v>Chilena</v>
      </c>
      <c r="C622" t="str">
        <f>+IFERROR(VLOOKUP(Femicidios!J620,tablas!$G$4:$H$141,2,0),"No Informada")</f>
        <v>No Informada</v>
      </c>
      <c r="D622" t="str">
        <f>+IFERROR(VLOOKUP(Femicidios!L620,tablas!$J$4:$K$11,2,0),"Sin Información")</f>
        <v>Sin Información</v>
      </c>
      <c r="E622" t="str">
        <f>+IFERROR(VLOOKUP(Femicidios!M620,tablas!$M$4:$N$52,2,0),"Sin Información")</f>
        <v>Conviviente</v>
      </c>
      <c r="F622" t="str">
        <f>+IFERROR(VLOOKUP(Femicidios!N620,tablas!$P$4:$Q$23,2,0),"No Informado")</f>
        <v>Femicidio Íntimo</v>
      </c>
      <c r="G622" t="str">
        <f>+IFERROR(VLOOKUP(Femicidios!Q620,tablas!$S$4:$T$21,2,0),"No Informada")</f>
        <v>Chilena</v>
      </c>
      <c r="H622" t="str">
        <f>+IFERROR(VLOOKUP(Femicidios!R620,tablas!$V$4:$W$123,2,0),"No Informado")</f>
        <v>No Informado</v>
      </c>
      <c r="I622" t="str">
        <f>+IFERROR(VLOOKUP(Femicidios!S620,tablas!$Y$4:$Z$9,2,0),"No Informado")</f>
        <v>Intento</v>
      </c>
      <c r="J622" t="str">
        <f>+IFERROR(VLOOKUP(Femicidios!T620,tablas!$AB$4:$AC$8,2,0),"No Informado")</f>
        <v>SI</v>
      </c>
      <c r="K622" t="str">
        <f>+IFERROR(VLOOKUP(Femicidios!W620,tablas!$AE$4:$AF$9,2,0),"No Informado")</f>
        <v>No Informado</v>
      </c>
      <c r="L622" t="str">
        <f>+IFERROR(VLOOKUP(Femicidios!X620,tablas!$AH$4:$AI$33,2,0),"No Informada")</f>
        <v>Femicidio Íntimo</v>
      </c>
      <c r="M622" t="str">
        <f>+IFERROR(VLOOKUP(Femicidios!Z620,tablas!$AN$4:$AO$22,2,0),"Sin Información")</f>
        <v>Detenido</v>
      </c>
      <c r="N622" t="str">
        <f>+IFERROR(VLOOKUP(Femicidios!AB620,tablas!$AQ$4:$AR$28,2,0),"Sin Información")</f>
        <v>No Informada</v>
      </c>
      <c r="O622" t="str">
        <f>+IFERROR(VLOOKUP(Femicidios!AD620,tablas!$AX$4:$AY$42,2,0),"Sin Información")</f>
        <v>Sin Información</v>
      </c>
    </row>
    <row r="623" spans="1:15" x14ac:dyDescent="0.35">
      <c r="A623" t="str">
        <f>+Femicidios!G621</f>
        <v>Tatiana Judith Caniulaf Velásquez</v>
      </c>
      <c r="B623" t="str">
        <f>+IFERROR(VLOOKUP(Femicidios!I621,tablas!$D$4:$E$19,2,0),"No Informada")</f>
        <v>Chilena</v>
      </c>
      <c r="C623" t="str">
        <f>+IFERROR(VLOOKUP(Femicidios!J621,tablas!$G$4:$H$141,2,0),"No Informada")</f>
        <v>No Informada</v>
      </c>
      <c r="D623" t="str">
        <f>+IFERROR(VLOOKUP(Femicidios!L621,tablas!$J$4:$K$11,2,0),"Sin Información")</f>
        <v>SI</v>
      </c>
      <c r="E623" t="str">
        <f>+IFERROR(VLOOKUP(Femicidios!M621,tablas!$M$4:$N$52,2,0),"Sin Información")</f>
        <v>Amigo</v>
      </c>
      <c r="F623" t="str">
        <f>+IFERROR(VLOOKUP(Femicidios!N621,tablas!$P$4:$Q$23,2,0),"No Informado")</f>
        <v>Femicidio No Íntimo</v>
      </c>
      <c r="G623" t="str">
        <f>+IFERROR(VLOOKUP(Femicidios!Q621,tablas!$S$4:$T$21,2,0),"No Informada")</f>
        <v>Chilena</v>
      </c>
      <c r="H623" t="str">
        <f>+IFERROR(VLOOKUP(Femicidios!R621,tablas!$V$4:$W$123,2,0),"No Informado")</f>
        <v>No Informado</v>
      </c>
      <c r="I623" t="str">
        <f>+IFERROR(VLOOKUP(Femicidios!S621,tablas!$Y$4:$Z$9,2,0),"No Informado")</f>
        <v>NO</v>
      </c>
      <c r="J623" t="str">
        <f>+IFERROR(VLOOKUP(Femicidios!T621,tablas!$AB$4:$AC$8,2,0),"No Informado")</f>
        <v>SI</v>
      </c>
      <c r="K623" t="str">
        <f>+IFERROR(VLOOKUP(Femicidios!W621,tablas!$AE$4:$AF$9,2,0),"No Informado")</f>
        <v>NO</v>
      </c>
      <c r="L623" t="str">
        <f>+IFERROR(VLOOKUP(Femicidios!X621,tablas!$AH$4:$AI$33,2,0),"No Informada")</f>
        <v>Violación y Homicidio</v>
      </c>
      <c r="M623" t="str">
        <f>+IFERROR(VLOOKUP(Femicidios!Z621,tablas!$AN$4:$AO$22,2,0),"Sin Información")</f>
        <v>En curso</v>
      </c>
      <c r="N623" t="str">
        <f>+IFERROR(VLOOKUP(Femicidios!AB621,tablas!$AQ$4:$AR$28,2,0),"Sin Información")</f>
        <v>Prisión preventiva</v>
      </c>
      <c r="O623" t="str">
        <f>+IFERROR(VLOOKUP(Femicidios!AD621,tablas!$AX$4:$AY$42,2,0),"Sin Información")</f>
        <v>Sin Información</v>
      </c>
    </row>
    <row r="624" spans="1:15" x14ac:dyDescent="0.35">
      <c r="A624" t="str">
        <f>+Femicidios!G622</f>
        <v>Teresa Bustos Escalona</v>
      </c>
      <c r="B624" t="str">
        <f>+IFERROR(VLOOKUP(Femicidios!I622,tablas!$D$4:$E$19,2,0),"No Informada")</f>
        <v>No Informada</v>
      </c>
      <c r="C624" t="str">
        <f>+IFERROR(VLOOKUP(Femicidios!J622,tablas!$G$4:$H$141,2,0),"No Informada")</f>
        <v>No Informada</v>
      </c>
      <c r="D624" t="str">
        <f>+IFERROR(VLOOKUP(Femicidios!L622,tablas!$J$4:$K$11,2,0),"Sin Información")</f>
        <v>Sin Información</v>
      </c>
      <c r="E624" t="str">
        <f>+IFERROR(VLOOKUP(Femicidios!M622,tablas!$M$4:$N$52,2,0),"Sin Información")</f>
        <v>Cónyuge</v>
      </c>
      <c r="F624" t="str">
        <f>+IFERROR(VLOOKUP(Femicidios!N622,tablas!$P$4:$Q$23,2,0),"No Informado")</f>
        <v>Femicidio Íntimo</v>
      </c>
      <c r="G624" t="str">
        <f>+IFERROR(VLOOKUP(Femicidios!Q622,tablas!$S$4:$T$21,2,0),"No Informada")</f>
        <v>No Informada</v>
      </c>
      <c r="H624" t="str">
        <f>+IFERROR(VLOOKUP(Femicidios!R622,tablas!$V$4:$W$123,2,0),"No Informado")</f>
        <v>No Informado</v>
      </c>
      <c r="I624" t="str">
        <f>+IFERROR(VLOOKUP(Femicidios!S622,tablas!$Y$4:$Z$9,2,0),"No Informado")</f>
        <v>SI</v>
      </c>
      <c r="J624" t="str">
        <f>+IFERROR(VLOOKUP(Femicidios!T622,tablas!$AB$4:$AC$8,2,0),"No Informado")</f>
        <v>No Informado</v>
      </c>
      <c r="K624" t="str">
        <f>+IFERROR(VLOOKUP(Femicidios!W622,tablas!$AE$4:$AF$9,2,0),"No Informado")</f>
        <v>No Informado</v>
      </c>
      <c r="L624" t="str">
        <f>+IFERROR(VLOOKUP(Femicidios!X622,tablas!$AH$4:$AI$33,2,0),"No Informada")</f>
        <v>Parricidio</v>
      </c>
      <c r="M624" t="str">
        <f>+IFERROR(VLOOKUP(Femicidios!Z622,tablas!$AN$4:$AO$22,2,0),"Sin Información")</f>
        <v>Sin Información</v>
      </c>
      <c r="N624" t="str">
        <f>+IFERROR(VLOOKUP(Femicidios!AB622,tablas!$AQ$4:$AR$28,2,0),"Sin Información")</f>
        <v>No Informada</v>
      </c>
      <c r="O624" t="str">
        <f>+IFERROR(VLOOKUP(Femicidios!AD622,tablas!$AX$4:$AY$42,2,0),"Sin Información")</f>
        <v>Sin Información</v>
      </c>
    </row>
    <row r="625" spans="1:15" x14ac:dyDescent="0.35">
      <c r="A625" t="str">
        <f>+Femicidios!G623</f>
        <v>María Ángela Galindo Delgado</v>
      </c>
      <c r="B625" t="str">
        <f>+IFERROR(VLOOKUP(Femicidios!I623,tablas!$D$4:$E$19,2,0),"No Informada")</f>
        <v>No Informada</v>
      </c>
      <c r="C625" t="str">
        <f>+IFERROR(VLOOKUP(Femicidios!J623,tablas!$G$4:$H$141,2,0),"No Informada")</f>
        <v>No Informada</v>
      </c>
      <c r="D625" t="str">
        <f>+IFERROR(VLOOKUP(Femicidios!L623,tablas!$J$4:$K$11,2,0),"Sin Información")</f>
        <v>Sin Información</v>
      </c>
      <c r="E625" t="str">
        <f>+IFERROR(VLOOKUP(Femicidios!M623,tablas!$M$4:$N$52,2,0),"Sin Información")</f>
        <v>Sin Información</v>
      </c>
      <c r="F625" t="str">
        <f>+IFERROR(VLOOKUP(Femicidios!N623,tablas!$P$4:$Q$23,2,0),"No Informado")</f>
        <v>No Informado</v>
      </c>
      <c r="G625" t="str">
        <f>+IFERROR(VLOOKUP(Femicidios!Q623,tablas!$S$4:$T$21,2,0),"No Informada")</f>
        <v>No Informada</v>
      </c>
      <c r="H625" t="str">
        <f>+IFERROR(VLOOKUP(Femicidios!R623,tablas!$V$4:$W$123,2,0),"No Informado")</f>
        <v>No Informado</v>
      </c>
      <c r="I625" t="str">
        <f>+IFERROR(VLOOKUP(Femicidios!S623,tablas!$Y$4:$Z$9,2,0),"No Informado")</f>
        <v>NO</v>
      </c>
      <c r="J625" t="str">
        <f>+IFERROR(VLOOKUP(Femicidios!T623,tablas!$AB$4:$AC$8,2,0),"No Informado")</f>
        <v>No Informado</v>
      </c>
      <c r="K625" t="str">
        <f>+IFERROR(VLOOKUP(Femicidios!W623,tablas!$AE$4:$AF$9,2,0),"No Informado")</f>
        <v>No Informado</v>
      </c>
      <c r="L625" t="str">
        <f>+IFERROR(VLOOKUP(Femicidios!X623,tablas!$AH$4:$AI$33,2,0),"No Informada")</f>
        <v>No Informada</v>
      </c>
      <c r="M625" t="str">
        <f>+IFERROR(VLOOKUP(Femicidios!Z623,tablas!$AN$4:$AO$22,2,0),"Sin Información")</f>
        <v>Sin Información</v>
      </c>
      <c r="N625" t="str">
        <f>+IFERROR(VLOOKUP(Femicidios!AB623,tablas!$AQ$4:$AR$28,2,0),"Sin Información")</f>
        <v>Sin Información</v>
      </c>
      <c r="O625" t="str">
        <f>+IFERROR(VLOOKUP(Femicidios!AD623,tablas!$AX$4:$AY$42,2,0),"Sin Información")</f>
        <v>Sin Información</v>
      </c>
    </row>
    <row r="626" spans="1:15" x14ac:dyDescent="0.35">
      <c r="A626" t="str">
        <f>+Femicidios!G624</f>
        <v>Tiare Castro Cáceres</v>
      </c>
      <c r="B626" t="str">
        <f>+IFERROR(VLOOKUP(Femicidios!I624,tablas!$D$4:$E$19,2,0),"No Informada")</f>
        <v>Chilena</v>
      </c>
      <c r="C626" t="str">
        <f>+IFERROR(VLOOKUP(Femicidios!J624,tablas!$G$4:$H$141,2,0),"No Informada")</f>
        <v>No Informada</v>
      </c>
      <c r="D626" t="str">
        <f>+IFERROR(VLOOKUP(Femicidios!L624,tablas!$J$4:$K$11,2,0),"Sin Información")</f>
        <v>Sin Información</v>
      </c>
      <c r="E626" t="str">
        <f>+IFERROR(VLOOKUP(Femicidios!M624,tablas!$M$4:$N$52,2,0),"Sin Información")</f>
        <v>Conviviente</v>
      </c>
      <c r="F626" t="str">
        <f>+IFERROR(VLOOKUP(Femicidios!N624,tablas!$P$4:$Q$23,2,0),"No Informado")</f>
        <v>Femicidio Íntimo</v>
      </c>
      <c r="G626" t="str">
        <f>+IFERROR(VLOOKUP(Femicidios!Q624,tablas!$S$4:$T$21,2,0),"No Informada")</f>
        <v>Chilena</v>
      </c>
      <c r="H626" t="str">
        <f>+IFERROR(VLOOKUP(Femicidios!R624,tablas!$V$4:$W$123,2,0),"No Informado")</f>
        <v>No Informado</v>
      </c>
      <c r="I626" t="str">
        <f>+IFERROR(VLOOKUP(Femicidios!S624,tablas!$Y$4:$Z$9,2,0),"No Informado")</f>
        <v>NO</v>
      </c>
      <c r="J626" t="str">
        <f>+IFERROR(VLOOKUP(Femicidios!T624,tablas!$AB$4:$AC$8,2,0),"No Informado")</f>
        <v>No Informado</v>
      </c>
      <c r="K626" t="str">
        <f>+IFERROR(VLOOKUP(Femicidios!W624,tablas!$AE$4:$AF$9,2,0),"No Informado")</f>
        <v>SI</v>
      </c>
      <c r="L626" t="str">
        <f>+IFERROR(VLOOKUP(Femicidios!X624,tablas!$AH$4:$AI$33,2,0),"No Informada")</f>
        <v>Femicidio</v>
      </c>
      <c r="M626" t="str">
        <f>+IFERROR(VLOOKUP(Femicidios!Z624,tablas!$AN$4:$AO$22,2,0),"Sin Información")</f>
        <v>En curso</v>
      </c>
      <c r="N626" t="str">
        <f>+IFERROR(VLOOKUP(Femicidios!AB624,tablas!$AQ$4:$AR$28,2,0),"Sin Información")</f>
        <v>Detenido</v>
      </c>
      <c r="O626" t="str">
        <f>+IFERROR(VLOOKUP(Femicidios!AD624,tablas!$AX$4:$AY$42,2,0),"Sin Información")</f>
        <v>Sin Información</v>
      </c>
    </row>
    <row r="627" spans="1:15" x14ac:dyDescent="0.35">
      <c r="A627" t="str">
        <f>+Femicidios!G625</f>
        <v>Uberlinda del Carmen Leiva Orellana</v>
      </c>
      <c r="B627" t="str">
        <f>+IFERROR(VLOOKUP(Femicidios!I625,tablas!$D$4:$E$19,2,0),"No Informada")</f>
        <v>Chilena</v>
      </c>
      <c r="C627" t="str">
        <f>+IFERROR(VLOOKUP(Femicidios!J625,tablas!$G$4:$H$141,2,0),"No Informada")</f>
        <v>No Informada</v>
      </c>
      <c r="D627" t="str">
        <f>+IFERROR(VLOOKUP(Femicidios!L625,tablas!$J$4:$K$11,2,0),"Sin Información")</f>
        <v>Sin Información</v>
      </c>
      <c r="E627" t="str">
        <f>+IFERROR(VLOOKUP(Femicidios!M625,tablas!$M$4:$N$52,2,0),"Sin Información")</f>
        <v>Hijo</v>
      </c>
      <c r="F627" t="str">
        <f>+IFERROR(VLOOKUP(Femicidios!N625,tablas!$P$4:$Q$23,2,0),"No Informado")</f>
        <v>Familiar</v>
      </c>
      <c r="G627" t="str">
        <f>+IFERROR(VLOOKUP(Femicidios!Q625,tablas!$S$4:$T$21,2,0),"No Informada")</f>
        <v>Chilena</v>
      </c>
      <c r="H627" t="str">
        <f>+IFERROR(VLOOKUP(Femicidios!R625,tablas!$V$4:$W$123,2,0),"No Informado")</f>
        <v>No Informado</v>
      </c>
      <c r="I627" t="str">
        <f>+IFERROR(VLOOKUP(Femicidios!S625,tablas!$Y$4:$Z$9,2,0),"No Informado")</f>
        <v>NO</v>
      </c>
      <c r="J627" t="str">
        <f>+IFERROR(VLOOKUP(Femicidios!T625,tablas!$AB$4:$AC$8,2,0),"No Informado")</f>
        <v>No Informado</v>
      </c>
      <c r="K627" t="str">
        <f>+IFERROR(VLOOKUP(Femicidios!W625,tablas!$AE$4:$AF$9,2,0),"No Informado")</f>
        <v>NO</v>
      </c>
      <c r="L627" t="str">
        <f>+IFERROR(VLOOKUP(Femicidios!X625,tablas!$AH$4:$AI$33,2,0),"No Informada")</f>
        <v>Parricidio</v>
      </c>
      <c r="M627" t="str">
        <f>+IFERROR(VLOOKUP(Femicidios!Z625,tablas!$AN$4:$AO$22,2,0),"Sin Información")</f>
        <v>En curso</v>
      </c>
      <c r="N627" t="str">
        <f>+IFERROR(VLOOKUP(Femicidios!AB625,tablas!$AQ$4:$AR$28,2,0),"Sin Información")</f>
        <v>Formalizado</v>
      </c>
      <c r="O627" t="str">
        <f>+IFERROR(VLOOKUP(Femicidios!AD625,tablas!$AX$4:$AY$42,2,0),"Sin Información")</f>
        <v>Sin Información</v>
      </c>
    </row>
    <row r="628" spans="1:15" x14ac:dyDescent="0.35">
      <c r="A628" t="str">
        <f>+Femicidios!G626</f>
        <v>Valentina</v>
      </c>
      <c r="B628" t="str">
        <f>+IFERROR(VLOOKUP(Femicidios!I626,tablas!$D$4:$E$19,2,0),"No Informada")</f>
        <v>Chilena</v>
      </c>
      <c r="C628" t="str">
        <f>+IFERROR(VLOOKUP(Femicidios!J626,tablas!$G$4:$H$141,2,0),"No Informada")</f>
        <v>No Informada</v>
      </c>
      <c r="D628" t="str">
        <f>+IFERROR(VLOOKUP(Femicidios!L626,tablas!$J$4:$K$11,2,0),"Sin Información")</f>
        <v>NO</v>
      </c>
      <c r="E628" t="str">
        <f>+IFERROR(VLOOKUP(Femicidios!M626,tablas!$M$4:$N$52,2,0),"Sin Información")</f>
        <v>Padre</v>
      </c>
      <c r="F628" t="str">
        <f>+IFERROR(VLOOKUP(Femicidios!N626,tablas!$P$4:$Q$23,2,0),"No Informado")</f>
        <v>Castigo femicida</v>
      </c>
      <c r="G628" t="str">
        <f>+IFERROR(VLOOKUP(Femicidios!Q626,tablas!$S$4:$T$21,2,0),"No Informada")</f>
        <v>Chilena</v>
      </c>
      <c r="H628" t="str">
        <f>+IFERROR(VLOOKUP(Femicidios!R626,tablas!$V$4:$W$123,2,0),"No Informado")</f>
        <v>No Informado</v>
      </c>
      <c r="I628" t="str">
        <f>+IFERROR(VLOOKUP(Femicidios!S626,tablas!$Y$4:$Z$9,2,0),"No Informado")</f>
        <v>SI</v>
      </c>
      <c r="J628" t="str">
        <f>+IFERROR(VLOOKUP(Femicidios!T626,tablas!$AB$4:$AC$8,2,0),"No Informado")</f>
        <v>No Informado</v>
      </c>
      <c r="K628" t="str">
        <f>+IFERROR(VLOOKUP(Femicidios!W626,tablas!$AE$4:$AF$9,2,0),"No Informado")</f>
        <v>NO</v>
      </c>
      <c r="L628" t="str">
        <f>+IFERROR(VLOOKUP(Femicidios!X626,tablas!$AH$4:$AI$33,2,0),"No Informada")</f>
        <v>No Informado</v>
      </c>
      <c r="M628" t="str">
        <f>+IFERROR(VLOOKUP(Femicidios!Z626,tablas!$AN$4:$AO$22,2,0),"Sin Información")</f>
        <v>Sin Información</v>
      </c>
      <c r="N628" t="str">
        <f>+IFERROR(VLOOKUP(Femicidios!AB626,tablas!$AQ$4:$AR$28,2,0),"Sin Información")</f>
        <v>No Informada</v>
      </c>
      <c r="O628" t="str">
        <f>+IFERROR(VLOOKUP(Femicidios!AD626,tablas!$AX$4:$AY$42,2,0),"Sin Información")</f>
        <v>Sin Información</v>
      </c>
    </row>
    <row r="629" spans="1:15" x14ac:dyDescent="0.35">
      <c r="A629" t="str">
        <f>+Femicidios!G627</f>
        <v>Valentina Arriaza</v>
      </c>
      <c r="B629" t="str">
        <f>+IFERROR(VLOOKUP(Femicidios!I627,tablas!$D$4:$E$19,2,0),"No Informada")</f>
        <v>No Informada</v>
      </c>
      <c r="C629" t="str">
        <f>+IFERROR(VLOOKUP(Femicidios!J627,tablas!$G$4:$H$141,2,0),"No Informada")</f>
        <v>No Informada</v>
      </c>
      <c r="D629" t="str">
        <f>+IFERROR(VLOOKUP(Femicidios!L627,tablas!$J$4:$K$11,2,0),"Sin Información")</f>
        <v>SI</v>
      </c>
      <c r="E629" t="str">
        <f>+IFERROR(VLOOKUP(Femicidios!M627,tablas!$M$4:$N$52,2,0),"Sin Información")</f>
        <v>Vecino</v>
      </c>
      <c r="F629" t="str">
        <f>+IFERROR(VLOOKUP(Femicidios!N627,tablas!$P$4:$Q$23,2,0),"No Informado")</f>
        <v>Femicidio No Íntimo</v>
      </c>
      <c r="G629" t="str">
        <f>+IFERROR(VLOOKUP(Femicidios!Q627,tablas!$S$4:$T$21,2,0),"No Informada")</f>
        <v>No Informada</v>
      </c>
      <c r="H629" t="str">
        <f>+IFERROR(VLOOKUP(Femicidios!R627,tablas!$V$4:$W$123,2,0),"No Informado")</f>
        <v>No Informado</v>
      </c>
      <c r="I629" t="str">
        <f>+IFERROR(VLOOKUP(Femicidios!S627,tablas!$Y$4:$Z$9,2,0),"No Informado")</f>
        <v>No Informado</v>
      </c>
      <c r="J629" t="str">
        <f>+IFERROR(VLOOKUP(Femicidios!T627,tablas!$AB$4:$AC$8,2,0),"No Informado")</f>
        <v>No Informado</v>
      </c>
      <c r="K629" t="str">
        <f>+IFERROR(VLOOKUP(Femicidios!W627,tablas!$AE$4:$AF$9,2,0),"No Informado")</f>
        <v>NO</v>
      </c>
      <c r="L629" t="str">
        <f>+IFERROR(VLOOKUP(Femicidios!X627,tablas!$AH$4:$AI$33,2,0),"No Informada")</f>
        <v>No Informado</v>
      </c>
      <c r="M629" t="str">
        <f>+IFERROR(VLOOKUP(Femicidios!Z627,tablas!$AN$4:$AO$22,2,0),"Sin Información")</f>
        <v>Sin Información</v>
      </c>
      <c r="N629" t="str">
        <f>+IFERROR(VLOOKUP(Femicidios!AB627,tablas!$AQ$4:$AR$28,2,0),"Sin Información")</f>
        <v>No Informada</v>
      </c>
      <c r="O629" t="str">
        <f>+IFERROR(VLOOKUP(Femicidios!AD627,tablas!$AX$4:$AY$42,2,0),"Sin Información")</f>
        <v>Sin Información</v>
      </c>
    </row>
    <row r="630" spans="1:15" x14ac:dyDescent="0.35">
      <c r="A630" t="str">
        <f>+Femicidios!G628</f>
        <v>Yasna Bustos Muñoz</v>
      </c>
      <c r="B630" t="str">
        <f>+IFERROR(VLOOKUP(Femicidios!I628,tablas!$D$4:$E$19,2,0),"No Informada")</f>
        <v>Chilena</v>
      </c>
      <c r="C630" t="str">
        <f>+IFERROR(VLOOKUP(Femicidios!J628,tablas!$G$4:$H$141,2,0),"No Informada")</f>
        <v>No Informada</v>
      </c>
      <c r="D630" t="str">
        <f>+IFERROR(VLOOKUP(Femicidios!L628,tablas!$J$4:$K$11,2,0),"Sin Información")</f>
        <v>Sin Información</v>
      </c>
      <c r="E630" t="str">
        <f>+IFERROR(VLOOKUP(Femicidios!M628,tablas!$M$4:$N$52,2,0),"Sin Información")</f>
        <v>Conviviente</v>
      </c>
      <c r="F630" t="str">
        <f>+IFERROR(VLOOKUP(Femicidios!N628,tablas!$P$4:$Q$23,2,0),"No Informado")</f>
        <v>Femicidio Íntimo</v>
      </c>
      <c r="G630" t="str">
        <f>+IFERROR(VLOOKUP(Femicidios!Q628,tablas!$S$4:$T$21,2,0),"No Informada")</f>
        <v>Chilena</v>
      </c>
      <c r="H630" t="str">
        <f>+IFERROR(VLOOKUP(Femicidios!R628,tablas!$V$4:$W$123,2,0),"No Informado")</f>
        <v>Conductor</v>
      </c>
      <c r="I630" t="str">
        <f>+IFERROR(VLOOKUP(Femicidios!S628,tablas!$Y$4:$Z$9,2,0),"No Informado")</f>
        <v>Intento</v>
      </c>
      <c r="J630" t="str">
        <f>+IFERROR(VLOOKUP(Femicidios!T628,tablas!$AB$4:$AC$8,2,0),"No Informado")</f>
        <v>SI</v>
      </c>
      <c r="K630" t="str">
        <f>+IFERROR(VLOOKUP(Femicidios!W628,tablas!$AE$4:$AF$9,2,0),"No Informado")</f>
        <v>SI</v>
      </c>
      <c r="L630" t="str">
        <f>+IFERROR(VLOOKUP(Femicidios!X628,tablas!$AH$4:$AI$33,2,0),"No Informada")</f>
        <v>Femicidio</v>
      </c>
      <c r="M630" t="str">
        <f>+IFERROR(VLOOKUP(Femicidios!Z628,tablas!$AN$4:$AO$22,2,0),"Sin Información")</f>
        <v>En curso</v>
      </c>
      <c r="N630" t="str">
        <f>+IFERROR(VLOOKUP(Femicidios!AB628,tablas!$AQ$4:$AR$28,2,0),"Sin Información")</f>
        <v>Detenido</v>
      </c>
      <c r="O630" t="str">
        <f>+IFERROR(VLOOKUP(Femicidios!AD628,tablas!$AX$4:$AY$42,2,0),"Sin Información")</f>
        <v>Sin Información</v>
      </c>
    </row>
    <row r="631" spans="1:15" x14ac:dyDescent="0.35">
      <c r="A631" t="str">
        <f>+Femicidios!G629</f>
        <v>Valeria González Muñoz</v>
      </c>
      <c r="B631" t="str">
        <f>+IFERROR(VLOOKUP(Femicidios!I629,tablas!$D$4:$E$19,2,0),"No Informada")</f>
        <v>No Informada</v>
      </c>
      <c r="C631" t="str">
        <f>+IFERROR(VLOOKUP(Femicidios!J629,tablas!$G$4:$H$141,2,0),"No Informada")</f>
        <v>No Informada</v>
      </c>
      <c r="D631" t="str">
        <f>+IFERROR(VLOOKUP(Femicidios!L629,tablas!$J$4:$K$11,2,0),"Sin Información")</f>
        <v>Sin Información</v>
      </c>
      <c r="E631" t="str">
        <f>+IFERROR(VLOOKUP(Femicidios!M629,tablas!$M$4:$N$52,2,0),"Sin Información")</f>
        <v>Desconocido</v>
      </c>
      <c r="F631" t="str">
        <f>+IFERROR(VLOOKUP(Femicidios!N629,tablas!$P$4:$Q$23,2,0),"No Informado")</f>
        <v>Por Conexión</v>
      </c>
      <c r="G631" t="str">
        <f>+IFERROR(VLOOKUP(Femicidios!Q629,tablas!$S$4:$T$21,2,0),"No Informada")</f>
        <v>No Informada</v>
      </c>
      <c r="H631" t="str">
        <f>+IFERROR(VLOOKUP(Femicidios!R629,tablas!$V$4:$W$123,2,0),"No Informado")</f>
        <v>No Informado</v>
      </c>
      <c r="I631" t="str">
        <f>+IFERROR(VLOOKUP(Femicidios!S629,tablas!$Y$4:$Z$9,2,0),"No Informado")</f>
        <v>SI</v>
      </c>
      <c r="J631" t="str">
        <f>+IFERROR(VLOOKUP(Femicidios!T629,tablas!$AB$4:$AC$8,2,0),"No Informado")</f>
        <v>No Informado</v>
      </c>
      <c r="K631" t="str">
        <f>+IFERROR(VLOOKUP(Femicidios!W629,tablas!$AE$4:$AF$9,2,0),"No Informado")</f>
        <v>No Informado</v>
      </c>
      <c r="L631" t="str">
        <f>+IFERROR(VLOOKUP(Femicidios!X629,tablas!$AH$4:$AI$33,2,0),"No Informada")</f>
        <v>Homicidio</v>
      </c>
      <c r="M631" t="str">
        <f>+IFERROR(VLOOKUP(Femicidios!Z629,tablas!$AN$4:$AO$22,2,0),"Sin Información")</f>
        <v>Sin Información</v>
      </c>
      <c r="N631" t="str">
        <f>+IFERROR(VLOOKUP(Femicidios!AB629,tablas!$AQ$4:$AR$28,2,0),"Sin Información")</f>
        <v>No Informada</v>
      </c>
      <c r="O631" t="str">
        <f>+IFERROR(VLOOKUP(Femicidios!AD629,tablas!$AX$4:$AY$42,2,0),"Sin Información")</f>
        <v>Sin Información</v>
      </c>
    </row>
    <row r="632" spans="1:15" x14ac:dyDescent="0.35">
      <c r="A632" t="str">
        <f>+Femicidios!G630</f>
        <v>Valeria Hernández Rain</v>
      </c>
      <c r="B632" t="str">
        <f>+IFERROR(VLOOKUP(Femicidios!I630,tablas!$D$4:$E$19,2,0),"No Informada")</f>
        <v>No Informada</v>
      </c>
      <c r="C632" t="str">
        <f>+IFERROR(VLOOKUP(Femicidios!J630,tablas!$G$4:$H$141,2,0),"No Informada")</f>
        <v>Embarazada</v>
      </c>
      <c r="D632" t="str">
        <f>+IFERROR(VLOOKUP(Femicidios!L630,tablas!$J$4:$K$11,2,0),"Sin Información")</f>
        <v>Sin Información</v>
      </c>
      <c r="E632" t="str">
        <f>+IFERROR(VLOOKUP(Femicidios!M630,tablas!$M$4:$N$52,2,0),"Sin Información")</f>
        <v>Ex Pareja</v>
      </c>
      <c r="F632" t="str">
        <f>+IFERROR(VLOOKUP(Femicidios!N630,tablas!$P$4:$Q$23,2,0),"No Informado")</f>
        <v>Femicidio Íntimo</v>
      </c>
      <c r="G632" t="str">
        <f>+IFERROR(VLOOKUP(Femicidios!Q630,tablas!$S$4:$T$21,2,0),"No Informada")</f>
        <v>No Informada</v>
      </c>
      <c r="H632" t="str">
        <f>+IFERROR(VLOOKUP(Femicidios!R630,tablas!$V$4:$W$123,2,0),"No Informado")</f>
        <v>No Informado</v>
      </c>
      <c r="I632" t="str">
        <f>+IFERROR(VLOOKUP(Femicidios!S630,tablas!$Y$4:$Z$9,2,0),"No Informado")</f>
        <v>No Informado</v>
      </c>
      <c r="J632" t="str">
        <f>+IFERROR(VLOOKUP(Femicidios!T630,tablas!$AB$4:$AC$8,2,0),"No Informado")</f>
        <v>No Informado</v>
      </c>
      <c r="K632" t="str">
        <f>+IFERROR(VLOOKUP(Femicidios!W630,tablas!$AE$4:$AF$9,2,0),"No Informado")</f>
        <v>No Informado</v>
      </c>
      <c r="L632" t="str">
        <f>+IFERROR(VLOOKUP(Femicidios!X630,tablas!$AH$4:$AI$33,2,0),"No Informada")</f>
        <v>Homicidio calificado</v>
      </c>
      <c r="M632" t="str">
        <f>+IFERROR(VLOOKUP(Femicidios!Z630,tablas!$AN$4:$AO$22,2,0),"Sin Información")</f>
        <v>Sin Información</v>
      </c>
      <c r="N632" t="str">
        <f>+IFERROR(VLOOKUP(Femicidios!AB630,tablas!$AQ$4:$AR$28,2,0),"Sin Información")</f>
        <v>No Informada</v>
      </c>
      <c r="O632" t="str">
        <f>+IFERROR(VLOOKUP(Femicidios!AD630,tablas!$AX$4:$AY$42,2,0),"Sin Información")</f>
        <v>Sin Información</v>
      </c>
    </row>
    <row r="633" spans="1:15" x14ac:dyDescent="0.35">
      <c r="A633" t="str">
        <f>+Femicidios!G631</f>
        <v>Valeria Ortiz Oyarzún</v>
      </c>
      <c r="B633" t="str">
        <f>+IFERROR(VLOOKUP(Femicidios!I631,tablas!$D$4:$E$19,2,0),"No Informada")</f>
        <v>Chilena</v>
      </c>
      <c r="C633" t="str">
        <f>+IFERROR(VLOOKUP(Femicidios!J631,tablas!$G$4:$H$141,2,0),"No Informada")</f>
        <v>No Informada</v>
      </c>
      <c r="D633" t="str">
        <f>+IFERROR(VLOOKUP(Femicidios!L631,tablas!$J$4:$K$11,2,0),"Sin Información")</f>
        <v>Sin Información</v>
      </c>
      <c r="E633" t="str">
        <f>+IFERROR(VLOOKUP(Femicidios!M631,tablas!$M$4:$N$52,2,0),"Sin Información")</f>
        <v>ex Conviviente</v>
      </c>
      <c r="F633" t="str">
        <f>+IFERROR(VLOOKUP(Femicidios!N631,tablas!$P$4:$Q$23,2,0),"No Informado")</f>
        <v>Femicidio Íntimo</v>
      </c>
      <c r="G633" t="str">
        <f>+IFERROR(VLOOKUP(Femicidios!Q631,tablas!$S$4:$T$21,2,0),"No Informada")</f>
        <v>Chilena</v>
      </c>
      <c r="H633" t="str">
        <f>+IFERROR(VLOOKUP(Femicidios!R631,tablas!$V$4:$W$123,2,0),"No Informado")</f>
        <v>No Informado</v>
      </c>
      <c r="I633" t="str">
        <f>+IFERROR(VLOOKUP(Femicidios!S631,tablas!$Y$4:$Z$9,2,0),"No Informado")</f>
        <v>NO</v>
      </c>
      <c r="J633" t="str">
        <f>+IFERROR(VLOOKUP(Femicidios!T631,tablas!$AB$4:$AC$8,2,0),"No Informado")</f>
        <v>SI</v>
      </c>
      <c r="K633" t="str">
        <f>+IFERROR(VLOOKUP(Femicidios!W631,tablas!$AE$4:$AF$9,2,0),"No Informado")</f>
        <v>SI</v>
      </c>
      <c r="L633" t="str">
        <f>+IFERROR(VLOOKUP(Femicidios!X631,tablas!$AH$4:$AI$33,2,0),"No Informada")</f>
        <v>Femicidio Íntimo</v>
      </c>
      <c r="M633" t="str">
        <f>+IFERROR(VLOOKUP(Femicidios!Z631,tablas!$AN$4:$AO$22,2,0),"Sin Información")</f>
        <v>En curso</v>
      </c>
      <c r="N633" t="str">
        <f>+IFERROR(VLOOKUP(Femicidios!AB631,tablas!$AQ$4:$AR$28,2,0),"Sin Información")</f>
        <v>Formalizado</v>
      </c>
      <c r="O633" t="str">
        <f>+IFERROR(VLOOKUP(Femicidios!AD631,tablas!$AX$4:$AY$42,2,0),"Sin Información")</f>
        <v>Sin Información</v>
      </c>
    </row>
    <row r="634" spans="1:15" x14ac:dyDescent="0.35">
      <c r="A634" t="str">
        <f>+Femicidios!G632</f>
        <v>Nataly Davison Escobar</v>
      </c>
      <c r="B634" t="str">
        <f>+IFERROR(VLOOKUP(Femicidios!I632,tablas!$D$4:$E$19,2,0),"No Informada")</f>
        <v>Chilena</v>
      </c>
      <c r="C634" t="str">
        <f>+IFERROR(VLOOKUP(Femicidios!J632,tablas!$G$4:$H$141,2,0),"No Informada")</f>
        <v>No Informada</v>
      </c>
      <c r="D634" t="str">
        <f>+IFERROR(VLOOKUP(Femicidios!L632,tablas!$J$4:$K$11,2,0),"Sin Información")</f>
        <v>Sin Información</v>
      </c>
      <c r="E634" t="str">
        <f>+IFERROR(VLOOKUP(Femicidios!M632,tablas!$M$4:$N$52,2,0),"Sin Información")</f>
        <v>Conviviente</v>
      </c>
      <c r="F634" t="str">
        <f>+IFERROR(VLOOKUP(Femicidios!N632,tablas!$P$4:$Q$23,2,0),"No Informado")</f>
        <v>Femicidio Íntimo</v>
      </c>
      <c r="G634" t="str">
        <f>+IFERROR(VLOOKUP(Femicidios!Q632,tablas!$S$4:$T$21,2,0),"No Informada")</f>
        <v>Chilena</v>
      </c>
      <c r="H634" t="str">
        <f>+IFERROR(VLOOKUP(Femicidios!R632,tablas!$V$4:$W$123,2,0),"No Informado")</f>
        <v>No Informado</v>
      </c>
      <c r="I634" t="str">
        <f>+IFERROR(VLOOKUP(Femicidios!S632,tablas!$Y$4:$Z$9,2,0),"No Informado")</f>
        <v>NO</v>
      </c>
      <c r="J634" t="str">
        <f>+IFERROR(VLOOKUP(Femicidios!T632,tablas!$AB$4:$AC$8,2,0),"No Informado")</f>
        <v>No Informado</v>
      </c>
      <c r="K634" t="str">
        <f>+IFERROR(VLOOKUP(Femicidios!W632,tablas!$AE$4:$AF$9,2,0),"No Informado")</f>
        <v>SI</v>
      </c>
      <c r="L634" t="str">
        <f>+IFERROR(VLOOKUP(Femicidios!X632,tablas!$AH$4:$AI$33,2,0),"No Informada")</f>
        <v>Femicidio Íntimo</v>
      </c>
      <c r="M634" t="str">
        <f>+IFERROR(VLOOKUP(Femicidios!Z632,tablas!$AN$4:$AO$22,2,0),"Sin Información")</f>
        <v>En curso</v>
      </c>
      <c r="N634" t="str">
        <f>+IFERROR(VLOOKUP(Femicidios!AB632,tablas!$AQ$4:$AR$28,2,0),"Sin Información")</f>
        <v>Formalizado</v>
      </c>
      <c r="O634" t="str">
        <f>+IFERROR(VLOOKUP(Femicidios!AD632,tablas!$AX$4:$AY$42,2,0),"Sin Información")</f>
        <v>Sin Información</v>
      </c>
    </row>
    <row r="635" spans="1:15" x14ac:dyDescent="0.35">
      <c r="A635" t="str">
        <f>+Femicidios!G633</f>
        <v>Vanessa Gálvez López</v>
      </c>
      <c r="B635" t="str">
        <f>+IFERROR(VLOOKUP(Femicidios!I633,tablas!$D$4:$E$19,2,0),"No Informada")</f>
        <v>No Informada</v>
      </c>
      <c r="C635" t="str">
        <f>+IFERROR(VLOOKUP(Femicidios!J633,tablas!$G$4:$H$141,2,0),"No Informada")</f>
        <v>No Informada</v>
      </c>
      <c r="D635" t="str">
        <f>+IFERROR(VLOOKUP(Femicidios!L633,tablas!$J$4:$K$11,2,0),"Sin Información")</f>
        <v>Sin Información</v>
      </c>
      <c r="E635" t="str">
        <f>+IFERROR(VLOOKUP(Femicidios!M633,tablas!$M$4:$N$52,2,0),"Sin Información")</f>
        <v>Sin Información</v>
      </c>
      <c r="F635" t="str">
        <f>+IFERROR(VLOOKUP(Femicidios!N633,tablas!$P$4:$Q$23,2,0),"No Informado")</f>
        <v>No Informado</v>
      </c>
      <c r="G635" t="str">
        <f>+IFERROR(VLOOKUP(Femicidios!Q633,tablas!$S$4:$T$21,2,0),"No Informada")</f>
        <v>No Informada</v>
      </c>
      <c r="H635" t="str">
        <f>+IFERROR(VLOOKUP(Femicidios!R633,tablas!$V$4:$W$123,2,0),"No Informado")</f>
        <v>No Informado</v>
      </c>
      <c r="I635" t="str">
        <f>+IFERROR(VLOOKUP(Femicidios!S633,tablas!$Y$4:$Z$9,2,0),"No Informado")</f>
        <v>No Informado</v>
      </c>
      <c r="J635" t="str">
        <f>+IFERROR(VLOOKUP(Femicidios!T633,tablas!$AB$4:$AC$8,2,0),"No Informado")</f>
        <v>No Informado</v>
      </c>
      <c r="K635" t="str">
        <f>+IFERROR(VLOOKUP(Femicidios!W633,tablas!$AE$4:$AF$9,2,0),"No Informado")</f>
        <v>NO</v>
      </c>
      <c r="L635" t="str">
        <f>+IFERROR(VLOOKUP(Femicidios!X633,tablas!$AH$4:$AI$33,2,0),"No Informada")</f>
        <v>No Informado</v>
      </c>
      <c r="M635" t="str">
        <f>+IFERROR(VLOOKUP(Femicidios!Z633,tablas!$AN$4:$AO$22,2,0),"Sin Información")</f>
        <v>Sin Información</v>
      </c>
      <c r="N635" t="str">
        <f>+IFERROR(VLOOKUP(Femicidios!AB633,tablas!$AQ$4:$AR$28,2,0),"Sin Información")</f>
        <v>No Informada</v>
      </c>
      <c r="O635" t="str">
        <f>+IFERROR(VLOOKUP(Femicidios!AD633,tablas!$AX$4:$AY$42,2,0),"Sin Información")</f>
        <v>Sin Información</v>
      </c>
    </row>
    <row r="636" spans="1:15" x14ac:dyDescent="0.35">
      <c r="A636" t="str">
        <f>+Femicidios!G634</f>
        <v>Viviana Estrada</v>
      </c>
      <c r="B636" t="str">
        <f>+IFERROR(VLOOKUP(Femicidios!I634,tablas!$D$4:$E$19,2,0),"No Informada")</f>
        <v>Chilena</v>
      </c>
      <c r="C636" t="str">
        <f>+IFERROR(VLOOKUP(Femicidios!J634,tablas!$G$4:$H$141,2,0),"No Informada")</f>
        <v>No Informada</v>
      </c>
      <c r="D636" t="str">
        <f>+IFERROR(VLOOKUP(Femicidios!L634,tablas!$J$4:$K$11,2,0),"Sin Información")</f>
        <v>Sin Información</v>
      </c>
      <c r="E636" t="str">
        <f>+IFERROR(VLOOKUP(Femicidios!M634,tablas!$M$4:$N$52,2,0),"Sin Información")</f>
        <v>ex Conviviente</v>
      </c>
      <c r="F636" t="str">
        <f>+IFERROR(VLOOKUP(Femicidios!N634,tablas!$P$4:$Q$23,2,0),"No Informado")</f>
        <v>Femicidio Íntimo</v>
      </c>
      <c r="G636" t="str">
        <f>+IFERROR(VLOOKUP(Femicidios!Q634,tablas!$S$4:$T$21,2,0),"No Informada")</f>
        <v>Chilena</v>
      </c>
      <c r="H636" t="str">
        <f>+IFERROR(VLOOKUP(Femicidios!R634,tablas!$V$4:$W$123,2,0),"No Informado")</f>
        <v>No Informado</v>
      </c>
      <c r="I636" t="str">
        <f>+IFERROR(VLOOKUP(Femicidios!S634,tablas!$Y$4:$Z$9,2,0),"No Informado")</f>
        <v>SI</v>
      </c>
      <c r="J636" t="str">
        <f>+IFERROR(VLOOKUP(Femicidios!T634,tablas!$AB$4:$AC$8,2,0),"No Informado")</f>
        <v>No Informado</v>
      </c>
      <c r="K636" t="str">
        <f>+IFERROR(VLOOKUP(Femicidios!W634,tablas!$AE$4:$AF$9,2,0),"No Informado")</f>
        <v>SI</v>
      </c>
      <c r="L636" t="str">
        <f>+IFERROR(VLOOKUP(Femicidios!X634,tablas!$AH$4:$AI$33,2,0),"No Informada")</f>
        <v>Femicidio Íntimo</v>
      </c>
      <c r="M636" t="str">
        <f>+IFERROR(VLOOKUP(Femicidios!Z634,tablas!$AN$4:$AO$22,2,0),"Sin Información")</f>
        <v>Sobreseída</v>
      </c>
      <c r="N636" t="str">
        <f>+IFERROR(VLOOKUP(Femicidios!AB634,tablas!$AQ$4:$AR$28,2,0),"Sin Información")</f>
        <v>Deceso</v>
      </c>
      <c r="O636" t="str">
        <f>+IFERROR(VLOOKUP(Femicidios!AD634,tablas!$AX$4:$AY$42,2,0),"Sin Información")</f>
        <v>Sin Información</v>
      </c>
    </row>
    <row r="637" spans="1:15" x14ac:dyDescent="0.35">
      <c r="A637" t="str">
        <f>+Femicidios!G635</f>
        <v>Vanessa Pastenes Maulen</v>
      </c>
      <c r="B637" t="str">
        <f>+IFERROR(VLOOKUP(Femicidios!I635,tablas!$D$4:$E$19,2,0),"No Informada")</f>
        <v>No Informada</v>
      </c>
      <c r="C637" t="str">
        <f>+IFERROR(VLOOKUP(Femicidios!J635,tablas!$G$4:$H$141,2,0),"No Informada")</f>
        <v>No Informada</v>
      </c>
      <c r="D637" t="str">
        <f>+IFERROR(VLOOKUP(Femicidios!L635,tablas!$J$4:$K$11,2,0),"Sin Información")</f>
        <v>Sin Información</v>
      </c>
      <c r="E637" t="str">
        <f>+IFERROR(VLOOKUP(Femicidios!M635,tablas!$M$4:$N$52,2,0),"Sin Información")</f>
        <v>Padrastro</v>
      </c>
      <c r="F637" t="str">
        <f>+IFERROR(VLOOKUP(Femicidios!N635,tablas!$P$4:$Q$23,2,0),"No Informado")</f>
        <v>Femicidio No Íntimo</v>
      </c>
      <c r="G637" t="str">
        <f>+IFERROR(VLOOKUP(Femicidios!Q635,tablas!$S$4:$T$21,2,0),"No Informada")</f>
        <v>No Informada</v>
      </c>
      <c r="H637" t="str">
        <f>+IFERROR(VLOOKUP(Femicidios!R635,tablas!$V$4:$W$123,2,0),"No Informado")</f>
        <v>No Informado</v>
      </c>
      <c r="I637" t="str">
        <f>+IFERROR(VLOOKUP(Femicidios!S635,tablas!$Y$4:$Z$9,2,0),"No Informado")</f>
        <v>No Informado</v>
      </c>
      <c r="J637" t="str">
        <f>+IFERROR(VLOOKUP(Femicidios!T635,tablas!$AB$4:$AC$8,2,0),"No Informado")</f>
        <v>No Informado</v>
      </c>
      <c r="K637" t="str">
        <f>+IFERROR(VLOOKUP(Femicidios!W635,tablas!$AE$4:$AF$9,2,0),"No Informado")</f>
        <v>No Informado</v>
      </c>
      <c r="L637" t="str">
        <f>+IFERROR(VLOOKUP(Femicidios!X635,tablas!$AH$4:$AI$33,2,0),"No Informada")</f>
        <v>Homicidio</v>
      </c>
      <c r="M637" t="str">
        <f>+IFERROR(VLOOKUP(Femicidios!Z635,tablas!$AN$4:$AO$22,2,0),"Sin Información")</f>
        <v>Sin Información</v>
      </c>
      <c r="N637" t="str">
        <f>+IFERROR(VLOOKUP(Femicidios!AB635,tablas!$AQ$4:$AR$28,2,0),"Sin Información")</f>
        <v>No Informada</v>
      </c>
      <c r="O637" t="str">
        <f>+IFERROR(VLOOKUP(Femicidios!AD635,tablas!$AX$4:$AY$42,2,0),"Sin Información")</f>
        <v>Sin Información</v>
      </c>
    </row>
    <row r="638" spans="1:15" x14ac:dyDescent="0.35">
      <c r="A638" t="str">
        <f>+Femicidios!G636</f>
        <v>Nataly Vilma Escobar Jara</v>
      </c>
      <c r="B638" t="str">
        <f>+IFERROR(VLOOKUP(Femicidios!I636,tablas!$D$4:$E$19,2,0),"No Informada")</f>
        <v>Colombiana</v>
      </c>
      <c r="C638" t="str">
        <f>+IFERROR(VLOOKUP(Femicidios!J636,tablas!$G$4:$H$141,2,0),"No Informada")</f>
        <v>No Informada</v>
      </c>
      <c r="D638" t="str">
        <f>+IFERROR(VLOOKUP(Femicidios!L636,tablas!$J$4:$K$11,2,0),"Sin Información")</f>
        <v>Sin Información</v>
      </c>
      <c r="E638" t="str">
        <f>+IFERROR(VLOOKUP(Femicidios!M636,tablas!$M$4:$N$52,2,0),"Sin Información")</f>
        <v>Conviviente</v>
      </c>
      <c r="F638" t="str">
        <f>+IFERROR(VLOOKUP(Femicidios!N636,tablas!$P$4:$Q$23,2,0),"No Informado")</f>
        <v>Femicidio Íntimo</v>
      </c>
      <c r="G638" t="str">
        <f>+IFERROR(VLOOKUP(Femicidios!Q636,tablas!$S$4:$T$21,2,0),"No Informada")</f>
        <v>Colombiana</v>
      </c>
      <c r="H638" t="str">
        <f>+IFERROR(VLOOKUP(Femicidios!R636,tablas!$V$4:$W$123,2,0),"No Informado")</f>
        <v>No Informado</v>
      </c>
      <c r="I638" t="str">
        <f>+IFERROR(VLOOKUP(Femicidios!S636,tablas!$Y$4:$Z$9,2,0),"No Informado")</f>
        <v>NO</v>
      </c>
      <c r="J638" t="str">
        <f>+IFERROR(VLOOKUP(Femicidios!T636,tablas!$AB$4:$AC$8,2,0),"No Informado")</f>
        <v>SI</v>
      </c>
      <c r="K638" t="str">
        <f>+IFERROR(VLOOKUP(Femicidios!W636,tablas!$AE$4:$AF$9,2,0),"No Informado")</f>
        <v>SI</v>
      </c>
      <c r="L638" t="str">
        <f>+IFERROR(VLOOKUP(Femicidios!X636,tablas!$AH$4:$AI$33,2,0),"No Informada")</f>
        <v>Femicidio Íntimo</v>
      </c>
      <c r="M638" t="str">
        <f>+IFERROR(VLOOKUP(Femicidios!Z636,tablas!$AN$4:$AO$22,2,0),"Sin Información")</f>
        <v>En curso</v>
      </c>
      <c r="N638" t="str">
        <f>+IFERROR(VLOOKUP(Femicidios!AB636,tablas!$AQ$4:$AR$28,2,0),"Sin Información")</f>
        <v>Prisión preventiva</v>
      </c>
      <c r="O638" t="str">
        <f>+IFERROR(VLOOKUP(Femicidios!AD636,tablas!$AX$4:$AY$42,2,0),"Sin Información")</f>
        <v>Sin Información</v>
      </c>
    </row>
    <row r="639" spans="1:15" x14ac:dyDescent="0.35">
      <c r="A639" t="str">
        <f>+Femicidios!G637</f>
        <v>Vania Zúñiga Latapiatt</v>
      </c>
      <c r="B639" t="str">
        <f>+IFERROR(VLOOKUP(Femicidios!I637,tablas!$D$4:$E$19,2,0),"No Informada")</f>
        <v>Chilena</v>
      </c>
      <c r="C639" t="str">
        <f>+IFERROR(VLOOKUP(Femicidios!J637,tablas!$G$4:$H$141,2,0),"No Informada")</f>
        <v>Trabajadora Sexual</v>
      </c>
      <c r="D639" t="str">
        <f>+IFERROR(VLOOKUP(Femicidios!L637,tablas!$J$4:$K$11,2,0),"Sin Información")</f>
        <v>NO</v>
      </c>
      <c r="E639" t="str">
        <f>+IFERROR(VLOOKUP(Femicidios!M637,tablas!$M$4:$N$52,2,0),"Sin Información")</f>
        <v>ex Conviviente</v>
      </c>
      <c r="F639" t="str">
        <f>+IFERROR(VLOOKUP(Femicidios!N637,tablas!$P$4:$Q$23,2,0),"No Informado")</f>
        <v>Femicidio Íntimo</v>
      </c>
      <c r="G639" t="str">
        <f>+IFERROR(VLOOKUP(Femicidios!Q637,tablas!$S$4:$T$21,2,0),"No Informada")</f>
        <v>Chilena</v>
      </c>
      <c r="H639" t="str">
        <f>+IFERROR(VLOOKUP(Femicidios!R637,tablas!$V$4:$W$123,2,0),"No Informado")</f>
        <v>No Informado</v>
      </c>
      <c r="I639" t="str">
        <f>+IFERROR(VLOOKUP(Femicidios!S637,tablas!$Y$4:$Z$9,2,0),"No Informado")</f>
        <v>NO</v>
      </c>
      <c r="J639" t="str">
        <f>+IFERROR(VLOOKUP(Femicidios!T637,tablas!$AB$4:$AC$8,2,0),"No Informado")</f>
        <v>NO</v>
      </c>
      <c r="K639" t="str">
        <f>+IFERROR(VLOOKUP(Femicidios!W637,tablas!$AE$4:$AF$9,2,0),"No Informado")</f>
        <v>NO</v>
      </c>
      <c r="L639" t="str">
        <f>+IFERROR(VLOOKUP(Femicidios!X637,tablas!$AH$4:$AI$33,2,0),"No Informada")</f>
        <v>No penalizado</v>
      </c>
      <c r="M639" t="str">
        <f>+IFERROR(VLOOKUP(Femicidios!Z637,tablas!$AN$4:$AO$22,2,0),"Sin Información")</f>
        <v>En curso</v>
      </c>
      <c r="N639" t="str">
        <f>+IFERROR(VLOOKUP(Femicidios!AB637,tablas!$AQ$4:$AR$28,2,0),"Sin Información")</f>
        <v>Privado de libertad</v>
      </c>
      <c r="O639" t="str">
        <f>+IFERROR(VLOOKUP(Femicidios!AD637,tablas!$AX$4:$AY$42,2,0),"Sin Información")</f>
        <v>Sin Información</v>
      </c>
    </row>
    <row r="640" spans="1:15" x14ac:dyDescent="0.35">
      <c r="A640" t="str">
        <f>+Femicidios!G638</f>
        <v>Vannia Monsalves Monsalves</v>
      </c>
      <c r="B640" t="str">
        <f>+IFERROR(VLOOKUP(Femicidios!I638,tablas!$D$4:$E$19,2,0),"No Informada")</f>
        <v>Chilena</v>
      </c>
      <c r="C640" t="str">
        <f>+IFERROR(VLOOKUP(Femicidios!J638,tablas!$G$4:$H$141,2,0),"No Informada")</f>
        <v>No Informada</v>
      </c>
      <c r="D640" t="str">
        <f>+IFERROR(VLOOKUP(Femicidios!L638,tablas!$J$4:$K$11,2,0),"Sin Información")</f>
        <v>NO</v>
      </c>
      <c r="E640" t="str">
        <f>+IFERROR(VLOOKUP(Femicidios!M638,tablas!$M$4:$N$52,2,0),"Sin Información")</f>
        <v>Pareja</v>
      </c>
      <c r="F640" t="str">
        <f>+IFERROR(VLOOKUP(Femicidios!N638,tablas!$P$4:$Q$23,2,0),"No Informado")</f>
        <v>Femicidio Íntimo</v>
      </c>
      <c r="G640" t="str">
        <f>+IFERROR(VLOOKUP(Femicidios!Q638,tablas!$S$4:$T$21,2,0),"No Informada")</f>
        <v>Chilena</v>
      </c>
      <c r="H640" t="str">
        <f>+IFERROR(VLOOKUP(Femicidios!R638,tablas!$V$4:$W$123,2,0),"No Informado")</f>
        <v>No Informado</v>
      </c>
      <c r="I640" t="str">
        <f>+IFERROR(VLOOKUP(Femicidios!S638,tablas!$Y$4:$Z$9,2,0),"No Informado")</f>
        <v>SI</v>
      </c>
      <c r="J640" t="str">
        <f>+IFERROR(VLOOKUP(Femicidios!T638,tablas!$AB$4:$AC$8,2,0),"No Informado")</f>
        <v>NO</v>
      </c>
      <c r="K640" t="str">
        <f>+IFERROR(VLOOKUP(Femicidios!W638,tablas!$AE$4:$AF$9,2,0),"No Informado")</f>
        <v>SI</v>
      </c>
      <c r="L640" t="str">
        <f>+IFERROR(VLOOKUP(Femicidios!X638,tablas!$AH$4:$AI$33,2,0),"No Informada")</f>
        <v>Femicidio</v>
      </c>
      <c r="M640" t="str">
        <f>+IFERROR(VLOOKUP(Femicidios!Z638,tablas!$AN$4:$AO$22,2,0),"Sin Información")</f>
        <v>Sobreseída</v>
      </c>
      <c r="N640" t="str">
        <f>+IFERROR(VLOOKUP(Femicidios!AB638,tablas!$AQ$4:$AR$28,2,0),"Sin Información")</f>
        <v>Deceso</v>
      </c>
      <c r="O640" t="str">
        <f>+IFERROR(VLOOKUP(Femicidios!AD638,tablas!$AX$4:$AY$42,2,0),"Sin Información")</f>
        <v>Sin Información</v>
      </c>
    </row>
    <row r="641" spans="1:15" x14ac:dyDescent="0.35">
      <c r="A641" t="str">
        <f>+Femicidios!G639</f>
        <v>Kleibell Luciana Morales Graterol</v>
      </c>
      <c r="B641" t="str">
        <f>+IFERROR(VLOOKUP(Femicidios!I639,tablas!$D$4:$E$19,2,0),"No Informada")</f>
        <v>Venezolana</v>
      </c>
      <c r="C641" t="str">
        <f>+IFERROR(VLOOKUP(Femicidios!J639,tablas!$G$4:$H$141,2,0),"No Informada")</f>
        <v>No Informada</v>
      </c>
      <c r="D641" t="str">
        <f>+IFERROR(VLOOKUP(Femicidios!L639,tablas!$J$4:$K$11,2,0),"Sin Información")</f>
        <v>Sin Información</v>
      </c>
      <c r="E641" t="str">
        <f>+IFERROR(VLOOKUP(Femicidios!M639,tablas!$M$4:$N$52,2,0),"Sin Información")</f>
        <v>Cónyuge</v>
      </c>
      <c r="F641" t="str">
        <f>+IFERROR(VLOOKUP(Femicidios!N639,tablas!$P$4:$Q$23,2,0),"No Informado")</f>
        <v>Femicidio Íntimo</v>
      </c>
      <c r="G641" t="str">
        <f>+IFERROR(VLOOKUP(Femicidios!Q639,tablas!$S$4:$T$21,2,0),"No Informada")</f>
        <v>Venezolana</v>
      </c>
      <c r="H641" t="str">
        <f>+IFERROR(VLOOKUP(Femicidios!R639,tablas!$V$4:$W$123,2,0),"No Informado")</f>
        <v>No Informado</v>
      </c>
      <c r="I641" t="str">
        <f>+IFERROR(VLOOKUP(Femicidios!S639,tablas!$Y$4:$Z$9,2,0),"No Informado")</f>
        <v>SI</v>
      </c>
      <c r="J641" t="str">
        <f>+IFERROR(VLOOKUP(Femicidios!T639,tablas!$AB$4:$AC$8,2,0),"No Informado")</f>
        <v>No Informado</v>
      </c>
      <c r="K641" t="str">
        <f>+IFERROR(VLOOKUP(Femicidios!W639,tablas!$AE$4:$AF$9,2,0),"No Informado")</f>
        <v>No Informado</v>
      </c>
      <c r="L641" t="str">
        <f>+IFERROR(VLOOKUP(Femicidios!X639,tablas!$AH$4:$AI$33,2,0),"No Informada")</f>
        <v>Femicidio Íntimo</v>
      </c>
      <c r="M641" t="str">
        <f>+IFERROR(VLOOKUP(Femicidios!Z639,tablas!$AN$4:$AO$22,2,0),"Sin Información")</f>
        <v>Autor se suicidó</v>
      </c>
      <c r="N641" t="str">
        <f>+IFERROR(VLOOKUP(Femicidios!AB639,tablas!$AQ$4:$AR$28,2,0),"Sin Información")</f>
        <v>Se suicidó</v>
      </c>
      <c r="O641" t="str">
        <f>+IFERROR(VLOOKUP(Femicidios!AD639,tablas!$AX$4:$AY$42,2,0),"Sin Información")</f>
        <v>Sin Información</v>
      </c>
    </row>
    <row r="642" spans="1:15" x14ac:dyDescent="0.35">
      <c r="A642" t="str">
        <f>+Femicidios!G640</f>
        <v>Camila Alejandra Díaz Álvarez</v>
      </c>
      <c r="B642" t="str">
        <f>+IFERROR(VLOOKUP(Femicidios!I640,tablas!$D$4:$E$19,2,0),"No Informada")</f>
        <v>Chilena</v>
      </c>
      <c r="C642" t="str">
        <f>+IFERROR(VLOOKUP(Femicidios!J640,tablas!$G$4:$H$141,2,0),"No Informada")</f>
        <v>No Informada</v>
      </c>
      <c r="D642" t="str">
        <f>+IFERROR(VLOOKUP(Femicidios!L640,tablas!$J$4:$K$11,2,0),"Sin Información")</f>
        <v>Sin Información</v>
      </c>
      <c r="E642" t="str">
        <f>+IFERROR(VLOOKUP(Femicidios!M640,tablas!$M$4:$N$52,2,0),"Sin Información")</f>
        <v>Conviviente</v>
      </c>
      <c r="F642" t="str">
        <f>+IFERROR(VLOOKUP(Femicidios!N640,tablas!$P$4:$Q$23,2,0),"No Informado")</f>
        <v>Femicidio Íntimo</v>
      </c>
      <c r="G642" t="str">
        <f>+IFERROR(VLOOKUP(Femicidios!Q640,tablas!$S$4:$T$21,2,0),"No Informada")</f>
        <v>No Informada</v>
      </c>
      <c r="H642" t="str">
        <f>+IFERROR(VLOOKUP(Femicidios!R640,tablas!$V$4:$W$123,2,0),"No Informado")</f>
        <v>No Informado</v>
      </c>
      <c r="I642" t="str">
        <f>+IFERROR(VLOOKUP(Femicidios!S640,tablas!$Y$4:$Z$9,2,0),"No Informado")</f>
        <v>NO</v>
      </c>
      <c r="J642" t="str">
        <f>+IFERROR(VLOOKUP(Femicidios!T640,tablas!$AB$4:$AC$8,2,0),"No Informado")</f>
        <v>No Informado</v>
      </c>
      <c r="K642" t="str">
        <f>+IFERROR(VLOOKUP(Femicidios!W640,tablas!$AE$4:$AF$9,2,0),"No Informado")</f>
        <v>No Informado</v>
      </c>
      <c r="L642" t="str">
        <f>+IFERROR(VLOOKUP(Femicidios!X640,tablas!$AH$4:$AI$33,2,0),"No Informada")</f>
        <v>Femicidio</v>
      </c>
      <c r="M642" t="str">
        <f>+IFERROR(VLOOKUP(Femicidios!Z640,tablas!$AN$4:$AO$22,2,0),"Sin Información")</f>
        <v>Sin Información</v>
      </c>
      <c r="N642" t="str">
        <f>+IFERROR(VLOOKUP(Femicidios!AB640,tablas!$AQ$4:$AR$28,2,0),"Sin Información")</f>
        <v>Formalizado</v>
      </c>
      <c r="O642" t="str">
        <f>+IFERROR(VLOOKUP(Femicidios!AD640,tablas!$AX$4:$AY$42,2,0),"Sin Información")</f>
        <v>Sin Información</v>
      </c>
    </row>
    <row r="643" spans="1:15" x14ac:dyDescent="0.35">
      <c r="A643" t="str">
        <f>+Femicidios!G641</f>
        <v>Verónica Castro Fredes</v>
      </c>
      <c r="B643" t="str">
        <f>+IFERROR(VLOOKUP(Femicidios!I641,tablas!$D$4:$E$19,2,0),"No Informada")</f>
        <v>No Informada</v>
      </c>
      <c r="C643" t="str">
        <f>+IFERROR(VLOOKUP(Femicidios!J641,tablas!$G$4:$H$141,2,0),"No Informada")</f>
        <v>No Informada</v>
      </c>
      <c r="D643" t="str">
        <f>+IFERROR(VLOOKUP(Femicidios!L641,tablas!$J$4:$K$11,2,0),"Sin Información")</f>
        <v>Sin Información</v>
      </c>
      <c r="E643" t="str">
        <f>+IFERROR(VLOOKUP(Femicidios!M641,tablas!$M$4:$N$52,2,0),"Sin Información")</f>
        <v>Cónyuge</v>
      </c>
      <c r="F643" t="str">
        <f>+IFERROR(VLOOKUP(Femicidios!N641,tablas!$P$4:$Q$23,2,0),"No Informado")</f>
        <v>Femicidio Íntimo</v>
      </c>
      <c r="G643" t="str">
        <f>+IFERROR(VLOOKUP(Femicidios!Q641,tablas!$S$4:$T$21,2,0),"No Informada")</f>
        <v>No Informada</v>
      </c>
      <c r="H643" t="str">
        <f>+IFERROR(VLOOKUP(Femicidios!R641,tablas!$V$4:$W$123,2,0),"No Informado")</f>
        <v>No Informado</v>
      </c>
      <c r="I643" t="str">
        <f>+IFERROR(VLOOKUP(Femicidios!S641,tablas!$Y$4:$Z$9,2,0),"No Informado")</f>
        <v>SI</v>
      </c>
      <c r="J643" t="str">
        <f>+IFERROR(VLOOKUP(Femicidios!T641,tablas!$AB$4:$AC$8,2,0),"No Informado")</f>
        <v>No Informado</v>
      </c>
      <c r="K643" t="str">
        <f>+IFERROR(VLOOKUP(Femicidios!W641,tablas!$AE$4:$AF$9,2,0),"No Informado")</f>
        <v>SI</v>
      </c>
      <c r="L643" t="str">
        <f>+IFERROR(VLOOKUP(Femicidios!X641,tablas!$AH$4:$AI$33,2,0),"No Informada")</f>
        <v>Femicidio</v>
      </c>
      <c r="M643" t="str">
        <f>+IFERROR(VLOOKUP(Femicidios!Z641,tablas!$AN$4:$AO$22,2,0),"Sin Información")</f>
        <v>Sin Información</v>
      </c>
      <c r="N643" t="str">
        <f>+IFERROR(VLOOKUP(Femicidios!AB641,tablas!$AQ$4:$AR$28,2,0),"Sin Información")</f>
        <v>No Informada</v>
      </c>
      <c r="O643" t="str">
        <f>+IFERROR(VLOOKUP(Femicidios!AD641,tablas!$AX$4:$AY$42,2,0),"Sin Información")</f>
        <v>Sin Información</v>
      </c>
    </row>
    <row r="644" spans="1:15" x14ac:dyDescent="0.35">
      <c r="A644" t="str">
        <f>+Femicidios!G642</f>
        <v>Verónica del Carmen Parra Fuentes</v>
      </c>
      <c r="B644" t="str">
        <f>+IFERROR(VLOOKUP(Femicidios!I642,tablas!$D$4:$E$19,2,0),"No Informada")</f>
        <v>Chilena</v>
      </c>
      <c r="C644" t="str">
        <f>+IFERROR(VLOOKUP(Femicidios!J642,tablas!$G$4:$H$141,2,0),"No Informada")</f>
        <v>Dirigenta Vecinal</v>
      </c>
      <c r="D644" t="str">
        <f>+IFERROR(VLOOKUP(Femicidios!L642,tablas!$J$4:$K$11,2,0),"Sin Información")</f>
        <v>NO</v>
      </c>
      <c r="E644" t="str">
        <f>+IFERROR(VLOOKUP(Femicidios!M642,tablas!$M$4:$N$52,2,0),"Sin Información")</f>
        <v>Conviviente</v>
      </c>
      <c r="F644" t="str">
        <f>+IFERROR(VLOOKUP(Femicidios!N642,tablas!$P$4:$Q$23,2,0),"No Informado")</f>
        <v>Femicidio Íntimo</v>
      </c>
      <c r="G644" t="str">
        <f>+IFERROR(VLOOKUP(Femicidios!Q642,tablas!$S$4:$T$21,2,0),"No Informada")</f>
        <v>Chilena</v>
      </c>
      <c r="H644" t="str">
        <f>+IFERROR(VLOOKUP(Femicidios!R642,tablas!$V$4:$W$123,2,0),"No Informado")</f>
        <v>No Informado</v>
      </c>
      <c r="I644" t="str">
        <f>+IFERROR(VLOOKUP(Femicidios!S642,tablas!$Y$4:$Z$9,2,0),"No Informado")</f>
        <v>NO</v>
      </c>
      <c r="J644" t="str">
        <f>+IFERROR(VLOOKUP(Femicidios!T642,tablas!$AB$4:$AC$8,2,0),"No Informado")</f>
        <v>SI</v>
      </c>
      <c r="K644" t="str">
        <f>+IFERROR(VLOOKUP(Femicidios!W642,tablas!$AE$4:$AF$9,2,0),"No Informado")</f>
        <v>SI</v>
      </c>
      <c r="L644" t="str">
        <f>+IFERROR(VLOOKUP(Femicidios!X642,tablas!$AH$4:$AI$33,2,0),"No Informada")</f>
        <v>Femicidio</v>
      </c>
      <c r="M644" t="str">
        <f>+IFERROR(VLOOKUP(Femicidios!Z642,tablas!$AN$4:$AO$22,2,0),"Sin Información")</f>
        <v>Finalizada</v>
      </c>
      <c r="N644" t="str">
        <f>+IFERROR(VLOOKUP(Femicidios!AB642,tablas!$AQ$4:$AR$28,2,0),"Sin Información")</f>
        <v>Privado de libertad</v>
      </c>
      <c r="O644" t="str">
        <f>+IFERROR(VLOOKUP(Femicidios!AD642,tablas!$AX$4:$AY$42,2,0),"Sin Información")</f>
        <v>12 años</v>
      </c>
    </row>
    <row r="645" spans="1:15" x14ac:dyDescent="0.35">
      <c r="A645" t="str">
        <f>+Femicidios!G643</f>
        <v>Alsacia Lorena Arriagada Morales</v>
      </c>
      <c r="B645" t="str">
        <f>+IFERROR(VLOOKUP(Femicidios!I643,tablas!$D$4:$E$19,2,0),"No Informada")</f>
        <v>Chilena</v>
      </c>
      <c r="C645" t="str">
        <f>+IFERROR(VLOOKUP(Femicidios!J643,tablas!$G$4:$H$141,2,0),"No Informada")</f>
        <v>No Informada</v>
      </c>
      <c r="D645" t="str">
        <f>+IFERROR(VLOOKUP(Femicidios!L643,tablas!$J$4:$K$11,2,0),"Sin Información")</f>
        <v>Sin Información</v>
      </c>
      <c r="E645" t="str">
        <f>+IFERROR(VLOOKUP(Femicidios!M643,tablas!$M$4:$N$52,2,0),"Sin Información")</f>
        <v>Cónyuge</v>
      </c>
      <c r="F645" t="str">
        <f>+IFERROR(VLOOKUP(Femicidios!N643,tablas!$P$4:$Q$23,2,0),"No Informado")</f>
        <v>Femicidio Íntimo</v>
      </c>
      <c r="G645" t="str">
        <f>+IFERROR(VLOOKUP(Femicidios!Q643,tablas!$S$4:$T$21,2,0),"No Informada")</f>
        <v>No Informada</v>
      </c>
      <c r="H645" t="str">
        <f>+IFERROR(VLOOKUP(Femicidios!R643,tablas!$V$4:$W$123,2,0),"No Informado")</f>
        <v>No Informado</v>
      </c>
      <c r="I645" t="str">
        <f>+IFERROR(VLOOKUP(Femicidios!S643,tablas!$Y$4:$Z$9,2,0),"No Informado")</f>
        <v>No Informado</v>
      </c>
      <c r="J645" t="str">
        <f>+IFERROR(VLOOKUP(Femicidios!T643,tablas!$AB$4:$AC$8,2,0),"No Informado")</f>
        <v>No Informado</v>
      </c>
      <c r="K645" t="str">
        <f>+IFERROR(VLOOKUP(Femicidios!W643,tablas!$AE$4:$AF$9,2,0),"No Informado")</f>
        <v>No Informado</v>
      </c>
      <c r="L645" t="str">
        <f>+IFERROR(VLOOKUP(Femicidios!X643,tablas!$AH$4:$AI$33,2,0),"No Informada")</f>
        <v>Femicidio</v>
      </c>
      <c r="M645" t="str">
        <f>+IFERROR(VLOOKUP(Femicidios!Z643,tablas!$AN$4:$AO$22,2,0),"Sin Información")</f>
        <v>Detenido</v>
      </c>
      <c r="N645" t="str">
        <f>+IFERROR(VLOOKUP(Femicidios!AB643,tablas!$AQ$4:$AR$28,2,0),"Sin Información")</f>
        <v>No Informada</v>
      </c>
      <c r="O645" t="str">
        <f>+IFERROR(VLOOKUP(Femicidios!AD643,tablas!$AX$4:$AY$42,2,0),"Sin Información")</f>
        <v>Sin Información</v>
      </c>
    </row>
    <row r="646" spans="1:15" x14ac:dyDescent="0.35">
      <c r="A646" t="str">
        <f>+Femicidios!G644</f>
        <v>Verónica Villenas Vega</v>
      </c>
      <c r="B646" t="str">
        <f>+IFERROR(VLOOKUP(Femicidios!I644,tablas!$D$4:$E$19,2,0),"No Informada")</f>
        <v>Chilena</v>
      </c>
      <c r="C646" t="str">
        <f>+IFERROR(VLOOKUP(Femicidios!J644,tablas!$G$4:$H$141,2,0),"No Informada")</f>
        <v>No Informada</v>
      </c>
      <c r="D646" t="str">
        <f>+IFERROR(VLOOKUP(Femicidios!L644,tablas!$J$4:$K$11,2,0),"Sin Información")</f>
        <v>Sin Información</v>
      </c>
      <c r="E646" t="str">
        <f>+IFERROR(VLOOKUP(Femicidios!M644,tablas!$M$4:$N$52,2,0),"Sin Información")</f>
        <v>Hermano</v>
      </c>
      <c r="F646" t="str">
        <f>+IFERROR(VLOOKUP(Femicidios!N644,tablas!$P$4:$Q$23,2,0),"No Informado")</f>
        <v>Familiar</v>
      </c>
      <c r="G646" t="str">
        <f>+IFERROR(VLOOKUP(Femicidios!Q644,tablas!$S$4:$T$21,2,0),"No Informada")</f>
        <v>No Informada</v>
      </c>
      <c r="H646" t="str">
        <f>+IFERROR(VLOOKUP(Femicidios!R644,tablas!$V$4:$W$123,2,0),"No Informado")</f>
        <v>No Informado</v>
      </c>
      <c r="I646" t="str">
        <f>+IFERROR(VLOOKUP(Femicidios!S644,tablas!$Y$4:$Z$9,2,0),"No Informado")</f>
        <v>NO</v>
      </c>
      <c r="J646" t="str">
        <f>+IFERROR(VLOOKUP(Femicidios!T644,tablas!$AB$4:$AC$8,2,0),"No Informado")</f>
        <v>No Informado</v>
      </c>
      <c r="K646" t="str">
        <f>+IFERROR(VLOOKUP(Femicidios!W644,tablas!$AE$4:$AF$9,2,0),"No Informado")</f>
        <v>No Informado</v>
      </c>
      <c r="L646" t="str">
        <f>+IFERROR(VLOOKUP(Femicidios!X644,tablas!$AH$4:$AI$33,2,0),"No Informada")</f>
        <v>Homicidio calificado</v>
      </c>
      <c r="M646" t="str">
        <f>+IFERROR(VLOOKUP(Femicidios!Z644,tablas!$AN$4:$AO$22,2,0),"Sin Información")</f>
        <v>Prisión preventiva</v>
      </c>
      <c r="N646" t="str">
        <f>+IFERROR(VLOOKUP(Femicidios!AB644,tablas!$AQ$4:$AR$28,2,0),"Sin Información")</f>
        <v>Formalizado</v>
      </c>
      <c r="O646" t="str">
        <f>+IFERROR(VLOOKUP(Femicidios!AD644,tablas!$AX$4:$AY$42,2,0),"Sin Información")</f>
        <v>Sin Información</v>
      </c>
    </row>
    <row r="647" spans="1:15" x14ac:dyDescent="0.35">
      <c r="A647" t="str">
        <f>+Femicidios!G645</f>
        <v>Vesna Philbey</v>
      </c>
      <c r="B647" t="str">
        <f>+IFERROR(VLOOKUP(Femicidios!I645,tablas!$D$4:$E$19,2,0),"No Informada")</f>
        <v>Inglesa</v>
      </c>
      <c r="C647" t="str">
        <f>+IFERROR(VLOOKUP(Femicidios!J645,tablas!$G$4:$H$141,2,0),"No Informada")</f>
        <v>No Informada</v>
      </c>
      <c r="D647" t="str">
        <f>+IFERROR(VLOOKUP(Femicidios!L645,tablas!$J$4:$K$11,2,0),"Sin Información")</f>
        <v>Sin Información</v>
      </c>
      <c r="E647" t="str">
        <f>+IFERROR(VLOOKUP(Femicidios!M645,tablas!$M$4:$N$52,2,0),"Sin Información")</f>
        <v>Cónyuge</v>
      </c>
      <c r="F647" t="str">
        <f>+IFERROR(VLOOKUP(Femicidios!N645,tablas!$P$4:$Q$23,2,0),"No Informado")</f>
        <v>Femicidio Íntimo</v>
      </c>
      <c r="G647" t="str">
        <f>+IFERROR(VLOOKUP(Femicidios!Q645,tablas!$S$4:$T$21,2,0),"No Informada")</f>
        <v>Inglesa</v>
      </c>
      <c r="H647" t="str">
        <f>+IFERROR(VLOOKUP(Femicidios!R645,tablas!$V$4:$W$123,2,0),"No Informado")</f>
        <v>No Informado</v>
      </c>
      <c r="I647" t="str">
        <f>+IFERROR(VLOOKUP(Femicidios!S645,tablas!$Y$4:$Z$9,2,0),"No Informado")</f>
        <v>NO</v>
      </c>
      <c r="J647" t="str">
        <f>+IFERROR(VLOOKUP(Femicidios!T645,tablas!$AB$4:$AC$8,2,0),"No Informado")</f>
        <v>No Informado</v>
      </c>
      <c r="K647" t="str">
        <f>+IFERROR(VLOOKUP(Femicidios!W645,tablas!$AE$4:$AF$9,2,0),"No Informado")</f>
        <v>SI</v>
      </c>
      <c r="L647" t="str">
        <f>+IFERROR(VLOOKUP(Femicidios!X645,tablas!$AH$4:$AI$33,2,0),"No Informada")</f>
        <v>Femicidio</v>
      </c>
      <c r="M647" t="str">
        <f>+IFERROR(VLOOKUP(Femicidios!Z645,tablas!$AN$4:$AO$22,2,0),"Sin Información")</f>
        <v>En curso</v>
      </c>
      <c r="N647" t="str">
        <f>+IFERROR(VLOOKUP(Femicidios!AB645,tablas!$AQ$4:$AR$28,2,0),"Sin Información")</f>
        <v>Formalizado</v>
      </c>
      <c r="O647" t="str">
        <f>+IFERROR(VLOOKUP(Femicidios!AD645,tablas!$AX$4:$AY$42,2,0),"Sin Información")</f>
        <v>Sin Información</v>
      </c>
    </row>
    <row r="648" spans="1:15" x14ac:dyDescent="0.35">
      <c r="A648" t="str">
        <f>+Femicidios!G646</f>
        <v>Vicente González Lorca</v>
      </c>
      <c r="B648" t="str">
        <f>+IFERROR(VLOOKUP(Femicidios!I646,tablas!$D$4:$E$19,2,0),"No Informada")</f>
        <v>Chilena</v>
      </c>
      <c r="C648" t="str">
        <f>+IFERROR(VLOOKUP(Femicidios!J646,tablas!$G$4:$H$141,2,0),"No Informada")</f>
        <v>No Informada</v>
      </c>
      <c r="D648" t="str">
        <f>+IFERROR(VLOOKUP(Femicidios!L646,tablas!$J$4:$K$11,2,0),"Sin Información")</f>
        <v>SI</v>
      </c>
      <c r="E648" t="str">
        <f>+IFERROR(VLOOKUP(Femicidios!M646,tablas!$M$4:$N$52,2,0),"Sin Información")</f>
        <v>Desconocido</v>
      </c>
      <c r="F648" t="str">
        <f>+IFERROR(VLOOKUP(Femicidios!N646,tablas!$P$4:$Q$23,2,0),"No Informado")</f>
        <v>Crimen Transfóbico</v>
      </c>
      <c r="G648" t="str">
        <f>+IFERROR(VLOOKUP(Femicidios!Q646,tablas!$S$4:$T$21,2,0),"No Informada")</f>
        <v>Chilena</v>
      </c>
      <c r="H648" t="str">
        <f>+IFERROR(VLOOKUP(Femicidios!R646,tablas!$V$4:$W$123,2,0),"No Informado")</f>
        <v>No Informado</v>
      </c>
      <c r="I648" t="str">
        <f>+IFERROR(VLOOKUP(Femicidios!S646,tablas!$Y$4:$Z$9,2,0),"No Informado")</f>
        <v>NO</v>
      </c>
      <c r="J648" t="str">
        <f>+IFERROR(VLOOKUP(Femicidios!T646,tablas!$AB$4:$AC$8,2,0),"No Informado")</f>
        <v>No Informado</v>
      </c>
      <c r="K648" t="str">
        <f>+IFERROR(VLOOKUP(Femicidios!W646,tablas!$AE$4:$AF$9,2,0),"No Informado")</f>
        <v>No Informado</v>
      </c>
      <c r="L648" t="str">
        <f>+IFERROR(VLOOKUP(Femicidios!X646,tablas!$AH$4:$AI$33,2,0),"No Informada")</f>
        <v>Robo con homicidio</v>
      </c>
      <c r="M648" t="str">
        <f>+IFERROR(VLOOKUP(Femicidios!Z646,tablas!$AN$4:$AO$22,2,0),"Sin Información")</f>
        <v>Formalizado</v>
      </c>
      <c r="N648" t="str">
        <f>+IFERROR(VLOOKUP(Femicidios!AB646,tablas!$AQ$4:$AR$28,2,0),"Sin Información")</f>
        <v>Formalizado</v>
      </c>
      <c r="O648" t="str">
        <f>+IFERROR(VLOOKUP(Femicidios!AD646,tablas!$AX$4:$AY$42,2,0),"Sin Información")</f>
        <v>Sin Información</v>
      </c>
    </row>
    <row r="649" spans="1:15" x14ac:dyDescent="0.35">
      <c r="A649" t="str">
        <f>+Femicidios!G647</f>
        <v>Viviana Briceño Briceño</v>
      </c>
      <c r="B649" t="str">
        <f>+IFERROR(VLOOKUP(Femicidios!I647,tablas!$D$4:$E$19,2,0),"No Informada")</f>
        <v>No Informada</v>
      </c>
      <c r="C649" t="str">
        <f>+IFERROR(VLOOKUP(Femicidios!J647,tablas!$G$4:$H$141,2,0),"No Informada")</f>
        <v>No Informada</v>
      </c>
      <c r="D649" t="str">
        <f>+IFERROR(VLOOKUP(Femicidios!L647,tablas!$J$4:$K$11,2,0),"Sin Información")</f>
        <v>Sin Información</v>
      </c>
      <c r="E649" t="str">
        <f>+IFERROR(VLOOKUP(Femicidios!M647,tablas!$M$4:$N$52,2,0),"Sin Información")</f>
        <v>ex Conviviente</v>
      </c>
      <c r="F649" t="str">
        <f>+IFERROR(VLOOKUP(Femicidios!N647,tablas!$P$4:$Q$23,2,0),"No Informado")</f>
        <v>Femicidio Íntimo</v>
      </c>
      <c r="G649" t="str">
        <f>+IFERROR(VLOOKUP(Femicidios!Q647,tablas!$S$4:$T$21,2,0),"No Informada")</f>
        <v>No Informada</v>
      </c>
      <c r="H649" t="str">
        <f>+IFERROR(VLOOKUP(Femicidios!R647,tablas!$V$4:$W$123,2,0),"No Informado")</f>
        <v>No Informado</v>
      </c>
      <c r="I649" t="str">
        <f>+IFERROR(VLOOKUP(Femicidios!S647,tablas!$Y$4:$Z$9,2,0),"No Informado")</f>
        <v>SI</v>
      </c>
      <c r="J649" t="str">
        <f>+IFERROR(VLOOKUP(Femicidios!T647,tablas!$AB$4:$AC$8,2,0),"No Informado")</f>
        <v>No Informado</v>
      </c>
      <c r="K649" t="str">
        <f>+IFERROR(VLOOKUP(Femicidios!W647,tablas!$AE$4:$AF$9,2,0),"No Informado")</f>
        <v>No Informado</v>
      </c>
      <c r="L649" t="str">
        <f>+IFERROR(VLOOKUP(Femicidios!X647,tablas!$AH$4:$AI$33,2,0),"No Informada")</f>
        <v>Femicidio</v>
      </c>
      <c r="M649" t="str">
        <f>+IFERROR(VLOOKUP(Femicidios!Z647,tablas!$AN$4:$AO$22,2,0),"Sin Información")</f>
        <v>Sin Información</v>
      </c>
      <c r="N649" t="str">
        <f>+IFERROR(VLOOKUP(Femicidios!AB647,tablas!$AQ$4:$AR$28,2,0),"Sin Información")</f>
        <v>No Informada</v>
      </c>
      <c r="O649" t="str">
        <f>+IFERROR(VLOOKUP(Femicidios!AD647,tablas!$AX$4:$AY$42,2,0),"Sin Información")</f>
        <v>Sin Información</v>
      </c>
    </row>
    <row r="650" spans="1:15" x14ac:dyDescent="0.35">
      <c r="A650" t="str">
        <f>+Femicidios!G648</f>
        <v>Jocelyn Hernández Jara</v>
      </c>
      <c r="B650" t="str">
        <f>+IFERROR(VLOOKUP(Femicidios!I648,tablas!$D$4:$E$19,2,0),"No Informada")</f>
        <v>Chilena</v>
      </c>
      <c r="C650" t="str">
        <f>+IFERROR(VLOOKUP(Femicidios!J648,tablas!$G$4:$H$141,2,0),"No Informada")</f>
        <v>No Informada</v>
      </c>
      <c r="D650" t="str">
        <f>+IFERROR(VLOOKUP(Femicidios!L648,tablas!$J$4:$K$11,2,0),"Sin Información")</f>
        <v>Sin Información</v>
      </c>
      <c r="E650" t="str">
        <f>+IFERROR(VLOOKUP(Femicidios!M648,tablas!$M$4:$N$52,2,0),"Sin Información")</f>
        <v>Conviviente</v>
      </c>
      <c r="F650" t="str">
        <f>+IFERROR(VLOOKUP(Femicidios!N648,tablas!$P$4:$Q$23,2,0),"No Informado")</f>
        <v>Femicidio Íntimo</v>
      </c>
      <c r="G650" t="str">
        <f>+IFERROR(VLOOKUP(Femicidios!Q648,tablas!$S$4:$T$21,2,0),"No Informada")</f>
        <v>No Informada</v>
      </c>
      <c r="H650" t="str">
        <f>+IFERROR(VLOOKUP(Femicidios!R648,tablas!$V$4:$W$123,2,0),"No Informado")</f>
        <v>No Informado</v>
      </c>
      <c r="I650" t="str">
        <f>+IFERROR(VLOOKUP(Femicidios!S648,tablas!$Y$4:$Z$9,2,0),"No Informado")</f>
        <v>NO</v>
      </c>
      <c r="J650" t="str">
        <f>+IFERROR(VLOOKUP(Femicidios!T648,tablas!$AB$4:$AC$8,2,0),"No Informado")</f>
        <v>No Informado</v>
      </c>
      <c r="K650" t="str">
        <f>+IFERROR(VLOOKUP(Femicidios!W648,tablas!$AE$4:$AF$9,2,0),"No Informado")</f>
        <v>No Informado</v>
      </c>
      <c r="L650" t="str">
        <f>+IFERROR(VLOOKUP(Femicidios!X648,tablas!$AH$4:$AI$33,2,0),"No Informada")</f>
        <v>Femicidio Íntimo</v>
      </c>
      <c r="M650" t="str">
        <f>+IFERROR(VLOOKUP(Femicidios!Z648,tablas!$AN$4:$AO$22,2,0),"Sin Información")</f>
        <v>Detenido</v>
      </c>
      <c r="N650" t="str">
        <f>+IFERROR(VLOOKUP(Femicidios!AB648,tablas!$AQ$4:$AR$28,2,0),"Sin Información")</f>
        <v>Detenido</v>
      </c>
      <c r="O650" t="str">
        <f>+IFERROR(VLOOKUP(Femicidios!AD648,tablas!$AX$4:$AY$42,2,0),"Sin Información")</f>
        <v>Sin Información</v>
      </c>
    </row>
    <row r="651" spans="1:15" x14ac:dyDescent="0.35">
      <c r="A651" t="str">
        <f>+Femicidios!G649</f>
        <v>Viviana Vilchez Muñoz (2 meses)</v>
      </c>
      <c r="B651" t="str">
        <f>+IFERROR(VLOOKUP(Femicidios!I649,tablas!$D$4:$E$19,2,0),"No Informada")</f>
        <v>Chilena</v>
      </c>
      <c r="C651" t="str">
        <f>+IFERROR(VLOOKUP(Femicidios!J649,tablas!$G$4:$H$141,2,0),"No Informada")</f>
        <v>No Informada</v>
      </c>
      <c r="D651" t="str">
        <f>+IFERROR(VLOOKUP(Femicidios!L649,tablas!$J$4:$K$11,2,0),"Sin Información")</f>
        <v>NO</v>
      </c>
      <c r="E651" t="str">
        <f>+IFERROR(VLOOKUP(Femicidios!M649,tablas!$M$4:$N$52,2,0),"Sin Información")</f>
        <v>Padre</v>
      </c>
      <c r="F651" t="str">
        <f>+IFERROR(VLOOKUP(Femicidios!N649,tablas!$P$4:$Q$23,2,0),"No Informado")</f>
        <v>Femicidio Íntimo Familiar</v>
      </c>
      <c r="G651" t="str">
        <f>+IFERROR(VLOOKUP(Femicidios!Q649,tablas!$S$4:$T$21,2,0),"No Informada")</f>
        <v>Chilena</v>
      </c>
      <c r="H651" t="str">
        <f>+IFERROR(VLOOKUP(Femicidios!R649,tablas!$V$4:$W$123,2,0),"No Informado")</f>
        <v>No Informado</v>
      </c>
      <c r="I651" t="str">
        <f>+IFERROR(VLOOKUP(Femicidios!S649,tablas!$Y$4:$Z$9,2,0),"No Informado")</f>
        <v>SI</v>
      </c>
      <c r="J651" t="str">
        <f>+IFERROR(VLOOKUP(Femicidios!T649,tablas!$AB$4:$AC$8,2,0),"No Informado")</f>
        <v>NO</v>
      </c>
      <c r="K651" t="str">
        <f>+IFERROR(VLOOKUP(Femicidios!W649,tablas!$AE$4:$AF$9,2,0),"No Informado")</f>
        <v>NO</v>
      </c>
      <c r="L651" t="str">
        <f>+IFERROR(VLOOKUP(Femicidios!X649,tablas!$AH$4:$AI$33,2,0),"No Informada")</f>
        <v>Parricidio</v>
      </c>
      <c r="M651" t="str">
        <f>+IFERROR(VLOOKUP(Femicidios!Z649,tablas!$AN$4:$AO$22,2,0),"Sin Información")</f>
        <v>Sobreseída</v>
      </c>
      <c r="N651" t="str">
        <f>+IFERROR(VLOOKUP(Femicidios!AB649,tablas!$AQ$4:$AR$28,2,0),"Sin Información")</f>
        <v>Deceso</v>
      </c>
      <c r="O651" t="str">
        <f>+IFERROR(VLOOKUP(Femicidios!AD649,tablas!$AX$4:$AY$42,2,0),"Sin Información")</f>
        <v>Sin Información</v>
      </c>
    </row>
    <row r="652" spans="1:15" x14ac:dyDescent="0.35">
      <c r="A652" t="str">
        <f>+Femicidios!G650</f>
        <v>María Isabel Pavez Zamora</v>
      </c>
      <c r="B652" t="str">
        <f>+IFERROR(VLOOKUP(Femicidios!I650,tablas!$D$4:$E$19,2,0),"No Informada")</f>
        <v>Chilena</v>
      </c>
      <c r="C652" t="str">
        <f>+IFERROR(VLOOKUP(Femicidios!J650,tablas!$G$4:$H$141,2,0),"No Informada")</f>
        <v>Estudiante</v>
      </c>
      <c r="D652" t="str">
        <f>+IFERROR(VLOOKUP(Femicidios!L650,tablas!$J$4:$K$11,2,0),"Sin Información")</f>
        <v>Sin Información</v>
      </c>
      <c r="E652" t="str">
        <f>+IFERROR(VLOOKUP(Femicidios!M650,tablas!$M$4:$N$52,2,0),"Sin Información")</f>
        <v>Ex Pareja</v>
      </c>
      <c r="F652" t="str">
        <f>+IFERROR(VLOOKUP(Femicidios!N650,tablas!$P$4:$Q$23,2,0),"No Informado")</f>
        <v>Femicidio Íntimo</v>
      </c>
      <c r="G652" t="str">
        <f>+IFERROR(VLOOKUP(Femicidios!Q650,tablas!$S$4:$T$21,2,0),"No Informada")</f>
        <v>Mexicana</v>
      </c>
      <c r="H652" t="str">
        <f>+IFERROR(VLOOKUP(Femicidios!R650,tablas!$V$4:$W$123,2,0),"No Informado")</f>
        <v>No Informado</v>
      </c>
      <c r="I652" t="str">
        <f>+IFERROR(VLOOKUP(Femicidios!S650,tablas!$Y$4:$Z$9,2,0),"No Informado")</f>
        <v>NO</v>
      </c>
      <c r="J652" t="str">
        <f>+IFERROR(VLOOKUP(Femicidios!T650,tablas!$AB$4:$AC$8,2,0),"No Informado")</f>
        <v>No Informado</v>
      </c>
      <c r="K652" t="str">
        <f>+IFERROR(VLOOKUP(Femicidios!W650,tablas!$AE$4:$AF$9,2,0),"No Informado")</f>
        <v>No Informado</v>
      </c>
      <c r="L652" t="str">
        <f>+IFERROR(VLOOKUP(Femicidios!X650,tablas!$AH$4:$AI$33,2,0),"No Informada")</f>
        <v>Femicidio Íntimo</v>
      </c>
      <c r="M652" t="str">
        <f>+IFERROR(VLOOKUP(Femicidios!Z650,tablas!$AN$4:$AO$22,2,0),"Sin Información")</f>
        <v>Prófugo</v>
      </c>
      <c r="N652" t="str">
        <f>+IFERROR(VLOOKUP(Femicidios!AB650,tablas!$AQ$4:$AR$28,2,0),"Sin Información")</f>
        <v>Orden de Detención</v>
      </c>
      <c r="O652" t="str">
        <f>+IFERROR(VLOOKUP(Femicidios!AD650,tablas!$AX$4:$AY$42,2,0),"Sin Información")</f>
        <v>Sin Información</v>
      </c>
    </row>
    <row r="653" spans="1:15" x14ac:dyDescent="0.35">
      <c r="A653" t="str">
        <f>+Femicidios!G651</f>
        <v>Xaviera Constanza Rojas Neira</v>
      </c>
      <c r="B653" t="str">
        <f>+IFERROR(VLOOKUP(Femicidios!I651,tablas!$D$4:$E$19,2,0),"No Informada")</f>
        <v>Chilena</v>
      </c>
      <c r="C653" t="str">
        <f>+IFERROR(VLOOKUP(Femicidios!J651,tablas!$G$4:$H$141,2,0),"No Informada")</f>
        <v>Estudiante</v>
      </c>
      <c r="D653" t="str">
        <f>+IFERROR(VLOOKUP(Femicidios!L651,tablas!$J$4:$K$11,2,0),"Sin Información")</f>
        <v>Sin Información</v>
      </c>
      <c r="E653" t="str">
        <f>+IFERROR(VLOOKUP(Femicidios!M651,tablas!$M$4:$N$52,2,0),"Sin Información")</f>
        <v>Conocido</v>
      </c>
      <c r="F653" t="str">
        <f>+IFERROR(VLOOKUP(Femicidios!N651,tablas!$P$4:$Q$23,2,0),"No Informado")</f>
        <v>Femicidio No Íntimo</v>
      </c>
      <c r="G653" t="str">
        <f>+IFERROR(VLOOKUP(Femicidios!Q651,tablas!$S$4:$T$21,2,0),"No Informada")</f>
        <v>Chilena</v>
      </c>
      <c r="H653" t="str">
        <f>+IFERROR(VLOOKUP(Femicidios!R651,tablas!$V$4:$W$123,2,0),"No Informado")</f>
        <v>No Informado</v>
      </c>
      <c r="I653" t="str">
        <f>+IFERROR(VLOOKUP(Femicidios!S651,tablas!$Y$4:$Z$9,2,0),"No Informado")</f>
        <v>NO</v>
      </c>
      <c r="J653" t="str">
        <f>+IFERROR(VLOOKUP(Femicidios!T651,tablas!$AB$4:$AC$8,2,0),"No Informado")</f>
        <v>No Informado</v>
      </c>
      <c r="K653" t="str">
        <f>+IFERROR(VLOOKUP(Femicidios!W651,tablas!$AE$4:$AF$9,2,0),"No Informado")</f>
        <v>NO</v>
      </c>
      <c r="L653" t="str">
        <f>+IFERROR(VLOOKUP(Femicidios!X651,tablas!$AH$4:$AI$33,2,0),"No Informada")</f>
        <v>Robo con homicidio</v>
      </c>
      <c r="M653" t="str">
        <f>+IFERROR(VLOOKUP(Femicidios!Z651,tablas!$AN$4:$AO$22,2,0),"Sin Información")</f>
        <v>Preparación de juicio oral</v>
      </c>
      <c r="N653" t="str">
        <f>+IFERROR(VLOOKUP(Femicidios!AB651,tablas!$AQ$4:$AR$28,2,0),"Sin Información")</f>
        <v>Prisión preventiva</v>
      </c>
      <c r="O653" t="str">
        <f>+IFERROR(VLOOKUP(Femicidios!AD651,tablas!$AX$4:$AY$42,2,0),"Sin Información")</f>
        <v>Sin Información</v>
      </c>
    </row>
    <row r="654" spans="1:15" x14ac:dyDescent="0.35">
      <c r="A654" t="str">
        <f>+Femicidios!G652</f>
        <v>Ximena Andrea Candia Villaroel</v>
      </c>
      <c r="B654" t="str">
        <f>+IFERROR(VLOOKUP(Femicidios!I652,tablas!$D$4:$E$19,2,0),"No Informada")</f>
        <v>Chilena</v>
      </c>
      <c r="C654" t="str">
        <f>+IFERROR(VLOOKUP(Femicidios!J652,tablas!$G$4:$H$141,2,0),"No Informada")</f>
        <v>Obrera Agrícola</v>
      </c>
      <c r="D654" t="str">
        <f>+IFERROR(VLOOKUP(Femicidios!L652,tablas!$J$4:$K$11,2,0),"Sin Información")</f>
        <v>NO</v>
      </c>
      <c r="E654" t="str">
        <f>+IFERROR(VLOOKUP(Femicidios!M652,tablas!$M$4:$N$52,2,0),"Sin Información")</f>
        <v>Conviviente</v>
      </c>
      <c r="F654" t="str">
        <f>+IFERROR(VLOOKUP(Femicidios!N652,tablas!$P$4:$Q$23,2,0),"No Informado")</f>
        <v>Femicidio Íntimo</v>
      </c>
      <c r="G654" t="str">
        <f>+IFERROR(VLOOKUP(Femicidios!Q652,tablas!$S$4:$T$21,2,0),"No Informada")</f>
        <v>Chilena</v>
      </c>
      <c r="H654" t="str">
        <f>+IFERROR(VLOOKUP(Femicidios!R652,tablas!$V$4:$W$123,2,0),"No Informado")</f>
        <v>Obrero</v>
      </c>
      <c r="I654" t="str">
        <f>+IFERROR(VLOOKUP(Femicidios!S652,tablas!$Y$4:$Z$9,2,0),"No Informado")</f>
        <v>NO</v>
      </c>
      <c r="J654" t="str">
        <f>+IFERROR(VLOOKUP(Femicidios!T652,tablas!$AB$4:$AC$8,2,0),"No Informado")</f>
        <v>SI</v>
      </c>
      <c r="K654" t="str">
        <f>+IFERROR(VLOOKUP(Femicidios!W652,tablas!$AE$4:$AF$9,2,0),"No Informado")</f>
        <v>SI</v>
      </c>
      <c r="L654" t="str">
        <f>+IFERROR(VLOOKUP(Femicidios!X652,tablas!$AH$4:$AI$33,2,0),"No Informada")</f>
        <v>Femicidio</v>
      </c>
      <c r="M654" t="str">
        <f>+IFERROR(VLOOKUP(Femicidios!Z652,tablas!$AN$4:$AO$22,2,0),"Sin Información")</f>
        <v>Finalizada</v>
      </c>
      <c r="N654" t="str">
        <f>+IFERROR(VLOOKUP(Femicidios!AB652,tablas!$AQ$4:$AR$28,2,0),"Sin Información")</f>
        <v>Privado de libertad</v>
      </c>
      <c r="O654" t="str">
        <f>+IFERROR(VLOOKUP(Femicidios!AD652,tablas!$AX$4:$AY$42,2,0),"Sin Información")</f>
        <v>20 años</v>
      </c>
    </row>
    <row r="655" spans="1:15" x14ac:dyDescent="0.35">
      <c r="A655" t="str">
        <f>+Femicidios!G653</f>
        <v>Ximena Fabiola Cortés Rojas</v>
      </c>
      <c r="B655" t="str">
        <f>+IFERROR(VLOOKUP(Femicidios!I653,tablas!$D$4:$E$19,2,0),"No Informada")</f>
        <v>Chilena</v>
      </c>
      <c r="C655" t="str">
        <f>+IFERROR(VLOOKUP(Femicidios!J653,tablas!$G$4:$H$141,2,0),"No Informada")</f>
        <v>Comerciante</v>
      </c>
      <c r="D655" t="str">
        <f>+IFERROR(VLOOKUP(Femicidios!L653,tablas!$J$4:$K$11,2,0),"Sin Información")</f>
        <v>NO</v>
      </c>
      <c r="E655" t="str">
        <f>+IFERROR(VLOOKUP(Femicidios!M653,tablas!$M$4:$N$52,2,0),"Sin Información")</f>
        <v>Cónyuge</v>
      </c>
      <c r="F655" t="str">
        <f>+IFERROR(VLOOKUP(Femicidios!N653,tablas!$P$4:$Q$23,2,0),"No Informado")</f>
        <v>Femicidio Íntimo</v>
      </c>
      <c r="G655" t="str">
        <f>+IFERROR(VLOOKUP(Femicidios!Q653,tablas!$S$4:$T$21,2,0),"No Informada")</f>
        <v>Chilena</v>
      </c>
      <c r="H655" t="str">
        <f>+IFERROR(VLOOKUP(Femicidios!R653,tablas!$V$4:$W$123,2,0),"No Informado")</f>
        <v>Fuerza Aérea</v>
      </c>
      <c r="I655" t="str">
        <f>+IFERROR(VLOOKUP(Femicidios!S653,tablas!$Y$4:$Z$9,2,0),"No Informado")</f>
        <v>NO</v>
      </c>
      <c r="J655" t="str">
        <f>+IFERROR(VLOOKUP(Femicidios!T653,tablas!$AB$4:$AC$8,2,0),"No Informado")</f>
        <v>NO</v>
      </c>
      <c r="K655" t="str">
        <f>+IFERROR(VLOOKUP(Femicidios!W653,tablas!$AE$4:$AF$9,2,0),"No Informado")</f>
        <v>NO</v>
      </c>
      <c r="L655" t="str">
        <f>+IFERROR(VLOOKUP(Femicidios!X653,tablas!$AH$4:$AI$33,2,0),"No Informada")</f>
        <v>No penalizado</v>
      </c>
      <c r="M655" t="str">
        <f>+IFERROR(VLOOKUP(Femicidios!Z653,tablas!$AN$4:$AO$22,2,0),"Sin Información")</f>
        <v>En curso</v>
      </c>
      <c r="N655" t="str">
        <f>+IFERROR(VLOOKUP(Femicidios!AB653,tablas!$AQ$4:$AR$28,2,0),"Sin Información")</f>
        <v>Libre</v>
      </c>
      <c r="O655" t="str">
        <f>+IFERROR(VLOOKUP(Femicidios!AD653,tablas!$AX$4:$AY$42,2,0),"Sin Información")</f>
        <v>Sin Información</v>
      </c>
    </row>
    <row r="656" spans="1:15" x14ac:dyDescent="0.35">
      <c r="A656" t="str">
        <f>+Femicidios!G654</f>
        <v>Xiomara Alarcón Miranda</v>
      </c>
      <c r="B656" t="str">
        <f>+IFERROR(VLOOKUP(Femicidios!I654,tablas!$D$4:$E$19,2,0),"No Informada")</f>
        <v>No Informada</v>
      </c>
      <c r="C656" t="str">
        <f>+IFERROR(VLOOKUP(Femicidios!J654,tablas!$G$4:$H$141,2,0),"No Informada")</f>
        <v>No Informada</v>
      </c>
      <c r="D656" t="str">
        <f>+IFERROR(VLOOKUP(Femicidios!L654,tablas!$J$4:$K$11,2,0),"Sin Información")</f>
        <v>Sin Información</v>
      </c>
      <c r="E656" t="str">
        <f>+IFERROR(VLOOKUP(Femicidios!M654,tablas!$M$4:$N$52,2,0),"Sin Información")</f>
        <v>Conviviente</v>
      </c>
      <c r="F656" t="str">
        <f>+IFERROR(VLOOKUP(Femicidios!N654,tablas!$P$4:$Q$23,2,0),"No Informado")</f>
        <v>Femicidio Íntimo</v>
      </c>
      <c r="G656" t="str">
        <f>+IFERROR(VLOOKUP(Femicidios!Q654,tablas!$S$4:$T$21,2,0),"No Informada")</f>
        <v>No Informada</v>
      </c>
      <c r="H656" t="str">
        <f>+IFERROR(VLOOKUP(Femicidios!R654,tablas!$V$4:$W$123,2,0),"No Informado")</f>
        <v>No Informado</v>
      </c>
      <c r="I656" t="str">
        <f>+IFERROR(VLOOKUP(Femicidios!S654,tablas!$Y$4:$Z$9,2,0),"No Informado")</f>
        <v>No Informado</v>
      </c>
      <c r="J656" t="str">
        <f>+IFERROR(VLOOKUP(Femicidios!T654,tablas!$AB$4:$AC$8,2,0),"No Informado")</f>
        <v>No Informado</v>
      </c>
      <c r="K656" t="str">
        <f>+IFERROR(VLOOKUP(Femicidios!W654,tablas!$AE$4:$AF$9,2,0),"No Informado")</f>
        <v>SI</v>
      </c>
      <c r="L656" t="str">
        <f>+IFERROR(VLOOKUP(Femicidios!X654,tablas!$AH$4:$AI$33,2,0),"No Informada")</f>
        <v>Femicidio</v>
      </c>
      <c r="M656" t="str">
        <f>+IFERROR(VLOOKUP(Femicidios!Z654,tablas!$AN$4:$AO$22,2,0),"Sin Información")</f>
        <v>Sin Información</v>
      </c>
      <c r="N656" t="str">
        <f>+IFERROR(VLOOKUP(Femicidios!AB654,tablas!$AQ$4:$AR$28,2,0),"Sin Información")</f>
        <v>No Informada</v>
      </c>
      <c r="O656" t="str">
        <f>+IFERROR(VLOOKUP(Femicidios!AD654,tablas!$AX$4:$AY$42,2,0),"Sin Información")</f>
        <v>Cadena Perpétua</v>
      </c>
    </row>
    <row r="657" spans="1:15" x14ac:dyDescent="0.35">
      <c r="A657" t="str">
        <f>+Femicidios!G655</f>
        <v>Yamile Alarcón Espinoza</v>
      </c>
      <c r="B657" t="str">
        <f>+IFERROR(VLOOKUP(Femicidios!I655,tablas!$D$4:$E$19,2,0),"No Informada")</f>
        <v>No Informada</v>
      </c>
      <c r="C657" t="str">
        <f>+IFERROR(VLOOKUP(Femicidios!J655,tablas!$G$4:$H$141,2,0),"No Informada")</f>
        <v>No Informada</v>
      </c>
      <c r="D657" t="str">
        <f>+IFERROR(VLOOKUP(Femicidios!L655,tablas!$J$4:$K$11,2,0),"Sin Información")</f>
        <v>Sin Información</v>
      </c>
      <c r="E657" t="str">
        <f>+IFERROR(VLOOKUP(Femicidios!M655,tablas!$M$4:$N$52,2,0),"Sin Información")</f>
        <v>Conviviente</v>
      </c>
      <c r="F657" t="str">
        <f>+IFERROR(VLOOKUP(Femicidios!N655,tablas!$P$4:$Q$23,2,0),"No Informado")</f>
        <v>Femicidio Íntimo</v>
      </c>
      <c r="G657" t="str">
        <f>+IFERROR(VLOOKUP(Femicidios!Q655,tablas!$S$4:$T$21,2,0),"No Informada")</f>
        <v>No Informada</v>
      </c>
      <c r="H657" t="str">
        <f>+IFERROR(VLOOKUP(Femicidios!R655,tablas!$V$4:$W$123,2,0),"No Informado")</f>
        <v>Trabajador Agrícola</v>
      </c>
      <c r="I657" t="str">
        <f>+IFERROR(VLOOKUP(Femicidios!S655,tablas!$Y$4:$Z$9,2,0),"No Informado")</f>
        <v>No Informado</v>
      </c>
      <c r="J657" t="str">
        <f>+IFERROR(VLOOKUP(Femicidios!T655,tablas!$AB$4:$AC$8,2,0),"No Informado")</f>
        <v>No Informado</v>
      </c>
      <c r="K657" t="str">
        <f>+IFERROR(VLOOKUP(Femicidios!W655,tablas!$AE$4:$AF$9,2,0),"No Informado")</f>
        <v>SI</v>
      </c>
      <c r="L657" t="str">
        <f>+IFERROR(VLOOKUP(Femicidios!X655,tablas!$AH$4:$AI$33,2,0),"No Informada")</f>
        <v>Femicidio</v>
      </c>
      <c r="M657" t="str">
        <f>+IFERROR(VLOOKUP(Femicidios!Z655,tablas!$AN$4:$AO$22,2,0),"Sin Información")</f>
        <v>Sin Información</v>
      </c>
      <c r="N657" t="str">
        <f>+IFERROR(VLOOKUP(Femicidios!AB655,tablas!$AQ$4:$AR$28,2,0),"Sin Información")</f>
        <v>No Informada</v>
      </c>
      <c r="O657" t="str">
        <f>+IFERROR(VLOOKUP(Femicidios!AD655,tablas!$AX$4:$AY$42,2,0),"Sin Información")</f>
        <v>Sin Información</v>
      </c>
    </row>
    <row r="658" spans="1:15" x14ac:dyDescent="0.35">
      <c r="A658" t="str">
        <f>+Femicidios!G656</f>
        <v>Bartolita del Carmen Paredes Castillo</v>
      </c>
      <c r="B658" t="str">
        <f>+IFERROR(VLOOKUP(Femicidios!I656,tablas!$D$4:$E$19,2,0),"No Informada")</f>
        <v>Chilena</v>
      </c>
      <c r="C658" t="str">
        <f>+IFERROR(VLOOKUP(Femicidios!J656,tablas!$G$4:$H$141,2,0),"No Informada")</f>
        <v>Comerciante</v>
      </c>
      <c r="D658" t="str">
        <f>+IFERROR(VLOOKUP(Femicidios!L656,tablas!$J$4:$K$11,2,0),"Sin Información")</f>
        <v>NO</v>
      </c>
      <c r="E658" t="str">
        <f>+IFERROR(VLOOKUP(Femicidios!M656,tablas!$M$4:$N$52,2,0),"Sin Información")</f>
        <v>Cónyuge</v>
      </c>
      <c r="F658" t="str">
        <f>+IFERROR(VLOOKUP(Femicidios!N656,tablas!$P$4:$Q$23,2,0),"No Informado")</f>
        <v>Femicidio Íntimo</v>
      </c>
      <c r="G658" t="str">
        <f>+IFERROR(VLOOKUP(Femicidios!Q656,tablas!$S$4:$T$21,2,0),"No Informada")</f>
        <v>Chilena</v>
      </c>
      <c r="H658" t="str">
        <f>+IFERROR(VLOOKUP(Femicidios!R656,tablas!$V$4:$W$123,2,0),"No Informado")</f>
        <v>No Informado</v>
      </c>
      <c r="I658" t="str">
        <f>+IFERROR(VLOOKUP(Femicidios!S656,tablas!$Y$4:$Z$9,2,0),"No Informado")</f>
        <v>NO</v>
      </c>
      <c r="J658" t="str">
        <f>+IFERROR(VLOOKUP(Femicidios!T656,tablas!$AB$4:$AC$8,2,0),"No Informado")</f>
        <v>SI</v>
      </c>
      <c r="K658" t="str">
        <f>+IFERROR(VLOOKUP(Femicidios!W656,tablas!$AE$4:$AF$9,2,0),"No Informado")</f>
        <v>SI</v>
      </c>
      <c r="L658" t="str">
        <f>+IFERROR(VLOOKUP(Femicidios!X656,tablas!$AH$4:$AI$33,2,0),"No Informada")</f>
        <v>Femicidio Íntimo</v>
      </c>
      <c r="M658" t="str">
        <f>+IFERROR(VLOOKUP(Femicidios!Z656,tablas!$AN$4:$AO$22,2,0),"Sin Información")</f>
        <v>En curso</v>
      </c>
      <c r="N658" t="str">
        <f>+IFERROR(VLOOKUP(Femicidios!AB656,tablas!$AQ$4:$AR$28,2,0),"Sin Información")</f>
        <v>Detenido</v>
      </c>
      <c r="O658" t="str">
        <f>+IFERROR(VLOOKUP(Femicidios!AD656,tablas!$AX$4:$AY$42,2,0),"Sin Información")</f>
        <v>Sin Información</v>
      </c>
    </row>
    <row r="659" spans="1:15" x14ac:dyDescent="0.35">
      <c r="A659" t="str">
        <f>+Femicidios!G657</f>
        <v>Mariana Ariela Milla Nuñez</v>
      </c>
      <c r="B659" t="str">
        <f>+IFERROR(VLOOKUP(Femicidios!I657,tablas!$D$4:$E$19,2,0),"No Informada")</f>
        <v>Chilena</v>
      </c>
      <c r="C659" t="str">
        <f>+IFERROR(VLOOKUP(Femicidios!J657,tablas!$G$4:$H$141,2,0),"No Informada")</f>
        <v>No Informada</v>
      </c>
      <c r="D659" t="str">
        <f>+IFERROR(VLOOKUP(Femicidios!L657,tablas!$J$4:$K$11,2,0),"Sin Información")</f>
        <v>NO</v>
      </c>
      <c r="E659" t="str">
        <f>+IFERROR(VLOOKUP(Femicidios!M657,tablas!$M$4:$N$52,2,0),"Sin Información")</f>
        <v>Sin Información</v>
      </c>
      <c r="F659" t="str">
        <f>+IFERROR(VLOOKUP(Femicidios!N657,tablas!$P$4:$Q$23,2,0),"No Informado")</f>
        <v>Femicidio Íntimo</v>
      </c>
      <c r="G659" t="str">
        <f>+IFERROR(VLOOKUP(Femicidios!Q657,tablas!$S$4:$T$21,2,0),"No Informada")</f>
        <v>Chilena</v>
      </c>
      <c r="H659" t="str">
        <f>+IFERROR(VLOOKUP(Femicidios!R657,tablas!$V$4:$W$123,2,0),"No Informado")</f>
        <v>No Informado</v>
      </c>
      <c r="I659" t="str">
        <f>+IFERROR(VLOOKUP(Femicidios!S657,tablas!$Y$4:$Z$9,2,0),"No Informado")</f>
        <v>NO</v>
      </c>
      <c r="J659" t="str">
        <f>+IFERROR(VLOOKUP(Femicidios!T657,tablas!$AB$4:$AC$8,2,0),"No Informado")</f>
        <v>No Informado</v>
      </c>
      <c r="K659" t="str">
        <f>+IFERROR(VLOOKUP(Femicidios!W657,tablas!$AE$4:$AF$9,2,0),"No Informado")</f>
        <v>SI</v>
      </c>
      <c r="L659" t="str">
        <f>+IFERROR(VLOOKUP(Femicidios!X657,tablas!$AH$4:$AI$33,2,0),"No Informada")</f>
        <v>Femicidio Íntimo</v>
      </c>
      <c r="M659" t="str">
        <f>+IFERROR(VLOOKUP(Femicidios!Z657,tablas!$AN$4:$AO$22,2,0),"Sin Información")</f>
        <v>En curso</v>
      </c>
      <c r="N659" t="str">
        <f>+IFERROR(VLOOKUP(Femicidios!AB657,tablas!$AQ$4:$AR$28,2,0),"Sin Información")</f>
        <v>Prisión preventiva</v>
      </c>
      <c r="O659" t="str">
        <f>+IFERROR(VLOOKUP(Femicidios!AD657,tablas!$AX$4:$AY$42,2,0),"Sin Información")</f>
        <v>Sin Información</v>
      </c>
    </row>
    <row r="660" spans="1:15" x14ac:dyDescent="0.35">
      <c r="A660" t="str">
        <f>+Femicidios!G658</f>
        <v>Yanira Javiera Díaz Vera</v>
      </c>
      <c r="B660" t="str">
        <f>+IFERROR(VLOOKUP(Femicidios!I658,tablas!$D$4:$E$19,2,0),"No Informada")</f>
        <v>Chilena</v>
      </c>
      <c r="C660" t="str">
        <f>+IFERROR(VLOOKUP(Femicidios!J658,tablas!$G$4:$H$141,2,0),"No Informada")</f>
        <v>No Informada</v>
      </c>
      <c r="D660" t="str">
        <f>+IFERROR(VLOOKUP(Femicidios!L658,tablas!$J$4:$K$11,2,0),"Sin Información")</f>
        <v>Sin Información</v>
      </c>
      <c r="E660" t="str">
        <f>+IFERROR(VLOOKUP(Femicidios!M658,tablas!$M$4:$N$52,2,0),"Sin Información")</f>
        <v>Conviviente</v>
      </c>
      <c r="F660" t="str">
        <f>+IFERROR(VLOOKUP(Femicidios!N658,tablas!$P$4:$Q$23,2,0),"No Informado")</f>
        <v>Femicidio Íntimo</v>
      </c>
      <c r="G660" t="str">
        <f>+IFERROR(VLOOKUP(Femicidios!Q658,tablas!$S$4:$T$21,2,0),"No Informada")</f>
        <v>Chilena</v>
      </c>
      <c r="H660" t="str">
        <f>+IFERROR(VLOOKUP(Femicidios!R658,tablas!$V$4:$W$123,2,0),"No Informado")</f>
        <v>No Informado</v>
      </c>
      <c r="I660" t="str">
        <f>+IFERROR(VLOOKUP(Femicidios!S658,tablas!$Y$4:$Z$9,2,0),"No Informado")</f>
        <v>NO</v>
      </c>
      <c r="J660" t="str">
        <f>+IFERROR(VLOOKUP(Femicidios!T658,tablas!$AB$4:$AC$8,2,0),"No Informado")</f>
        <v>NO</v>
      </c>
      <c r="K660" t="str">
        <f>+IFERROR(VLOOKUP(Femicidios!W658,tablas!$AE$4:$AF$9,2,0),"No Informado")</f>
        <v>No Informado</v>
      </c>
      <c r="L660" t="str">
        <f>+IFERROR(VLOOKUP(Femicidios!X658,tablas!$AH$4:$AI$33,2,0),"No Informada")</f>
        <v>Femicidio Íntimo</v>
      </c>
      <c r="M660" t="str">
        <f>+IFERROR(VLOOKUP(Femicidios!Z658,tablas!$AN$4:$AO$22,2,0),"Sin Información")</f>
        <v>Prisión preventiva</v>
      </c>
      <c r="N660" t="str">
        <f>+IFERROR(VLOOKUP(Femicidios!AB658,tablas!$AQ$4:$AR$28,2,0),"Sin Información")</f>
        <v>No Informada</v>
      </c>
      <c r="O660" t="str">
        <f>+IFERROR(VLOOKUP(Femicidios!AD658,tablas!$AX$4:$AY$42,2,0),"Sin Información")</f>
        <v>Sin Información</v>
      </c>
    </row>
    <row r="661" spans="1:15" x14ac:dyDescent="0.35">
      <c r="A661" t="str">
        <f>+Femicidios!G659</f>
        <v>Yaricza Cáceres Montesinos</v>
      </c>
      <c r="B661" t="str">
        <f>+IFERROR(VLOOKUP(Femicidios!I659,tablas!$D$4:$E$19,2,0),"No Informada")</f>
        <v>Chilena</v>
      </c>
      <c r="C661" t="str">
        <f>+IFERROR(VLOOKUP(Femicidios!J659,tablas!$G$4:$H$141,2,0),"No Informada")</f>
        <v>Trabajadora Social</v>
      </c>
      <c r="D661" t="str">
        <f>+IFERROR(VLOOKUP(Femicidios!L659,tablas!$J$4:$K$11,2,0),"Sin Información")</f>
        <v>Sin Información</v>
      </c>
      <c r="E661" t="str">
        <f>+IFERROR(VLOOKUP(Femicidios!M659,tablas!$M$4:$N$52,2,0),"Sin Información")</f>
        <v>Conviviente</v>
      </c>
      <c r="F661" t="str">
        <f>+IFERROR(VLOOKUP(Femicidios!N659,tablas!$P$4:$Q$23,2,0),"No Informado")</f>
        <v>Femicidio Íntimo</v>
      </c>
      <c r="G661" t="str">
        <f>+IFERROR(VLOOKUP(Femicidios!Q659,tablas!$S$4:$T$21,2,0),"No Informada")</f>
        <v>Chilena</v>
      </c>
      <c r="H661" t="str">
        <f>+IFERROR(VLOOKUP(Femicidios!R659,tablas!$V$4:$W$123,2,0),"No Informado")</f>
        <v>No Informado</v>
      </c>
      <c r="I661" t="str">
        <f>+IFERROR(VLOOKUP(Femicidios!S659,tablas!$Y$4:$Z$9,2,0),"No Informado")</f>
        <v>SI</v>
      </c>
      <c r="J661" t="str">
        <f>+IFERROR(VLOOKUP(Femicidios!T659,tablas!$AB$4:$AC$8,2,0),"No Informado")</f>
        <v>No Informado</v>
      </c>
      <c r="K661" t="str">
        <f>+IFERROR(VLOOKUP(Femicidios!W659,tablas!$AE$4:$AF$9,2,0),"No Informado")</f>
        <v>SI</v>
      </c>
      <c r="L661" t="str">
        <f>+IFERROR(VLOOKUP(Femicidios!X659,tablas!$AH$4:$AI$33,2,0),"No Informada")</f>
        <v>Femicidio</v>
      </c>
      <c r="M661" t="str">
        <f>+IFERROR(VLOOKUP(Femicidios!Z659,tablas!$AN$4:$AO$22,2,0),"Sin Información")</f>
        <v>Sobreseída</v>
      </c>
      <c r="N661" t="str">
        <f>+IFERROR(VLOOKUP(Femicidios!AB659,tablas!$AQ$4:$AR$28,2,0),"Sin Información")</f>
        <v>Deceso</v>
      </c>
      <c r="O661" t="str">
        <f>+IFERROR(VLOOKUP(Femicidios!AD659,tablas!$AX$4:$AY$42,2,0),"Sin Información")</f>
        <v>Sin Información</v>
      </c>
    </row>
    <row r="662" spans="1:15" x14ac:dyDescent="0.35">
      <c r="A662" t="str">
        <f>+Femicidios!G660</f>
        <v>Yasmin Correa Guerrero</v>
      </c>
      <c r="B662" t="str">
        <f>+IFERROR(VLOOKUP(Femicidios!I660,tablas!$D$4:$E$19,2,0),"No Informada")</f>
        <v>Chilena</v>
      </c>
      <c r="C662" t="str">
        <f>+IFERROR(VLOOKUP(Femicidios!J660,tablas!$G$4:$H$141,2,0),"No Informada")</f>
        <v>Funcionaria</v>
      </c>
      <c r="D662" t="str">
        <f>+IFERROR(VLOOKUP(Femicidios!L660,tablas!$J$4:$K$11,2,0),"Sin Información")</f>
        <v>NO</v>
      </c>
      <c r="E662" t="str">
        <f>+IFERROR(VLOOKUP(Femicidios!M660,tablas!$M$4:$N$52,2,0),"Sin Información")</f>
        <v>Ex Pareja</v>
      </c>
      <c r="F662" t="str">
        <f>+IFERROR(VLOOKUP(Femicidios!N660,tablas!$P$4:$Q$23,2,0),"No Informado")</f>
        <v>Femicidio Íntimo</v>
      </c>
      <c r="G662" t="str">
        <f>+IFERROR(VLOOKUP(Femicidios!Q660,tablas!$S$4:$T$21,2,0),"No Informada")</f>
        <v>Chilena</v>
      </c>
      <c r="H662" t="str">
        <f>+IFERROR(VLOOKUP(Femicidios!R660,tablas!$V$4:$W$123,2,0),"No Informado")</f>
        <v>No Informado</v>
      </c>
      <c r="I662" t="str">
        <f>+IFERROR(VLOOKUP(Femicidios!S660,tablas!$Y$4:$Z$9,2,0),"No Informado")</f>
        <v>NO</v>
      </c>
      <c r="J662" t="str">
        <f>+IFERROR(VLOOKUP(Femicidios!T660,tablas!$AB$4:$AC$8,2,0),"No Informado")</f>
        <v>NO</v>
      </c>
      <c r="K662" t="str">
        <f>+IFERROR(VLOOKUP(Femicidios!W660,tablas!$AE$4:$AF$9,2,0),"No Informado")</f>
        <v>NO</v>
      </c>
      <c r="L662" t="str">
        <f>+IFERROR(VLOOKUP(Femicidios!X660,tablas!$AH$4:$AI$33,2,0),"No Informada")</f>
        <v>Femicidio</v>
      </c>
      <c r="M662" t="str">
        <f>+IFERROR(VLOOKUP(Femicidios!Z660,tablas!$AN$4:$AO$22,2,0),"Sin Información")</f>
        <v>Finalizada</v>
      </c>
      <c r="N662" t="str">
        <f>+IFERROR(VLOOKUP(Femicidios!AB660,tablas!$AQ$4:$AR$28,2,0),"Sin Información")</f>
        <v>Privado de libertad</v>
      </c>
      <c r="O662" t="str">
        <f>+IFERROR(VLOOKUP(Femicidios!AD660,tablas!$AX$4:$AY$42,2,0),"Sin Información")</f>
        <v>15 años</v>
      </c>
    </row>
    <row r="663" spans="1:15" x14ac:dyDescent="0.35">
      <c r="A663" t="str">
        <f>+Femicidios!G661</f>
        <v>Yorka González Barrera</v>
      </c>
      <c r="B663" t="str">
        <f>+IFERROR(VLOOKUP(Femicidios!I661,tablas!$D$4:$E$19,2,0),"No Informada")</f>
        <v>Chilena</v>
      </c>
      <c r="C663" t="str">
        <f>+IFERROR(VLOOKUP(Femicidios!J661,tablas!$G$4:$H$141,2,0),"No Informada")</f>
        <v>No Informada</v>
      </c>
      <c r="D663" t="str">
        <f>+IFERROR(VLOOKUP(Femicidios!L661,tablas!$J$4:$K$11,2,0),"Sin Información")</f>
        <v>NO</v>
      </c>
      <c r="E663" t="str">
        <f>+IFERROR(VLOOKUP(Femicidios!M661,tablas!$M$4:$N$52,2,0),"Sin Información")</f>
        <v>Conviviente</v>
      </c>
      <c r="F663" t="str">
        <f>+IFERROR(VLOOKUP(Femicidios!N661,tablas!$P$4:$Q$23,2,0),"No Informado")</f>
        <v>Femicidio Íntimo</v>
      </c>
      <c r="G663" t="str">
        <f>+IFERROR(VLOOKUP(Femicidios!Q661,tablas!$S$4:$T$21,2,0),"No Informada")</f>
        <v>Chilena</v>
      </c>
      <c r="H663" t="str">
        <f>+IFERROR(VLOOKUP(Femicidios!R661,tablas!$V$4:$W$123,2,0),"No Informado")</f>
        <v>No Informado</v>
      </c>
      <c r="I663" t="str">
        <f>+IFERROR(VLOOKUP(Femicidios!S661,tablas!$Y$4:$Z$9,2,0),"No Informado")</f>
        <v>NO</v>
      </c>
      <c r="J663" t="str">
        <f>+IFERROR(VLOOKUP(Femicidios!T661,tablas!$AB$4:$AC$8,2,0),"No Informado")</f>
        <v>No Informado</v>
      </c>
      <c r="K663" t="str">
        <f>+IFERROR(VLOOKUP(Femicidios!W661,tablas!$AE$4:$AF$9,2,0),"No Informado")</f>
        <v>SI</v>
      </c>
      <c r="L663" t="str">
        <f>+IFERROR(VLOOKUP(Femicidios!X661,tablas!$AH$4:$AI$33,2,0),"No Informada")</f>
        <v>Femicidio</v>
      </c>
      <c r="M663" t="str">
        <f>+IFERROR(VLOOKUP(Femicidios!Z661,tablas!$AN$4:$AO$22,2,0),"Sin Información")</f>
        <v>En curso</v>
      </c>
      <c r="N663" t="str">
        <f>+IFERROR(VLOOKUP(Femicidios!AB661,tablas!$AQ$4:$AR$28,2,0),"Sin Información")</f>
        <v>Prisión preventiva</v>
      </c>
      <c r="O663" t="str">
        <f>+IFERROR(VLOOKUP(Femicidios!AD661,tablas!$AX$4:$AY$42,2,0),"Sin Información")</f>
        <v>Sin Información</v>
      </c>
    </row>
    <row r="664" spans="1:15" x14ac:dyDescent="0.35">
      <c r="A664" t="str">
        <f>+Femicidios!G662</f>
        <v>Yasna Verónica Gonzalez Rozas</v>
      </c>
      <c r="B664" t="str">
        <f>+IFERROR(VLOOKUP(Femicidios!I662,tablas!$D$4:$E$19,2,0),"No Informada")</f>
        <v>No Informada</v>
      </c>
      <c r="C664" t="str">
        <f>+IFERROR(VLOOKUP(Femicidios!J662,tablas!$G$4:$H$141,2,0),"No Informada")</f>
        <v>No Informada</v>
      </c>
      <c r="D664" t="str">
        <f>+IFERROR(VLOOKUP(Femicidios!L662,tablas!$J$4:$K$11,2,0),"Sin Información")</f>
        <v>Sin Información</v>
      </c>
      <c r="E664" t="str">
        <f>+IFERROR(VLOOKUP(Femicidios!M662,tablas!$M$4:$N$52,2,0),"Sin Información")</f>
        <v>Ex Pareja</v>
      </c>
      <c r="F664" t="str">
        <f>+IFERROR(VLOOKUP(Femicidios!N662,tablas!$P$4:$Q$23,2,0),"No Informado")</f>
        <v>Femicidio Íntimo</v>
      </c>
      <c r="G664" t="str">
        <f>+IFERROR(VLOOKUP(Femicidios!Q662,tablas!$S$4:$T$21,2,0),"No Informada")</f>
        <v>Ecuatoriana</v>
      </c>
      <c r="H664" t="str">
        <f>+IFERROR(VLOOKUP(Femicidios!R662,tablas!$V$4:$W$123,2,0),"No Informado")</f>
        <v>No Informado</v>
      </c>
      <c r="I664" t="str">
        <f>+IFERROR(VLOOKUP(Femicidios!S662,tablas!$Y$4:$Z$9,2,0),"No Informado")</f>
        <v>No Informado</v>
      </c>
      <c r="J664" t="str">
        <f>+IFERROR(VLOOKUP(Femicidios!T662,tablas!$AB$4:$AC$8,2,0),"No Informado")</f>
        <v>No Informado</v>
      </c>
      <c r="K664" t="str">
        <f>+IFERROR(VLOOKUP(Femicidios!W662,tablas!$AE$4:$AF$9,2,0),"No Informado")</f>
        <v>No Informado</v>
      </c>
      <c r="L664" t="str">
        <f>+IFERROR(VLOOKUP(Femicidios!X662,tablas!$AH$4:$AI$33,2,0),"No Informada")</f>
        <v>Homicidio calificado</v>
      </c>
      <c r="M664" t="str">
        <f>+IFERROR(VLOOKUP(Femicidios!Z662,tablas!$AN$4:$AO$22,2,0),"Sin Información")</f>
        <v>Sin Información</v>
      </c>
      <c r="N664" t="str">
        <f>+IFERROR(VLOOKUP(Femicidios!AB662,tablas!$AQ$4:$AR$28,2,0),"Sin Información")</f>
        <v>No Informada</v>
      </c>
      <c r="O664" t="str">
        <f>+IFERROR(VLOOKUP(Femicidios!AD662,tablas!$AX$4:$AY$42,2,0),"Sin Información")</f>
        <v>Sin Información</v>
      </c>
    </row>
    <row r="665" spans="1:15" x14ac:dyDescent="0.35">
      <c r="A665" t="str">
        <f>+Femicidios!G663</f>
        <v>Yenny Shirley Ancamilla Collinao</v>
      </c>
      <c r="B665" t="str">
        <f>+IFERROR(VLOOKUP(Femicidios!I663,tablas!$D$4:$E$19,2,0),"No Informada")</f>
        <v>Chilena</v>
      </c>
      <c r="C665" t="str">
        <f>+IFERROR(VLOOKUP(Femicidios!J663,tablas!$G$4:$H$141,2,0),"No Informada")</f>
        <v>No Informada</v>
      </c>
      <c r="D665" t="str">
        <f>+IFERROR(VLOOKUP(Femicidios!L663,tablas!$J$4:$K$11,2,0),"Sin Información")</f>
        <v>Sin Información</v>
      </c>
      <c r="E665" t="str">
        <f>+IFERROR(VLOOKUP(Femicidios!M663,tablas!$M$4:$N$52,2,0),"Sin Información")</f>
        <v>Conviviente</v>
      </c>
      <c r="F665" t="str">
        <f>+IFERROR(VLOOKUP(Femicidios!N663,tablas!$P$4:$Q$23,2,0),"No Informado")</f>
        <v>Femicidio Íntimo</v>
      </c>
      <c r="G665" t="str">
        <f>+IFERROR(VLOOKUP(Femicidios!Q663,tablas!$S$4:$T$21,2,0),"No Informada")</f>
        <v>Chilena</v>
      </c>
      <c r="H665" t="str">
        <f>+IFERROR(VLOOKUP(Femicidios!R663,tablas!$V$4:$W$123,2,0),"No Informado")</f>
        <v>No Informado</v>
      </c>
      <c r="I665" t="str">
        <f>+IFERROR(VLOOKUP(Femicidios!S663,tablas!$Y$4:$Z$9,2,0),"No Informado")</f>
        <v>NO</v>
      </c>
      <c r="J665" t="str">
        <f>+IFERROR(VLOOKUP(Femicidios!T663,tablas!$AB$4:$AC$8,2,0),"No Informado")</f>
        <v>No Informado</v>
      </c>
      <c r="K665" t="str">
        <f>+IFERROR(VLOOKUP(Femicidios!W663,tablas!$AE$4:$AF$9,2,0),"No Informado")</f>
        <v>No Informado</v>
      </c>
      <c r="L665" t="str">
        <f>+IFERROR(VLOOKUP(Femicidios!X663,tablas!$AH$4:$AI$33,2,0),"No Informada")</f>
        <v>Femicidio Íntimo</v>
      </c>
      <c r="M665" t="str">
        <f>+IFERROR(VLOOKUP(Femicidios!Z663,tablas!$AN$4:$AO$22,2,0),"Sin Información")</f>
        <v>Detenido</v>
      </c>
      <c r="N665" t="str">
        <f>+IFERROR(VLOOKUP(Femicidios!AB663,tablas!$AQ$4:$AR$28,2,0),"Sin Información")</f>
        <v>No Informada</v>
      </c>
      <c r="O665" t="str">
        <f>+IFERROR(VLOOKUP(Femicidios!AD663,tablas!$AX$4:$AY$42,2,0),"Sin Información")</f>
        <v>Sin Información</v>
      </c>
    </row>
    <row r="666" spans="1:15" x14ac:dyDescent="0.35">
      <c r="A666" t="str">
        <f>+Femicidios!G664</f>
        <v>Norma Jeannette Quiroga Zúñiga</v>
      </c>
      <c r="B666" t="str">
        <f>+IFERROR(VLOOKUP(Femicidios!I664,tablas!$D$4:$E$19,2,0),"No Informada")</f>
        <v>No Informada</v>
      </c>
      <c r="C666" t="str">
        <f>+IFERROR(VLOOKUP(Femicidios!J664,tablas!$G$4:$H$141,2,0),"No Informada")</f>
        <v>No Informada</v>
      </c>
      <c r="D666" t="str">
        <f>+IFERROR(VLOOKUP(Femicidios!L664,tablas!$J$4:$K$11,2,0),"Sin Información")</f>
        <v>NO</v>
      </c>
      <c r="E666" t="str">
        <f>+IFERROR(VLOOKUP(Femicidios!M664,tablas!$M$4:$N$52,2,0),"Sin Información")</f>
        <v>ex Conviviente</v>
      </c>
      <c r="F666" t="str">
        <f>+IFERROR(VLOOKUP(Femicidios!N664,tablas!$P$4:$Q$23,2,0),"No Informado")</f>
        <v>Femicidio Íntimo</v>
      </c>
      <c r="G666" t="str">
        <f>+IFERROR(VLOOKUP(Femicidios!Q664,tablas!$S$4:$T$21,2,0),"No Informada")</f>
        <v>Chilena</v>
      </c>
      <c r="H666" t="str">
        <f>+IFERROR(VLOOKUP(Femicidios!R664,tablas!$V$4:$W$123,2,0),"No Informado")</f>
        <v>No Informado</v>
      </c>
      <c r="I666" t="str">
        <f>+IFERROR(VLOOKUP(Femicidios!S664,tablas!$Y$4:$Z$9,2,0),"No Informado")</f>
        <v>NO</v>
      </c>
      <c r="J666" t="str">
        <f>+IFERROR(VLOOKUP(Femicidios!T664,tablas!$AB$4:$AC$8,2,0),"No Informado")</f>
        <v>No Informado</v>
      </c>
      <c r="K666" t="str">
        <f>+IFERROR(VLOOKUP(Femicidios!W664,tablas!$AE$4:$AF$9,2,0),"No Informado")</f>
        <v>SI</v>
      </c>
      <c r="L666" t="str">
        <f>+IFERROR(VLOOKUP(Femicidios!X664,tablas!$AH$4:$AI$33,2,0),"No Informada")</f>
        <v>Femicidio Íntimo</v>
      </c>
      <c r="M666" t="str">
        <f>+IFERROR(VLOOKUP(Femicidios!Z664,tablas!$AN$4:$AO$22,2,0),"Sin Información")</f>
        <v>Sin Información</v>
      </c>
      <c r="N666" t="str">
        <f>+IFERROR(VLOOKUP(Femicidios!AB664,tablas!$AQ$4:$AR$28,2,0),"Sin Información")</f>
        <v>Prófugo</v>
      </c>
      <c r="O666" t="str">
        <f>+IFERROR(VLOOKUP(Femicidios!AD664,tablas!$AX$4:$AY$42,2,0),"Sin Información")</f>
        <v>Sin Información</v>
      </c>
    </row>
    <row r="667" spans="1:15" x14ac:dyDescent="0.35">
      <c r="A667" t="str">
        <f>+Femicidios!G665</f>
        <v>Yessenia Arce</v>
      </c>
      <c r="B667" t="str">
        <f>+IFERROR(VLOOKUP(Femicidios!I665,tablas!$D$4:$E$19,2,0),"No Informada")</f>
        <v>No Informada</v>
      </c>
      <c r="C667" t="str">
        <f>+IFERROR(VLOOKUP(Femicidios!J665,tablas!$G$4:$H$141,2,0),"No Informada")</f>
        <v>No Informada</v>
      </c>
      <c r="D667" t="str">
        <f>+IFERROR(VLOOKUP(Femicidios!L665,tablas!$J$4:$K$11,2,0),"Sin Información")</f>
        <v>Sin Información</v>
      </c>
      <c r="E667" t="str">
        <f>+IFERROR(VLOOKUP(Femicidios!M665,tablas!$M$4:$N$52,2,0),"Sin Información")</f>
        <v>ex Conviviente</v>
      </c>
      <c r="F667" t="str">
        <f>+IFERROR(VLOOKUP(Femicidios!N665,tablas!$P$4:$Q$23,2,0),"No Informado")</f>
        <v>Femicidio Íntimo</v>
      </c>
      <c r="G667" t="str">
        <f>+IFERROR(VLOOKUP(Femicidios!Q665,tablas!$S$4:$T$21,2,0),"No Informada")</f>
        <v>No Informada</v>
      </c>
      <c r="H667" t="str">
        <f>+IFERROR(VLOOKUP(Femicidios!R665,tablas!$V$4:$W$123,2,0),"No Informado")</f>
        <v>No Informado</v>
      </c>
      <c r="I667" t="str">
        <f>+IFERROR(VLOOKUP(Femicidios!S665,tablas!$Y$4:$Z$9,2,0),"No Informado")</f>
        <v>No Informado</v>
      </c>
      <c r="J667" t="str">
        <f>+IFERROR(VLOOKUP(Femicidios!T665,tablas!$AB$4:$AC$8,2,0),"No Informado")</f>
        <v>No Informado</v>
      </c>
      <c r="K667" t="str">
        <f>+IFERROR(VLOOKUP(Femicidios!W665,tablas!$AE$4:$AF$9,2,0),"No Informado")</f>
        <v>No Informado</v>
      </c>
      <c r="L667" t="str">
        <f>+IFERROR(VLOOKUP(Femicidios!X665,tablas!$AH$4:$AI$33,2,0),"No Informada")</f>
        <v>Femicidio</v>
      </c>
      <c r="M667" t="str">
        <f>+IFERROR(VLOOKUP(Femicidios!Z665,tablas!$AN$4:$AO$22,2,0),"Sin Información")</f>
        <v>Sin Información</v>
      </c>
      <c r="N667" t="str">
        <f>+IFERROR(VLOOKUP(Femicidios!AB665,tablas!$AQ$4:$AR$28,2,0),"Sin Información")</f>
        <v>No Informada</v>
      </c>
      <c r="O667" t="str">
        <f>+IFERROR(VLOOKUP(Femicidios!AD665,tablas!$AX$4:$AY$42,2,0),"Sin Información")</f>
        <v>Sin Información</v>
      </c>
    </row>
    <row r="668" spans="1:15" x14ac:dyDescent="0.35">
      <c r="A668" t="str">
        <f>+Femicidios!G666</f>
        <v>María Teresa Sepúlveda Smith</v>
      </c>
      <c r="B668" t="str">
        <f>+IFERROR(VLOOKUP(Femicidios!I666,tablas!$D$4:$E$19,2,0),"No Informada")</f>
        <v>Chilena</v>
      </c>
      <c r="C668" t="str">
        <f>+IFERROR(VLOOKUP(Femicidios!J666,tablas!$G$4:$H$141,2,0),"No Informada")</f>
        <v>No Informada</v>
      </c>
      <c r="D668" t="str">
        <f>+IFERROR(VLOOKUP(Femicidios!L666,tablas!$J$4:$K$11,2,0),"Sin Información")</f>
        <v>Sin Información</v>
      </c>
      <c r="E668" t="str">
        <f>+IFERROR(VLOOKUP(Femicidios!M666,tablas!$M$4:$N$52,2,0),"Sin Información")</f>
        <v>Cónyuge</v>
      </c>
      <c r="F668" t="str">
        <f>+IFERROR(VLOOKUP(Femicidios!N666,tablas!$P$4:$Q$23,2,0),"No Informado")</f>
        <v>Femicidio Íntimo</v>
      </c>
      <c r="G668" t="str">
        <f>+IFERROR(VLOOKUP(Femicidios!Q666,tablas!$S$4:$T$21,2,0),"No Informada")</f>
        <v>Chilena</v>
      </c>
      <c r="H668" t="str">
        <f>+IFERROR(VLOOKUP(Femicidios!R666,tablas!$V$4:$W$123,2,0),"No Informado")</f>
        <v>No Informado</v>
      </c>
      <c r="I668" t="str">
        <f>+IFERROR(VLOOKUP(Femicidios!S666,tablas!$Y$4:$Z$9,2,0),"No Informado")</f>
        <v>SI</v>
      </c>
      <c r="J668" t="str">
        <f>+IFERROR(VLOOKUP(Femicidios!T666,tablas!$AB$4:$AC$8,2,0),"No Informado")</f>
        <v>No Informado</v>
      </c>
      <c r="K668" t="str">
        <f>+IFERROR(VLOOKUP(Femicidios!W666,tablas!$AE$4:$AF$9,2,0),"No Informado")</f>
        <v>SI</v>
      </c>
      <c r="L668" t="str">
        <f>+IFERROR(VLOOKUP(Femicidios!X666,tablas!$AH$4:$AI$33,2,0),"No Informada")</f>
        <v>Femicidio Íntimo</v>
      </c>
      <c r="M668" t="str">
        <f>+IFERROR(VLOOKUP(Femicidios!Z666,tablas!$AN$4:$AO$22,2,0),"Sin Información")</f>
        <v>Autor se suicidó</v>
      </c>
      <c r="N668" t="str">
        <f>+IFERROR(VLOOKUP(Femicidios!AB666,tablas!$AQ$4:$AR$28,2,0),"Sin Información")</f>
        <v>No Informada</v>
      </c>
      <c r="O668" t="str">
        <f>+IFERROR(VLOOKUP(Femicidios!AD666,tablas!$AX$4:$AY$42,2,0),"Sin Información")</f>
        <v>Sin Información</v>
      </c>
    </row>
    <row r="669" spans="1:15" x14ac:dyDescent="0.35">
      <c r="A669" t="str">
        <f>+Femicidios!G667</f>
        <v>Yini Paola Paz Sandoval Reyes</v>
      </c>
      <c r="B669" t="str">
        <f>+IFERROR(VLOOKUP(Femicidios!I667,tablas!$D$4:$E$19,2,0),"No Informada")</f>
        <v>Chilena</v>
      </c>
      <c r="C669" t="str">
        <f>+IFERROR(VLOOKUP(Femicidios!J667,tablas!$G$4:$H$141,2,0),"No Informada")</f>
        <v>Dueña de Casa</v>
      </c>
      <c r="D669" t="str">
        <f>+IFERROR(VLOOKUP(Femicidios!L667,tablas!$J$4:$K$11,2,0),"Sin Información")</f>
        <v>NO</v>
      </c>
      <c r="E669" t="str">
        <f>+IFERROR(VLOOKUP(Femicidios!M667,tablas!$M$4:$N$52,2,0),"Sin Información")</f>
        <v>Ex Pareja</v>
      </c>
      <c r="F669" t="str">
        <f>+IFERROR(VLOOKUP(Femicidios!N667,tablas!$P$4:$Q$23,2,0),"No Informado")</f>
        <v>Femicidio Íntimo</v>
      </c>
      <c r="G669" t="str">
        <f>+IFERROR(VLOOKUP(Femicidios!Q667,tablas!$S$4:$T$21,2,0),"No Informada")</f>
        <v>Chilena</v>
      </c>
      <c r="H669" t="str">
        <f>+IFERROR(VLOOKUP(Femicidios!R667,tablas!$V$4:$W$123,2,0),"No Informado")</f>
        <v>No Informado</v>
      </c>
      <c r="I669" t="str">
        <f>+IFERROR(VLOOKUP(Femicidios!S667,tablas!$Y$4:$Z$9,2,0),"No Informado")</f>
        <v>NO</v>
      </c>
      <c r="J669" t="str">
        <f>+IFERROR(VLOOKUP(Femicidios!T667,tablas!$AB$4:$AC$8,2,0),"No Informado")</f>
        <v>SI</v>
      </c>
      <c r="K669" t="str">
        <f>+IFERROR(VLOOKUP(Femicidios!W667,tablas!$AE$4:$AF$9,2,0),"No Informado")</f>
        <v>NO</v>
      </c>
      <c r="L669" t="str">
        <f>+IFERROR(VLOOKUP(Femicidios!X667,tablas!$AH$4:$AI$33,2,0),"No Informada")</f>
        <v>Homicidio simple</v>
      </c>
      <c r="M669" t="str">
        <f>+IFERROR(VLOOKUP(Femicidios!Z667,tablas!$AN$4:$AO$22,2,0),"Sin Información")</f>
        <v>En curso</v>
      </c>
      <c r="N669" t="str">
        <f>+IFERROR(VLOOKUP(Femicidios!AB667,tablas!$AQ$4:$AR$28,2,0),"Sin Información")</f>
        <v>Prisión preventiva</v>
      </c>
      <c r="O669" t="str">
        <f>+IFERROR(VLOOKUP(Femicidios!AD667,tablas!$AX$4:$AY$42,2,0),"Sin Información")</f>
        <v>Sin Información</v>
      </c>
    </row>
    <row r="670" spans="1:15" x14ac:dyDescent="0.35">
      <c r="A670" t="str">
        <f>+Femicidios!G668</f>
        <v>Yocelyn Judit Arrué Romero</v>
      </c>
      <c r="B670" t="str">
        <f>+IFERROR(VLOOKUP(Femicidios!I668,tablas!$D$4:$E$19,2,0),"No Informada")</f>
        <v>Chilena</v>
      </c>
      <c r="C670" t="str">
        <f>+IFERROR(VLOOKUP(Femicidios!J668,tablas!$G$4:$H$141,2,0),"No Informada")</f>
        <v>No Informada</v>
      </c>
      <c r="D670" t="str">
        <f>+IFERROR(VLOOKUP(Femicidios!L668,tablas!$J$4:$K$11,2,0),"Sin Información")</f>
        <v>Sin Información</v>
      </c>
      <c r="E670" t="str">
        <f>+IFERROR(VLOOKUP(Femicidios!M668,tablas!$M$4:$N$52,2,0),"Sin Información")</f>
        <v>ex Conviviente</v>
      </c>
      <c r="F670" t="str">
        <f>+IFERROR(VLOOKUP(Femicidios!N668,tablas!$P$4:$Q$23,2,0),"No Informado")</f>
        <v>Femicidio Íntimo</v>
      </c>
      <c r="G670" t="str">
        <f>+IFERROR(VLOOKUP(Femicidios!Q668,tablas!$S$4:$T$21,2,0),"No Informada")</f>
        <v>Chilena</v>
      </c>
      <c r="H670" t="str">
        <f>+IFERROR(VLOOKUP(Femicidios!R668,tablas!$V$4:$W$123,2,0),"No Informado")</f>
        <v>No Informado</v>
      </c>
      <c r="I670" t="str">
        <f>+IFERROR(VLOOKUP(Femicidios!S668,tablas!$Y$4:$Z$9,2,0),"No Informado")</f>
        <v>SI</v>
      </c>
      <c r="J670" t="str">
        <f>+IFERROR(VLOOKUP(Femicidios!T668,tablas!$AB$4:$AC$8,2,0),"No Informado")</f>
        <v>No Informado</v>
      </c>
      <c r="K670" t="str">
        <f>+IFERROR(VLOOKUP(Femicidios!W668,tablas!$AE$4:$AF$9,2,0),"No Informado")</f>
        <v>SI</v>
      </c>
      <c r="L670" t="str">
        <f>+IFERROR(VLOOKUP(Femicidios!X668,tablas!$AH$4:$AI$33,2,0),"No Informada")</f>
        <v>Femicidio</v>
      </c>
      <c r="M670" t="str">
        <f>+IFERROR(VLOOKUP(Femicidios!Z668,tablas!$AN$4:$AO$22,2,0),"Sin Información")</f>
        <v>En curso</v>
      </c>
      <c r="N670" t="str">
        <f>+IFERROR(VLOOKUP(Femicidios!AB668,tablas!$AQ$4:$AR$28,2,0),"Sin Información")</f>
        <v>Deceso</v>
      </c>
      <c r="O670" t="str">
        <f>+IFERROR(VLOOKUP(Femicidios!AD668,tablas!$AX$4:$AY$42,2,0),"Sin Información")</f>
        <v>Sin Información</v>
      </c>
    </row>
    <row r="671" spans="1:15" x14ac:dyDescent="0.35">
      <c r="A671" t="str">
        <f>+Femicidios!G669</f>
        <v>Stephanie Emilien</v>
      </c>
      <c r="B671" t="str">
        <f>+IFERROR(VLOOKUP(Femicidios!I669,tablas!$D$4:$E$19,2,0),"No Informada")</f>
        <v>Haitiana</v>
      </c>
      <c r="C671" t="str">
        <f>+IFERROR(VLOOKUP(Femicidios!J669,tablas!$G$4:$H$141,2,0),"No Informada")</f>
        <v>No Informada</v>
      </c>
      <c r="D671" t="str">
        <f>+IFERROR(VLOOKUP(Femicidios!L669,tablas!$J$4:$K$11,2,0),"Sin Información")</f>
        <v>Sin Información</v>
      </c>
      <c r="E671" t="str">
        <f>+IFERROR(VLOOKUP(Femicidios!M669,tablas!$M$4:$N$52,2,0),"Sin Información")</f>
        <v>ex Conviviente</v>
      </c>
      <c r="F671" t="str">
        <f>+IFERROR(VLOOKUP(Femicidios!N669,tablas!$P$4:$Q$23,2,0),"No Informado")</f>
        <v>Femicidio Íntimo</v>
      </c>
      <c r="G671" t="str">
        <f>+IFERROR(VLOOKUP(Femicidios!Q669,tablas!$S$4:$T$21,2,0),"No Informada")</f>
        <v>Haitiana</v>
      </c>
      <c r="H671" t="str">
        <f>+IFERROR(VLOOKUP(Femicidios!R669,tablas!$V$4:$W$123,2,0),"No Informado")</f>
        <v>No Informado</v>
      </c>
      <c r="I671" t="str">
        <f>+IFERROR(VLOOKUP(Femicidios!S669,tablas!$Y$4:$Z$9,2,0),"No Informado")</f>
        <v>NO</v>
      </c>
      <c r="J671" t="str">
        <f>+IFERROR(VLOOKUP(Femicidios!T669,tablas!$AB$4:$AC$8,2,0),"No Informado")</f>
        <v>No Informado</v>
      </c>
      <c r="K671" t="str">
        <f>+IFERROR(VLOOKUP(Femicidios!W669,tablas!$AE$4:$AF$9,2,0),"No Informado")</f>
        <v>SI</v>
      </c>
      <c r="L671" t="str">
        <f>+IFERROR(VLOOKUP(Femicidios!X669,tablas!$AH$4:$AI$33,2,0),"No Informada")</f>
        <v>Femicidio Íntimo</v>
      </c>
      <c r="M671" t="str">
        <f>+IFERROR(VLOOKUP(Femicidios!Z669,tablas!$AN$4:$AO$22,2,0),"Sin Información")</f>
        <v>En curso</v>
      </c>
      <c r="N671" t="str">
        <f>+IFERROR(VLOOKUP(Femicidios!AB669,tablas!$AQ$4:$AR$28,2,0),"Sin Información")</f>
        <v>Prófugo</v>
      </c>
      <c r="O671" t="str">
        <f>+IFERROR(VLOOKUP(Femicidios!AD669,tablas!$AX$4:$AY$42,2,0),"Sin Información")</f>
        <v>Sin Información</v>
      </c>
    </row>
    <row r="672" spans="1:15" x14ac:dyDescent="0.35">
      <c r="A672" t="str">
        <f>+Femicidios!G670</f>
        <v>Yolanda Stela Jaramillo Naihual</v>
      </c>
      <c r="B672" t="str">
        <f>+IFERROR(VLOOKUP(Femicidios!I670,tablas!$D$4:$E$19,2,0),"No Informada")</f>
        <v>Chilena</v>
      </c>
      <c r="C672" t="str">
        <f>+IFERROR(VLOOKUP(Femicidios!J670,tablas!$G$4:$H$141,2,0),"No Informada")</f>
        <v>Educadora</v>
      </c>
      <c r="D672" t="str">
        <f>+IFERROR(VLOOKUP(Femicidios!L670,tablas!$J$4:$K$11,2,0),"Sin Información")</f>
        <v>NO</v>
      </c>
      <c r="E672" t="str">
        <f>+IFERROR(VLOOKUP(Femicidios!M670,tablas!$M$4:$N$52,2,0),"Sin Información")</f>
        <v>ex Conviviente</v>
      </c>
      <c r="F672" t="str">
        <f>+IFERROR(VLOOKUP(Femicidios!N670,tablas!$P$4:$Q$23,2,0),"No Informado")</f>
        <v>Femicidio Íntimo</v>
      </c>
      <c r="G672" t="str">
        <f>+IFERROR(VLOOKUP(Femicidios!Q670,tablas!$S$4:$T$21,2,0),"No Informada")</f>
        <v>Chilena</v>
      </c>
      <c r="H672" t="str">
        <f>+IFERROR(VLOOKUP(Femicidios!R670,tablas!$V$4:$W$123,2,0),"No Informado")</f>
        <v>Empleado</v>
      </c>
      <c r="I672" t="str">
        <f>+IFERROR(VLOOKUP(Femicidios!S670,tablas!$Y$4:$Z$9,2,0),"No Informado")</f>
        <v>SI</v>
      </c>
      <c r="J672" t="str">
        <f>+IFERROR(VLOOKUP(Femicidios!T670,tablas!$AB$4:$AC$8,2,0),"No Informado")</f>
        <v>NO</v>
      </c>
      <c r="K672" t="str">
        <f>+IFERROR(VLOOKUP(Femicidios!W670,tablas!$AE$4:$AF$9,2,0),"No Informado")</f>
        <v>SI</v>
      </c>
      <c r="L672" t="str">
        <f>+IFERROR(VLOOKUP(Femicidios!X670,tablas!$AH$4:$AI$33,2,0),"No Informada")</f>
        <v>Femicidio</v>
      </c>
      <c r="M672" t="str">
        <f>+IFERROR(VLOOKUP(Femicidios!Z670,tablas!$AN$4:$AO$22,2,0),"Sin Información")</f>
        <v>Sobreseída</v>
      </c>
      <c r="N672" t="str">
        <f>+IFERROR(VLOOKUP(Femicidios!AB670,tablas!$AQ$4:$AR$28,2,0),"Sin Información")</f>
        <v>Deceso</v>
      </c>
      <c r="O672" t="str">
        <f>+IFERROR(VLOOKUP(Femicidios!AD670,tablas!$AX$4:$AY$42,2,0),"Sin Información")</f>
        <v>Sin Información</v>
      </c>
    </row>
    <row r="673" spans="1:15" x14ac:dyDescent="0.35">
      <c r="A673" t="str">
        <f>+Femicidios!G671</f>
        <v>Paulina Alejandra Gatica González</v>
      </c>
      <c r="B673" t="str">
        <f>+IFERROR(VLOOKUP(Femicidios!I671,tablas!$D$4:$E$19,2,0),"No Informada")</f>
        <v>Chilena</v>
      </c>
      <c r="C673" t="str">
        <f>+IFERROR(VLOOKUP(Femicidios!J671,tablas!$G$4:$H$141,2,0),"No Informada")</f>
        <v>Cajera</v>
      </c>
      <c r="D673" t="str">
        <f>+IFERROR(VLOOKUP(Femicidios!L671,tablas!$J$4:$K$11,2,0),"Sin Información")</f>
        <v>Sin Información</v>
      </c>
      <c r="E673" t="str">
        <f>+IFERROR(VLOOKUP(Femicidios!M671,tablas!$M$4:$N$52,2,0),"Sin Información")</f>
        <v>Conviviente</v>
      </c>
      <c r="F673" t="str">
        <f>+IFERROR(VLOOKUP(Femicidios!N671,tablas!$P$4:$Q$23,2,0),"No Informado")</f>
        <v>Femicidio Íntimo</v>
      </c>
      <c r="G673" t="str">
        <f>+IFERROR(VLOOKUP(Femicidios!Q671,tablas!$S$4:$T$21,2,0),"No Informada")</f>
        <v>Chilena</v>
      </c>
      <c r="H673" t="str">
        <f>+IFERROR(VLOOKUP(Femicidios!R671,tablas!$V$4:$W$123,2,0),"No Informado")</f>
        <v>Carnicero</v>
      </c>
      <c r="I673" t="str">
        <f>+IFERROR(VLOOKUP(Femicidios!S671,tablas!$Y$4:$Z$9,2,0),"No Informado")</f>
        <v>NO</v>
      </c>
      <c r="J673" t="str">
        <f>+IFERROR(VLOOKUP(Femicidios!T671,tablas!$AB$4:$AC$8,2,0),"No Informado")</f>
        <v>SI</v>
      </c>
      <c r="K673" t="str">
        <f>+IFERROR(VLOOKUP(Femicidios!W671,tablas!$AE$4:$AF$9,2,0),"No Informado")</f>
        <v>SI</v>
      </c>
      <c r="L673" t="str">
        <f>+IFERROR(VLOOKUP(Femicidios!X671,tablas!$AH$4:$AI$33,2,0),"No Informada")</f>
        <v>Femicidio Íntimo</v>
      </c>
      <c r="M673" t="str">
        <f>+IFERROR(VLOOKUP(Femicidios!Z671,tablas!$AN$4:$AO$22,2,0),"Sin Información")</f>
        <v>En curso</v>
      </c>
      <c r="N673" t="str">
        <f>+IFERROR(VLOOKUP(Femicidios!AB671,tablas!$AQ$4:$AR$28,2,0),"Sin Información")</f>
        <v>Formalizado</v>
      </c>
      <c r="O673" t="str">
        <f>+IFERROR(VLOOKUP(Femicidios!AD671,tablas!$AX$4:$AY$42,2,0),"Sin Información")</f>
        <v>Sin Información</v>
      </c>
    </row>
    <row r="674" spans="1:15" x14ac:dyDescent="0.35">
      <c r="A674" t="str">
        <f>+Femicidios!G672</f>
        <v xml:space="preserve">Yulisa Belén Cerda Aguilera
</v>
      </c>
      <c r="B674" t="str">
        <f>+IFERROR(VLOOKUP(Femicidios!I672,tablas!$D$4:$E$19,2,0),"No Informada")</f>
        <v>Chilena</v>
      </c>
      <c r="C674" t="str">
        <f>+IFERROR(VLOOKUP(Femicidios!J672,tablas!$G$4:$H$141,2,0),"No Informada")</f>
        <v>No Informada</v>
      </c>
      <c r="D674" t="str">
        <f>+IFERROR(VLOOKUP(Femicidios!L672,tablas!$J$4:$K$11,2,0),"Sin Información")</f>
        <v>Sin Información</v>
      </c>
      <c r="E674" t="str">
        <f>+IFERROR(VLOOKUP(Femicidios!M672,tablas!$M$4:$N$52,2,0),"Sin Información")</f>
        <v>Pareja</v>
      </c>
      <c r="F674" t="str">
        <f>+IFERROR(VLOOKUP(Femicidios!N672,tablas!$P$4:$Q$23,2,0),"No Informado")</f>
        <v>Femicidio Íntimo</v>
      </c>
      <c r="G674" t="str">
        <f>+IFERROR(VLOOKUP(Femicidios!Q672,tablas!$S$4:$T$21,2,0),"No Informada")</f>
        <v>Chilena</v>
      </c>
      <c r="H674" t="str">
        <f>+IFERROR(VLOOKUP(Femicidios!R672,tablas!$V$4:$W$123,2,0),"No Informado")</f>
        <v>No Informado</v>
      </c>
      <c r="I674" t="str">
        <f>+IFERROR(VLOOKUP(Femicidios!S672,tablas!$Y$4:$Z$9,2,0),"No Informado")</f>
        <v>NO</v>
      </c>
      <c r="J674" t="str">
        <f>+IFERROR(VLOOKUP(Femicidios!T672,tablas!$AB$4:$AC$8,2,0),"No Informado")</f>
        <v>SI</v>
      </c>
      <c r="K674" t="str">
        <f>+IFERROR(VLOOKUP(Femicidios!W672,tablas!$AE$4:$AF$9,2,0),"No Informado")</f>
        <v>SI</v>
      </c>
      <c r="L674" t="str">
        <f>+IFERROR(VLOOKUP(Femicidios!X672,tablas!$AH$4:$AI$33,2,0),"No Informada")</f>
        <v>Femicidio Íntimo</v>
      </c>
      <c r="M674" t="str">
        <f>+IFERROR(VLOOKUP(Femicidios!Z672,tablas!$AN$4:$AO$22,2,0),"Sin Información")</f>
        <v>En curso</v>
      </c>
      <c r="N674" t="str">
        <f>+IFERROR(VLOOKUP(Femicidios!AB672,tablas!$AQ$4:$AR$28,2,0),"Sin Información")</f>
        <v>Formalizado</v>
      </c>
      <c r="O674" t="str">
        <f>+IFERROR(VLOOKUP(Femicidios!AD672,tablas!$AX$4:$AY$42,2,0),"Sin Información")</f>
        <v>Sin Información</v>
      </c>
    </row>
    <row r="675" spans="1:15" x14ac:dyDescent="0.35">
      <c r="A675" t="str">
        <f>+Femicidios!G673</f>
        <v>Yuri Haydee Alvarez Valderrama</v>
      </c>
      <c r="B675" t="str">
        <f>+IFERROR(VLOOKUP(Femicidios!I673,tablas!$D$4:$E$19,2,0),"No Informada")</f>
        <v>Chilena</v>
      </c>
      <c r="C675" t="str">
        <f>+IFERROR(VLOOKUP(Femicidios!J673,tablas!$G$4:$H$141,2,0),"No Informada")</f>
        <v>Vendedora</v>
      </c>
      <c r="D675" t="str">
        <f>+IFERROR(VLOOKUP(Femicidios!L673,tablas!$J$4:$K$11,2,0),"Sin Información")</f>
        <v>NO</v>
      </c>
      <c r="E675" t="str">
        <f>+IFERROR(VLOOKUP(Femicidios!M673,tablas!$M$4:$N$52,2,0),"Sin Información")</f>
        <v>Cónyuge</v>
      </c>
      <c r="F675" t="str">
        <f>+IFERROR(VLOOKUP(Femicidios!N673,tablas!$P$4:$Q$23,2,0),"No Informado")</f>
        <v>Femicidio Íntimo</v>
      </c>
      <c r="G675" t="str">
        <f>+IFERROR(VLOOKUP(Femicidios!Q673,tablas!$S$4:$T$21,2,0),"No Informada")</f>
        <v>Chilena</v>
      </c>
      <c r="H675" t="str">
        <f>+IFERROR(VLOOKUP(Femicidios!R673,tablas!$V$4:$W$123,2,0),"No Informado")</f>
        <v>No Informado</v>
      </c>
      <c r="I675" t="str">
        <f>+IFERROR(VLOOKUP(Femicidios!S673,tablas!$Y$4:$Z$9,2,0),"No Informado")</f>
        <v>NO</v>
      </c>
      <c r="J675" t="str">
        <f>+IFERROR(VLOOKUP(Femicidios!T673,tablas!$AB$4:$AC$8,2,0),"No Informado")</f>
        <v>SI</v>
      </c>
      <c r="K675" t="str">
        <f>+IFERROR(VLOOKUP(Femicidios!W673,tablas!$AE$4:$AF$9,2,0),"No Informado")</f>
        <v>SI</v>
      </c>
      <c r="L675" t="str">
        <f>+IFERROR(VLOOKUP(Femicidios!X673,tablas!$AH$4:$AI$33,2,0),"No Informada")</f>
        <v>Femicidio</v>
      </c>
      <c r="M675" t="str">
        <f>+IFERROR(VLOOKUP(Femicidios!Z673,tablas!$AN$4:$AO$22,2,0),"Sin Información")</f>
        <v>Finalizada</v>
      </c>
      <c r="N675" t="str">
        <f>+IFERROR(VLOOKUP(Femicidios!AB673,tablas!$AQ$4:$AR$28,2,0),"Sin Información")</f>
        <v>Privado de libertad</v>
      </c>
      <c r="O675" t="str">
        <f>+IFERROR(VLOOKUP(Femicidios!AD673,tablas!$AX$4:$AY$42,2,0),"Sin Información")</f>
        <v>15 años</v>
      </c>
    </row>
    <row r="676" spans="1:15" x14ac:dyDescent="0.35">
      <c r="A676" t="str">
        <f>+Femicidios!G674</f>
        <v>Blanca Rosa Sáez Herníquez</v>
      </c>
      <c r="B676" t="str">
        <f>+IFERROR(VLOOKUP(Femicidios!I674,tablas!$D$4:$E$19,2,0),"No Informada")</f>
        <v>No Informada</v>
      </c>
      <c r="C676" t="str">
        <f>+IFERROR(VLOOKUP(Femicidios!J674,tablas!$G$4:$H$141,2,0),"No Informada")</f>
        <v>No Informada</v>
      </c>
      <c r="D676" t="str">
        <f>+IFERROR(VLOOKUP(Femicidios!L674,tablas!$J$4:$K$11,2,0),"Sin Información")</f>
        <v>Sin Información</v>
      </c>
      <c r="E676" t="str">
        <f>+IFERROR(VLOOKUP(Femicidios!M674,tablas!$M$4:$N$52,2,0),"Sin Información")</f>
        <v>Sin Información</v>
      </c>
      <c r="F676" t="str">
        <f>+IFERROR(VLOOKUP(Femicidios!N674,tablas!$P$4:$Q$23,2,0),"No Informado")</f>
        <v>No Informado</v>
      </c>
      <c r="G676" t="str">
        <f>+IFERROR(VLOOKUP(Femicidios!Q674,tablas!$S$4:$T$21,2,0),"No Informada")</f>
        <v>No Informada</v>
      </c>
      <c r="H676" t="str">
        <f>+IFERROR(VLOOKUP(Femicidios!R674,tablas!$V$4:$W$123,2,0),"No Informado")</f>
        <v>No Informado</v>
      </c>
      <c r="I676" t="str">
        <f>+IFERROR(VLOOKUP(Femicidios!S674,tablas!$Y$4:$Z$9,2,0),"No Informado")</f>
        <v>SI</v>
      </c>
      <c r="J676" t="str">
        <f>+IFERROR(VLOOKUP(Femicidios!T674,tablas!$AB$4:$AC$8,2,0),"No Informado")</f>
        <v>No Informado</v>
      </c>
      <c r="K676" t="str">
        <f>+IFERROR(VLOOKUP(Femicidios!W674,tablas!$AE$4:$AF$9,2,0),"No Informado")</f>
        <v>No Informado</v>
      </c>
      <c r="L676" t="str">
        <f>+IFERROR(VLOOKUP(Femicidios!X674,tablas!$AH$4:$AI$33,2,0),"No Informada")</f>
        <v>No Informada</v>
      </c>
      <c r="M676" t="str">
        <f>+IFERROR(VLOOKUP(Femicidios!Z674,tablas!$AN$4:$AO$22,2,0),"Sin Información")</f>
        <v>Sin Información</v>
      </c>
      <c r="N676" t="str">
        <f>+IFERROR(VLOOKUP(Femicidios!AB674,tablas!$AQ$4:$AR$28,2,0),"Sin Información")</f>
        <v>Sin Información</v>
      </c>
      <c r="O676" t="str">
        <f>+IFERROR(VLOOKUP(Femicidios!AD674,tablas!$AX$4:$AY$42,2,0),"Sin Información")</f>
        <v>Sin Información</v>
      </c>
    </row>
    <row r="677" spans="1:15" x14ac:dyDescent="0.35">
      <c r="A677" t="str">
        <f>+Femicidios!G675</f>
        <v>Juana López Salinas</v>
      </c>
      <c r="B677" t="str">
        <f>+IFERROR(VLOOKUP(Femicidios!I675,tablas!$D$4:$E$19,2,0),"No Informada")</f>
        <v>No Informada</v>
      </c>
      <c r="C677" t="str">
        <f>+IFERROR(VLOOKUP(Femicidios!J675,tablas!$G$4:$H$141,2,0),"No Informada")</f>
        <v>No Informada</v>
      </c>
      <c r="D677" t="str">
        <f>+IFERROR(VLOOKUP(Femicidios!L675,tablas!$J$4:$K$11,2,0),"Sin Información")</f>
        <v>Sin Información</v>
      </c>
      <c r="E677" t="str">
        <f>+IFERROR(VLOOKUP(Femicidios!M675,tablas!$M$4:$N$52,2,0),"Sin Información")</f>
        <v>Sin Información</v>
      </c>
      <c r="F677" t="str">
        <f>+IFERROR(VLOOKUP(Femicidios!N675,tablas!$P$4:$Q$23,2,0),"No Informado")</f>
        <v>No Informado</v>
      </c>
      <c r="G677" t="str">
        <f>+IFERROR(VLOOKUP(Femicidios!Q675,tablas!$S$4:$T$21,2,0),"No Informada")</f>
        <v>No Informada</v>
      </c>
      <c r="H677" t="str">
        <f>+IFERROR(VLOOKUP(Femicidios!R675,tablas!$V$4:$W$123,2,0),"No Informado")</f>
        <v>No Informado</v>
      </c>
      <c r="I677" t="str">
        <f>+IFERROR(VLOOKUP(Femicidios!S675,tablas!$Y$4:$Z$9,2,0),"No Informado")</f>
        <v>Intento</v>
      </c>
      <c r="J677" t="str">
        <f>+IFERROR(VLOOKUP(Femicidios!T675,tablas!$AB$4:$AC$8,2,0),"No Informado")</f>
        <v>No Informado</v>
      </c>
      <c r="K677" t="str">
        <f>+IFERROR(VLOOKUP(Femicidios!W675,tablas!$AE$4:$AF$9,2,0),"No Informado")</f>
        <v>No Informado</v>
      </c>
      <c r="L677" t="str">
        <f>+IFERROR(VLOOKUP(Femicidios!X675,tablas!$AH$4:$AI$33,2,0),"No Informada")</f>
        <v>No Informada</v>
      </c>
      <c r="M677" t="str">
        <f>+IFERROR(VLOOKUP(Femicidios!Z675,tablas!$AN$4:$AO$22,2,0),"Sin Información")</f>
        <v>Sin Información</v>
      </c>
      <c r="N677" t="str">
        <f>+IFERROR(VLOOKUP(Femicidios!AB675,tablas!$AQ$4:$AR$28,2,0),"Sin Información")</f>
        <v>Sin Información</v>
      </c>
      <c r="O677" t="str">
        <f>+IFERROR(VLOOKUP(Femicidios!AD675,tablas!$AX$4:$AY$42,2,0),"Sin Información")</f>
        <v>Sin Información</v>
      </c>
    </row>
    <row r="678" spans="1:15" x14ac:dyDescent="0.35">
      <c r="A678" t="str">
        <f>+Femicidios!G676</f>
        <v>Catalina (C.E.V.U.)</v>
      </c>
      <c r="B678" t="str">
        <f>+IFERROR(VLOOKUP(Femicidios!I676,tablas!$D$4:$E$19,2,0),"No Informada")</f>
        <v>Chilena</v>
      </c>
      <c r="C678" t="str">
        <f>+IFERROR(VLOOKUP(Femicidios!J676,tablas!$G$4:$H$141,2,0),"No Informada")</f>
        <v>Estudiante</v>
      </c>
      <c r="D678" t="str">
        <f>+IFERROR(VLOOKUP(Femicidios!L676,tablas!$J$4:$K$11,2,0),"Sin Información")</f>
        <v>SI</v>
      </c>
      <c r="E678" t="str">
        <f>+IFERROR(VLOOKUP(Femicidios!M676,tablas!$M$4:$N$52,2,0),"Sin Información")</f>
        <v>Arrendatario</v>
      </c>
      <c r="F678" t="str">
        <f>+IFERROR(VLOOKUP(Femicidios!N676,tablas!$P$4:$Q$23,2,0),"No Informado")</f>
        <v>Femicidio No Íntimo</v>
      </c>
      <c r="G678" t="str">
        <f>+IFERROR(VLOOKUP(Femicidios!Q676,tablas!$S$4:$T$21,2,0),"No Informada")</f>
        <v>Chilena</v>
      </c>
      <c r="H678" t="str">
        <f>+IFERROR(VLOOKUP(Femicidios!R676,tablas!$V$4:$W$123,2,0),"No Informado")</f>
        <v>No Informado</v>
      </c>
      <c r="I678" t="str">
        <f>+IFERROR(VLOOKUP(Femicidios!S676,tablas!$Y$4:$Z$9,2,0),"No Informado")</f>
        <v>NO</v>
      </c>
      <c r="J678" t="str">
        <f>+IFERROR(VLOOKUP(Femicidios!T676,tablas!$AB$4:$AC$8,2,0),"No Informado")</f>
        <v>No Informado</v>
      </c>
      <c r="K678" t="str">
        <f>+IFERROR(VLOOKUP(Femicidios!W676,tablas!$AE$4:$AF$9,2,0),"No Informado")</f>
        <v>No Informado</v>
      </c>
      <c r="L678" t="str">
        <f>+IFERROR(VLOOKUP(Femicidios!X676,tablas!$AH$4:$AI$33,2,0),"No Informada")</f>
        <v>Violación con Femicidio</v>
      </c>
      <c r="M678" t="str">
        <f>+IFERROR(VLOOKUP(Femicidios!Z676,tablas!$AN$4:$AO$22,2,0),"Sin Información")</f>
        <v>En curso</v>
      </c>
      <c r="N678" t="str">
        <f>+IFERROR(VLOOKUP(Femicidios!AB676,tablas!$AQ$4:$AR$28,2,0),"Sin Información")</f>
        <v>Prófugo</v>
      </c>
      <c r="O678" t="str">
        <f>+IFERROR(VLOOKUP(Femicidios!AD676,tablas!$AX$4:$AY$42,2,0),"Sin Información")</f>
        <v>Sin Información</v>
      </c>
    </row>
    <row r="679" spans="1:15" x14ac:dyDescent="0.35">
      <c r="A679" t="str">
        <f>+Femicidios!G677</f>
        <v>Sonia Vásquez Rojas</v>
      </c>
      <c r="B679" t="str">
        <f>+IFERROR(VLOOKUP(Femicidios!I677,tablas!$D$4:$E$19,2,0),"No Informada")</f>
        <v>No Informada</v>
      </c>
      <c r="C679" t="str">
        <f>+IFERROR(VLOOKUP(Femicidios!J677,tablas!$G$4:$H$141,2,0),"No Informada")</f>
        <v>No Informada</v>
      </c>
      <c r="D679" t="str">
        <f>+IFERROR(VLOOKUP(Femicidios!L677,tablas!$J$4:$K$11,2,0),"Sin Información")</f>
        <v>Sin Información</v>
      </c>
      <c r="E679" t="str">
        <f>+IFERROR(VLOOKUP(Femicidios!M677,tablas!$M$4:$N$52,2,0),"Sin Información")</f>
        <v>Sin Información</v>
      </c>
      <c r="F679" t="str">
        <f>+IFERROR(VLOOKUP(Femicidios!N677,tablas!$P$4:$Q$23,2,0),"No Informado")</f>
        <v>No Informado</v>
      </c>
      <c r="G679" t="str">
        <f>+IFERROR(VLOOKUP(Femicidios!Q677,tablas!$S$4:$T$21,2,0),"No Informada")</f>
        <v>No Informada</v>
      </c>
      <c r="H679" t="str">
        <f>+IFERROR(VLOOKUP(Femicidios!R677,tablas!$V$4:$W$123,2,0),"No Informado")</f>
        <v>No Informado</v>
      </c>
      <c r="I679" t="str">
        <f>+IFERROR(VLOOKUP(Femicidios!S677,tablas!$Y$4:$Z$9,2,0),"No Informado")</f>
        <v>NO</v>
      </c>
      <c r="J679" t="str">
        <f>+IFERROR(VLOOKUP(Femicidios!T677,tablas!$AB$4:$AC$8,2,0),"No Informado")</f>
        <v>No Informado</v>
      </c>
      <c r="K679" t="str">
        <f>+IFERROR(VLOOKUP(Femicidios!W677,tablas!$AE$4:$AF$9,2,0),"No Informado")</f>
        <v>No Informado</v>
      </c>
      <c r="L679" t="str">
        <f>+IFERROR(VLOOKUP(Femicidios!X677,tablas!$AH$4:$AI$33,2,0),"No Informada")</f>
        <v>No Informada</v>
      </c>
      <c r="M679" t="str">
        <f>+IFERROR(VLOOKUP(Femicidios!Z677,tablas!$AN$4:$AO$22,2,0),"Sin Información")</f>
        <v>Sin Información</v>
      </c>
      <c r="N679" t="str">
        <f>+IFERROR(VLOOKUP(Femicidios!AB677,tablas!$AQ$4:$AR$28,2,0),"Sin Información")</f>
        <v>Sin Información</v>
      </c>
      <c r="O679" t="str">
        <f>+IFERROR(VLOOKUP(Femicidios!AD677,tablas!$AX$4:$AY$42,2,0),"Sin Información")</f>
        <v>Sin Información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Femicidios</vt:lpstr>
      <vt:lpstr>tablas</vt:lpstr>
      <vt:lpstr>paso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Astrid Holmgren</cp:lastModifiedBy>
  <dcterms:created xsi:type="dcterms:W3CDTF">2021-06-02T22:42:34Z</dcterms:created>
  <dcterms:modified xsi:type="dcterms:W3CDTF">2022-02-08T20:39:11Z</dcterms:modified>
</cp:coreProperties>
</file>