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9f999e057ad8c646/Escritorio/"/>
    </mc:Choice>
  </mc:AlternateContent>
  <xr:revisionPtr revIDLastSave="0" documentId="8_{01194235-5D95-49BD-96B8-FC580FBA8D86}" xr6:coauthVersionLast="46" xr6:coauthVersionMax="46" xr10:uidLastSave="{00000000-0000-0000-0000-000000000000}"/>
  <bookViews>
    <workbookView xWindow="-108" yWindow="-108" windowWidth="23256" windowHeight="12720" activeTab="1" xr2:uid="{88C6BD4E-9275-4729-A841-4E35F17B9037}"/>
  </bookViews>
  <sheets>
    <sheet name="DATA" sheetId="8" r:id="rId1"/>
    <sheet name="Gráfico" sheetId="6" r:id="rId2"/>
    <sheet name="TEMPORALIDAD" sheetId="1" r:id="rId3"/>
    <sheet name="PARAMETRO" sheetId="2" r:id="rId4"/>
    <sheet name="TERRITORIO" sheetId="3" r:id="rId5"/>
    <sheet name="UNIDAD MEDIDA" sheetId="5" r:id="rId6"/>
    <sheet name="CODIGOS" sheetId="7" r:id="rId7"/>
  </sheets>
  <definedNames>
    <definedName name="SegmentaciónDeDatos_Categoría">#N/A</definedName>
    <definedName name="SegmentaciónDeDatos_Industria">#N/A</definedName>
    <definedName name="SegmentaciónDeDatos_Producto">#N/A</definedName>
    <definedName name="SegmentaciónDeDatos_Secto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4:slicerCache r:id="rId1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3" l="1"/>
  <c r="C6" i="3"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C6" i="2"/>
  <c r="C8" i="2"/>
  <c r="C10" i="2"/>
  <c r="C12" i="2"/>
  <c r="C14" i="2"/>
  <c r="C16" i="2"/>
  <c r="C18" i="2"/>
  <c r="C20" i="2"/>
  <c r="C22" i="2"/>
  <c r="C24" i="2"/>
  <c r="C26" i="2"/>
  <c r="C28" i="2"/>
  <c r="C30" i="2"/>
  <c r="C32" i="2"/>
  <c r="C34" i="2"/>
  <c r="C36" i="2"/>
  <c r="C38" i="2"/>
  <c r="C40" i="2"/>
  <c r="C42" i="2"/>
  <c r="C44" i="2"/>
  <c r="C46" i="2"/>
  <c r="C48" i="2"/>
  <c r="C50" i="2"/>
  <c r="C52" i="2"/>
  <c r="C54" i="2"/>
  <c r="C56" i="2"/>
  <c r="C58" i="2"/>
  <c r="C60" i="2"/>
  <c r="C62" i="2"/>
  <c r="C64" i="2"/>
  <c r="C66" i="2"/>
  <c r="C68" i="2"/>
  <c r="C70" i="2"/>
  <c r="C72" i="2"/>
  <c r="C74" i="2"/>
  <c r="C76" i="2"/>
  <c r="C78" i="2"/>
  <c r="C80" i="2"/>
  <c r="C82" i="2"/>
  <c r="C84" i="2"/>
  <c r="C86" i="2"/>
  <c r="C88" i="2"/>
  <c r="C90" i="2"/>
  <c r="C92" i="2"/>
  <c r="C94" i="2"/>
  <c r="C96" i="2"/>
  <c r="C98" i="2"/>
  <c r="C100" i="2"/>
  <c r="C102" i="2"/>
  <c r="C104" i="2"/>
  <c r="C106" i="2"/>
  <c r="C108" i="2"/>
  <c r="C110" i="2"/>
  <c r="I3" i="3"/>
  <c r="I4" i="3"/>
  <c r="I5"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825" i="3"/>
  <c r="I2826" i="3"/>
  <c r="I2827" i="3"/>
  <c r="I2828" i="3"/>
  <c r="I2829" i="3"/>
  <c r="I2830" i="3"/>
  <c r="I2831" i="3"/>
  <c r="I2832" i="3"/>
  <c r="I2833" i="3"/>
  <c r="I2834" i="3"/>
  <c r="I2835" i="3"/>
  <c r="I2836" i="3"/>
  <c r="I2837" i="3"/>
  <c r="I2838" i="3"/>
  <c r="I2839" i="3"/>
  <c r="I2840" i="3"/>
  <c r="I2841" i="3"/>
  <c r="I2842" i="3"/>
  <c r="I2843" i="3"/>
  <c r="I2844" i="3"/>
  <c r="I2845" i="3"/>
  <c r="I2846" i="3"/>
  <c r="I2847" i="3"/>
  <c r="I2848" i="3"/>
  <c r="I2849" i="3"/>
  <c r="I2850" i="3"/>
  <c r="I2851" i="3"/>
  <c r="I2852" i="3"/>
  <c r="I2853" i="3"/>
  <c r="I2854" i="3"/>
  <c r="I2855" i="3"/>
  <c r="I2856" i="3"/>
  <c r="I2857" i="3"/>
  <c r="I2858" i="3"/>
  <c r="I2859" i="3"/>
  <c r="I2860" i="3"/>
  <c r="I2861" i="3"/>
  <c r="I2862" i="3"/>
  <c r="I2863" i="3"/>
  <c r="I2864" i="3"/>
  <c r="I2865" i="3"/>
  <c r="I2866" i="3"/>
  <c r="I2867" i="3"/>
  <c r="I2868" i="3"/>
  <c r="I2869" i="3"/>
  <c r="I2870" i="3"/>
  <c r="I2871" i="3"/>
  <c r="I2872" i="3"/>
  <c r="I2873" i="3"/>
  <c r="I2874" i="3"/>
  <c r="I2875" i="3"/>
  <c r="I2876" i="3"/>
  <c r="I2877" i="3"/>
  <c r="I2878" i="3"/>
  <c r="I2879" i="3"/>
  <c r="I2880" i="3"/>
  <c r="I2881" i="3"/>
  <c r="I2882" i="3"/>
  <c r="I2883" i="3"/>
  <c r="I2884" i="3"/>
  <c r="I2885" i="3"/>
  <c r="I2886" i="3"/>
  <c r="I2887" i="3"/>
  <c r="I2888" i="3"/>
  <c r="I2889" i="3"/>
  <c r="I2890" i="3"/>
  <c r="I2891" i="3"/>
  <c r="I2892" i="3"/>
  <c r="I2893" i="3"/>
  <c r="I2894" i="3"/>
  <c r="I2895" i="3"/>
  <c r="I2896" i="3"/>
  <c r="I2897" i="3"/>
  <c r="I2898" i="3"/>
  <c r="I2899" i="3"/>
  <c r="I2900" i="3"/>
  <c r="I2901" i="3"/>
  <c r="I2902" i="3"/>
  <c r="I2903" i="3"/>
  <c r="I2904" i="3"/>
  <c r="I2905" i="3"/>
  <c r="I2906" i="3"/>
  <c r="I2907" i="3"/>
  <c r="I2908" i="3"/>
  <c r="I2909" i="3"/>
  <c r="I2910" i="3"/>
  <c r="I2911" i="3"/>
  <c r="I2912" i="3"/>
  <c r="I2913" i="3"/>
  <c r="I2914" i="3"/>
  <c r="I2915" i="3"/>
  <c r="I2916" i="3"/>
  <c r="I2917" i="3"/>
  <c r="I2918" i="3"/>
  <c r="I2919" i="3"/>
  <c r="I2920" i="3"/>
  <c r="I2921" i="3"/>
  <c r="I2922" i="3"/>
  <c r="I2923" i="3"/>
  <c r="I2924" i="3"/>
  <c r="I2925" i="3"/>
  <c r="I2926" i="3"/>
  <c r="I2927" i="3"/>
  <c r="I2928" i="3"/>
  <c r="I2929" i="3"/>
  <c r="I2930" i="3"/>
  <c r="I2931" i="3"/>
  <c r="I2932" i="3"/>
  <c r="I2933" i="3"/>
  <c r="I2934" i="3"/>
  <c r="I2935" i="3"/>
  <c r="I2936" i="3"/>
  <c r="I2937" i="3"/>
  <c r="I2938" i="3"/>
  <c r="I2939" i="3"/>
  <c r="I2940" i="3"/>
  <c r="I2941" i="3"/>
  <c r="I2942" i="3"/>
  <c r="I2943" i="3"/>
  <c r="I2944" i="3"/>
  <c r="I2945" i="3"/>
  <c r="I2946" i="3"/>
  <c r="I2947" i="3"/>
  <c r="I2948" i="3"/>
  <c r="I2949" i="3"/>
  <c r="I2950" i="3"/>
  <c r="I2951" i="3"/>
  <c r="I2952" i="3"/>
  <c r="I2953" i="3"/>
  <c r="I2954" i="3"/>
  <c r="I2955" i="3"/>
  <c r="I2956" i="3"/>
  <c r="I2957" i="3"/>
  <c r="I2958" i="3"/>
  <c r="I2959" i="3"/>
  <c r="I2960" i="3"/>
  <c r="I2961" i="3"/>
  <c r="I2962" i="3"/>
  <c r="I2963" i="3"/>
  <c r="I2964" i="3"/>
  <c r="I2965" i="3"/>
  <c r="I2966" i="3"/>
  <c r="I2967" i="3"/>
  <c r="I2968" i="3"/>
  <c r="I2969" i="3"/>
  <c r="I2970" i="3"/>
  <c r="I2971" i="3"/>
  <c r="I2972" i="3"/>
  <c r="I2973" i="3"/>
  <c r="I2974" i="3"/>
  <c r="I2975" i="3"/>
  <c r="I2976" i="3"/>
  <c r="I2977" i="3"/>
  <c r="I2978" i="3"/>
  <c r="I2979" i="3"/>
  <c r="I2980" i="3"/>
  <c r="I2981" i="3"/>
  <c r="I2982" i="3"/>
  <c r="I2983" i="3"/>
  <c r="I2984" i="3"/>
  <c r="I2985" i="3"/>
  <c r="I2986" i="3"/>
  <c r="I2987" i="3"/>
  <c r="I2988" i="3"/>
  <c r="I2989" i="3"/>
  <c r="I2990" i="3"/>
  <c r="I2991" i="3"/>
  <c r="I2992" i="3"/>
  <c r="I2993" i="3"/>
  <c r="I2994" i="3"/>
  <c r="I2995" i="3"/>
  <c r="I2996" i="3"/>
  <c r="I2997" i="3"/>
  <c r="I2998" i="3"/>
  <c r="I2999" i="3"/>
  <c r="I3000" i="3"/>
  <c r="I3001" i="3"/>
  <c r="I3002" i="3"/>
  <c r="I3003" i="3"/>
  <c r="I3004" i="3"/>
  <c r="I3005" i="3"/>
  <c r="I3006" i="3"/>
  <c r="I3007" i="3"/>
  <c r="I3008" i="3"/>
  <c r="I3009" i="3"/>
  <c r="I3010" i="3"/>
  <c r="I3011" i="3"/>
  <c r="I3012" i="3"/>
  <c r="I3013" i="3"/>
  <c r="I3014" i="3"/>
  <c r="I3015" i="3"/>
  <c r="I3016" i="3"/>
  <c r="I3017" i="3"/>
  <c r="I3018" i="3"/>
  <c r="I3019" i="3"/>
  <c r="I3020" i="3"/>
  <c r="I3021" i="3"/>
  <c r="I3022" i="3"/>
  <c r="I3023" i="3"/>
  <c r="I3024" i="3"/>
  <c r="I3025" i="3"/>
  <c r="I3026" i="3"/>
  <c r="I3027" i="3"/>
  <c r="I3028" i="3"/>
  <c r="I3029" i="3"/>
  <c r="I3030" i="3"/>
  <c r="I3031" i="3"/>
  <c r="I3032" i="3"/>
  <c r="I3033" i="3"/>
  <c r="I3034" i="3"/>
  <c r="I3035" i="3"/>
  <c r="I3036" i="3"/>
  <c r="I3037" i="3"/>
  <c r="I3038" i="3"/>
  <c r="I3039" i="3"/>
  <c r="I3040" i="3"/>
  <c r="I3041" i="3"/>
  <c r="I3042" i="3"/>
  <c r="I3043" i="3"/>
  <c r="I3044" i="3"/>
  <c r="I3045" i="3"/>
  <c r="I3046" i="3"/>
  <c r="I3047" i="3"/>
  <c r="I3048" i="3"/>
  <c r="I3049" i="3"/>
  <c r="I3050" i="3"/>
  <c r="I3051" i="3"/>
  <c r="I3052" i="3"/>
  <c r="I3053" i="3"/>
  <c r="I3054" i="3"/>
  <c r="I3055" i="3"/>
  <c r="I3056" i="3"/>
  <c r="I3057" i="3"/>
  <c r="I3058" i="3"/>
  <c r="I3059" i="3"/>
  <c r="I3060" i="3"/>
  <c r="I3061" i="3"/>
  <c r="I3062" i="3"/>
  <c r="I3063" i="3"/>
  <c r="I3064" i="3"/>
  <c r="I3065" i="3"/>
  <c r="I3066" i="3"/>
  <c r="I3067" i="3"/>
  <c r="I3068" i="3"/>
  <c r="I3069" i="3"/>
  <c r="I3070" i="3"/>
  <c r="I3071" i="3"/>
  <c r="I3072" i="3"/>
  <c r="I3073" i="3"/>
  <c r="I3074" i="3"/>
  <c r="I3075" i="3"/>
  <c r="I3076" i="3"/>
  <c r="I3077" i="3"/>
  <c r="I3078" i="3"/>
  <c r="I3079" i="3"/>
  <c r="I3080" i="3"/>
  <c r="I3081" i="3"/>
  <c r="I3082" i="3"/>
  <c r="I3083" i="3"/>
  <c r="I3084" i="3"/>
  <c r="I3085" i="3"/>
  <c r="I3086" i="3"/>
  <c r="I3087" i="3"/>
  <c r="I3088" i="3"/>
  <c r="I3089" i="3"/>
  <c r="I3090" i="3"/>
  <c r="I3091" i="3"/>
  <c r="I3092" i="3"/>
  <c r="I3093" i="3"/>
  <c r="I3094" i="3"/>
  <c r="I3095" i="3"/>
  <c r="I3096" i="3"/>
  <c r="I3097" i="3"/>
  <c r="C4" i="3"/>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B4" i="5"/>
  <c r="B5" i="5" s="1"/>
  <c r="B6" i="5" s="1"/>
  <c r="C4" i="2"/>
  <c r="B6" i="1"/>
  <c r="B8" i="1"/>
  <c r="B10" i="1"/>
  <c r="B12" i="1"/>
  <c r="B14" i="1"/>
  <c r="B16" i="1"/>
  <c r="B18" i="1"/>
  <c r="B20" i="1"/>
  <c r="B22" i="1"/>
  <c r="B24" i="1"/>
  <c r="B26" i="1"/>
  <c r="B28" i="1"/>
  <c r="B30" i="1"/>
  <c r="B32" i="1"/>
  <c r="B34" i="1"/>
  <c r="B36" i="1"/>
  <c r="B38" i="1"/>
  <c r="B40" i="1"/>
  <c r="B42" i="1"/>
  <c r="B44" i="1"/>
  <c r="B46" i="1"/>
  <c r="B48" i="1"/>
  <c r="B50" i="1"/>
  <c r="B52" i="1"/>
  <c r="B54" i="1"/>
  <c r="B56" i="1"/>
  <c r="B58" i="1"/>
  <c r="B60" i="1"/>
  <c r="B62" i="1"/>
  <c r="B64" i="1"/>
  <c r="B66" i="1"/>
  <c r="B68" i="1"/>
  <c r="B70" i="1"/>
  <c r="B72" i="1"/>
  <c r="B74" i="1"/>
  <c r="B76" i="1"/>
  <c r="B78" i="1"/>
  <c r="B80" i="1"/>
  <c r="B82" i="1"/>
  <c r="B84" i="1"/>
  <c r="B86" i="1"/>
  <c r="B88" i="1"/>
  <c r="B90" i="1"/>
  <c r="B92" i="1"/>
  <c r="B94" i="1"/>
  <c r="B96" i="1"/>
  <c r="B98" i="1"/>
  <c r="B100" i="1"/>
  <c r="B102" i="1"/>
  <c r="B104" i="1"/>
  <c r="B106" i="1"/>
  <c r="B108" i="1"/>
  <c r="B110" i="1"/>
  <c r="B112" i="1"/>
  <c r="B114" i="1"/>
  <c r="B116" i="1"/>
  <c r="B118" i="1"/>
  <c r="B120" i="1"/>
  <c r="B122" i="1"/>
  <c r="B124" i="1"/>
  <c r="B126" i="1"/>
  <c r="B128" i="1"/>
  <c r="B130" i="1"/>
  <c r="B132" i="1"/>
  <c r="B134" i="1"/>
  <c r="B136" i="1"/>
  <c r="B138" i="1"/>
  <c r="B140" i="1"/>
  <c r="B142" i="1"/>
  <c r="B144" i="1"/>
  <c r="B146" i="1"/>
  <c r="B148" i="1"/>
  <c r="B150" i="1"/>
  <c r="B152" i="1"/>
  <c r="B154" i="1"/>
  <c r="B156" i="1"/>
  <c r="B158" i="1"/>
  <c r="B160" i="1"/>
  <c r="B162" i="1"/>
  <c r="B164" i="1"/>
  <c r="B166" i="1"/>
  <c r="B168" i="1"/>
  <c r="B170" i="1"/>
  <c r="B172" i="1"/>
  <c r="B174" i="1"/>
  <c r="B176" i="1"/>
  <c r="B178" i="1"/>
  <c r="B180" i="1"/>
  <c r="B182" i="1"/>
  <c r="B184" i="1"/>
  <c r="B186" i="1"/>
  <c r="B188" i="1"/>
  <c r="B190" i="1"/>
  <c r="B192" i="1"/>
  <c r="B194" i="1"/>
  <c r="B196" i="1"/>
  <c r="B198" i="1"/>
  <c r="B200" i="1"/>
  <c r="B202" i="1"/>
  <c r="B204" i="1"/>
  <c r="B206" i="1"/>
  <c r="B208" i="1"/>
  <c r="B210" i="1"/>
  <c r="B212" i="1"/>
  <c r="B214" i="1"/>
  <c r="B216" i="1"/>
  <c r="B218" i="1"/>
  <c r="B220" i="1"/>
  <c r="B222" i="1"/>
  <c r="B224" i="1"/>
  <c r="B226" i="1"/>
  <c r="B228" i="1"/>
  <c r="B230" i="1"/>
  <c r="B232" i="1"/>
  <c r="B234" i="1"/>
  <c r="B236" i="1"/>
  <c r="B238" i="1"/>
  <c r="B240" i="1"/>
  <c r="B242" i="1"/>
  <c r="B244" i="1"/>
  <c r="B246" i="1"/>
  <c r="B248" i="1"/>
  <c r="B250" i="1"/>
  <c r="B252" i="1"/>
  <c r="B254" i="1"/>
  <c r="B256" i="1"/>
  <c r="B258" i="1"/>
  <c r="B260" i="1"/>
  <c r="B262" i="1"/>
  <c r="B264" i="1"/>
  <c r="B266" i="1"/>
  <c r="B268" i="1"/>
  <c r="B270" i="1"/>
  <c r="B272" i="1"/>
  <c r="B274" i="1"/>
  <c r="B276" i="1"/>
  <c r="B278" i="1"/>
  <c r="B280" i="1"/>
  <c r="B282" i="1"/>
  <c r="B284" i="1"/>
  <c r="B286" i="1"/>
  <c r="B288" i="1"/>
  <c r="B290" i="1"/>
  <c r="B292" i="1"/>
  <c r="B294" i="1"/>
  <c r="B296" i="1"/>
  <c r="B298" i="1"/>
  <c r="B300" i="1"/>
  <c r="B302" i="1"/>
  <c r="B304" i="1"/>
  <c r="B306" i="1"/>
  <c r="B308" i="1"/>
  <c r="B310" i="1"/>
  <c r="B312" i="1"/>
  <c r="B314" i="1"/>
  <c r="B316" i="1"/>
  <c r="B318" i="1"/>
  <c r="B320" i="1"/>
  <c r="B322" i="1"/>
  <c r="B324" i="1"/>
  <c r="B326" i="1"/>
  <c r="B328" i="1"/>
  <c r="B330" i="1"/>
  <c r="B332" i="1"/>
  <c r="B334" i="1"/>
  <c r="B336" i="1"/>
  <c r="B338" i="1"/>
  <c r="B340" i="1"/>
  <c r="B342" i="1"/>
  <c r="B344" i="1"/>
  <c r="B346" i="1"/>
  <c r="B348" i="1"/>
  <c r="B350" i="1"/>
  <c r="B352" i="1"/>
  <c r="B354" i="1"/>
  <c r="B356" i="1"/>
  <c r="B358" i="1"/>
  <c r="B360" i="1"/>
  <c r="B362" i="1"/>
  <c r="B364" i="1"/>
  <c r="B366" i="1"/>
  <c r="B368" i="1"/>
  <c r="B370" i="1"/>
  <c r="B372" i="1"/>
  <c r="B374" i="1"/>
  <c r="B376" i="1"/>
  <c r="B378" i="1"/>
  <c r="B380" i="1"/>
  <c r="B382" i="1"/>
  <c r="B384" i="1"/>
  <c r="B386" i="1"/>
  <c r="B388" i="1"/>
  <c r="B390" i="1"/>
  <c r="B392" i="1"/>
  <c r="B394" i="1"/>
  <c r="B396" i="1"/>
  <c r="B398" i="1"/>
  <c r="B400" i="1"/>
  <c r="B402" i="1"/>
  <c r="B404" i="1"/>
  <c r="B406" i="1"/>
  <c r="B408" i="1"/>
  <c r="B410" i="1"/>
  <c r="B412" i="1"/>
  <c r="B414" i="1"/>
  <c r="B416" i="1"/>
  <c r="B418" i="1"/>
  <c r="B420" i="1"/>
  <c r="B422" i="1"/>
  <c r="B424" i="1"/>
  <c r="B426" i="1"/>
  <c r="B428" i="1"/>
  <c r="B430" i="1"/>
  <c r="B432" i="1"/>
  <c r="B434" i="1"/>
  <c r="B436" i="1"/>
  <c r="B438" i="1"/>
  <c r="B440" i="1"/>
  <c r="B442" i="1"/>
  <c r="B444" i="1"/>
  <c r="B446" i="1"/>
  <c r="B448" i="1"/>
  <c r="B450" i="1"/>
  <c r="B452" i="1"/>
  <c r="B454" i="1"/>
  <c r="B456" i="1"/>
  <c r="B458" i="1"/>
  <c r="B460" i="1"/>
  <c r="B462" i="1"/>
  <c r="B464" i="1"/>
  <c r="B466" i="1"/>
  <c r="B468" i="1"/>
  <c r="B470" i="1"/>
  <c r="B472" i="1"/>
  <c r="B474" i="1"/>
  <c r="B476" i="1"/>
  <c r="B478" i="1"/>
  <c r="B480" i="1"/>
  <c r="B482" i="1"/>
  <c r="B484" i="1"/>
  <c r="B486" i="1"/>
  <c r="B488" i="1"/>
  <c r="B490" i="1"/>
  <c r="B492" i="1"/>
  <c r="B494" i="1"/>
  <c r="B496" i="1"/>
  <c r="B498" i="1"/>
  <c r="B500" i="1"/>
  <c r="B502" i="1"/>
  <c r="B504" i="1"/>
  <c r="B506" i="1"/>
  <c r="B508" i="1"/>
  <c r="B510" i="1"/>
  <c r="B512" i="1"/>
  <c r="B514" i="1"/>
  <c r="B516" i="1"/>
  <c r="B518" i="1"/>
  <c r="B520" i="1"/>
  <c r="B522" i="1"/>
  <c r="B524" i="1"/>
  <c r="B526" i="1"/>
  <c r="B528" i="1"/>
  <c r="B530" i="1"/>
  <c r="B532" i="1"/>
  <c r="B534" i="1"/>
  <c r="B536" i="1"/>
  <c r="B538" i="1"/>
  <c r="B540" i="1"/>
  <c r="B542" i="1"/>
  <c r="B544" i="1"/>
  <c r="B546" i="1"/>
  <c r="B548" i="1"/>
  <c r="B550" i="1"/>
  <c r="B552" i="1"/>
  <c r="B554" i="1"/>
  <c r="B556" i="1"/>
  <c r="B558" i="1"/>
  <c r="B560" i="1"/>
  <c r="B562" i="1"/>
  <c r="B564" i="1"/>
  <c r="B566" i="1"/>
  <c r="B568" i="1"/>
  <c r="B570" i="1"/>
  <c r="B572" i="1"/>
  <c r="B574" i="1"/>
  <c r="B576" i="1"/>
  <c r="B578" i="1"/>
  <c r="B580" i="1"/>
  <c r="B582" i="1"/>
  <c r="B584" i="1"/>
  <c r="B586" i="1"/>
  <c r="B588" i="1"/>
  <c r="B590" i="1"/>
  <c r="B592" i="1"/>
  <c r="B594" i="1"/>
  <c r="B596" i="1"/>
  <c r="B598" i="1"/>
  <c r="B600" i="1"/>
  <c r="B602" i="1"/>
  <c r="B604" i="1"/>
  <c r="B606" i="1"/>
  <c r="B608" i="1"/>
  <c r="B610" i="1"/>
  <c r="B612" i="1"/>
  <c r="B614" i="1"/>
  <c r="B616" i="1"/>
  <c r="B618" i="1"/>
  <c r="B620" i="1"/>
  <c r="B622" i="1"/>
  <c r="B624" i="1"/>
  <c r="B626" i="1"/>
  <c r="B628" i="1"/>
  <c r="B630" i="1"/>
  <c r="B632" i="1"/>
  <c r="B634" i="1"/>
  <c r="B636" i="1"/>
  <c r="B638" i="1"/>
  <c r="B640" i="1"/>
  <c r="B642" i="1"/>
  <c r="B644" i="1"/>
  <c r="B646" i="1"/>
  <c r="B648" i="1"/>
  <c r="B650" i="1"/>
  <c r="B652" i="1"/>
  <c r="B654" i="1"/>
  <c r="B656" i="1"/>
  <c r="B658" i="1"/>
  <c r="B660" i="1"/>
  <c r="B662" i="1"/>
  <c r="B664" i="1"/>
  <c r="B666" i="1"/>
  <c r="B668" i="1"/>
  <c r="B670" i="1"/>
  <c r="B672" i="1"/>
  <c r="B674" i="1"/>
  <c r="B676" i="1"/>
  <c r="B678" i="1"/>
  <c r="B680" i="1"/>
  <c r="B682" i="1"/>
  <c r="B684" i="1"/>
  <c r="B686" i="1"/>
  <c r="B688" i="1"/>
  <c r="B690" i="1"/>
  <c r="B692" i="1"/>
  <c r="B694" i="1"/>
  <c r="B696" i="1"/>
  <c r="B698" i="1"/>
  <c r="B700" i="1"/>
  <c r="B702" i="1"/>
  <c r="B704" i="1"/>
  <c r="B706" i="1"/>
  <c r="B708" i="1"/>
  <c r="B710" i="1"/>
  <c r="B712" i="1"/>
  <c r="B714" i="1"/>
  <c r="B716" i="1"/>
  <c r="B718" i="1"/>
  <c r="B720" i="1"/>
  <c r="B722" i="1"/>
  <c r="B724" i="1"/>
  <c r="B726" i="1"/>
  <c r="B728" i="1"/>
  <c r="B730" i="1"/>
  <c r="B732" i="1"/>
  <c r="B734" i="1"/>
  <c r="B736" i="1"/>
  <c r="B738" i="1"/>
  <c r="B740" i="1"/>
  <c r="B742" i="1"/>
  <c r="B744" i="1"/>
  <c r="B746" i="1"/>
  <c r="B748" i="1"/>
  <c r="B750" i="1"/>
  <c r="B752" i="1"/>
  <c r="B754" i="1"/>
  <c r="B756" i="1"/>
  <c r="B758" i="1"/>
  <c r="B760" i="1"/>
  <c r="B762" i="1"/>
  <c r="B764" i="1"/>
  <c r="B766" i="1"/>
  <c r="B768" i="1"/>
  <c r="B770" i="1"/>
  <c r="B772" i="1"/>
  <c r="B774" i="1"/>
  <c r="B776" i="1"/>
  <c r="B778" i="1"/>
  <c r="B780" i="1"/>
  <c r="B782" i="1"/>
  <c r="B784" i="1"/>
  <c r="B786" i="1"/>
  <c r="B788" i="1"/>
  <c r="B790" i="1"/>
  <c r="B792" i="1"/>
  <c r="B794" i="1"/>
  <c r="B796" i="1"/>
  <c r="B798" i="1"/>
  <c r="B800" i="1"/>
  <c r="B802" i="1"/>
  <c r="B804" i="1"/>
  <c r="B806" i="1"/>
  <c r="B808" i="1"/>
  <c r="B810" i="1"/>
  <c r="B812" i="1"/>
  <c r="B814" i="1"/>
  <c r="B816" i="1"/>
  <c r="B818" i="1"/>
  <c r="B820" i="1"/>
  <c r="B822" i="1"/>
  <c r="B824" i="1"/>
  <c r="B826" i="1"/>
  <c r="B828" i="1"/>
  <c r="B830" i="1"/>
  <c r="B832" i="1"/>
  <c r="B834" i="1"/>
  <c r="B836" i="1"/>
  <c r="B838" i="1"/>
  <c r="B840" i="1"/>
  <c r="B842" i="1"/>
  <c r="B844" i="1"/>
  <c r="B846" i="1"/>
  <c r="B848" i="1"/>
  <c r="B850" i="1"/>
  <c r="B852" i="1"/>
  <c r="B854" i="1"/>
  <c r="B856" i="1"/>
  <c r="B858" i="1"/>
  <c r="B860" i="1"/>
  <c r="B862" i="1"/>
  <c r="B864" i="1"/>
  <c r="B866" i="1"/>
  <c r="B868" i="1"/>
  <c r="B870" i="1"/>
  <c r="B872" i="1"/>
  <c r="B874" i="1"/>
  <c r="B876" i="1"/>
  <c r="B878" i="1"/>
  <c r="B880" i="1"/>
  <c r="B882" i="1"/>
  <c r="B884" i="1"/>
  <c r="B886" i="1"/>
  <c r="B888" i="1"/>
  <c r="B890" i="1"/>
  <c r="B892" i="1"/>
  <c r="B894" i="1"/>
  <c r="B896" i="1"/>
  <c r="B898" i="1"/>
  <c r="B900" i="1"/>
  <c r="B902" i="1"/>
  <c r="B904" i="1"/>
  <c r="B906" i="1"/>
  <c r="B908" i="1"/>
  <c r="B910" i="1"/>
  <c r="B912" i="1"/>
  <c r="B914" i="1"/>
  <c r="B916" i="1"/>
  <c r="B918" i="1"/>
  <c r="B920" i="1"/>
  <c r="B922" i="1"/>
  <c r="B924" i="1"/>
  <c r="B926" i="1"/>
  <c r="B928" i="1"/>
  <c r="B930" i="1"/>
  <c r="B932" i="1"/>
  <c r="B934" i="1"/>
  <c r="B936" i="1"/>
  <c r="B938" i="1"/>
  <c r="B940" i="1"/>
  <c r="B942" i="1"/>
  <c r="B944" i="1"/>
  <c r="B946" i="1"/>
  <c r="B948" i="1"/>
  <c r="B950" i="1"/>
  <c r="B952" i="1"/>
  <c r="B954" i="1"/>
  <c r="B956" i="1"/>
  <c r="B958" i="1"/>
  <c r="B960" i="1"/>
  <c r="B962" i="1"/>
  <c r="B964" i="1"/>
  <c r="B966" i="1"/>
  <c r="B968" i="1"/>
  <c r="B970" i="1"/>
  <c r="B972" i="1"/>
  <c r="B974" i="1"/>
  <c r="B976" i="1"/>
  <c r="B978" i="1"/>
  <c r="B980" i="1"/>
  <c r="B982" i="1"/>
  <c r="B984" i="1"/>
  <c r="B986" i="1"/>
  <c r="B988" i="1"/>
  <c r="B990" i="1"/>
  <c r="B992" i="1"/>
  <c r="B994" i="1"/>
  <c r="B996" i="1"/>
  <c r="B998" i="1"/>
  <c r="B1000" i="1"/>
  <c r="B1002" i="1"/>
  <c r="B1004" i="1"/>
  <c r="B1006" i="1"/>
  <c r="B1008" i="1"/>
  <c r="B1010" i="1"/>
  <c r="B1012" i="1"/>
  <c r="B1014" i="1"/>
  <c r="B1016" i="1"/>
  <c r="B1018" i="1"/>
  <c r="B1020" i="1"/>
  <c r="B1022" i="1"/>
  <c r="B1024" i="1"/>
  <c r="B1026" i="1"/>
  <c r="B1028" i="1"/>
  <c r="B1030" i="1"/>
  <c r="B1032" i="1"/>
  <c r="B1034" i="1"/>
  <c r="B1036" i="1"/>
  <c r="B1038" i="1"/>
  <c r="B1040" i="1"/>
  <c r="B1042" i="1"/>
  <c r="B1044" i="1"/>
  <c r="B1046" i="1"/>
  <c r="B1048" i="1"/>
  <c r="B1050" i="1"/>
  <c r="B1052" i="1"/>
  <c r="B1054" i="1"/>
  <c r="B1056" i="1"/>
  <c r="B1058" i="1"/>
  <c r="B1060" i="1"/>
  <c r="B1062" i="1"/>
  <c r="B1064" i="1"/>
  <c r="B1066" i="1"/>
  <c r="B1068" i="1"/>
  <c r="B1070" i="1"/>
  <c r="B1072" i="1"/>
  <c r="B1074" i="1"/>
  <c r="B1076" i="1"/>
  <c r="B1078" i="1"/>
  <c r="B1080" i="1"/>
  <c r="B1082" i="1"/>
  <c r="B1084" i="1"/>
  <c r="B1086" i="1"/>
  <c r="B1088" i="1"/>
  <c r="B1090" i="1"/>
  <c r="B1092" i="1"/>
  <c r="B1094" i="1"/>
  <c r="B1096" i="1"/>
  <c r="B1098" i="1"/>
  <c r="B1100" i="1"/>
  <c r="B1102" i="1"/>
  <c r="B1104" i="1"/>
  <c r="B1106" i="1"/>
  <c r="B1108" i="1"/>
  <c r="B1110" i="1"/>
  <c r="B1112" i="1"/>
  <c r="B1114" i="1"/>
  <c r="B1116" i="1"/>
  <c r="B1118" i="1"/>
  <c r="B1120" i="1"/>
  <c r="B1122" i="1"/>
  <c r="B1124" i="1"/>
  <c r="B1126" i="1"/>
  <c r="B1128" i="1"/>
  <c r="B1130" i="1"/>
  <c r="B1132" i="1"/>
  <c r="B1134" i="1"/>
  <c r="B1136" i="1"/>
  <c r="B1138" i="1"/>
  <c r="B1140" i="1"/>
  <c r="B1142" i="1"/>
  <c r="B1144" i="1"/>
  <c r="B1146" i="1"/>
  <c r="B1148" i="1"/>
  <c r="B1150" i="1"/>
  <c r="B1152" i="1"/>
  <c r="B1154" i="1"/>
  <c r="B1156" i="1"/>
  <c r="B1158" i="1"/>
  <c r="B1160" i="1"/>
  <c r="B1162" i="1"/>
  <c r="B1164" i="1"/>
  <c r="B1166" i="1"/>
  <c r="B1168" i="1"/>
  <c r="B1170" i="1"/>
  <c r="B1172" i="1"/>
  <c r="B1174" i="1"/>
  <c r="B1176" i="1"/>
  <c r="B1178" i="1"/>
  <c r="B1180" i="1"/>
  <c r="B1182" i="1"/>
  <c r="B1184" i="1"/>
  <c r="B1186" i="1"/>
  <c r="B1188" i="1"/>
  <c r="B1190" i="1"/>
  <c r="B1192" i="1"/>
  <c r="B1194" i="1"/>
  <c r="B1196" i="1"/>
  <c r="B1198" i="1"/>
  <c r="B1200" i="1"/>
  <c r="B1202" i="1"/>
  <c r="B1204" i="1"/>
  <c r="B1206" i="1"/>
  <c r="B1208" i="1"/>
  <c r="B1210" i="1"/>
  <c r="B1212" i="1"/>
  <c r="B1214" i="1"/>
  <c r="B1216" i="1"/>
  <c r="B1218" i="1"/>
  <c r="B1220" i="1"/>
  <c r="B1222" i="1"/>
  <c r="B1224" i="1"/>
  <c r="B1226" i="1"/>
  <c r="B1228" i="1"/>
  <c r="B1230" i="1"/>
  <c r="B1232" i="1"/>
  <c r="B1234" i="1"/>
  <c r="B1236" i="1"/>
  <c r="B1238" i="1"/>
  <c r="B1240" i="1"/>
  <c r="B1242" i="1"/>
  <c r="B1244" i="1"/>
  <c r="B1246" i="1"/>
  <c r="B1248" i="1"/>
  <c r="B1250" i="1"/>
  <c r="B1252" i="1"/>
  <c r="B1254" i="1"/>
  <c r="B1256" i="1"/>
  <c r="B1258" i="1"/>
  <c r="B1260" i="1"/>
  <c r="B1262" i="1"/>
  <c r="B1264" i="1"/>
  <c r="B1266" i="1"/>
  <c r="B1268" i="1"/>
  <c r="B1270" i="1"/>
  <c r="B1272" i="1"/>
  <c r="B1274" i="1"/>
  <c r="B1276" i="1"/>
  <c r="B1278" i="1"/>
  <c r="B1280" i="1"/>
  <c r="B1282" i="1"/>
  <c r="B1284" i="1"/>
  <c r="B1286" i="1"/>
  <c r="B1288" i="1"/>
  <c r="B1290" i="1"/>
  <c r="B1292" i="1"/>
  <c r="B1294" i="1"/>
  <c r="B1296" i="1"/>
  <c r="B1298" i="1"/>
  <c r="B1300" i="1"/>
  <c r="B1302" i="1"/>
  <c r="B1304" i="1"/>
  <c r="B1306" i="1"/>
  <c r="B1308" i="1"/>
  <c r="B1310" i="1"/>
  <c r="B1312" i="1"/>
  <c r="B1314" i="1"/>
  <c r="B1316" i="1"/>
  <c r="B1318" i="1"/>
  <c r="B1320" i="1"/>
  <c r="B1322" i="1"/>
  <c r="B1324" i="1"/>
  <c r="B1326" i="1"/>
  <c r="B1328" i="1"/>
  <c r="B1330" i="1"/>
  <c r="B1332" i="1"/>
  <c r="B1334" i="1"/>
  <c r="B1336" i="1"/>
  <c r="B1338" i="1"/>
  <c r="B1340" i="1"/>
  <c r="B1342" i="1"/>
  <c r="B1344" i="1"/>
  <c r="B1346" i="1"/>
  <c r="B1348" i="1"/>
  <c r="B1350" i="1"/>
  <c r="B1352" i="1"/>
  <c r="B1354" i="1"/>
  <c r="B1356" i="1"/>
  <c r="B1358" i="1"/>
  <c r="B1360" i="1"/>
  <c r="B1362" i="1"/>
  <c r="B1364" i="1"/>
  <c r="B1366" i="1"/>
  <c r="B1368" i="1"/>
  <c r="B1370" i="1"/>
  <c r="B1372" i="1"/>
  <c r="B1374" i="1"/>
  <c r="B1376" i="1"/>
  <c r="B1378" i="1"/>
  <c r="B1380" i="1"/>
  <c r="B1382" i="1"/>
  <c r="B1384" i="1"/>
  <c r="B1386" i="1"/>
  <c r="B1388" i="1"/>
  <c r="B1390" i="1"/>
  <c r="B1392" i="1"/>
  <c r="B1394" i="1"/>
  <c r="B1396" i="1"/>
  <c r="B1398" i="1"/>
  <c r="B1400" i="1"/>
  <c r="B1402" i="1"/>
  <c r="B1404" i="1"/>
  <c r="B1406" i="1"/>
  <c r="B1408" i="1"/>
  <c r="B1410" i="1"/>
  <c r="B1412" i="1"/>
  <c r="B1414" i="1"/>
  <c r="B1416" i="1"/>
  <c r="B1418" i="1"/>
  <c r="B1420" i="1"/>
  <c r="B1422" i="1"/>
  <c r="B1424" i="1"/>
  <c r="B1426" i="1"/>
  <c r="B1428" i="1"/>
  <c r="B1430" i="1"/>
  <c r="B1432" i="1"/>
  <c r="B1434" i="1"/>
  <c r="B1436" i="1"/>
  <c r="B1438" i="1"/>
  <c r="B1440" i="1"/>
  <c r="B1442" i="1"/>
  <c r="B1444" i="1"/>
  <c r="B1446" i="1"/>
  <c r="B1448" i="1"/>
  <c r="B1450" i="1"/>
  <c r="B1452" i="1"/>
  <c r="B1454" i="1"/>
  <c r="B1456" i="1"/>
  <c r="B1458" i="1"/>
  <c r="B1460" i="1"/>
  <c r="B1462" i="1"/>
  <c r="B1464" i="1"/>
  <c r="B1466" i="1"/>
  <c r="B1468" i="1"/>
  <c r="B1470" i="1"/>
  <c r="B1472" i="1"/>
  <c r="B1474" i="1"/>
  <c r="B1476" i="1"/>
  <c r="B1478" i="1"/>
  <c r="B1480" i="1"/>
  <c r="B1482" i="1"/>
  <c r="B1484" i="1"/>
  <c r="B1486" i="1"/>
  <c r="B1488" i="1"/>
  <c r="B1490" i="1"/>
  <c r="B1492" i="1"/>
  <c r="B1494" i="1"/>
  <c r="B1496" i="1"/>
  <c r="B1498" i="1"/>
  <c r="B1500" i="1"/>
  <c r="B1502" i="1"/>
  <c r="B1504" i="1"/>
  <c r="B1506" i="1"/>
  <c r="B1508" i="1"/>
  <c r="B1510" i="1"/>
  <c r="B1512" i="1"/>
  <c r="B1514" i="1"/>
  <c r="B1516" i="1"/>
  <c r="B1518" i="1"/>
  <c r="B1520" i="1"/>
  <c r="B1522" i="1"/>
  <c r="B1524" i="1"/>
  <c r="B1526" i="1"/>
  <c r="B1528" i="1"/>
  <c r="B1530" i="1"/>
  <c r="B1532" i="1"/>
  <c r="B1534" i="1"/>
  <c r="B1536" i="1"/>
  <c r="B1538" i="1"/>
  <c r="B1540" i="1"/>
  <c r="B1542" i="1"/>
  <c r="B1544" i="1"/>
  <c r="B1546" i="1"/>
  <c r="B1548" i="1"/>
  <c r="B1550" i="1"/>
  <c r="B1552" i="1"/>
  <c r="B1554" i="1"/>
  <c r="B1556" i="1"/>
  <c r="B1558" i="1"/>
  <c r="B1560" i="1"/>
  <c r="B1562" i="1"/>
  <c r="B1564" i="1"/>
  <c r="B1566" i="1"/>
  <c r="B1568" i="1"/>
  <c r="B1570" i="1"/>
  <c r="B1572" i="1"/>
  <c r="B1574" i="1"/>
  <c r="B1576" i="1"/>
  <c r="B1578" i="1"/>
  <c r="B1580" i="1"/>
  <c r="B1582" i="1"/>
  <c r="B1584" i="1"/>
  <c r="B1586" i="1"/>
  <c r="B1588" i="1"/>
  <c r="B1590" i="1"/>
  <c r="B1592" i="1"/>
  <c r="B1594" i="1"/>
  <c r="B1596" i="1"/>
  <c r="B1598" i="1"/>
  <c r="B1600" i="1"/>
  <c r="B1602" i="1"/>
  <c r="B1604" i="1"/>
  <c r="B1606" i="1"/>
  <c r="B1608" i="1"/>
  <c r="B1610" i="1"/>
  <c r="B1612" i="1"/>
  <c r="B1614" i="1"/>
  <c r="B1616" i="1"/>
  <c r="B1618" i="1"/>
  <c r="B1620" i="1"/>
  <c r="B1622" i="1"/>
  <c r="B1624" i="1"/>
  <c r="B1626" i="1"/>
  <c r="B1628" i="1"/>
  <c r="B1630" i="1"/>
  <c r="B1632" i="1"/>
  <c r="B1634" i="1"/>
  <c r="B1636" i="1"/>
  <c r="B1638" i="1"/>
  <c r="B1640" i="1"/>
  <c r="B1642" i="1"/>
  <c r="B1644" i="1"/>
  <c r="B1646" i="1"/>
  <c r="B1648" i="1"/>
  <c r="B1650" i="1"/>
  <c r="B1652" i="1"/>
  <c r="B1654" i="1"/>
  <c r="B1656" i="1"/>
  <c r="B1658" i="1"/>
  <c r="B1660" i="1"/>
  <c r="B1662" i="1"/>
  <c r="B1664" i="1"/>
  <c r="B1666" i="1"/>
  <c r="B1668" i="1"/>
  <c r="B1670" i="1"/>
  <c r="B1672" i="1"/>
  <c r="B1674" i="1"/>
  <c r="B1676" i="1"/>
  <c r="B1678" i="1"/>
  <c r="B1680" i="1"/>
  <c r="B1682" i="1"/>
  <c r="B1684" i="1"/>
  <c r="B1686" i="1"/>
  <c r="B1688" i="1"/>
  <c r="B1690" i="1"/>
  <c r="B1692" i="1"/>
  <c r="B1694" i="1"/>
  <c r="B1696" i="1"/>
  <c r="B1698" i="1"/>
  <c r="B1700" i="1"/>
  <c r="B1702" i="1"/>
  <c r="B1704" i="1"/>
  <c r="B1706" i="1"/>
  <c r="B1708" i="1"/>
  <c r="B1710" i="1"/>
  <c r="B1712" i="1"/>
  <c r="B1714" i="1"/>
  <c r="B1716" i="1"/>
  <c r="B1718" i="1"/>
  <c r="B1720" i="1"/>
  <c r="B1722" i="1"/>
  <c r="B1724" i="1"/>
  <c r="B1726" i="1"/>
  <c r="B1728" i="1"/>
  <c r="B1730" i="1"/>
  <c r="B1732" i="1"/>
  <c r="B1734" i="1"/>
  <c r="B1736" i="1"/>
  <c r="B1738" i="1"/>
  <c r="B1740" i="1"/>
  <c r="B1742" i="1"/>
  <c r="B1744" i="1"/>
  <c r="B1746" i="1"/>
  <c r="B1748" i="1"/>
  <c r="B1750" i="1"/>
  <c r="B1752" i="1"/>
  <c r="B1754" i="1"/>
  <c r="B1756" i="1"/>
  <c r="B1758" i="1"/>
  <c r="B4" i="1"/>
  <c r="B14" i="6"/>
  <c r="B15" i="6"/>
  <c r="B12" i="6"/>
  <c r="F6" i="6"/>
  <c r="F14" i="6"/>
  <c r="C8" i="6"/>
  <c r="F3" i="6"/>
  <c r="F4" i="6"/>
  <c r="A1308" i="7"/>
  <c r="A1307" i="7"/>
  <c r="A1306" i="7"/>
  <c r="A1305" i="7"/>
  <c r="A1304" i="7"/>
  <c r="A1303" i="7"/>
  <c r="A1302" i="7"/>
  <c r="A1301" i="7"/>
  <c r="A1300" i="7"/>
  <c r="A1299" i="7"/>
  <c r="A1298" i="7"/>
  <c r="A1297" i="7"/>
  <c r="A1296" i="7"/>
  <c r="A1295" i="7"/>
  <c r="A1294" i="7"/>
  <c r="A1293" i="7"/>
  <c r="A1292" i="7"/>
  <c r="A1291" i="7"/>
  <c r="A1290" i="7"/>
  <c r="A1289" i="7"/>
  <c r="A1288" i="7"/>
  <c r="A1287" i="7"/>
  <c r="A1286" i="7"/>
  <c r="A1285" i="7"/>
  <c r="A1284" i="7"/>
  <c r="A1283" i="7"/>
  <c r="A1282" i="7"/>
  <c r="A1281" i="7"/>
  <c r="A1280" i="7"/>
  <c r="A1279" i="7"/>
  <c r="A1278" i="7"/>
  <c r="A1277" i="7"/>
  <c r="A1276" i="7"/>
  <c r="A1275" i="7"/>
  <c r="A1274" i="7"/>
  <c r="A1273" i="7"/>
  <c r="A1272" i="7"/>
  <c r="A1271" i="7"/>
  <c r="A1270" i="7"/>
  <c r="A1269" i="7"/>
  <c r="A1268" i="7"/>
  <c r="A1267" i="7"/>
  <c r="A1266" i="7"/>
  <c r="A1265" i="7"/>
  <c r="A1264" i="7"/>
  <c r="A1263" i="7"/>
  <c r="A1262" i="7"/>
  <c r="A1261" i="7"/>
  <c r="A1260" i="7"/>
  <c r="A1259" i="7"/>
  <c r="A1258" i="7"/>
  <c r="A1257" i="7"/>
  <c r="A1256" i="7"/>
  <c r="A1255" i="7"/>
  <c r="A1254" i="7"/>
  <c r="A1253" i="7"/>
  <c r="A1252" i="7"/>
  <c r="A1251" i="7"/>
  <c r="A1250" i="7"/>
  <c r="A1249" i="7"/>
  <c r="A1248" i="7"/>
  <c r="A1247" i="7"/>
  <c r="A1246" i="7"/>
  <c r="A1245" i="7"/>
  <c r="A1244" i="7"/>
  <c r="A1243" i="7"/>
  <c r="A1242" i="7"/>
  <c r="A1241" i="7"/>
  <c r="A1240" i="7"/>
  <c r="A1239" i="7"/>
  <c r="A1238" i="7"/>
  <c r="A1237" i="7"/>
  <c r="A1236" i="7"/>
  <c r="A1235" i="7"/>
  <c r="A1234" i="7"/>
  <c r="A1233" i="7"/>
  <c r="A1232" i="7"/>
  <c r="A1231" i="7"/>
  <c r="A1230" i="7"/>
  <c r="A1229" i="7"/>
  <c r="A1228" i="7"/>
  <c r="A1227" i="7"/>
  <c r="A1226" i="7"/>
  <c r="A1225" i="7"/>
  <c r="A1224" i="7"/>
  <c r="A1223" i="7"/>
  <c r="A1222" i="7"/>
  <c r="A1221" i="7"/>
  <c r="A1220" i="7"/>
  <c r="A1219" i="7"/>
  <c r="A1218" i="7"/>
  <c r="A1217" i="7"/>
  <c r="A1216" i="7"/>
  <c r="A1215" i="7"/>
  <c r="A1214" i="7"/>
  <c r="A1213" i="7"/>
  <c r="A1212" i="7"/>
  <c r="A1211" i="7"/>
  <c r="A1210" i="7"/>
  <c r="A1209" i="7"/>
  <c r="A1208" i="7"/>
  <c r="A1207" i="7"/>
  <c r="A1206" i="7"/>
  <c r="A1205" i="7"/>
  <c r="A1204" i="7"/>
  <c r="A1203" i="7"/>
  <c r="A1202" i="7"/>
  <c r="A1201" i="7"/>
  <c r="A1200" i="7"/>
  <c r="A1199" i="7"/>
  <c r="A1198" i="7"/>
  <c r="A1197" i="7"/>
  <c r="A1196" i="7"/>
  <c r="A1195" i="7"/>
  <c r="A1194" i="7"/>
  <c r="A1193" i="7"/>
  <c r="A1192" i="7"/>
  <c r="A1191" i="7"/>
  <c r="A1190" i="7"/>
  <c r="A1189" i="7"/>
  <c r="A1188" i="7"/>
  <c r="A1187" i="7"/>
  <c r="A1186" i="7"/>
  <c r="A1185" i="7"/>
  <c r="A1184" i="7"/>
  <c r="A1183" i="7"/>
  <c r="A1182" i="7"/>
  <c r="A1181" i="7"/>
  <c r="A1180" i="7"/>
  <c r="A1179" i="7"/>
  <c r="A1178" i="7"/>
  <c r="A1177" i="7"/>
  <c r="A1176" i="7"/>
  <c r="A1175" i="7"/>
  <c r="A1174" i="7"/>
  <c r="A1173" i="7"/>
  <c r="A1172" i="7"/>
  <c r="A1171" i="7"/>
  <c r="A1170" i="7"/>
  <c r="A1169" i="7"/>
  <c r="A1168" i="7"/>
  <c r="A1167" i="7"/>
  <c r="A1166" i="7"/>
  <c r="A1165" i="7"/>
  <c r="A1164" i="7"/>
  <c r="A1163" i="7"/>
  <c r="A1162" i="7"/>
  <c r="A1161" i="7"/>
  <c r="A1160" i="7"/>
  <c r="A1159" i="7"/>
  <c r="A1158" i="7"/>
  <c r="A1157" i="7"/>
  <c r="A1156" i="7"/>
  <c r="A1155" i="7"/>
  <c r="A1154" i="7"/>
  <c r="A1153" i="7"/>
  <c r="A1152" i="7"/>
  <c r="A1151" i="7"/>
  <c r="A1150" i="7"/>
  <c r="A1149" i="7"/>
  <c r="A1148" i="7"/>
  <c r="A1147" i="7"/>
  <c r="A1146" i="7"/>
  <c r="A1145" i="7"/>
  <c r="A1144" i="7"/>
  <c r="A1143" i="7"/>
  <c r="A1142" i="7"/>
  <c r="A1141" i="7"/>
  <c r="A1140" i="7"/>
  <c r="A1139" i="7"/>
  <c r="A1138" i="7"/>
  <c r="A1137" i="7"/>
  <c r="A1136" i="7"/>
  <c r="A1135" i="7"/>
  <c r="A1134" i="7"/>
  <c r="A1133" i="7"/>
  <c r="A1132" i="7"/>
  <c r="A1131" i="7"/>
  <c r="A1130" i="7"/>
  <c r="A1129" i="7"/>
  <c r="A1128" i="7"/>
  <c r="A1127" i="7"/>
  <c r="A1126" i="7"/>
  <c r="A1125" i="7"/>
  <c r="A1124" i="7"/>
  <c r="A1123" i="7"/>
  <c r="A1122" i="7"/>
  <c r="A1121" i="7"/>
  <c r="A1120" i="7"/>
  <c r="A1119" i="7"/>
  <c r="A1118" i="7"/>
  <c r="A1117" i="7"/>
  <c r="A1116" i="7"/>
  <c r="A1115" i="7"/>
  <c r="A1114" i="7"/>
  <c r="A1113" i="7"/>
  <c r="A1112" i="7"/>
  <c r="A1111" i="7"/>
  <c r="A1110" i="7"/>
  <c r="A1109" i="7"/>
  <c r="A1108" i="7"/>
  <c r="A1107" i="7"/>
  <c r="A1106" i="7"/>
  <c r="A1105" i="7"/>
  <c r="A1104" i="7"/>
  <c r="A1103" i="7"/>
  <c r="A1102" i="7"/>
  <c r="A1101" i="7"/>
  <c r="A1100" i="7"/>
  <c r="A1099" i="7"/>
  <c r="A1098" i="7"/>
  <c r="A1097" i="7"/>
  <c r="A1096" i="7"/>
  <c r="A1095" i="7"/>
  <c r="A1094" i="7"/>
  <c r="A1093" i="7"/>
  <c r="A1092" i="7"/>
  <c r="A1091" i="7"/>
  <c r="A1090" i="7"/>
  <c r="A1089" i="7"/>
  <c r="A1088" i="7"/>
  <c r="A1087" i="7"/>
  <c r="A1086" i="7"/>
  <c r="A1085" i="7"/>
  <c r="A1084" i="7"/>
  <c r="A1083" i="7"/>
  <c r="A1082" i="7"/>
  <c r="A1081" i="7"/>
  <c r="A1080" i="7"/>
  <c r="A1079" i="7"/>
  <c r="A1078" i="7"/>
  <c r="A1077" i="7"/>
  <c r="A1076" i="7"/>
  <c r="A1075" i="7"/>
  <c r="A1074" i="7"/>
  <c r="A1073" i="7"/>
  <c r="A1072" i="7"/>
  <c r="A1071" i="7"/>
  <c r="A1070" i="7"/>
  <c r="A1069" i="7"/>
  <c r="A1068" i="7"/>
  <c r="A1067" i="7"/>
  <c r="A1066" i="7"/>
  <c r="A1065" i="7"/>
  <c r="A1064" i="7"/>
  <c r="A1063" i="7"/>
  <c r="A1062" i="7"/>
  <c r="A1061" i="7"/>
  <c r="A1060" i="7"/>
  <c r="A1059" i="7"/>
  <c r="A1058" i="7"/>
  <c r="A1057" i="7"/>
  <c r="A1056" i="7"/>
  <c r="A1055" i="7"/>
  <c r="A1054" i="7"/>
  <c r="A1053" i="7"/>
  <c r="A1052" i="7"/>
  <c r="A1051" i="7"/>
  <c r="A1050" i="7"/>
  <c r="A1049" i="7"/>
  <c r="A1048" i="7"/>
  <c r="A1047" i="7"/>
  <c r="A1046" i="7"/>
  <c r="A1045" i="7"/>
  <c r="A1044" i="7"/>
  <c r="A1043" i="7"/>
  <c r="A1042" i="7"/>
  <c r="A1041" i="7"/>
  <c r="A1040" i="7"/>
  <c r="A1039" i="7"/>
  <c r="A1038" i="7"/>
  <c r="A1037" i="7"/>
  <c r="A1036" i="7"/>
  <c r="A1035" i="7"/>
  <c r="A1034" i="7"/>
  <c r="A1033" i="7"/>
  <c r="A1032" i="7"/>
  <c r="A1031" i="7"/>
  <c r="A1030" i="7"/>
  <c r="A1029" i="7"/>
  <c r="A1028" i="7"/>
  <c r="A1027" i="7"/>
  <c r="A1026" i="7"/>
  <c r="A1025" i="7"/>
  <c r="A1024" i="7"/>
  <c r="A1023" i="7"/>
  <c r="A1022" i="7"/>
  <c r="A1021" i="7"/>
  <c r="A1020" i="7"/>
  <c r="A1019" i="7"/>
  <c r="A1018" i="7"/>
  <c r="A1017" i="7"/>
  <c r="A1016" i="7"/>
  <c r="A1015" i="7"/>
  <c r="A1014" i="7"/>
  <c r="A1013" i="7"/>
  <c r="A1012" i="7"/>
  <c r="A1011" i="7"/>
  <c r="A1010" i="7"/>
  <c r="A1009" i="7"/>
  <c r="A1008" i="7"/>
  <c r="A1007" i="7"/>
  <c r="A1006" i="7"/>
  <c r="A1005" i="7"/>
  <c r="A1004" i="7"/>
  <c r="A1003" i="7"/>
  <c r="A1002" i="7"/>
  <c r="A1001" i="7"/>
  <c r="A1000" i="7"/>
  <c r="A999" i="7"/>
  <c r="A998" i="7"/>
  <c r="A997" i="7"/>
  <c r="A996" i="7"/>
  <c r="A995" i="7"/>
  <c r="A994" i="7"/>
  <c r="A993" i="7"/>
  <c r="A992" i="7"/>
  <c r="A991" i="7"/>
  <c r="A990" i="7"/>
  <c r="A989" i="7"/>
  <c r="A988" i="7"/>
  <c r="A987" i="7"/>
  <c r="A986" i="7"/>
  <c r="A985" i="7"/>
  <c r="A984" i="7"/>
  <c r="A983" i="7"/>
  <c r="A982" i="7"/>
  <c r="A981" i="7"/>
  <c r="A980" i="7"/>
  <c r="A979" i="7"/>
  <c r="A978" i="7"/>
  <c r="A977" i="7"/>
  <c r="A976" i="7"/>
  <c r="A975" i="7"/>
  <c r="A974" i="7"/>
  <c r="A973" i="7"/>
  <c r="A972" i="7"/>
  <c r="A971" i="7"/>
  <c r="A970" i="7"/>
  <c r="A969" i="7"/>
  <c r="A968" i="7"/>
  <c r="A967" i="7"/>
  <c r="A966" i="7"/>
  <c r="A965" i="7"/>
  <c r="A964" i="7"/>
  <c r="A963" i="7"/>
  <c r="A962" i="7"/>
  <c r="A961" i="7"/>
  <c r="A960" i="7"/>
  <c r="A959" i="7"/>
  <c r="A958" i="7"/>
  <c r="A957" i="7"/>
  <c r="A956" i="7"/>
  <c r="A955" i="7"/>
  <c r="A954" i="7"/>
  <c r="A953" i="7"/>
  <c r="A952" i="7"/>
  <c r="A951" i="7"/>
  <c r="A950" i="7"/>
  <c r="A949" i="7"/>
  <c r="A948" i="7"/>
  <c r="A947" i="7"/>
  <c r="A946" i="7"/>
  <c r="A945" i="7"/>
  <c r="A944" i="7"/>
  <c r="A943" i="7"/>
  <c r="A942" i="7"/>
  <c r="A941" i="7"/>
  <c r="A940" i="7"/>
  <c r="A939" i="7"/>
  <c r="A938" i="7"/>
  <c r="A937" i="7"/>
  <c r="A936" i="7"/>
  <c r="A935" i="7"/>
  <c r="A934" i="7"/>
  <c r="A933" i="7"/>
  <c r="A932" i="7"/>
  <c r="A931" i="7"/>
  <c r="A930" i="7"/>
  <c r="A929" i="7"/>
  <c r="A928" i="7"/>
  <c r="A927" i="7"/>
  <c r="A926" i="7"/>
  <c r="A925" i="7"/>
  <c r="A924" i="7"/>
  <c r="A923" i="7"/>
  <c r="A922" i="7"/>
  <c r="A921" i="7"/>
  <c r="A920" i="7"/>
  <c r="A919" i="7"/>
  <c r="A918" i="7"/>
  <c r="A917" i="7"/>
  <c r="A916" i="7"/>
  <c r="A915" i="7"/>
  <c r="A914" i="7"/>
  <c r="A913" i="7"/>
  <c r="A912" i="7"/>
  <c r="A911" i="7"/>
  <c r="A910" i="7"/>
  <c r="A909" i="7"/>
  <c r="A908" i="7"/>
  <c r="A907" i="7"/>
  <c r="A906" i="7"/>
  <c r="A905" i="7"/>
  <c r="A904" i="7"/>
  <c r="A903" i="7"/>
  <c r="A902" i="7"/>
  <c r="A901" i="7"/>
  <c r="A900" i="7"/>
  <c r="A899" i="7"/>
  <c r="A898" i="7"/>
  <c r="A897" i="7"/>
  <c r="A896" i="7"/>
  <c r="A895" i="7"/>
  <c r="A894" i="7"/>
  <c r="A893" i="7"/>
  <c r="A892" i="7"/>
  <c r="A891" i="7"/>
  <c r="A890" i="7"/>
  <c r="A889" i="7"/>
  <c r="A888" i="7"/>
  <c r="A887" i="7"/>
  <c r="A886" i="7"/>
  <c r="A885" i="7"/>
  <c r="A884" i="7"/>
  <c r="A883" i="7"/>
  <c r="A882" i="7"/>
  <c r="A881" i="7"/>
  <c r="A880" i="7"/>
  <c r="A879" i="7"/>
  <c r="A878" i="7"/>
  <c r="A877" i="7"/>
  <c r="A876" i="7"/>
  <c r="A875" i="7"/>
  <c r="A874" i="7"/>
  <c r="A873" i="7"/>
  <c r="A872" i="7"/>
  <c r="A871" i="7"/>
  <c r="A870" i="7"/>
  <c r="A869" i="7"/>
  <c r="A868" i="7"/>
  <c r="A867" i="7"/>
  <c r="A866" i="7"/>
  <c r="A865" i="7"/>
  <c r="A864" i="7"/>
  <c r="A863" i="7"/>
  <c r="A862" i="7"/>
  <c r="A861" i="7"/>
  <c r="A860" i="7"/>
  <c r="A859" i="7"/>
  <c r="A858" i="7"/>
  <c r="A857" i="7"/>
  <c r="A856" i="7"/>
  <c r="A855" i="7"/>
  <c r="A854" i="7"/>
  <c r="A853" i="7"/>
  <c r="A852" i="7"/>
  <c r="A851" i="7"/>
  <c r="A850" i="7"/>
  <c r="A849" i="7"/>
  <c r="A848" i="7"/>
  <c r="A847" i="7"/>
  <c r="A846" i="7"/>
  <c r="A845" i="7"/>
  <c r="A844" i="7"/>
  <c r="A843" i="7"/>
  <c r="A842" i="7"/>
  <c r="A841" i="7"/>
  <c r="A840" i="7"/>
  <c r="A839" i="7"/>
  <c r="A838" i="7"/>
  <c r="A837" i="7"/>
  <c r="A836" i="7"/>
  <c r="A835" i="7"/>
  <c r="A834" i="7"/>
  <c r="A833" i="7"/>
  <c r="A832" i="7"/>
  <c r="A831" i="7"/>
  <c r="A830" i="7"/>
  <c r="A829" i="7"/>
  <c r="A828" i="7"/>
  <c r="A827" i="7"/>
  <c r="A826" i="7"/>
  <c r="A825" i="7"/>
  <c r="A824" i="7"/>
  <c r="A823" i="7"/>
  <c r="A822" i="7"/>
  <c r="A821" i="7"/>
  <c r="A820" i="7"/>
  <c r="A819" i="7"/>
  <c r="A818" i="7"/>
  <c r="A817" i="7"/>
  <c r="A816" i="7"/>
  <c r="A815" i="7"/>
  <c r="A814" i="7"/>
  <c r="A813" i="7"/>
  <c r="A812" i="7"/>
  <c r="A811" i="7"/>
  <c r="A810" i="7"/>
  <c r="A809" i="7"/>
  <c r="A808" i="7"/>
  <c r="A807" i="7"/>
  <c r="A806" i="7"/>
  <c r="A805" i="7"/>
  <c r="A804" i="7"/>
  <c r="A803" i="7"/>
  <c r="A802" i="7"/>
  <c r="A801" i="7"/>
  <c r="A800" i="7"/>
  <c r="A799" i="7"/>
  <c r="A798" i="7"/>
  <c r="A797" i="7"/>
  <c r="A796" i="7"/>
  <c r="A795" i="7"/>
  <c r="A794" i="7"/>
  <c r="A793" i="7"/>
  <c r="A792" i="7"/>
  <c r="A791" i="7"/>
  <c r="A790" i="7"/>
  <c r="A789" i="7"/>
  <c r="A788" i="7"/>
  <c r="A787" i="7"/>
  <c r="A786" i="7"/>
  <c r="A785" i="7"/>
  <c r="A784" i="7"/>
  <c r="A783" i="7"/>
  <c r="A782" i="7"/>
  <c r="A781" i="7"/>
  <c r="A780" i="7"/>
  <c r="A779" i="7"/>
  <c r="A778" i="7"/>
  <c r="A777" i="7"/>
  <c r="A776" i="7"/>
  <c r="A775" i="7"/>
  <c r="A774" i="7"/>
  <c r="A773" i="7"/>
  <c r="A772" i="7"/>
  <c r="A771" i="7"/>
  <c r="A770" i="7"/>
  <c r="A769" i="7"/>
  <c r="A768" i="7"/>
  <c r="A767" i="7"/>
  <c r="A766" i="7"/>
  <c r="A765" i="7"/>
  <c r="A764" i="7"/>
  <c r="A763" i="7"/>
  <c r="A762" i="7"/>
  <c r="A761" i="7"/>
  <c r="A760" i="7"/>
  <c r="A759" i="7"/>
  <c r="A758" i="7"/>
  <c r="A757" i="7"/>
  <c r="A756" i="7"/>
  <c r="A755" i="7"/>
  <c r="A754" i="7"/>
  <c r="A753" i="7"/>
  <c r="A752" i="7"/>
  <c r="A751" i="7"/>
  <c r="A750" i="7"/>
  <c r="A749" i="7"/>
  <c r="A748" i="7"/>
  <c r="A747" i="7"/>
  <c r="A746" i="7"/>
  <c r="A745" i="7"/>
  <c r="A744" i="7"/>
  <c r="A743" i="7"/>
  <c r="A742" i="7"/>
  <c r="A741" i="7"/>
  <c r="A740" i="7"/>
  <c r="A739" i="7"/>
  <c r="A738" i="7"/>
  <c r="A737" i="7"/>
  <c r="A736" i="7"/>
  <c r="A735" i="7"/>
  <c r="A734" i="7"/>
  <c r="A733" i="7"/>
  <c r="A732" i="7"/>
  <c r="A731" i="7"/>
  <c r="A730" i="7"/>
  <c r="A729" i="7"/>
  <c r="A728" i="7"/>
  <c r="A727" i="7"/>
  <c r="A726" i="7"/>
  <c r="A725" i="7"/>
  <c r="A724" i="7"/>
  <c r="A723" i="7"/>
  <c r="A722" i="7"/>
  <c r="A721" i="7"/>
  <c r="A720" i="7"/>
  <c r="A719" i="7"/>
  <c r="A718" i="7"/>
  <c r="A717" i="7"/>
  <c r="A716" i="7"/>
  <c r="A715" i="7"/>
  <c r="A714" i="7"/>
  <c r="A713" i="7"/>
  <c r="A712" i="7"/>
  <c r="A711" i="7"/>
  <c r="A710" i="7"/>
  <c r="A709" i="7"/>
  <c r="A708" i="7"/>
  <c r="A707" i="7"/>
  <c r="A706" i="7"/>
  <c r="A705" i="7"/>
  <c r="A704" i="7"/>
  <c r="A703" i="7"/>
  <c r="A702" i="7"/>
  <c r="A701" i="7"/>
  <c r="A700" i="7"/>
  <c r="A699" i="7"/>
  <c r="A698" i="7"/>
  <c r="A697" i="7"/>
  <c r="A696" i="7"/>
  <c r="A695" i="7"/>
  <c r="A694" i="7"/>
  <c r="A693" i="7"/>
  <c r="A692" i="7"/>
  <c r="A691" i="7"/>
  <c r="A690" i="7"/>
  <c r="A689" i="7"/>
  <c r="A688" i="7"/>
  <c r="A687" i="7"/>
  <c r="A686" i="7"/>
  <c r="A685" i="7"/>
  <c r="A684" i="7"/>
  <c r="A683" i="7"/>
  <c r="A682" i="7"/>
  <c r="A681" i="7"/>
  <c r="A680" i="7"/>
  <c r="A679" i="7"/>
  <c r="A678" i="7"/>
  <c r="A677" i="7"/>
  <c r="A676" i="7"/>
  <c r="A675" i="7"/>
  <c r="A674" i="7"/>
  <c r="A673" i="7"/>
  <c r="A672" i="7"/>
  <c r="A671" i="7"/>
  <c r="A670" i="7"/>
  <c r="A669" i="7"/>
  <c r="A668" i="7"/>
  <c r="A667" i="7"/>
  <c r="A666" i="7"/>
  <c r="A665" i="7"/>
  <c r="A664" i="7"/>
  <c r="A663" i="7"/>
  <c r="A662" i="7"/>
  <c r="A661" i="7"/>
  <c r="A660" i="7"/>
  <c r="A659" i="7"/>
  <c r="A658" i="7"/>
  <c r="A657" i="7"/>
  <c r="A656" i="7"/>
  <c r="A655" i="7"/>
  <c r="A654" i="7"/>
  <c r="A653" i="7"/>
  <c r="A652" i="7"/>
  <c r="A651" i="7"/>
  <c r="A650" i="7"/>
  <c r="A649" i="7"/>
  <c r="A648" i="7"/>
  <c r="A647" i="7"/>
  <c r="A646" i="7"/>
  <c r="A645" i="7"/>
  <c r="A644" i="7"/>
  <c r="A643" i="7"/>
  <c r="A642" i="7"/>
  <c r="A641" i="7"/>
  <c r="A640" i="7"/>
  <c r="A639" i="7"/>
  <c r="A638" i="7"/>
  <c r="A637" i="7"/>
  <c r="A636" i="7"/>
  <c r="A635" i="7"/>
  <c r="A634" i="7"/>
  <c r="A633" i="7"/>
  <c r="A632" i="7"/>
  <c r="A631" i="7"/>
  <c r="A630" i="7"/>
  <c r="A629" i="7"/>
  <c r="A628" i="7"/>
  <c r="A627" i="7"/>
  <c r="A626" i="7"/>
  <c r="A625" i="7"/>
  <c r="A624" i="7"/>
  <c r="A623" i="7"/>
  <c r="A622" i="7"/>
  <c r="A621" i="7"/>
  <c r="A620" i="7"/>
  <c r="A619" i="7"/>
  <c r="A618" i="7"/>
  <c r="A617" i="7"/>
  <c r="A616" i="7"/>
  <c r="A615" i="7"/>
  <c r="A614" i="7"/>
  <c r="A613" i="7"/>
  <c r="A612" i="7"/>
  <c r="A611" i="7"/>
  <c r="A610" i="7"/>
  <c r="A609" i="7"/>
  <c r="A608" i="7"/>
  <c r="A607" i="7"/>
  <c r="A606" i="7"/>
  <c r="A605" i="7"/>
  <c r="A604" i="7"/>
  <c r="A603" i="7"/>
  <c r="A602" i="7"/>
  <c r="A601" i="7"/>
  <c r="A600" i="7"/>
  <c r="A599" i="7"/>
  <c r="A598" i="7"/>
  <c r="A597" i="7"/>
  <c r="A596" i="7"/>
  <c r="A595" i="7"/>
  <c r="A594" i="7"/>
  <c r="A593" i="7"/>
  <c r="A592" i="7"/>
  <c r="A591" i="7"/>
  <c r="A590" i="7"/>
  <c r="A589" i="7"/>
  <c r="A588" i="7"/>
  <c r="A587" i="7"/>
  <c r="A586" i="7"/>
  <c r="A585" i="7"/>
  <c r="A584" i="7"/>
  <c r="A583" i="7"/>
  <c r="A582" i="7"/>
  <c r="A581" i="7"/>
  <c r="A580" i="7"/>
  <c r="A579" i="7"/>
  <c r="A578" i="7"/>
  <c r="A577" i="7"/>
  <c r="A576" i="7"/>
  <c r="A575" i="7"/>
  <c r="A574" i="7"/>
  <c r="A573" i="7"/>
  <c r="A572" i="7"/>
  <c r="A571" i="7"/>
  <c r="A570" i="7"/>
  <c r="A569" i="7"/>
  <c r="A568" i="7"/>
  <c r="A567" i="7"/>
  <c r="A566" i="7"/>
  <c r="A565" i="7"/>
  <c r="A564" i="7"/>
  <c r="A563" i="7"/>
  <c r="A562" i="7"/>
  <c r="A561" i="7"/>
  <c r="A560" i="7"/>
  <c r="A559" i="7"/>
  <c r="A558" i="7"/>
  <c r="A557" i="7"/>
  <c r="A556" i="7"/>
  <c r="A555" i="7"/>
  <c r="A554" i="7"/>
  <c r="A553" i="7"/>
  <c r="A552" i="7"/>
  <c r="A551" i="7"/>
  <c r="A550" i="7"/>
  <c r="A549" i="7"/>
  <c r="A548" i="7"/>
  <c r="A547" i="7"/>
  <c r="A546" i="7"/>
  <c r="A545" i="7"/>
  <c r="A544" i="7"/>
  <c r="A543" i="7"/>
  <c r="A542" i="7"/>
  <c r="A541" i="7"/>
  <c r="A540" i="7"/>
  <c r="A539" i="7"/>
  <c r="A538" i="7"/>
  <c r="A537" i="7"/>
  <c r="A536" i="7"/>
  <c r="A535" i="7"/>
  <c r="A534" i="7"/>
  <c r="A533" i="7"/>
  <c r="A532" i="7"/>
  <c r="A531" i="7"/>
  <c r="A530" i="7"/>
  <c r="A529" i="7"/>
  <c r="A528" i="7"/>
  <c r="A527" i="7"/>
  <c r="A526" i="7"/>
  <c r="A525" i="7"/>
  <c r="A524" i="7"/>
  <c r="A523" i="7"/>
  <c r="A522" i="7"/>
  <c r="A521" i="7"/>
  <c r="A520" i="7"/>
  <c r="A519" i="7"/>
  <c r="A518" i="7"/>
  <c r="A517" i="7"/>
  <c r="A516" i="7"/>
  <c r="A515" i="7"/>
  <c r="A514" i="7"/>
  <c r="A513" i="7"/>
  <c r="A512" i="7"/>
  <c r="A511" i="7"/>
  <c r="A510" i="7"/>
  <c r="A509" i="7"/>
  <c r="A508" i="7"/>
  <c r="A507" i="7"/>
  <c r="A506" i="7"/>
  <c r="A505" i="7"/>
  <c r="A504" i="7"/>
  <c r="A503" i="7"/>
  <c r="A502" i="7"/>
  <c r="A501" i="7"/>
  <c r="A500" i="7"/>
  <c r="A499" i="7"/>
  <c r="A498" i="7"/>
  <c r="A497" i="7"/>
  <c r="A496" i="7"/>
  <c r="A495" i="7"/>
  <c r="A494" i="7"/>
  <c r="A493" i="7"/>
  <c r="A492" i="7"/>
  <c r="A491" i="7"/>
  <c r="A490" i="7"/>
  <c r="A489" i="7"/>
  <c r="A488" i="7"/>
  <c r="A487" i="7"/>
  <c r="A486" i="7"/>
  <c r="A485" i="7"/>
  <c r="A484" i="7"/>
  <c r="A483" i="7"/>
  <c r="A482" i="7"/>
  <c r="A481" i="7"/>
  <c r="A480" i="7"/>
  <c r="A479" i="7"/>
  <c r="A478" i="7"/>
  <c r="A477" i="7"/>
  <c r="A476" i="7"/>
  <c r="A475" i="7"/>
  <c r="A474" i="7"/>
  <c r="A473" i="7"/>
  <c r="A472" i="7"/>
  <c r="A471" i="7"/>
  <c r="A470" i="7"/>
  <c r="A469" i="7"/>
  <c r="A468" i="7"/>
  <c r="A467" i="7"/>
  <c r="A466" i="7"/>
  <c r="A465" i="7"/>
  <c r="A464" i="7"/>
  <c r="A463" i="7"/>
  <c r="A462" i="7"/>
  <c r="A461" i="7"/>
  <c r="A460" i="7"/>
  <c r="A459" i="7"/>
  <c r="A458" i="7"/>
  <c r="A457" i="7"/>
  <c r="A456" i="7"/>
  <c r="A455" i="7"/>
  <c r="A454" i="7"/>
  <c r="A453" i="7"/>
  <c r="A452" i="7"/>
  <c r="A451" i="7"/>
  <c r="A450" i="7"/>
  <c r="A449" i="7"/>
  <c r="A448" i="7"/>
  <c r="A447" i="7"/>
  <c r="A446" i="7"/>
  <c r="A445" i="7"/>
  <c r="A444" i="7"/>
  <c r="A443" i="7"/>
  <c r="A442" i="7"/>
  <c r="A441" i="7"/>
  <c r="A440" i="7"/>
  <c r="A439" i="7"/>
  <c r="A438" i="7"/>
  <c r="A437" i="7"/>
  <c r="A436" i="7"/>
  <c r="A435" i="7"/>
  <c r="A434" i="7"/>
  <c r="A433" i="7"/>
  <c r="A432" i="7"/>
  <c r="A431" i="7"/>
  <c r="A430" i="7"/>
  <c r="A429" i="7"/>
  <c r="A428" i="7"/>
  <c r="A427" i="7"/>
  <c r="A426" i="7"/>
  <c r="A425" i="7"/>
  <c r="A424" i="7"/>
  <c r="A423" i="7"/>
  <c r="A422" i="7"/>
  <c r="A421" i="7"/>
  <c r="A420" i="7"/>
  <c r="A419" i="7"/>
  <c r="A418" i="7"/>
  <c r="A417" i="7"/>
  <c r="A416" i="7"/>
  <c r="A415" i="7"/>
  <c r="A414" i="7"/>
  <c r="A413" i="7"/>
  <c r="A412" i="7"/>
  <c r="A411" i="7"/>
  <c r="A410" i="7"/>
  <c r="A409" i="7"/>
  <c r="A408" i="7"/>
  <c r="A407" i="7"/>
  <c r="A406" i="7"/>
  <c r="A405" i="7"/>
  <c r="A404" i="7"/>
  <c r="A403" i="7"/>
  <c r="A402" i="7"/>
  <c r="A401" i="7"/>
  <c r="A400" i="7"/>
  <c r="A399" i="7"/>
  <c r="A398" i="7"/>
  <c r="A397" i="7"/>
  <c r="A396" i="7"/>
  <c r="A395" i="7"/>
  <c r="A394" i="7"/>
  <c r="A393" i="7"/>
  <c r="A392" i="7"/>
  <c r="A391" i="7"/>
  <c r="A390" i="7"/>
  <c r="A389" i="7"/>
  <c r="A388" i="7"/>
  <c r="A387" i="7"/>
  <c r="A386" i="7"/>
  <c r="A385" i="7"/>
  <c r="A384" i="7"/>
  <c r="A383" i="7"/>
  <c r="A382" i="7"/>
  <c r="A381" i="7"/>
  <c r="A380" i="7"/>
  <c r="A379" i="7"/>
  <c r="A378" i="7"/>
  <c r="A377" i="7"/>
  <c r="A376" i="7"/>
  <c r="A375" i="7"/>
  <c r="A374" i="7"/>
  <c r="A373" i="7"/>
  <c r="A372" i="7"/>
  <c r="A371" i="7"/>
  <c r="A370" i="7"/>
  <c r="A369" i="7"/>
  <c r="A368" i="7"/>
  <c r="A367" i="7"/>
  <c r="A366" i="7"/>
  <c r="A365" i="7"/>
  <c r="A364" i="7"/>
  <c r="A363" i="7"/>
  <c r="A362" i="7"/>
  <c r="A361" i="7"/>
  <c r="A360" i="7"/>
  <c r="A359" i="7"/>
  <c r="A358" i="7"/>
  <c r="A357" i="7"/>
  <c r="A356" i="7"/>
  <c r="A355" i="7"/>
  <c r="A354" i="7"/>
  <c r="A353" i="7"/>
  <c r="A352" i="7"/>
  <c r="A351" i="7"/>
  <c r="A350" i="7"/>
  <c r="A349" i="7"/>
  <c r="A348" i="7"/>
  <c r="A347" i="7"/>
  <c r="A346" i="7"/>
  <c r="A345" i="7"/>
  <c r="A344" i="7"/>
  <c r="A343" i="7"/>
  <c r="A342" i="7"/>
  <c r="A341" i="7"/>
  <c r="A340" i="7"/>
  <c r="A339" i="7"/>
  <c r="A338" i="7"/>
  <c r="A337" i="7"/>
  <c r="A336" i="7"/>
  <c r="A335" i="7"/>
  <c r="A334" i="7"/>
  <c r="A333" i="7"/>
  <c r="A332" i="7"/>
  <c r="A331" i="7"/>
  <c r="A330" i="7"/>
  <c r="A329" i="7"/>
  <c r="A328" i="7"/>
  <c r="A327" i="7"/>
  <c r="A326" i="7"/>
  <c r="A325" i="7"/>
  <c r="A324" i="7"/>
  <c r="A323" i="7"/>
  <c r="A322" i="7"/>
  <c r="A321" i="7"/>
  <c r="A320" i="7"/>
  <c r="A319" i="7"/>
  <c r="A318" i="7"/>
  <c r="A317" i="7"/>
  <c r="A316" i="7"/>
  <c r="A315" i="7"/>
  <c r="A314" i="7"/>
  <c r="A313" i="7"/>
  <c r="A312" i="7"/>
  <c r="A311" i="7"/>
  <c r="A310" i="7"/>
  <c r="A309" i="7"/>
  <c r="A308" i="7"/>
  <c r="A307" i="7"/>
  <c r="A306" i="7"/>
  <c r="A305" i="7"/>
  <c r="A304" i="7"/>
  <c r="A303" i="7"/>
  <c r="A302" i="7"/>
  <c r="A301" i="7"/>
  <c r="A300" i="7"/>
  <c r="A299" i="7"/>
  <c r="A298" i="7"/>
  <c r="A297" i="7"/>
  <c r="A296" i="7"/>
  <c r="A295" i="7"/>
  <c r="A294" i="7"/>
  <c r="A293" i="7"/>
  <c r="A292" i="7"/>
  <c r="A291" i="7"/>
  <c r="A290" i="7"/>
  <c r="A289" i="7"/>
  <c r="A288" i="7"/>
  <c r="A287" i="7"/>
  <c r="A286" i="7"/>
  <c r="A285" i="7"/>
  <c r="A284" i="7"/>
  <c r="A283" i="7"/>
  <c r="A282" i="7"/>
  <c r="A281" i="7"/>
  <c r="A280" i="7"/>
  <c r="A279" i="7"/>
  <c r="A278" i="7"/>
  <c r="A277" i="7"/>
  <c r="A276" i="7"/>
  <c r="A275" i="7"/>
  <c r="A274" i="7"/>
  <c r="A273" i="7"/>
  <c r="A272" i="7"/>
  <c r="A271" i="7"/>
  <c r="A270" i="7"/>
  <c r="A269" i="7"/>
  <c r="A268" i="7"/>
  <c r="A267" i="7"/>
  <c r="A266" i="7"/>
  <c r="A265" i="7"/>
  <c r="A264" i="7"/>
  <c r="A263" i="7"/>
  <c r="A262" i="7"/>
  <c r="A261" i="7"/>
  <c r="A260" i="7"/>
  <c r="A259" i="7"/>
  <c r="A258" i="7"/>
  <c r="A257" i="7"/>
  <c r="A256" i="7"/>
  <c r="A255" i="7"/>
  <c r="A254" i="7"/>
  <c r="A253" i="7"/>
  <c r="A252" i="7"/>
  <c r="A251" i="7"/>
  <c r="A250" i="7"/>
  <c r="A249" i="7"/>
  <c r="A248" i="7"/>
  <c r="A247" i="7"/>
  <c r="A246" i="7"/>
  <c r="A245" i="7"/>
  <c r="A244" i="7"/>
  <c r="A243" i="7"/>
  <c r="A242" i="7"/>
  <c r="A241" i="7"/>
  <c r="A240" i="7"/>
  <c r="A239" i="7"/>
  <c r="A238" i="7"/>
  <c r="A237" i="7"/>
  <c r="A236" i="7"/>
  <c r="A235" i="7"/>
  <c r="A234" i="7"/>
  <c r="A233" i="7"/>
  <c r="A232" i="7"/>
  <c r="A231" i="7"/>
  <c r="A230" i="7"/>
  <c r="A229" i="7"/>
  <c r="A228" i="7"/>
  <c r="A227" i="7"/>
  <c r="A226" i="7"/>
  <c r="A225" i="7"/>
  <c r="A224" i="7"/>
  <c r="A223" i="7"/>
  <c r="A222" i="7"/>
  <c r="A221" i="7"/>
  <c r="A220" i="7"/>
  <c r="A219" i="7"/>
  <c r="A218" i="7"/>
  <c r="A217" i="7"/>
  <c r="A216" i="7"/>
  <c r="A215" i="7"/>
  <c r="A214" i="7"/>
  <c r="A213" i="7"/>
  <c r="A212" i="7"/>
  <c r="A211" i="7"/>
  <c r="A210" i="7"/>
  <c r="A209" i="7"/>
  <c r="A208" i="7"/>
  <c r="A207" i="7"/>
  <c r="A206" i="7"/>
  <c r="A205" i="7"/>
  <c r="A204" i="7"/>
  <c r="A203" i="7"/>
  <c r="A202" i="7"/>
  <c r="A201" i="7"/>
  <c r="A200" i="7"/>
  <c r="A199" i="7"/>
  <c r="A198" i="7"/>
  <c r="A197" i="7"/>
  <c r="A196" i="7"/>
  <c r="A195" i="7"/>
  <c r="A194" i="7"/>
  <c r="A193" i="7"/>
  <c r="A192" i="7"/>
  <c r="A191" i="7"/>
  <c r="A190" i="7"/>
  <c r="A189" i="7"/>
  <c r="A188" i="7"/>
  <c r="A187" i="7"/>
  <c r="A186" i="7"/>
  <c r="A185" i="7"/>
  <c r="A184" i="7"/>
  <c r="A183" i="7"/>
  <c r="A182" i="7"/>
  <c r="A181" i="7"/>
  <c r="A180" i="7"/>
  <c r="A179" i="7"/>
  <c r="A178" i="7"/>
  <c r="A177" i="7"/>
  <c r="A176" i="7"/>
  <c r="A175" i="7"/>
  <c r="A174" i="7"/>
  <c r="A173" i="7"/>
  <c r="A172" i="7"/>
  <c r="A171" i="7"/>
  <c r="A170" i="7"/>
  <c r="A169" i="7"/>
  <c r="A168" i="7"/>
  <c r="A167" i="7"/>
  <c r="A166" i="7"/>
  <c r="A165" i="7"/>
  <c r="A164" i="7"/>
  <c r="A163" i="7"/>
  <c r="A162" i="7"/>
  <c r="A161" i="7"/>
  <c r="A160" i="7"/>
  <c r="A159" i="7"/>
  <c r="A158" i="7"/>
  <c r="A157" i="7"/>
  <c r="A156" i="7"/>
  <c r="A155" i="7"/>
  <c r="A154" i="7"/>
  <c r="A153" i="7"/>
  <c r="A152" i="7"/>
  <c r="A151" i="7"/>
  <c r="A150" i="7"/>
  <c r="A149" i="7"/>
  <c r="A148" i="7"/>
  <c r="A147" i="7"/>
  <c r="A146" i="7"/>
  <c r="A145" i="7"/>
  <c r="A144" i="7"/>
  <c r="A143" i="7"/>
  <c r="A142" i="7"/>
  <c r="A141" i="7"/>
  <c r="A140" i="7"/>
  <c r="A139" i="7"/>
  <c r="A138" i="7"/>
  <c r="A137" i="7"/>
  <c r="A136" i="7"/>
  <c r="A135" i="7"/>
  <c r="A134" i="7"/>
  <c r="A133" i="7"/>
  <c r="A132" i="7"/>
  <c r="A131" i="7"/>
  <c r="A130" i="7"/>
  <c r="A129" i="7"/>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C7" i="3" l="1"/>
  <c r="I6" i="3"/>
  <c r="B7" i="5"/>
  <c r="B8" i="5" s="1"/>
  <c r="B9" i="5" s="1"/>
  <c r="B10" i="5" s="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F12" i="6" s="1"/>
  <c r="A19" i="6" s="1"/>
  <c r="B4" i="6"/>
  <c r="C4" i="6"/>
  <c r="C5" i="6"/>
  <c r="B3" i="6"/>
  <c r="B2" i="6"/>
  <c r="C2" i="6"/>
  <c r="C3" i="6"/>
  <c r="C8" i="3" l="1"/>
  <c r="I7" i="3"/>
  <c r="G15" i="6"/>
  <c r="B16" i="6"/>
  <c r="F1699" i="1"/>
  <c r="G1699" i="1"/>
  <c r="F1700" i="1"/>
  <c r="G1700" i="1"/>
  <c r="F1701" i="1"/>
  <c r="G1701" i="1"/>
  <c r="F1702" i="1"/>
  <c r="G1702" i="1"/>
  <c r="F1703" i="1"/>
  <c r="G1703" i="1"/>
  <c r="F1704" i="1"/>
  <c r="G1704" i="1"/>
  <c r="F1705" i="1"/>
  <c r="G1705" i="1"/>
  <c r="F1706" i="1"/>
  <c r="G1706" i="1"/>
  <c r="F1707" i="1"/>
  <c r="G1707" i="1"/>
  <c r="F1708" i="1"/>
  <c r="G1708" i="1"/>
  <c r="F1709" i="1"/>
  <c r="G1709" i="1"/>
  <c r="F1710" i="1"/>
  <c r="G1710" i="1"/>
  <c r="F1711" i="1"/>
  <c r="G1711" i="1"/>
  <c r="F1712" i="1"/>
  <c r="G1712" i="1"/>
  <c r="F1713" i="1"/>
  <c r="G1713" i="1"/>
  <c r="F1714" i="1"/>
  <c r="G1714" i="1"/>
  <c r="F1715" i="1"/>
  <c r="G1715" i="1"/>
  <c r="F1716" i="1"/>
  <c r="G1716" i="1"/>
  <c r="F1717" i="1"/>
  <c r="G1717" i="1"/>
  <c r="F1718" i="1"/>
  <c r="G1718" i="1"/>
  <c r="F1719" i="1"/>
  <c r="G1719" i="1"/>
  <c r="F1720" i="1"/>
  <c r="G1720" i="1"/>
  <c r="F1721" i="1"/>
  <c r="G1721" i="1"/>
  <c r="F1722" i="1"/>
  <c r="G1722" i="1"/>
  <c r="F1723" i="1"/>
  <c r="G1723" i="1"/>
  <c r="F1724" i="1"/>
  <c r="G1724" i="1"/>
  <c r="F1725" i="1"/>
  <c r="G1725" i="1"/>
  <c r="F1726" i="1"/>
  <c r="G1726" i="1"/>
  <c r="F1727" i="1"/>
  <c r="G1727" i="1"/>
  <c r="F1728" i="1"/>
  <c r="G1728" i="1"/>
  <c r="F1729" i="1"/>
  <c r="G1729" i="1"/>
  <c r="F1730" i="1"/>
  <c r="G1730" i="1"/>
  <c r="F1731" i="1"/>
  <c r="G1731" i="1"/>
  <c r="F1732" i="1"/>
  <c r="G1732" i="1"/>
  <c r="F1733" i="1"/>
  <c r="G1733" i="1"/>
  <c r="F1734" i="1"/>
  <c r="G1734" i="1"/>
  <c r="F1735" i="1"/>
  <c r="G1735" i="1"/>
  <c r="F1736" i="1"/>
  <c r="G1736" i="1"/>
  <c r="F1737" i="1"/>
  <c r="G1737" i="1"/>
  <c r="F1738" i="1"/>
  <c r="G1738" i="1"/>
  <c r="F1739" i="1"/>
  <c r="G1739" i="1"/>
  <c r="F1740" i="1"/>
  <c r="G1740" i="1"/>
  <c r="F1741" i="1"/>
  <c r="G1741" i="1"/>
  <c r="F1742" i="1"/>
  <c r="G1742" i="1"/>
  <c r="F1743" i="1"/>
  <c r="G1743" i="1"/>
  <c r="F1744" i="1"/>
  <c r="G1744" i="1"/>
  <c r="F1745" i="1"/>
  <c r="G1745" i="1"/>
  <c r="F1746" i="1"/>
  <c r="G1746" i="1"/>
  <c r="F1747" i="1"/>
  <c r="G1747" i="1"/>
  <c r="F1748" i="1"/>
  <c r="G1748" i="1"/>
  <c r="F1749" i="1"/>
  <c r="G1749" i="1"/>
  <c r="F1750" i="1"/>
  <c r="G1750" i="1"/>
  <c r="F1751" i="1"/>
  <c r="G1751" i="1"/>
  <c r="F1752" i="1"/>
  <c r="G1752" i="1"/>
  <c r="F1753" i="1"/>
  <c r="G1753" i="1"/>
  <c r="F1754" i="1"/>
  <c r="G1754" i="1"/>
  <c r="F1755" i="1"/>
  <c r="G1755" i="1"/>
  <c r="F1756" i="1"/>
  <c r="G1756" i="1"/>
  <c r="F1757" i="1"/>
  <c r="G1757" i="1"/>
  <c r="F1758" i="1"/>
  <c r="G1758" i="1"/>
  <c r="G1698" i="1"/>
  <c r="F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698"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F1638" i="1"/>
  <c r="G1638" i="1"/>
  <c r="F1639" i="1"/>
  <c r="G1639" i="1"/>
  <c r="F1640" i="1"/>
  <c r="G1640" i="1"/>
  <c r="F1641" i="1"/>
  <c r="G1641" i="1"/>
  <c r="F1642" i="1"/>
  <c r="G1642" i="1"/>
  <c r="F1643" i="1"/>
  <c r="G1643" i="1"/>
  <c r="F1644" i="1"/>
  <c r="G1644" i="1"/>
  <c r="F1645" i="1"/>
  <c r="G1645" i="1"/>
  <c r="F1646" i="1"/>
  <c r="G1646" i="1"/>
  <c r="F1647" i="1"/>
  <c r="G1647" i="1"/>
  <c r="F1648" i="1"/>
  <c r="G1648" i="1"/>
  <c r="F1649" i="1"/>
  <c r="G1649" i="1"/>
  <c r="F1650" i="1"/>
  <c r="G1650" i="1"/>
  <c r="F1651" i="1"/>
  <c r="G1651" i="1"/>
  <c r="F1652" i="1"/>
  <c r="G1652" i="1"/>
  <c r="F1653" i="1"/>
  <c r="G1653" i="1"/>
  <c r="F1654" i="1"/>
  <c r="G1654" i="1"/>
  <c r="F1655" i="1"/>
  <c r="G1655" i="1"/>
  <c r="F1656" i="1"/>
  <c r="G1656" i="1"/>
  <c r="F1657" i="1"/>
  <c r="G1657" i="1"/>
  <c r="F1658" i="1"/>
  <c r="G1658" i="1"/>
  <c r="F1659" i="1"/>
  <c r="G1659" i="1"/>
  <c r="F1660" i="1"/>
  <c r="G1660" i="1"/>
  <c r="F1661" i="1"/>
  <c r="G1661" i="1"/>
  <c r="F1662" i="1"/>
  <c r="G1662" i="1"/>
  <c r="F1663" i="1"/>
  <c r="G1663" i="1"/>
  <c r="F1664" i="1"/>
  <c r="G1664" i="1"/>
  <c r="F1665" i="1"/>
  <c r="G1665" i="1"/>
  <c r="F1666" i="1"/>
  <c r="G1666" i="1"/>
  <c r="F1667" i="1"/>
  <c r="G1667" i="1"/>
  <c r="F1668" i="1"/>
  <c r="G1668" i="1"/>
  <c r="F1669" i="1"/>
  <c r="G1669" i="1"/>
  <c r="F1670" i="1"/>
  <c r="G1670" i="1"/>
  <c r="F1671" i="1"/>
  <c r="G1671" i="1"/>
  <c r="F1672" i="1"/>
  <c r="G1672" i="1"/>
  <c r="F1673" i="1"/>
  <c r="G1673" i="1"/>
  <c r="F1674" i="1"/>
  <c r="G1674" i="1"/>
  <c r="F1675" i="1"/>
  <c r="G1675" i="1"/>
  <c r="F1676" i="1"/>
  <c r="G1676" i="1"/>
  <c r="F1677" i="1"/>
  <c r="G1677" i="1"/>
  <c r="F1678" i="1"/>
  <c r="G1678" i="1"/>
  <c r="F1679" i="1"/>
  <c r="G1679" i="1"/>
  <c r="F1680" i="1"/>
  <c r="G1680" i="1"/>
  <c r="F1681" i="1"/>
  <c r="G1681" i="1"/>
  <c r="F1682" i="1"/>
  <c r="G1682" i="1"/>
  <c r="F1683" i="1"/>
  <c r="G1683" i="1"/>
  <c r="F1684" i="1"/>
  <c r="G1684" i="1"/>
  <c r="F1685" i="1"/>
  <c r="G1685" i="1"/>
  <c r="F1686" i="1"/>
  <c r="G1686" i="1"/>
  <c r="F1687" i="1"/>
  <c r="G1687" i="1"/>
  <c r="F1688" i="1"/>
  <c r="G1688" i="1"/>
  <c r="F1689" i="1"/>
  <c r="G1689" i="1"/>
  <c r="F1690" i="1"/>
  <c r="G1690" i="1"/>
  <c r="F1691" i="1"/>
  <c r="G1691" i="1"/>
  <c r="F1692" i="1"/>
  <c r="G1692" i="1"/>
  <c r="F1693" i="1"/>
  <c r="G1693" i="1"/>
  <c r="F1694" i="1"/>
  <c r="G1694" i="1"/>
  <c r="F1695" i="1"/>
  <c r="G1695" i="1"/>
  <c r="F1696" i="1"/>
  <c r="G1696" i="1"/>
  <c r="F1697" i="1"/>
  <c r="G1697" i="1"/>
  <c r="G1637" i="1"/>
  <c r="F1637" i="1"/>
  <c r="C1637" i="1"/>
  <c r="F1577" i="1"/>
  <c r="G1577" i="1"/>
  <c r="F1578" i="1"/>
  <c r="G1578" i="1"/>
  <c r="F1579" i="1"/>
  <c r="G1579" i="1"/>
  <c r="F1580" i="1"/>
  <c r="G1580" i="1"/>
  <c r="F1581" i="1"/>
  <c r="G1581" i="1"/>
  <c r="F1582" i="1"/>
  <c r="G1582" i="1"/>
  <c r="F1583" i="1"/>
  <c r="G1583" i="1"/>
  <c r="F1584" i="1"/>
  <c r="G1584" i="1"/>
  <c r="F1585" i="1"/>
  <c r="G1585" i="1"/>
  <c r="F1586" i="1"/>
  <c r="G1586" i="1"/>
  <c r="F1587" i="1"/>
  <c r="G1587" i="1"/>
  <c r="F1588" i="1"/>
  <c r="G1588" i="1"/>
  <c r="F1589" i="1"/>
  <c r="G1589" i="1"/>
  <c r="F1590" i="1"/>
  <c r="G1590" i="1"/>
  <c r="F1591" i="1"/>
  <c r="G1591" i="1"/>
  <c r="F1592" i="1"/>
  <c r="G1592" i="1"/>
  <c r="F1593" i="1"/>
  <c r="G1593" i="1"/>
  <c r="F1594" i="1"/>
  <c r="G1594" i="1"/>
  <c r="F1595" i="1"/>
  <c r="G1595" i="1"/>
  <c r="F1596" i="1"/>
  <c r="G1596" i="1"/>
  <c r="F1597" i="1"/>
  <c r="G1597" i="1"/>
  <c r="F1598" i="1"/>
  <c r="G1598" i="1"/>
  <c r="F1599" i="1"/>
  <c r="G1599" i="1"/>
  <c r="F1600" i="1"/>
  <c r="G1600" i="1"/>
  <c r="F1601" i="1"/>
  <c r="G1601" i="1"/>
  <c r="F1602" i="1"/>
  <c r="G1602" i="1"/>
  <c r="F1603" i="1"/>
  <c r="G1603" i="1"/>
  <c r="F1604" i="1"/>
  <c r="G1604" i="1"/>
  <c r="F1605" i="1"/>
  <c r="G1605" i="1"/>
  <c r="F1606" i="1"/>
  <c r="G1606" i="1"/>
  <c r="F1607" i="1"/>
  <c r="G1607" i="1"/>
  <c r="F1608" i="1"/>
  <c r="G1608" i="1"/>
  <c r="F1609" i="1"/>
  <c r="G1609" i="1"/>
  <c r="F1610" i="1"/>
  <c r="G1610" i="1"/>
  <c r="F1611" i="1"/>
  <c r="G1611" i="1"/>
  <c r="F1612" i="1"/>
  <c r="G1612" i="1"/>
  <c r="F1613" i="1"/>
  <c r="G1613" i="1"/>
  <c r="F1614" i="1"/>
  <c r="G1614" i="1"/>
  <c r="F1615" i="1"/>
  <c r="G1615" i="1"/>
  <c r="F1616" i="1"/>
  <c r="G1616" i="1"/>
  <c r="F1617" i="1"/>
  <c r="G1617" i="1"/>
  <c r="F1618" i="1"/>
  <c r="G1618" i="1"/>
  <c r="F1619" i="1"/>
  <c r="G1619" i="1"/>
  <c r="F1620" i="1"/>
  <c r="G1620" i="1"/>
  <c r="F1621" i="1"/>
  <c r="G1621" i="1"/>
  <c r="F1622" i="1"/>
  <c r="G1622" i="1"/>
  <c r="F1623" i="1"/>
  <c r="G1623" i="1"/>
  <c r="F1624" i="1"/>
  <c r="G1624" i="1"/>
  <c r="F1625" i="1"/>
  <c r="G1625" i="1"/>
  <c r="F1626" i="1"/>
  <c r="G1626" i="1"/>
  <c r="F1627" i="1"/>
  <c r="G1627" i="1"/>
  <c r="F1628" i="1"/>
  <c r="G1628" i="1"/>
  <c r="F1629" i="1"/>
  <c r="G1629" i="1"/>
  <c r="F1630" i="1"/>
  <c r="G1630" i="1"/>
  <c r="F1631" i="1"/>
  <c r="G1631" i="1"/>
  <c r="F1632" i="1"/>
  <c r="G1632" i="1"/>
  <c r="F1633" i="1"/>
  <c r="G1633" i="1"/>
  <c r="F1634" i="1"/>
  <c r="G1634" i="1"/>
  <c r="F1635" i="1"/>
  <c r="G1635" i="1"/>
  <c r="F1636" i="1"/>
  <c r="G1636" i="1"/>
  <c r="G1576" i="1"/>
  <c r="F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576" i="1"/>
  <c r="F1516" i="1"/>
  <c r="G1516" i="1"/>
  <c r="F1517" i="1"/>
  <c r="G1517" i="1"/>
  <c r="F1518" i="1"/>
  <c r="G1518" i="1"/>
  <c r="F1519" i="1"/>
  <c r="G1519" i="1"/>
  <c r="F1520" i="1"/>
  <c r="G1520" i="1"/>
  <c r="F1521" i="1"/>
  <c r="G1521" i="1"/>
  <c r="F1522" i="1"/>
  <c r="G1522" i="1"/>
  <c r="F1523" i="1"/>
  <c r="G1523" i="1"/>
  <c r="F1524" i="1"/>
  <c r="G1524" i="1"/>
  <c r="F1525" i="1"/>
  <c r="G1525" i="1"/>
  <c r="F1526" i="1"/>
  <c r="G1526" i="1"/>
  <c r="F1527" i="1"/>
  <c r="G1527" i="1"/>
  <c r="F1528" i="1"/>
  <c r="G1528" i="1"/>
  <c r="F1529" i="1"/>
  <c r="G1529" i="1"/>
  <c r="F1530" i="1"/>
  <c r="G1530" i="1"/>
  <c r="F1531" i="1"/>
  <c r="G1531" i="1"/>
  <c r="F1532" i="1"/>
  <c r="G1532" i="1"/>
  <c r="F1533" i="1"/>
  <c r="G1533" i="1"/>
  <c r="F1534" i="1"/>
  <c r="G1534" i="1"/>
  <c r="F1535" i="1"/>
  <c r="G1535" i="1"/>
  <c r="F1536" i="1"/>
  <c r="G1536" i="1"/>
  <c r="F1537" i="1"/>
  <c r="G1537" i="1"/>
  <c r="F1538" i="1"/>
  <c r="G1538" i="1"/>
  <c r="F1539" i="1"/>
  <c r="G1539" i="1"/>
  <c r="F1540" i="1"/>
  <c r="G1540" i="1"/>
  <c r="F1541" i="1"/>
  <c r="G1541" i="1"/>
  <c r="F1542" i="1"/>
  <c r="G1542" i="1"/>
  <c r="F1543" i="1"/>
  <c r="G1543" i="1"/>
  <c r="F1544" i="1"/>
  <c r="G1544" i="1"/>
  <c r="F1545" i="1"/>
  <c r="G1545" i="1"/>
  <c r="F1546" i="1"/>
  <c r="G1546" i="1"/>
  <c r="F1547" i="1"/>
  <c r="G1547" i="1"/>
  <c r="F1548" i="1"/>
  <c r="G1548" i="1"/>
  <c r="F1549" i="1"/>
  <c r="G1549" i="1"/>
  <c r="F1550" i="1"/>
  <c r="G1550" i="1"/>
  <c r="F1551" i="1"/>
  <c r="G1551" i="1"/>
  <c r="F1552" i="1"/>
  <c r="G1552" i="1"/>
  <c r="F1553" i="1"/>
  <c r="G1553" i="1"/>
  <c r="F1554" i="1"/>
  <c r="G1554" i="1"/>
  <c r="F1555" i="1"/>
  <c r="G1555" i="1"/>
  <c r="F1556" i="1"/>
  <c r="G1556" i="1"/>
  <c r="F1557" i="1"/>
  <c r="G1557" i="1"/>
  <c r="F1558" i="1"/>
  <c r="G1558" i="1"/>
  <c r="F1559" i="1"/>
  <c r="G1559" i="1"/>
  <c r="F1560" i="1"/>
  <c r="G1560" i="1"/>
  <c r="F1561" i="1"/>
  <c r="G1561" i="1"/>
  <c r="F1562" i="1"/>
  <c r="G1562" i="1"/>
  <c r="F1563" i="1"/>
  <c r="G1563" i="1"/>
  <c r="F1564" i="1"/>
  <c r="G1564" i="1"/>
  <c r="F1565" i="1"/>
  <c r="G1565" i="1"/>
  <c r="F1566" i="1"/>
  <c r="G1566" i="1"/>
  <c r="F1567" i="1"/>
  <c r="G1567" i="1"/>
  <c r="F1568" i="1"/>
  <c r="G1568" i="1"/>
  <c r="F1569" i="1"/>
  <c r="G1569" i="1"/>
  <c r="F1570" i="1"/>
  <c r="G1570" i="1"/>
  <c r="F1571" i="1"/>
  <c r="G1571" i="1"/>
  <c r="F1572" i="1"/>
  <c r="G1572" i="1"/>
  <c r="F1573" i="1"/>
  <c r="G1573" i="1"/>
  <c r="F1574" i="1"/>
  <c r="G1574" i="1"/>
  <c r="F1575" i="1"/>
  <c r="G1575" i="1"/>
  <c r="G1515" i="1"/>
  <c r="F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15" i="1"/>
  <c r="F1455" i="1"/>
  <c r="G1455" i="1"/>
  <c r="F1456" i="1"/>
  <c r="G1456" i="1"/>
  <c r="F1457" i="1"/>
  <c r="G1457" i="1"/>
  <c r="F1458" i="1"/>
  <c r="G1458" i="1"/>
  <c r="F1459" i="1"/>
  <c r="G1459" i="1"/>
  <c r="F1460" i="1"/>
  <c r="G1460" i="1"/>
  <c r="F1461" i="1"/>
  <c r="G1461" i="1"/>
  <c r="F1462" i="1"/>
  <c r="G1462" i="1"/>
  <c r="F1463" i="1"/>
  <c r="G1463" i="1"/>
  <c r="F1464" i="1"/>
  <c r="G1464" i="1"/>
  <c r="F1465" i="1"/>
  <c r="G1465" i="1"/>
  <c r="F1466" i="1"/>
  <c r="G1466" i="1"/>
  <c r="F1467" i="1"/>
  <c r="G1467" i="1"/>
  <c r="F1468" i="1"/>
  <c r="G1468" i="1"/>
  <c r="F1469" i="1"/>
  <c r="G1469" i="1"/>
  <c r="F1470" i="1"/>
  <c r="G1470" i="1"/>
  <c r="F1471" i="1"/>
  <c r="G1471" i="1"/>
  <c r="F1472" i="1"/>
  <c r="G1472" i="1"/>
  <c r="F1473" i="1"/>
  <c r="G1473" i="1"/>
  <c r="F1474" i="1"/>
  <c r="G1474" i="1"/>
  <c r="F1475" i="1"/>
  <c r="G1475" i="1"/>
  <c r="F1476" i="1"/>
  <c r="G1476" i="1"/>
  <c r="F1477" i="1"/>
  <c r="G1477" i="1"/>
  <c r="F1478" i="1"/>
  <c r="G1478" i="1"/>
  <c r="F1479" i="1"/>
  <c r="G1479" i="1"/>
  <c r="F1480" i="1"/>
  <c r="G1480" i="1"/>
  <c r="F1481" i="1"/>
  <c r="G1481" i="1"/>
  <c r="F1482" i="1"/>
  <c r="G1482" i="1"/>
  <c r="F1483" i="1"/>
  <c r="G1483" i="1"/>
  <c r="F1484" i="1"/>
  <c r="G1484" i="1"/>
  <c r="F1485" i="1"/>
  <c r="G1485" i="1"/>
  <c r="F1486" i="1"/>
  <c r="G1486" i="1"/>
  <c r="F1487" i="1"/>
  <c r="G1487" i="1"/>
  <c r="F1488" i="1"/>
  <c r="G1488" i="1"/>
  <c r="F1489" i="1"/>
  <c r="G1489" i="1"/>
  <c r="F1490" i="1"/>
  <c r="G1490" i="1"/>
  <c r="F1491" i="1"/>
  <c r="G1491" i="1"/>
  <c r="F1492" i="1"/>
  <c r="G1492" i="1"/>
  <c r="F1493" i="1"/>
  <c r="G1493" i="1"/>
  <c r="F1494" i="1"/>
  <c r="G1494" i="1"/>
  <c r="F1495" i="1"/>
  <c r="G1495" i="1"/>
  <c r="F1496" i="1"/>
  <c r="G1496" i="1"/>
  <c r="F1497" i="1"/>
  <c r="G1497" i="1"/>
  <c r="F1498" i="1"/>
  <c r="G1498" i="1"/>
  <c r="F1499" i="1"/>
  <c r="G1499" i="1"/>
  <c r="F1500" i="1"/>
  <c r="G1500" i="1"/>
  <c r="F1501" i="1"/>
  <c r="G1501" i="1"/>
  <c r="F1502" i="1"/>
  <c r="G1502" i="1"/>
  <c r="F1503" i="1"/>
  <c r="G1503" i="1"/>
  <c r="F1504" i="1"/>
  <c r="G1504" i="1"/>
  <c r="F1505" i="1"/>
  <c r="G1505" i="1"/>
  <c r="F1506" i="1"/>
  <c r="G1506" i="1"/>
  <c r="F1507" i="1"/>
  <c r="G1507" i="1"/>
  <c r="F1508" i="1"/>
  <c r="G1508" i="1"/>
  <c r="F1509" i="1"/>
  <c r="G1509" i="1"/>
  <c r="F1510" i="1"/>
  <c r="G1510" i="1"/>
  <c r="F1511" i="1"/>
  <c r="G1511" i="1"/>
  <c r="F1512" i="1"/>
  <c r="G1512" i="1"/>
  <c r="F1513" i="1"/>
  <c r="G1513" i="1"/>
  <c r="F1514" i="1"/>
  <c r="G1514" i="1"/>
  <c r="G1454" i="1"/>
  <c r="F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454" i="1"/>
  <c r="C1394" i="1"/>
  <c r="F1394" i="1"/>
  <c r="G1394" i="1"/>
  <c r="C1395" i="1"/>
  <c r="F1395" i="1"/>
  <c r="G1395" i="1"/>
  <c r="C1396" i="1"/>
  <c r="F1396" i="1"/>
  <c r="G1396" i="1"/>
  <c r="C1397" i="1"/>
  <c r="F1397" i="1"/>
  <c r="G1397" i="1"/>
  <c r="C1398" i="1"/>
  <c r="F1398" i="1"/>
  <c r="G1398" i="1"/>
  <c r="C1399" i="1"/>
  <c r="F1399" i="1"/>
  <c r="G1399" i="1"/>
  <c r="C1400" i="1"/>
  <c r="F1400" i="1"/>
  <c r="G1400" i="1"/>
  <c r="C1401" i="1"/>
  <c r="F1401" i="1"/>
  <c r="G1401" i="1"/>
  <c r="C1402" i="1"/>
  <c r="F1402" i="1"/>
  <c r="G1402" i="1"/>
  <c r="C1403" i="1"/>
  <c r="F1403" i="1"/>
  <c r="G1403" i="1"/>
  <c r="C1404" i="1"/>
  <c r="F1404" i="1"/>
  <c r="G1404" i="1"/>
  <c r="C1405" i="1"/>
  <c r="F1405" i="1"/>
  <c r="G1405" i="1"/>
  <c r="C1406" i="1"/>
  <c r="F1406" i="1"/>
  <c r="G1406" i="1"/>
  <c r="C1407" i="1"/>
  <c r="F1407" i="1"/>
  <c r="G1407" i="1"/>
  <c r="C1408" i="1"/>
  <c r="F1408" i="1"/>
  <c r="G1408" i="1"/>
  <c r="C1409" i="1"/>
  <c r="F1409" i="1"/>
  <c r="G1409" i="1"/>
  <c r="C1410" i="1"/>
  <c r="F1410" i="1"/>
  <c r="G1410" i="1"/>
  <c r="C1411" i="1"/>
  <c r="F1411" i="1"/>
  <c r="G1411" i="1"/>
  <c r="C1412" i="1"/>
  <c r="F1412" i="1"/>
  <c r="G1412" i="1"/>
  <c r="C1413" i="1"/>
  <c r="F1413" i="1"/>
  <c r="G1413" i="1"/>
  <c r="C1414" i="1"/>
  <c r="F1414" i="1"/>
  <c r="G1414" i="1"/>
  <c r="C1415" i="1"/>
  <c r="F1415" i="1"/>
  <c r="G1415" i="1"/>
  <c r="C1416" i="1"/>
  <c r="F1416" i="1"/>
  <c r="G1416" i="1"/>
  <c r="C1417" i="1"/>
  <c r="F1417" i="1"/>
  <c r="G1417" i="1"/>
  <c r="C1418" i="1"/>
  <c r="F1418" i="1"/>
  <c r="G1418" i="1"/>
  <c r="C1419" i="1"/>
  <c r="F1419" i="1"/>
  <c r="G1419" i="1"/>
  <c r="C1420" i="1"/>
  <c r="F1420" i="1"/>
  <c r="G1420" i="1"/>
  <c r="C1421" i="1"/>
  <c r="F1421" i="1"/>
  <c r="G1421" i="1"/>
  <c r="C1422" i="1"/>
  <c r="F1422" i="1"/>
  <c r="G1422" i="1"/>
  <c r="C1423" i="1"/>
  <c r="F1423" i="1"/>
  <c r="G1423" i="1"/>
  <c r="C1424" i="1"/>
  <c r="F1424" i="1"/>
  <c r="G1424" i="1"/>
  <c r="C1425" i="1"/>
  <c r="F1425" i="1"/>
  <c r="G1425" i="1"/>
  <c r="C1426" i="1"/>
  <c r="F1426" i="1"/>
  <c r="G1426" i="1"/>
  <c r="C1427" i="1"/>
  <c r="F1427" i="1"/>
  <c r="G1427" i="1"/>
  <c r="C1428" i="1"/>
  <c r="F1428" i="1"/>
  <c r="G1428" i="1"/>
  <c r="C1429" i="1"/>
  <c r="F1429" i="1"/>
  <c r="G1429" i="1"/>
  <c r="C1430" i="1"/>
  <c r="F1430" i="1"/>
  <c r="G1430" i="1"/>
  <c r="C1431" i="1"/>
  <c r="F1431" i="1"/>
  <c r="G1431" i="1"/>
  <c r="C1432" i="1"/>
  <c r="F1432" i="1"/>
  <c r="G1432" i="1"/>
  <c r="C1433" i="1"/>
  <c r="F1433" i="1"/>
  <c r="G1433" i="1"/>
  <c r="C1434" i="1"/>
  <c r="F1434" i="1"/>
  <c r="G1434" i="1"/>
  <c r="C1435" i="1"/>
  <c r="F1435" i="1"/>
  <c r="G1435" i="1"/>
  <c r="C1436" i="1"/>
  <c r="F1436" i="1"/>
  <c r="G1436" i="1"/>
  <c r="C1437" i="1"/>
  <c r="F1437" i="1"/>
  <c r="G1437" i="1"/>
  <c r="C1438" i="1"/>
  <c r="F1438" i="1"/>
  <c r="G1438" i="1"/>
  <c r="C1439" i="1"/>
  <c r="F1439" i="1"/>
  <c r="G1439" i="1"/>
  <c r="C1440" i="1"/>
  <c r="F1440" i="1"/>
  <c r="G1440" i="1"/>
  <c r="C1441" i="1"/>
  <c r="F1441" i="1"/>
  <c r="G1441" i="1"/>
  <c r="C1442" i="1"/>
  <c r="F1442" i="1"/>
  <c r="G1442" i="1"/>
  <c r="C1443" i="1"/>
  <c r="F1443" i="1"/>
  <c r="G1443" i="1"/>
  <c r="C1444" i="1"/>
  <c r="F1444" i="1"/>
  <c r="G1444" i="1"/>
  <c r="C1445" i="1"/>
  <c r="F1445" i="1"/>
  <c r="G1445" i="1"/>
  <c r="C1446" i="1"/>
  <c r="F1446" i="1"/>
  <c r="G1446" i="1"/>
  <c r="C1447" i="1"/>
  <c r="F1447" i="1"/>
  <c r="G1447" i="1"/>
  <c r="C1448" i="1"/>
  <c r="F1448" i="1"/>
  <c r="G1448" i="1"/>
  <c r="C1449" i="1"/>
  <c r="F1449" i="1"/>
  <c r="G1449" i="1"/>
  <c r="C1450" i="1"/>
  <c r="F1450" i="1"/>
  <c r="G1450" i="1"/>
  <c r="C1451" i="1"/>
  <c r="F1451" i="1"/>
  <c r="G1451" i="1"/>
  <c r="C1452" i="1"/>
  <c r="F1452" i="1"/>
  <c r="G1452" i="1"/>
  <c r="C1453" i="1"/>
  <c r="F1453" i="1"/>
  <c r="G1453" i="1"/>
  <c r="G1393" i="1"/>
  <c r="C1393" i="1"/>
  <c r="F1393" i="1"/>
  <c r="G1363" i="1"/>
  <c r="C1363" i="1"/>
  <c r="A1364" i="1"/>
  <c r="C1364" i="1" s="1"/>
  <c r="F1363" i="1"/>
  <c r="A1352" i="1"/>
  <c r="C1352" i="1" s="1"/>
  <c r="C1351" i="1"/>
  <c r="G1351" i="1"/>
  <c r="F1351" i="1"/>
  <c r="G1346" i="1"/>
  <c r="G1347" i="1"/>
  <c r="G1348" i="1"/>
  <c r="G1349" i="1"/>
  <c r="G1350" i="1"/>
  <c r="G1345" i="1"/>
  <c r="F1346" i="1"/>
  <c r="F1347" i="1"/>
  <c r="F1348" i="1"/>
  <c r="F1349" i="1"/>
  <c r="F1350" i="1"/>
  <c r="F1345" i="1"/>
  <c r="C1350" i="1"/>
  <c r="C1348" i="1"/>
  <c r="C1349" i="1"/>
  <c r="C1346" i="1"/>
  <c r="C1347" i="1"/>
  <c r="C1345" i="1"/>
  <c r="F1285" i="1"/>
  <c r="G1285" i="1"/>
  <c r="F1286" i="1"/>
  <c r="G1286" i="1"/>
  <c r="F1287" i="1"/>
  <c r="G1287" i="1"/>
  <c r="F1288" i="1"/>
  <c r="G1288" i="1"/>
  <c r="F1289" i="1"/>
  <c r="G1289" i="1"/>
  <c r="F1290" i="1"/>
  <c r="G1290" i="1"/>
  <c r="F1291" i="1"/>
  <c r="G1291" i="1"/>
  <c r="F1292" i="1"/>
  <c r="G1292" i="1"/>
  <c r="F1293" i="1"/>
  <c r="G1293" i="1"/>
  <c r="F1294" i="1"/>
  <c r="G1294" i="1"/>
  <c r="F1295" i="1"/>
  <c r="G1295" i="1"/>
  <c r="F1296" i="1"/>
  <c r="G1296" i="1"/>
  <c r="F1297" i="1"/>
  <c r="G1297" i="1"/>
  <c r="F1298" i="1"/>
  <c r="G1298" i="1"/>
  <c r="F1299" i="1"/>
  <c r="G1299" i="1"/>
  <c r="F1300" i="1"/>
  <c r="G1300" i="1"/>
  <c r="F1301" i="1"/>
  <c r="G1301" i="1"/>
  <c r="F1302" i="1"/>
  <c r="G1302" i="1"/>
  <c r="F1303" i="1"/>
  <c r="G1303" i="1"/>
  <c r="F1304" i="1"/>
  <c r="G1304" i="1"/>
  <c r="F1305" i="1"/>
  <c r="G1305" i="1"/>
  <c r="F1306" i="1"/>
  <c r="G1306" i="1"/>
  <c r="F1307" i="1"/>
  <c r="G1307" i="1"/>
  <c r="F1308" i="1"/>
  <c r="G1308" i="1"/>
  <c r="F1309" i="1"/>
  <c r="G1309" i="1"/>
  <c r="F1310" i="1"/>
  <c r="G1310" i="1"/>
  <c r="F1311" i="1"/>
  <c r="G1311" i="1"/>
  <c r="F1312" i="1"/>
  <c r="G1312" i="1"/>
  <c r="F1313" i="1"/>
  <c r="G1313" i="1"/>
  <c r="F1314" i="1"/>
  <c r="G1314" i="1"/>
  <c r="F1315" i="1"/>
  <c r="G1315" i="1"/>
  <c r="F1316" i="1"/>
  <c r="G1316" i="1"/>
  <c r="F1317" i="1"/>
  <c r="G1317" i="1"/>
  <c r="F1318" i="1"/>
  <c r="G1318" i="1"/>
  <c r="F1319" i="1"/>
  <c r="G1319" i="1"/>
  <c r="F1320" i="1"/>
  <c r="G1320" i="1"/>
  <c r="F1321" i="1"/>
  <c r="G1321" i="1"/>
  <c r="F1322" i="1"/>
  <c r="G1322" i="1"/>
  <c r="F1323" i="1"/>
  <c r="G1323" i="1"/>
  <c r="F1324" i="1"/>
  <c r="G1324" i="1"/>
  <c r="F1325" i="1"/>
  <c r="G1325" i="1"/>
  <c r="F1326" i="1"/>
  <c r="G1326" i="1"/>
  <c r="F1327" i="1"/>
  <c r="G1327" i="1"/>
  <c r="F1328" i="1"/>
  <c r="G1328" i="1"/>
  <c r="F1329" i="1"/>
  <c r="G1329" i="1"/>
  <c r="F1330" i="1"/>
  <c r="G1330" i="1"/>
  <c r="F1331" i="1"/>
  <c r="G1331" i="1"/>
  <c r="F1332" i="1"/>
  <c r="G1332" i="1"/>
  <c r="F1333" i="1"/>
  <c r="G1333" i="1"/>
  <c r="F1334" i="1"/>
  <c r="G1334" i="1"/>
  <c r="F1335" i="1"/>
  <c r="G1335" i="1"/>
  <c r="F1336" i="1"/>
  <c r="G1336" i="1"/>
  <c r="F1337" i="1"/>
  <c r="G1337" i="1"/>
  <c r="F1338" i="1"/>
  <c r="G1338" i="1"/>
  <c r="F1339" i="1"/>
  <c r="G1339" i="1"/>
  <c r="F1340" i="1"/>
  <c r="G1340" i="1"/>
  <c r="F1341" i="1"/>
  <c r="G1341" i="1"/>
  <c r="F1342" i="1"/>
  <c r="G1342" i="1"/>
  <c r="F1343" i="1"/>
  <c r="G1343" i="1"/>
  <c r="F1344" i="1"/>
  <c r="G1344" i="1"/>
  <c r="G1284" i="1"/>
  <c r="F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284"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F1224" i="1"/>
  <c r="G1224" i="1"/>
  <c r="F1225" i="1"/>
  <c r="G1225" i="1"/>
  <c r="F1226" i="1"/>
  <c r="G1226" i="1"/>
  <c r="F1227" i="1"/>
  <c r="G1227" i="1"/>
  <c r="F1228" i="1"/>
  <c r="G1228" i="1"/>
  <c r="F1229" i="1"/>
  <c r="G1229" i="1"/>
  <c r="F1230" i="1"/>
  <c r="G1230" i="1"/>
  <c r="F1231" i="1"/>
  <c r="G1231" i="1"/>
  <c r="F1232" i="1"/>
  <c r="G1232" i="1"/>
  <c r="F1233" i="1"/>
  <c r="G1233" i="1"/>
  <c r="F1234" i="1"/>
  <c r="G1234" i="1"/>
  <c r="F1235" i="1"/>
  <c r="G1235" i="1"/>
  <c r="F1236" i="1"/>
  <c r="G1236" i="1"/>
  <c r="F1237" i="1"/>
  <c r="G1237" i="1"/>
  <c r="F1238" i="1"/>
  <c r="G1238" i="1"/>
  <c r="F1239" i="1"/>
  <c r="G1239" i="1"/>
  <c r="F1240" i="1"/>
  <c r="G1240" i="1"/>
  <c r="F1241" i="1"/>
  <c r="G1241" i="1"/>
  <c r="F1242" i="1"/>
  <c r="G1242" i="1"/>
  <c r="F1243" i="1"/>
  <c r="G1243" i="1"/>
  <c r="F1244" i="1"/>
  <c r="G1244" i="1"/>
  <c r="F1245" i="1"/>
  <c r="G1245" i="1"/>
  <c r="F1246" i="1"/>
  <c r="G1246" i="1"/>
  <c r="F1247" i="1"/>
  <c r="G1247" i="1"/>
  <c r="F1248" i="1"/>
  <c r="G1248" i="1"/>
  <c r="F1249" i="1"/>
  <c r="G1249" i="1"/>
  <c r="F1250" i="1"/>
  <c r="G1250" i="1"/>
  <c r="F1251" i="1"/>
  <c r="G1251" i="1"/>
  <c r="F1252" i="1"/>
  <c r="G1252" i="1"/>
  <c r="F1253" i="1"/>
  <c r="G1253" i="1"/>
  <c r="F1254" i="1"/>
  <c r="G1254" i="1"/>
  <c r="F1255" i="1"/>
  <c r="G1255" i="1"/>
  <c r="F1256" i="1"/>
  <c r="G1256" i="1"/>
  <c r="F1257" i="1"/>
  <c r="G1257" i="1"/>
  <c r="F1258" i="1"/>
  <c r="G1258" i="1"/>
  <c r="F1259" i="1"/>
  <c r="G1259" i="1"/>
  <c r="F1260" i="1"/>
  <c r="G1260" i="1"/>
  <c r="F1261" i="1"/>
  <c r="G1261" i="1"/>
  <c r="F1262" i="1"/>
  <c r="G1262" i="1"/>
  <c r="F1263" i="1"/>
  <c r="G1263" i="1"/>
  <c r="F1264" i="1"/>
  <c r="G1264" i="1"/>
  <c r="F1265" i="1"/>
  <c r="G1265" i="1"/>
  <c r="F1266" i="1"/>
  <c r="G1266" i="1"/>
  <c r="F1267" i="1"/>
  <c r="G1267" i="1"/>
  <c r="F1268" i="1"/>
  <c r="G1268" i="1"/>
  <c r="F1269" i="1"/>
  <c r="G1269" i="1"/>
  <c r="F1270" i="1"/>
  <c r="G1270" i="1"/>
  <c r="F1271" i="1"/>
  <c r="G1271" i="1"/>
  <c r="F1272" i="1"/>
  <c r="G1272" i="1"/>
  <c r="F1273" i="1"/>
  <c r="G1273" i="1"/>
  <c r="F1274" i="1"/>
  <c r="G1274" i="1"/>
  <c r="F1275" i="1"/>
  <c r="G1275" i="1"/>
  <c r="F1276" i="1"/>
  <c r="G1276" i="1"/>
  <c r="F1277" i="1"/>
  <c r="G1277" i="1"/>
  <c r="F1278" i="1"/>
  <c r="G1278" i="1"/>
  <c r="F1279" i="1"/>
  <c r="G1279" i="1"/>
  <c r="F1280" i="1"/>
  <c r="G1280" i="1"/>
  <c r="F1281" i="1"/>
  <c r="G1281" i="1"/>
  <c r="F1282" i="1"/>
  <c r="G1282" i="1"/>
  <c r="F1283" i="1"/>
  <c r="G1283" i="1"/>
  <c r="G1223" i="1"/>
  <c r="F1223" i="1"/>
  <c r="C1223" i="1"/>
  <c r="F1163" i="1"/>
  <c r="G1163" i="1"/>
  <c r="F1164" i="1"/>
  <c r="G1164" i="1"/>
  <c r="F1165" i="1"/>
  <c r="G1165" i="1"/>
  <c r="F1166" i="1"/>
  <c r="G1166" i="1"/>
  <c r="F1167" i="1"/>
  <c r="G1167" i="1"/>
  <c r="F1168" i="1"/>
  <c r="G1168" i="1"/>
  <c r="F1169" i="1"/>
  <c r="G1169" i="1"/>
  <c r="F1170" i="1"/>
  <c r="G1170" i="1"/>
  <c r="F1171" i="1"/>
  <c r="G1171" i="1"/>
  <c r="F1172" i="1"/>
  <c r="G1172" i="1"/>
  <c r="F1173" i="1"/>
  <c r="G1173" i="1"/>
  <c r="F1174" i="1"/>
  <c r="G1174" i="1"/>
  <c r="F1175" i="1"/>
  <c r="G1175" i="1"/>
  <c r="F1176" i="1"/>
  <c r="G1176" i="1"/>
  <c r="F1177" i="1"/>
  <c r="G1177" i="1"/>
  <c r="F1178" i="1"/>
  <c r="G1178" i="1"/>
  <c r="F1179" i="1"/>
  <c r="G1179" i="1"/>
  <c r="F1180" i="1"/>
  <c r="G1180" i="1"/>
  <c r="F1181" i="1"/>
  <c r="G1181" i="1"/>
  <c r="F1182" i="1"/>
  <c r="G1182" i="1"/>
  <c r="F1183" i="1"/>
  <c r="G1183" i="1"/>
  <c r="F1184" i="1"/>
  <c r="G1184" i="1"/>
  <c r="F1185" i="1"/>
  <c r="G1185" i="1"/>
  <c r="F1186" i="1"/>
  <c r="G1186" i="1"/>
  <c r="F1187" i="1"/>
  <c r="G1187" i="1"/>
  <c r="F1188" i="1"/>
  <c r="G1188" i="1"/>
  <c r="F1189" i="1"/>
  <c r="G1189" i="1"/>
  <c r="F1190" i="1"/>
  <c r="G1190" i="1"/>
  <c r="F1191" i="1"/>
  <c r="G1191" i="1"/>
  <c r="F1192" i="1"/>
  <c r="G1192" i="1"/>
  <c r="F1193" i="1"/>
  <c r="G1193" i="1"/>
  <c r="F1194" i="1"/>
  <c r="G1194" i="1"/>
  <c r="F1195" i="1"/>
  <c r="G1195" i="1"/>
  <c r="F1196" i="1"/>
  <c r="G1196" i="1"/>
  <c r="F1197" i="1"/>
  <c r="G1197" i="1"/>
  <c r="F1198" i="1"/>
  <c r="G1198" i="1"/>
  <c r="F1199" i="1"/>
  <c r="G1199" i="1"/>
  <c r="F1200" i="1"/>
  <c r="G1200" i="1"/>
  <c r="F1201" i="1"/>
  <c r="G1201" i="1"/>
  <c r="F1202" i="1"/>
  <c r="G1202" i="1"/>
  <c r="F1203" i="1"/>
  <c r="G1203" i="1"/>
  <c r="F1204" i="1"/>
  <c r="G1204" i="1"/>
  <c r="F1205" i="1"/>
  <c r="G1205" i="1"/>
  <c r="F1206" i="1"/>
  <c r="G1206" i="1"/>
  <c r="F1207" i="1"/>
  <c r="G1207" i="1"/>
  <c r="F1208" i="1"/>
  <c r="G1208" i="1"/>
  <c r="F1209" i="1"/>
  <c r="G1209" i="1"/>
  <c r="F1210" i="1"/>
  <c r="G1210" i="1"/>
  <c r="F1211" i="1"/>
  <c r="G1211" i="1"/>
  <c r="F1212" i="1"/>
  <c r="G1212" i="1"/>
  <c r="F1213" i="1"/>
  <c r="G1213" i="1"/>
  <c r="F1214" i="1"/>
  <c r="G1214" i="1"/>
  <c r="F1215" i="1"/>
  <c r="G1215" i="1"/>
  <c r="F1216" i="1"/>
  <c r="G1216" i="1"/>
  <c r="F1217" i="1"/>
  <c r="G1217" i="1"/>
  <c r="F1218" i="1"/>
  <c r="G1218" i="1"/>
  <c r="F1219" i="1"/>
  <c r="G1219" i="1"/>
  <c r="F1220" i="1"/>
  <c r="G1220" i="1"/>
  <c r="F1221" i="1"/>
  <c r="G1221" i="1"/>
  <c r="F1222" i="1"/>
  <c r="G1222" i="1"/>
  <c r="G1162" i="1"/>
  <c r="F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162" i="1"/>
  <c r="F1102" i="1"/>
  <c r="G1102" i="1"/>
  <c r="F1103" i="1"/>
  <c r="G1103" i="1"/>
  <c r="F1104" i="1"/>
  <c r="G1104" i="1"/>
  <c r="F1105" i="1"/>
  <c r="G1105" i="1"/>
  <c r="F1106" i="1"/>
  <c r="G1106" i="1"/>
  <c r="F1107" i="1"/>
  <c r="G1107" i="1"/>
  <c r="F1108" i="1"/>
  <c r="G1108" i="1"/>
  <c r="F1109" i="1"/>
  <c r="G1109" i="1"/>
  <c r="F1110" i="1"/>
  <c r="G1110" i="1"/>
  <c r="F1111" i="1"/>
  <c r="G1111" i="1"/>
  <c r="F1112" i="1"/>
  <c r="G1112" i="1"/>
  <c r="F1113" i="1"/>
  <c r="G1113" i="1"/>
  <c r="F1114" i="1"/>
  <c r="G1114" i="1"/>
  <c r="F1115" i="1"/>
  <c r="G1115" i="1"/>
  <c r="F1116" i="1"/>
  <c r="G1116" i="1"/>
  <c r="F1117" i="1"/>
  <c r="G1117" i="1"/>
  <c r="F1118" i="1"/>
  <c r="G1118" i="1"/>
  <c r="F1119" i="1"/>
  <c r="G1119" i="1"/>
  <c r="F1120" i="1"/>
  <c r="G1120" i="1"/>
  <c r="F1121" i="1"/>
  <c r="G1121" i="1"/>
  <c r="F1122" i="1"/>
  <c r="G1122" i="1"/>
  <c r="F1123" i="1"/>
  <c r="G1123" i="1"/>
  <c r="F1124" i="1"/>
  <c r="G1124" i="1"/>
  <c r="F1125" i="1"/>
  <c r="G1125" i="1"/>
  <c r="F1126" i="1"/>
  <c r="G1126" i="1"/>
  <c r="F1127" i="1"/>
  <c r="G1127" i="1"/>
  <c r="F1128" i="1"/>
  <c r="G1128" i="1"/>
  <c r="F1129" i="1"/>
  <c r="G1129" i="1"/>
  <c r="F1130" i="1"/>
  <c r="G1130" i="1"/>
  <c r="F1131" i="1"/>
  <c r="G1131" i="1"/>
  <c r="F1132" i="1"/>
  <c r="G1132" i="1"/>
  <c r="F1133" i="1"/>
  <c r="G1133" i="1"/>
  <c r="F1134" i="1"/>
  <c r="G1134" i="1"/>
  <c r="F1135" i="1"/>
  <c r="G1135" i="1"/>
  <c r="F1136" i="1"/>
  <c r="G1136" i="1"/>
  <c r="F1137" i="1"/>
  <c r="G1137" i="1"/>
  <c r="F1138" i="1"/>
  <c r="G1138" i="1"/>
  <c r="F1139" i="1"/>
  <c r="G1139" i="1"/>
  <c r="F1140" i="1"/>
  <c r="G1140" i="1"/>
  <c r="F1141" i="1"/>
  <c r="G1141" i="1"/>
  <c r="F1142" i="1"/>
  <c r="G1142" i="1"/>
  <c r="F1143" i="1"/>
  <c r="G1143" i="1"/>
  <c r="F1144" i="1"/>
  <c r="G1144" i="1"/>
  <c r="F1145" i="1"/>
  <c r="G1145" i="1"/>
  <c r="F1146" i="1"/>
  <c r="G1146" i="1"/>
  <c r="F1147" i="1"/>
  <c r="G1147" i="1"/>
  <c r="F1148" i="1"/>
  <c r="G1148" i="1"/>
  <c r="F1149" i="1"/>
  <c r="G1149" i="1"/>
  <c r="F1150" i="1"/>
  <c r="G1150" i="1"/>
  <c r="F1151" i="1"/>
  <c r="G1151" i="1"/>
  <c r="F1152" i="1"/>
  <c r="G1152" i="1"/>
  <c r="F1153" i="1"/>
  <c r="G1153" i="1"/>
  <c r="F1154" i="1"/>
  <c r="G1154" i="1"/>
  <c r="F1155" i="1"/>
  <c r="G1155" i="1"/>
  <c r="F1156" i="1"/>
  <c r="G1156" i="1"/>
  <c r="F1157" i="1"/>
  <c r="G1157" i="1"/>
  <c r="F1158" i="1"/>
  <c r="G1158" i="1"/>
  <c r="F1159" i="1"/>
  <c r="G1159" i="1"/>
  <c r="F1160" i="1"/>
  <c r="G1160" i="1"/>
  <c r="F1161" i="1"/>
  <c r="G1161" i="1"/>
  <c r="G1101" i="1"/>
  <c r="F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01"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040" i="1"/>
  <c r="F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040"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979" i="1"/>
  <c r="C919" i="1"/>
  <c r="F919" i="1"/>
  <c r="G919" i="1"/>
  <c r="C920" i="1"/>
  <c r="F920" i="1"/>
  <c r="G920" i="1"/>
  <c r="C921" i="1"/>
  <c r="F921" i="1"/>
  <c r="G921" i="1"/>
  <c r="C922" i="1"/>
  <c r="F922" i="1"/>
  <c r="G922" i="1"/>
  <c r="C923" i="1"/>
  <c r="F923" i="1"/>
  <c r="G923" i="1"/>
  <c r="C924" i="1"/>
  <c r="F924" i="1"/>
  <c r="G924" i="1"/>
  <c r="C925" i="1"/>
  <c r="F925" i="1"/>
  <c r="G925" i="1"/>
  <c r="C926" i="1"/>
  <c r="F926" i="1"/>
  <c r="G926" i="1"/>
  <c r="C927" i="1"/>
  <c r="F927" i="1"/>
  <c r="G927" i="1"/>
  <c r="C928" i="1"/>
  <c r="F928" i="1"/>
  <c r="G928" i="1"/>
  <c r="C929" i="1"/>
  <c r="F929" i="1"/>
  <c r="G929" i="1"/>
  <c r="C930" i="1"/>
  <c r="F930" i="1"/>
  <c r="G930" i="1"/>
  <c r="C931" i="1"/>
  <c r="F931" i="1"/>
  <c r="G931" i="1"/>
  <c r="C932" i="1"/>
  <c r="F932" i="1"/>
  <c r="G932" i="1"/>
  <c r="C933" i="1"/>
  <c r="F933" i="1"/>
  <c r="G933" i="1"/>
  <c r="C934" i="1"/>
  <c r="F934" i="1"/>
  <c r="G934" i="1"/>
  <c r="C935" i="1"/>
  <c r="F935" i="1"/>
  <c r="G935" i="1"/>
  <c r="C936" i="1"/>
  <c r="F936" i="1"/>
  <c r="G936" i="1"/>
  <c r="C937" i="1"/>
  <c r="F937" i="1"/>
  <c r="G937" i="1"/>
  <c r="C938" i="1"/>
  <c r="F938" i="1"/>
  <c r="G938" i="1"/>
  <c r="C939" i="1"/>
  <c r="F939" i="1"/>
  <c r="G939" i="1"/>
  <c r="C940" i="1"/>
  <c r="F940" i="1"/>
  <c r="G940" i="1"/>
  <c r="C941" i="1"/>
  <c r="F941" i="1"/>
  <c r="G941" i="1"/>
  <c r="C942" i="1"/>
  <c r="F942" i="1"/>
  <c r="G942" i="1"/>
  <c r="C943" i="1"/>
  <c r="F943" i="1"/>
  <c r="G943" i="1"/>
  <c r="C944" i="1"/>
  <c r="F944" i="1"/>
  <c r="G944" i="1"/>
  <c r="C945" i="1"/>
  <c r="F945" i="1"/>
  <c r="G945" i="1"/>
  <c r="C946" i="1"/>
  <c r="F946" i="1"/>
  <c r="G946" i="1"/>
  <c r="C947" i="1"/>
  <c r="F947" i="1"/>
  <c r="G947" i="1"/>
  <c r="C948" i="1"/>
  <c r="F948" i="1"/>
  <c r="G948" i="1"/>
  <c r="C949" i="1"/>
  <c r="F949" i="1"/>
  <c r="G949" i="1"/>
  <c r="C950" i="1"/>
  <c r="F950" i="1"/>
  <c r="G950" i="1"/>
  <c r="C951" i="1"/>
  <c r="F951" i="1"/>
  <c r="G951" i="1"/>
  <c r="C952" i="1"/>
  <c r="F952" i="1"/>
  <c r="G952" i="1"/>
  <c r="C953" i="1"/>
  <c r="F953" i="1"/>
  <c r="G953" i="1"/>
  <c r="C954" i="1"/>
  <c r="F954" i="1"/>
  <c r="G954" i="1"/>
  <c r="C955" i="1"/>
  <c r="F955" i="1"/>
  <c r="G955" i="1"/>
  <c r="C956" i="1"/>
  <c r="F956" i="1"/>
  <c r="G956" i="1"/>
  <c r="C957" i="1"/>
  <c r="F957" i="1"/>
  <c r="G957" i="1"/>
  <c r="C958" i="1"/>
  <c r="F958" i="1"/>
  <c r="G958" i="1"/>
  <c r="C959" i="1"/>
  <c r="F959" i="1"/>
  <c r="G959" i="1"/>
  <c r="C960" i="1"/>
  <c r="F960" i="1"/>
  <c r="G960" i="1"/>
  <c r="C961" i="1"/>
  <c r="F961" i="1"/>
  <c r="G961" i="1"/>
  <c r="C962" i="1"/>
  <c r="F962" i="1"/>
  <c r="G962" i="1"/>
  <c r="C963" i="1"/>
  <c r="F963" i="1"/>
  <c r="G963" i="1"/>
  <c r="C964" i="1"/>
  <c r="F964" i="1"/>
  <c r="G964" i="1"/>
  <c r="C965" i="1"/>
  <c r="F965" i="1"/>
  <c r="G965" i="1"/>
  <c r="C966" i="1"/>
  <c r="F966" i="1"/>
  <c r="G966" i="1"/>
  <c r="C967" i="1"/>
  <c r="F967" i="1"/>
  <c r="G967" i="1"/>
  <c r="C968" i="1"/>
  <c r="F968" i="1"/>
  <c r="G968" i="1"/>
  <c r="C969" i="1"/>
  <c r="F969" i="1"/>
  <c r="G969" i="1"/>
  <c r="C970" i="1"/>
  <c r="F970" i="1"/>
  <c r="G970" i="1"/>
  <c r="C971" i="1"/>
  <c r="F971" i="1"/>
  <c r="G971" i="1"/>
  <c r="C972" i="1"/>
  <c r="F972" i="1"/>
  <c r="G972" i="1"/>
  <c r="C973" i="1"/>
  <c r="F973" i="1"/>
  <c r="G973" i="1"/>
  <c r="C974" i="1"/>
  <c r="F974" i="1"/>
  <c r="G974" i="1"/>
  <c r="C975" i="1"/>
  <c r="F975" i="1"/>
  <c r="G975" i="1"/>
  <c r="C976" i="1"/>
  <c r="F976" i="1"/>
  <c r="G976" i="1"/>
  <c r="C977" i="1"/>
  <c r="F977" i="1"/>
  <c r="G977" i="1"/>
  <c r="C978" i="1"/>
  <c r="F978" i="1"/>
  <c r="G978" i="1"/>
  <c r="G918" i="1"/>
  <c r="F918" i="1"/>
  <c r="C918" i="1"/>
  <c r="F858" i="1"/>
  <c r="G858" i="1"/>
  <c r="F859" i="1"/>
  <c r="G859" i="1"/>
  <c r="F860" i="1"/>
  <c r="G860" i="1"/>
  <c r="F861" i="1"/>
  <c r="G861" i="1"/>
  <c r="F862" i="1"/>
  <c r="G862" i="1"/>
  <c r="F863" i="1"/>
  <c r="G863" i="1"/>
  <c r="F864" i="1"/>
  <c r="G864" i="1"/>
  <c r="F865" i="1"/>
  <c r="G865" i="1"/>
  <c r="F866" i="1"/>
  <c r="G866" i="1"/>
  <c r="F867" i="1"/>
  <c r="G867" i="1"/>
  <c r="F868" i="1"/>
  <c r="G868" i="1"/>
  <c r="F869" i="1"/>
  <c r="G869" i="1"/>
  <c r="F870" i="1"/>
  <c r="G870" i="1"/>
  <c r="F871" i="1"/>
  <c r="G871" i="1"/>
  <c r="F872" i="1"/>
  <c r="G872" i="1"/>
  <c r="F873" i="1"/>
  <c r="G873" i="1"/>
  <c r="F874" i="1"/>
  <c r="G874" i="1"/>
  <c r="F875" i="1"/>
  <c r="G875" i="1"/>
  <c r="F876" i="1"/>
  <c r="G876" i="1"/>
  <c r="F877" i="1"/>
  <c r="G877" i="1"/>
  <c r="F878" i="1"/>
  <c r="G878" i="1"/>
  <c r="F879" i="1"/>
  <c r="G879" i="1"/>
  <c r="F880" i="1"/>
  <c r="G880" i="1"/>
  <c r="F881" i="1"/>
  <c r="G881" i="1"/>
  <c r="F882" i="1"/>
  <c r="G882" i="1"/>
  <c r="F883" i="1"/>
  <c r="G883" i="1"/>
  <c r="F884" i="1"/>
  <c r="G884" i="1"/>
  <c r="F885" i="1"/>
  <c r="G885" i="1"/>
  <c r="F886" i="1"/>
  <c r="G886" i="1"/>
  <c r="F887" i="1"/>
  <c r="G887" i="1"/>
  <c r="F888" i="1"/>
  <c r="G888" i="1"/>
  <c r="F889" i="1"/>
  <c r="G889" i="1"/>
  <c r="F890" i="1"/>
  <c r="G890" i="1"/>
  <c r="F891" i="1"/>
  <c r="G891" i="1"/>
  <c r="F892" i="1"/>
  <c r="G892" i="1"/>
  <c r="F893" i="1"/>
  <c r="G893" i="1"/>
  <c r="F894" i="1"/>
  <c r="G894" i="1"/>
  <c r="F895" i="1"/>
  <c r="G895" i="1"/>
  <c r="F896" i="1"/>
  <c r="G896" i="1"/>
  <c r="F897" i="1"/>
  <c r="G897" i="1"/>
  <c r="F898" i="1"/>
  <c r="G898" i="1"/>
  <c r="F899" i="1"/>
  <c r="G899" i="1"/>
  <c r="F900" i="1"/>
  <c r="G900" i="1"/>
  <c r="F901" i="1"/>
  <c r="G901" i="1"/>
  <c r="F902" i="1"/>
  <c r="G902" i="1"/>
  <c r="F903" i="1"/>
  <c r="G903" i="1"/>
  <c r="F904" i="1"/>
  <c r="G904" i="1"/>
  <c r="F905" i="1"/>
  <c r="G905" i="1"/>
  <c r="F906" i="1"/>
  <c r="G906" i="1"/>
  <c r="F907" i="1"/>
  <c r="G907" i="1"/>
  <c r="F908" i="1"/>
  <c r="G908" i="1"/>
  <c r="F909" i="1"/>
  <c r="G909" i="1"/>
  <c r="F910" i="1"/>
  <c r="G910" i="1"/>
  <c r="F911" i="1"/>
  <c r="G911" i="1"/>
  <c r="F912" i="1"/>
  <c r="G912" i="1"/>
  <c r="F913" i="1"/>
  <c r="G913" i="1"/>
  <c r="F914" i="1"/>
  <c r="G914" i="1"/>
  <c r="F915" i="1"/>
  <c r="G915" i="1"/>
  <c r="F916" i="1"/>
  <c r="G916" i="1"/>
  <c r="F917" i="1"/>
  <c r="G917" i="1"/>
  <c r="G857" i="1"/>
  <c r="F857" i="1"/>
  <c r="F797" i="1"/>
  <c r="G797" i="1"/>
  <c r="F798" i="1"/>
  <c r="G798" i="1"/>
  <c r="F799" i="1"/>
  <c r="G799" i="1"/>
  <c r="F800" i="1"/>
  <c r="G800" i="1"/>
  <c r="F801" i="1"/>
  <c r="G801" i="1"/>
  <c r="F802" i="1"/>
  <c r="G802" i="1"/>
  <c r="F803" i="1"/>
  <c r="G803" i="1"/>
  <c r="F804" i="1"/>
  <c r="G804" i="1"/>
  <c r="F805" i="1"/>
  <c r="G805" i="1"/>
  <c r="F806" i="1"/>
  <c r="G806" i="1"/>
  <c r="F807" i="1"/>
  <c r="G807" i="1"/>
  <c r="F808" i="1"/>
  <c r="G808" i="1"/>
  <c r="F809" i="1"/>
  <c r="G809" i="1"/>
  <c r="F810" i="1"/>
  <c r="G810" i="1"/>
  <c r="F811" i="1"/>
  <c r="G811" i="1"/>
  <c r="F812" i="1"/>
  <c r="G812" i="1"/>
  <c r="F813" i="1"/>
  <c r="G813" i="1"/>
  <c r="F814" i="1"/>
  <c r="G814" i="1"/>
  <c r="F815" i="1"/>
  <c r="G815" i="1"/>
  <c r="F816" i="1"/>
  <c r="G816" i="1"/>
  <c r="F817" i="1"/>
  <c r="G817" i="1"/>
  <c r="F818" i="1"/>
  <c r="G818" i="1"/>
  <c r="F819" i="1"/>
  <c r="G819" i="1"/>
  <c r="F820" i="1"/>
  <c r="G820" i="1"/>
  <c r="F821" i="1"/>
  <c r="G821" i="1"/>
  <c r="F822" i="1"/>
  <c r="G822" i="1"/>
  <c r="F823" i="1"/>
  <c r="G823" i="1"/>
  <c r="F824" i="1"/>
  <c r="G824" i="1"/>
  <c r="F825" i="1"/>
  <c r="G825" i="1"/>
  <c r="F826" i="1"/>
  <c r="G826" i="1"/>
  <c r="F827" i="1"/>
  <c r="G827" i="1"/>
  <c r="F828" i="1"/>
  <c r="G828" i="1"/>
  <c r="F829" i="1"/>
  <c r="G829" i="1"/>
  <c r="F830" i="1"/>
  <c r="G830" i="1"/>
  <c r="F831" i="1"/>
  <c r="G831" i="1"/>
  <c r="F832" i="1"/>
  <c r="G832" i="1"/>
  <c r="F833" i="1"/>
  <c r="G833" i="1"/>
  <c r="F834" i="1"/>
  <c r="G834" i="1"/>
  <c r="F835" i="1"/>
  <c r="G835" i="1"/>
  <c r="F836" i="1"/>
  <c r="G836" i="1"/>
  <c r="F837" i="1"/>
  <c r="G837" i="1"/>
  <c r="F838" i="1"/>
  <c r="G838" i="1"/>
  <c r="F839" i="1"/>
  <c r="G839" i="1"/>
  <c r="F840" i="1"/>
  <c r="G840" i="1"/>
  <c r="F841" i="1"/>
  <c r="G841" i="1"/>
  <c r="F842" i="1"/>
  <c r="G842" i="1"/>
  <c r="F843" i="1"/>
  <c r="G843" i="1"/>
  <c r="F844" i="1"/>
  <c r="G844" i="1"/>
  <c r="F845" i="1"/>
  <c r="G845" i="1"/>
  <c r="F846" i="1"/>
  <c r="G846" i="1"/>
  <c r="F847" i="1"/>
  <c r="G847" i="1"/>
  <c r="F848" i="1"/>
  <c r="G848" i="1"/>
  <c r="F849" i="1"/>
  <c r="G849" i="1"/>
  <c r="F850" i="1"/>
  <c r="G850" i="1"/>
  <c r="F851" i="1"/>
  <c r="G851" i="1"/>
  <c r="F852" i="1"/>
  <c r="G852" i="1"/>
  <c r="F853" i="1"/>
  <c r="G853" i="1"/>
  <c r="F854" i="1"/>
  <c r="G854" i="1"/>
  <c r="F855" i="1"/>
  <c r="G855" i="1"/>
  <c r="F856" i="1"/>
  <c r="G856" i="1"/>
  <c r="G796" i="1"/>
  <c r="F796"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857" i="1"/>
  <c r="C798" i="1"/>
  <c r="C800" i="1"/>
  <c r="C802" i="1"/>
  <c r="C804" i="1"/>
  <c r="C806" i="1"/>
  <c r="C808" i="1"/>
  <c r="C810" i="1"/>
  <c r="C812" i="1"/>
  <c r="C814" i="1"/>
  <c r="C816" i="1"/>
  <c r="C818" i="1"/>
  <c r="C820" i="1"/>
  <c r="C822" i="1"/>
  <c r="C824" i="1"/>
  <c r="C826" i="1"/>
  <c r="C828" i="1"/>
  <c r="C830" i="1"/>
  <c r="C832" i="1"/>
  <c r="C834" i="1"/>
  <c r="C836" i="1"/>
  <c r="C838" i="1"/>
  <c r="C840" i="1"/>
  <c r="C842" i="1"/>
  <c r="C844" i="1"/>
  <c r="C846" i="1"/>
  <c r="C848" i="1"/>
  <c r="C850" i="1"/>
  <c r="C852" i="1"/>
  <c r="C854" i="1"/>
  <c r="C856" i="1"/>
  <c r="C797" i="1"/>
  <c r="C796" i="1"/>
  <c r="C799" i="1"/>
  <c r="A77" i="1"/>
  <c r="A89" i="1" s="1"/>
  <c r="A101" i="1" s="1"/>
  <c r="A113" i="1" s="1"/>
  <c r="A125" i="1" s="1"/>
  <c r="A137" i="1" s="1"/>
  <c r="A149" i="1" s="1"/>
  <c r="A161" i="1" s="1"/>
  <c r="A173" i="1" s="1"/>
  <c r="A185" i="1" s="1"/>
  <c r="A197" i="1" s="1"/>
  <c r="A209" i="1" s="1"/>
  <c r="A221" i="1" s="1"/>
  <c r="A233" i="1" s="1"/>
  <c r="A245" i="1" s="1"/>
  <c r="A257" i="1" s="1"/>
  <c r="A269" i="1" s="1"/>
  <c r="A281" i="1" s="1"/>
  <c r="A293" i="1" s="1"/>
  <c r="A305" i="1" s="1"/>
  <c r="A317" i="1" s="1"/>
  <c r="A329" i="1" s="1"/>
  <c r="A341" i="1" s="1"/>
  <c r="A353" i="1" s="1"/>
  <c r="A365" i="1" s="1"/>
  <c r="A377" i="1" s="1"/>
  <c r="A389" i="1" s="1"/>
  <c r="A401" i="1" s="1"/>
  <c r="A413" i="1" s="1"/>
  <c r="A425" i="1" s="1"/>
  <c r="A437" i="1" s="1"/>
  <c r="A449" i="1" s="1"/>
  <c r="A461" i="1" s="1"/>
  <c r="A473" i="1" s="1"/>
  <c r="A485" i="1" s="1"/>
  <c r="A497" i="1" s="1"/>
  <c r="A509" i="1" s="1"/>
  <c r="A521" i="1" s="1"/>
  <c r="A533" i="1" s="1"/>
  <c r="A545" i="1" s="1"/>
  <c r="A557" i="1" s="1"/>
  <c r="A569" i="1" s="1"/>
  <c r="A581" i="1" s="1"/>
  <c r="A593" i="1" s="1"/>
  <c r="A605" i="1" s="1"/>
  <c r="A617" i="1" s="1"/>
  <c r="A629" i="1" s="1"/>
  <c r="A641" i="1" s="1"/>
  <c r="A653" i="1" s="1"/>
  <c r="A665" i="1" s="1"/>
  <c r="A677" i="1" s="1"/>
  <c r="A689" i="1" s="1"/>
  <c r="A701" i="1" s="1"/>
  <c r="A713" i="1" s="1"/>
  <c r="A725" i="1" s="1"/>
  <c r="A737" i="1" s="1"/>
  <c r="A749" i="1" s="1"/>
  <c r="A761" i="1" s="1"/>
  <c r="A78" i="1"/>
  <c r="A90" i="1" s="1"/>
  <c r="A102" i="1" s="1"/>
  <c r="A114" i="1" s="1"/>
  <c r="A126" i="1" s="1"/>
  <c r="A138" i="1" s="1"/>
  <c r="A150" i="1" s="1"/>
  <c r="A162" i="1" s="1"/>
  <c r="A174" i="1" s="1"/>
  <c r="A186" i="1" s="1"/>
  <c r="A198" i="1" s="1"/>
  <c r="A210" i="1" s="1"/>
  <c r="A222" i="1" s="1"/>
  <c r="A234" i="1" s="1"/>
  <c r="A79" i="1"/>
  <c r="A91" i="1" s="1"/>
  <c r="A103" i="1" s="1"/>
  <c r="A115" i="1" s="1"/>
  <c r="A127" i="1" s="1"/>
  <c r="A139" i="1" s="1"/>
  <c r="A151" i="1" s="1"/>
  <c r="A163" i="1" s="1"/>
  <c r="A175" i="1" s="1"/>
  <c r="A187" i="1" s="1"/>
  <c r="A199" i="1" s="1"/>
  <c r="A211" i="1" s="1"/>
  <c r="A223" i="1" s="1"/>
  <c r="A235" i="1" s="1"/>
  <c r="A247" i="1" s="1"/>
  <c r="A259" i="1" s="1"/>
  <c r="A271" i="1" s="1"/>
  <c r="A283" i="1" s="1"/>
  <c r="A295" i="1" s="1"/>
  <c r="A307" i="1" s="1"/>
  <c r="A319" i="1" s="1"/>
  <c r="A331" i="1" s="1"/>
  <c r="A343" i="1" s="1"/>
  <c r="A355" i="1" s="1"/>
  <c r="A367" i="1" s="1"/>
  <c r="A379" i="1" s="1"/>
  <c r="A391" i="1" s="1"/>
  <c r="A403" i="1" s="1"/>
  <c r="A415" i="1" s="1"/>
  <c r="A427" i="1" s="1"/>
  <c r="A439" i="1" s="1"/>
  <c r="A451" i="1" s="1"/>
  <c r="A463" i="1" s="1"/>
  <c r="A475" i="1" s="1"/>
  <c r="A487" i="1" s="1"/>
  <c r="A499" i="1" s="1"/>
  <c r="A511" i="1" s="1"/>
  <c r="A523" i="1" s="1"/>
  <c r="A535" i="1" s="1"/>
  <c r="A547" i="1" s="1"/>
  <c r="A559" i="1" s="1"/>
  <c r="A571" i="1" s="1"/>
  <c r="A583" i="1" s="1"/>
  <c r="A595" i="1" s="1"/>
  <c r="A607" i="1" s="1"/>
  <c r="A619" i="1" s="1"/>
  <c r="A631" i="1" s="1"/>
  <c r="A643" i="1" s="1"/>
  <c r="A655" i="1" s="1"/>
  <c r="A667" i="1" s="1"/>
  <c r="A80" i="1"/>
  <c r="A92" i="1" s="1"/>
  <c r="A104" i="1" s="1"/>
  <c r="A116" i="1" s="1"/>
  <c r="A128" i="1" s="1"/>
  <c r="A140" i="1" s="1"/>
  <c r="A152" i="1" s="1"/>
  <c r="A164" i="1" s="1"/>
  <c r="A176" i="1" s="1"/>
  <c r="A188" i="1" s="1"/>
  <c r="A200" i="1" s="1"/>
  <c r="A212" i="1" s="1"/>
  <c r="A224" i="1" s="1"/>
  <c r="A236" i="1" s="1"/>
  <c r="A248" i="1" s="1"/>
  <c r="A260" i="1" s="1"/>
  <c r="A272" i="1" s="1"/>
  <c r="A284" i="1" s="1"/>
  <c r="A296" i="1" s="1"/>
  <c r="A308" i="1" s="1"/>
  <c r="A320" i="1" s="1"/>
  <c r="A332" i="1" s="1"/>
  <c r="A344" i="1" s="1"/>
  <c r="A356" i="1" s="1"/>
  <c r="A368" i="1" s="1"/>
  <c r="A380" i="1" s="1"/>
  <c r="A392" i="1" s="1"/>
  <c r="A404" i="1" s="1"/>
  <c r="A416" i="1" s="1"/>
  <c r="A428" i="1" s="1"/>
  <c r="A440" i="1" s="1"/>
  <c r="A452" i="1" s="1"/>
  <c r="A464" i="1" s="1"/>
  <c r="A476" i="1" s="1"/>
  <c r="A488" i="1" s="1"/>
  <c r="A500" i="1" s="1"/>
  <c r="A512" i="1" s="1"/>
  <c r="A524" i="1" s="1"/>
  <c r="A536" i="1" s="1"/>
  <c r="A548" i="1" s="1"/>
  <c r="A560" i="1" s="1"/>
  <c r="A572" i="1" s="1"/>
  <c r="A584" i="1" s="1"/>
  <c r="A596" i="1" s="1"/>
  <c r="A608" i="1" s="1"/>
  <c r="A620" i="1" s="1"/>
  <c r="A632" i="1" s="1"/>
  <c r="A644" i="1" s="1"/>
  <c r="A656" i="1" s="1"/>
  <c r="A668" i="1" s="1"/>
  <c r="A680" i="1" s="1"/>
  <c r="A692" i="1" s="1"/>
  <c r="A704" i="1" s="1"/>
  <c r="A716" i="1" s="1"/>
  <c r="A728" i="1" s="1"/>
  <c r="A740" i="1" s="1"/>
  <c r="A752" i="1" s="1"/>
  <c r="A764" i="1" s="1"/>
  <c r="A776" i="1" s="1"/>
  <c r="A788" i="1" s="1"/>
  <c r="A81" i="1"/>
  <c r="A93" i="1" s="1"/>
  <c r="A105" i="1" s="1"/>
  <c r="A117" i="1" s="1"/>
  <c r="A129" i="1" s="1"/>
  <c r="A141" i="1" s="1"/>
  <c r="A153" i="1" s="1"/>
  <c r="A165" i="1" s="1"/>
  <c r="A177" i="1" s="1"/>
  <c r="A189" i="1" s="1"/>
  <c r="A201" i="1" s="1"/>
  <c r="A213" i="1" s="1"/>
  <c r="A225" i="1" s="1"/>
  <c r="A237" i="1" s="1"/>
  <c r="A249" i="1" s="1"/>
  <c r="A261" i="1" s="1"/>
  <c r="A273" i="1" s="1"/>
  <c r="A285" i="1" s="1"/>
  <c r="A297" i="1" s="1"/>
  <c r="A309" i="1" s="1"/>
  <c r="A321" i="1" s="1"/>
  <c r="A333" i="1" s="1"/>
  <c r="A345" i="1" s="1"/>
  <c r="A357" i="1" s="1"/>
  <c r="A369" i="1" s="1"/>
  <c r="A381" i="1" s="1"/>
  <c r="A393" i="1" s="1"/>
  <c r="A405" i="1" s="1"/>
  <c r="A417" i="1" s="1"/>
  <c r="A429" i="1" s="1"/>
  <c r="A441" i="1" s="1"/>
  <c r="A453" i="1" s="1"/>
  <c r="A465" i="1" s="1"/>
  <c r="A477" i="1" s="1"/>
  <c r="A489" i="1" s="1"/>
  <c r="A501" i="1" s="1"/>
  <c r="A513" i="1" s="1"/>
  <c r="A525" i="1" s="1"/>
  <c r="A537" i="1" s="1"/>
  <c r="A549" i="1" s="1"/>
  <c r="A561" i="1" s="1"/>
  <c r="A573" i="1" s="1"/>
  <c r="A585" i="1" s="1"/>
  <c r="A597" i="1" s="1"/>
  <c r="A609" i="1" s="1"/>
  <c r="A621" i="1" s="1"/>
  <c r="A633" i="1" s="1"/>
  <c r="A645" i="1" s="1"/>
  <c r="A657" i="1" s="1"/>
  <c r="A669" i="1" s="1"/>
  <c r="A681" i="1" s="1"/>
  <c r="A693" i="1" s="1"/>
  <c r="A705" i="1" s="1"/>
  <c r="A717" i="1" s="1"/>
  <c r="A729" i="1" s="1"/>
  <c r="A741" i="1" s="1"/>
  <c r="A753" i="1" s="1"/>
  <c r="A765" i="1" s="1"/>
  <c r="A777" i="1" s="1"/>
  <c r="A789" i="1" s="1"/>
  <c r="A82" i="1"/>
  <c r="A94" i="1" s="1"/>
  <c r="A106" i="1" s="1"/>
  <c r="A118" i="1" s="1"/>
  <c r="A130" i="1" s="1"/>
  <c r="A142" i="1" s="1"/>
  <c r="A154" i="1" s="1"/>
  <c r="A166" i="1" s="1"/>
  <c r="A178" i="1" s="1"/>
  <c r="A190" i="1" s="1"/>
  <c r="A202" i="1" s="1"/>
  <c r="A214" i="1" s="1"/>
  <c r="A226" i="1" s="1"/>
  <c r="A238" i="1" s="1"/>
  <c r="A250" i="1" s="1"/>
  <c r="A262" i="1" s="1"/>
  <c r="A274" i="1" s="1"/>
  <c r="A286" i="1" s="1"/>
  <c r="A298" i="1" s="1"/>
  <c r="A310" i="1" s="1"/>
  <c r="A322" i="1" s="1"/>
  <c r="A334" i="1" s="1"/>
  <c r="A346" i="1" s="1"/>
  <c r="A358" i="1" s="1"/>
  <c r="A370" i="1" s="1"/>
  <c r="A382" i="1" s="1"/>
  <c r="A394" i="1" s="1"/>
  <c r="A406" i="1" s="1"/>
  <c r="A418" i="1" s="1"/>
  <c r="A430" i="1" s="1"/>
  <c r="A442" i="1" s="1"/>
  <c r="A454" i="1" s="1"/>
  <c r="A466" i="1" s="1"/>
  <c r="A478" i="1" s="1"/>
  <c r="A490" i="1" s="1"/>
  <c r="A502" i="1" s="1"/>
  <c r="A514" i="1" s="1"/>
  <c r="A526" i="1" s="1"/>
  <c r="A538" i="1" s="1"/>
  <c r="A550" i="1" s="1"/>
  <c r="A562" i="1" s="1"/>
  <c r="A574" i="1" s="1"/>
  <c r="A586" i="1" s="1"/>
  <c r="A598" i="1" s="1"/>
  <c r="A610" i="1" s="1"/>
  <c r="A622" i="1" s="1"/>
  <c r="A634" i="1" s="1"/>
  <c r="A646" i="1" s="1"/>
  <c r="A658" i="1" s="1"/>
  <c r="A670" i="1" s="1"/>
  <c r="A682" i="1" s="1"/>
  <c r="A694" i="1" s="1"/>
  <c r="A706" i="1" s="1"/>
  <c r="A718" i="1" s="1"/>
  <c r="A730" i="1" s="1"/>
  <c r="A742" i="1" s="1"/>
  <c r="A754" i="1" s="1"/>
  <c r="A766" i="1" s="1"/>
  <c r="A778" i="1" s="1"/>
  <c r="A790" i="1" s="1"/>
  <c r="A83" i="1"/>
  <c r="A95" i="1" s="1"/>
  <c r="A107" i="1" s="1"/>
  <c r="A119" i="1" s="1"/>
  <c r="A131" i="1" s="1"/>
  <c r="A143" i="1" s="1"/>
  <c r="A155" i="1" s="1"/>
  <c r="A167" i="1" s="1"/>
  <c r="A179" i="1" s="1"/>
  <c r="A191" i="1" s="1"/>
  <c r="A203" i="1" s="1"/>
  <c r="A215" i="1" s="1"/>
  <c r="A227" i="1" s="1"/>
  <c r="A239" i="1" s="1"/>
  <c r="A251" i="1" s="1"/>
  <c r="A263" i="1" s="1"/>
  <c r="A275" i="1" s="1"/>
  <c r="A287" i="1" s="1"/>
  <c r="A299" i="1" s="1"/>
  <c r="A311" i="1" s="1"/>
  <c r="A323" i="1" s="1"/>
  <c r="A335" i="1" s="1"/>
  <c r="A347" i="1" s="1"/>
  <c r="A359" i="1" s="1"/>
  <c r="A371" i="1" s="1"/>
  <c r="A383" i="1" s="1"/>
  <c r="A395" i="1" s="1"/>
  <c r="A407" i="1" s="1"/>
  <c r="A419" i="1" s="1"/>
  <c r="A431" i="1" s="1"/>
  <c r="A443" i="1" s="1"/>
  <c r="A455" i="1" s="1"/>
  <c r="A467" i="1" s="1"/>
  <c r="A479" i="1" s="1"/>
  <c r="A491" i="1" s="1"/>
  <c r="A503" i="1" s="1"/>
  <c r="A515" i="1" s="1"/>
  <c r="A527" i="1" s="1"/>
  <c r="A539" i="1" s="1"/>
  <c r="A551" i="1" s="1"/>
  <c r="A563" i="1" s="1"/>
  <c r="A575" i="1" s="1"/>
  <c r="A587" i="1" s="1"/>
  <c r="A599" i="1" s="1"/>
  <c r="A611" i="1" s="1"/>
  <c r="A623" i="1" s="1"/>
  <c r="A635" i="1" s="1"/>
  <c r="A647" i="1" s="1"/>
  <c r="A659" i="1" s="1"/>
  <c r="A671" i="1" s="1"/>
  <c r="A683" i="1" s="1"/>
  <c r="A695" i="1" s="1"/>
  <c r="A707" i="1" s="1"/>
  <c r="A719" i="1" s="1"/>
  <c r="A731" i="1" s="1"/>
  <c r="A743" i="1" s="1"/>
  <c r="A755" i="1" s="1"/>
  <c r="A767" i="1" s="1"/>
  <c r="A779" i="1" s="1"/>
  <c r="A791" i="1" s="1"/>
  <c r="A84" i="1"/>
  <c r="A96" i="1" s="1"/>
  <c r="A108" i="1" s="1"/>
  <c r="A120" i="1" s="1"/>
  <c r="A132" i="1" s="1"/>
  <c r="A144" i="1" s="1"/>
  <c r="A156" i="1" s="1"/>
  <c r="A168" i="1" s="1"/>
  <c r="A180" i="1" s="1"/>
  <c r="A192" i="1" s="1"/>
  <c r="A204" i="1" s="1"/>
  <c r="A216" i="1" s="1"/>
  <c r="A228" i="1" s="1"/>
  <c r="A240" i="1" s="1"/>
  <c r="A252" i="1" s="1"/>
  <c r="A264" i="1" s="1"/>
  <c r="A276" i="1" s="1"/>
  <c r="A288" i="1" s="1"/>
  <c r="A300" i="1" s="1"/>
  <c r="A312" i="1" s="1"/>
  <c r="A324" i="1" s="1"/>
  <c r="A336" i="1" s="1"/>
  <c r="A348" i="1" s="1"/>
  <c r="A360" i="1" s="1"/>
  <c r="A372" i="1" s="1"/>
  <c r="A384" i="1" s="1"/>
  <c r="A396" i="1" s="1"/>
  <c r="A408" i="1" s="1"/>
  <c r="A420" i="1" s="1"/>
  <c r="A432" i="1" s="1"/>
  <c r="A444" i="1" s="1"/>
  <c r="A456" i="1" s="1"/>
  <c r="A468" i="1" s="1"/>
  <c r="A480" i="1" s="1"/>
  <c r="A492" i="1" s="1"/>
  <c r="A504" i="1" s="1"/>
  <c r="A516" i="1" s="1"/>
  <c r="A528" i="1" s="1"/>
  <c r="A540" i="1" s="1"/>
  <c r="A552" i="1" s="1"/>
  <c r="A564" i="1" s="1"/>
  <c r="A576" i="1" s="1"/>
  <c r="A588" i="1" s="1"/>
  <c r="A600" i="1" s="1"/>
  <c r="A612" i="1" s="1"/>
  <c r="A624" i="1" s="1"/>
  <c r="A636" i="1" s="1"/>
  <c r="A648" i="1" s="1"/>
  <c r="A660" i="1" s="1"/>
  <c r="A672" i="1" s="1"/>
  <c r="A684" i="1" s="1"/>
  <c r="A696" i="1" s="1"/>
  <c r="A708" i="1" s="1"/>
  <c r="A720" i="1" s="1"/>
  <c r="A732" i="1" s="1"/>
  <c r="A744" i="1" s="1"/>
  <c r="A756" i="1" s="1"/>
  <c r="A768" i="1" s="1"/>
  <c r="A780" i="1" s="1"/>
  <c r="A792" i="1" s="1"/>
  <c r="A85" i="1"/>
  <c r="A97" i="1" s="1"/>
  <c r="A109" i="1" s="1"/>
  <c r="A121" i="1" s="1"/>
  <c r="A133" i="1" s="1"/>
  <c r="A145" i="1" s="1"/>
  <c r="A157" i="1" s="1"/>
  <c r="A169" i="1" s="1"/>
  <c r="A181" i="1" s="1"/>
  <c r="A193" i="1" s="1"/>
  <c r="A205" i="1" s="1"/>
  <c r="A217" i="1" s="1"/>
  <c r="A229" i="1" s="1"/>
  <c r="A241" i="1" s="1"/>
  <c r="A253" i="1" s="1"/>
  <c r="A265" i="1" s="1"/>
  <c r="A86" i="1"/>
  <c r="A98" i="1" s="1"/>
  <c r="A110" i="1" s="1"/>
  <c r="A122" i="1" s="1"/>
  <c r="A134" i="1" s="1"/>
  <c r="A146" i="1" s="1"/>
  <c r="A158" i="1" s="1"/>
  <c r="A170" i="1" s="1"/>
  <c r="A182" i="1" s="1"/>
  <c r="A194" i="1" s="1"/>
  <c r="A206" i="1" s="1"/>
  <c r="A218" i="1" s="1"/>
  <c r="A230" i="1" s="1"/>
  <c r="A242" i="1" s="1"/>
  <c r="A254" i="1" s="1"/>
  <c r="A266" i="1" s="1"/>
  <c r="A278" i="1" s="1"/>
  <c r="A290" i="1" s="1"/>
  <c r="A302" i="1" s="1"/>
  <c r="A314" i="1" s="1"/>
  <c r="A326" i="1" s="1"/>
  <c r="A338" i="1" s="1"/>
  <c r="A350" i="1" s="1"/>
  <c r="A362" i="1" s="1"/>
  <c r="A374" i="1" s="1"/>
  <c r="A386" i="1" s="1"/>
  <c r="A398" i="1" s="1"/>
  <c r="A410" i="1" s="1"/>
  <c r="A422" i="1" s="1"/>
  <c r="A434" i="1" s="1"/>
  <c r="A446" i="1" s="1"/>
  <c r="A458" i="1" s="1"/>
  <c r="A470" i="1" s="1"/>
  <c r="A482" i="1" s="1"/>
  <c r="A494" i="1" s="1"/>
  <c r="A506" i="1" s="1"/>
  <c r="A518" i="1" s="1"/>
  <c r="A530" i="1" s="1"/>
  <c r="A542" i="1" s="1"/>
  <c r="A554" i="1" s="1"/>
  <c r="A566" i="1" s="1"/>
  <c r="A578" i="1" s="1"/>
  <c r="A590" i="1" s="1"/>
  <c r="A602" i="1" s="1"/>
  <c r="A614" i="1" s="1"/>
  <c r="A626" i="1" s="1"/>
  <c r="A638" i="1" s="1"/>
  <c r="A650" i="1" s="1"/>
  <c r="A662" i="1" s="1"/>
  <c r="A674" i="1" s="1"/>
  <c r="A686" i="1" s="1"/>
  <c r="A698" i="1" s="1"/>
  <c r="A710" i="1" s="1"/>
  <c r="A722" i="1" s="1"/>
  <c r="A734" i="1" s="1"/>
  <c r="A746" i="1" s="1"/>
  <c r="A758" i="1" s="1"/>
  <c r="A770" i="1" s="1"/>
  <c r="A782" i="1" s="1"/>
  <c r="A794" i="1" s="1"/>
  <c r="A87" i="1"/>
  <c r="A99" i="1" s="1"/>
  <c r="A111" i="1" s="1"/>
  <c r="A123" i="1" s="1"/>
  <c r="A135" i="1" s="1"/>
  <c r="A147" i="1" s="1"/>
  <c r="A159" i="1" s="1"/>
  <c r="A171" i="1" s="1"/>
  <c r="A183" i="1" s="1"/>
  <c r="A195" i="1" s="1"/>
  <c r="A207" i="1" s="1"/>
  <c r="A219" i="1" s="1"/>
  <c r="A231" i="1" s="1"/>
  <c r="A243" i="1" s="1"/>
  <c r="A255" i="1" s="1"/>
  <c r="A267" i="1" s="1"/>
  <c r="A279" i="1" s="1"/>
  <c r="A291" i="1" s="1"/>
  <c r="A303" i="1" s="1"/>
  <c r="A315" i="1" s="1"/>
  <c r="A327" i="1" s="1"/>
  <c r="A339" i="1" s="1"/>
  <c r="A351" i="1" s="1"/>
  <c r="A773" i="1"/>
  <c r="A785" i="1" s="1"/>
  <c r="A76" i="1"/>
  <c r="A88" i="1" s="1"/>
  <c r="A100" i="1" s="1"/>
  <c r="A112" i="1" s="1"/>
  <c r="A124" i="1" s="1"/>
  <c r="A136" i="1" s="1"/>
  <c r="A148" i="1" s="1"/>
  <c r="A160" i="1" s="1"/>
  <c r="A172" i="1" s="1"/>
  <c r="A184" i="1" s="1"/>
  <c r="A196" i="1" s="1"/>
  <c r="A208" i="1" s="1"/>
  <c r="A220" i="1" s="1"/>
  <c r="A232" i="1" s="1"/>
  <c r="A244" i="1" s="1"/>
  <c r="A256" i="1" s="1"/>
  <c r="A268" i="1" s="1"/>
  <c r="A280" i="1" s="1"/>
  <c r="A292" i="1" s="1"/>
  <c r="A304" i="1" s="1"/>
  <c r="A316" i="1" s="1"/>
  <c r="A328" i="1" s="1"/>
  <c r="A340" i="1" s="1"/>
  <c r="A352" i="1" s="1"/>
  <c r="A364" i="1" s="1"/>
  <c r="A376" i="1" s="1"/>
  <c r="A388" i="1" s="1"/>
  <c r="A400" i="1" s="1"/>
  <c r="A412" i="1" s="1"/>
  <c r="A424" i="1" s="1"/>
  <c r="A436" i="1" s="1"/>
  <c r="A448" i="1" s="1"/>
  <c r="A460" i="1" s="1"/>
  <c r="A472" i="1" s="1"/>
  <c r="A484" i="1" s="1"/>
  <c r="A496" i="1" s="1"/>
  <c r="A508" i="1" s="1"/>
  <c r="A520" i="1" s="1"/>
  <c r="A532" i="1" s="1"/>
  <c r="A544" i="1" s="1"/>
  <c r="A556" i="1" s="1"/>
  <c r="A568" i="1" s="1"/>
  <c r="A580" i="1" s="1"/>
  <c r="A592" i="1" s="1"/>
  <c r="A604" i="1" s="1"/>
  <c r="A616" i="1" s="1"/>
  <c r="A628" i="1" s="1"/>
  <c r="A640" i="1" s="1"/>
  <c r="A652" i="1" s="1"/>
  <c r="A664" i="1" s="1"/>
  <c r="A676" i="1" s="1"/>
  <c r="A688" i="1" s="1"/>
  <c r="A700" i="1" s="1"/>
  <c r="A712" i="1" s="1"/>
  <c r="A724" i="1" s="1"/>
  <c r="A736" i="1" s="1"/>
  <c r="A748" i="1" s="1"/>
  <c r="A760" i="1" s="1"/>
  <c r="A772" i="1" s="1"/>
  <c r="A784" i="1" s="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65" i="1"/>
  <c r="F64" i="1"/>
  <c r="E4" i="1"/>
  <c r="I8" i="3" l="1"/>
  <c r="C9" i="3"/>
  <c r="G730" i="1"/>
  <c r="G777" i="1"/>
  <c r="G753" i="1"/>
  <c r="G665" i="1"/>
  <c r="G633" i="1"/>
  <c r="G609" i="1"/>
  <c r="G569" i="1"/>
  <c r="G425" i="1"/>
  <c r="G393" i="1"/>
  <c r="G321" i="1"/>
  <c r="G201" i="1"/>
  <c r="G113" i="1"/>
  <c r="G737" i="1"/>
  <c r="G593" i="1"/>
  <c r="G537" i="1"/>
  <c r="G185" i="1"/>
  <c r="G153" i="1"/>
  <c r="G81" i="1"/>
  <c r="G713" i="1"/>
  <c r="G689" i="1"/>
  <c r="G657" i="1"/>
  <c r="G641" i="1"/>
  <c r="G617" i="1"/>
  <c r="G585" i="1"/>
  <c r="G561" i="1"/>
  <c r="G545" i="1"/>
  <c r="G521" i="1"/>
  <c r="G497" i="1"/>
  <c r="G465" i="1"/>
  <c r="G377" i="1"/>
  <c r="G297" i="1"/>
  <c r="G273" i="1"/>
  <c r="G249" i="1"/>
  <c r="G225" i="1"/>
  <c r="G177" i="1"/>
  <c r="G129" i="1"/>
  <c r="G105" i="1"/>
  <c r="G73" i="1"/>
  <c r="G729" i="1"/>
  <c r="G513" i="1"/>
  <c r="G489" i="1"/>
  <c r="G449" i="1"/>
  <c r="G401" i="1"/>
  <c r="G761" i="1"/>
  <c r="G705" i="1"/>
  <c r="G681" i="1"/>
  <c r="G473" i="1"/>
  <c r="G441" i="1"/>
  <c r="G417" i="1"/>
  <c r="G369" i="1"/>
  <c r="G345" i="1"/>
  <c r="G329" i="1"/>
  <c r="G305" i="1"/>
  <c r="G137" i="1"/>
  <c r="G538" i="1"/>
  <c r="G514" i="1"/>
  <c r="G490" i="1"/>
  <c r="G442" i="1"/>
  <c r="G298" i="1"/>
  <c r="G250" i="1"/>
  <c r="G226" i="1"/>
  <c r="G178" i="1"/>
  <c r="G74" i="1"/>
  <c r="G66" i="1"/>
  <c r="G599" i="1"/>
  <c r="G79" i="1"/>
  <c r="G71" i="1"/>
  <c r="G72" i="1"/>
  <c r="E5" i="1"/>
  <c r="G742" i="1"/>
  <c r="G70" i="1"/>
  <c r="G64" i="1"/>
  <c r="G725" i="1"/>
  <c r="G701" i="1"/>
  <c r="G677" i="1"/>
  <c r="G653" i="1"/>
  <c r="G629" i="1"/>
  <c r="G509" i="1"/>
  <c r="G485" i="1"/>
  <c r="G413" i="1"/>
  <c r="G389" i="1"/>
  <c r="G365" i="1"/>
  <c r="G293" i="1"/>
  <c r="G269" i="1"/>
  <c r="G221" i="1"/>
  <c r="G197" i="1"/>
  <c r="G741" i="1"/>
  <c r="G621" i="1"/>
  <c r="G581" i="1"/>
  <c r="G557" i="1"/>
  <c r="G533" i="1"/>
  <c r="G317" i="1"/>
  <c r="G245" i="1"/>
  <c r="G173" i="1"/>
  <c r="G149" i="1"/>
  <c r="G101" i="1"/>
  <c r="G69" i="1"/>
  <c r="G65" i="1"/>
  <c r="G748" i="1"/>
  <c r="G76" i="1"/>
  <c r="G68" i="1"/>
  <c r="G749" i="1"/>
  <c r="G645" i="1"/>
  <c r="G605" i="1"/>
  <c r="G461" i="1"/>
  <c r="G453" i="1"/>
  <c r="G437" i="1"/>
  <c r="G341" i="1"/>
  <c r="G125" i="1"/>
  <c r="G77" i="1"/>
  <c r="G779" i="1"/>
  <c r="G755" i="1"/>
  <c r="G731" i="1"/>
  <c r="G707" i="1"/>
  <c r="G683" i="1"/>
  <c r="G659" i="1"/>
  <c r="G635" i="1"/>
  <c r="G611" i="1"/>
  <c r="G587" i="1"/>
  <c r="G563" i="1"/>
  <c r="G539" i="1"/>
  <c r="G515" i="1"/>
  <c r="G491" i="1"/>
  <c r="G467" i="1"/>
  <c r="G443" i="1"/>
  <c r="G419" i="1"/>
  <c r="G395" i="1"/>
  <c r="G371" i="1"/>
  <c r="G347" i="1"/>
  <c r="G323" i="1"/>
  <c r="G75" i="1"/>
  <c r="G67" i="1"/>
  <c r="G794" i="1"/>
  <c r="G770" i="1"/>
  <c r="G626" i="1"/>
  <c r="G458" i="1"/>
  <c r="G410" i="1"/>
  <c r="G314" i="1"/>
  <c r="G218" i="1"/>
  <c r="G170" i="1"/>
  <c r="G785" i="1"/>
  <c r="G790" i="1"/>
  <c r="G116" i="1"/>
  <c r="G92" i="1"/>
  <c r="G1352" i="1"/>
  <c r="A277" i="1"/>
  <c r="A289" i="1" s="1"/>
  <c r="A301" i="1" s="1"/>
  <c r="A313" i="1" s="1"/>
  <c r="A325" i="1" s="1"/>
  <c r="A337" i="1" s="1"/>
  <c r="A349" i="1" s="1"/>
  <c r="A361" i="1" s="1"/>
  <c r="A373" i="1" s="1"/>
  <c r="A385" i="1" s="1"/>
  <c r="A397" i="1" s="1"/>
  <c r="A409" i="1" s="1"/>
  <c r="A421" i="1" s="1"/>
  <c r="A433" i="1" s="1"/>
  <c r="A445" i="1" s="1"/>
  <c r="A457" i="1" s="1"/>
  <c r="A469" i="1" s="1"/>
  <c r="A481" i="1" s="1"/>
  <c r="A493" i="1" s="1"/>
  <c r="A505" i="1" s="1"/>
  <c r="A517" i="1" s="1"/>
  <c r="A529" i="1" s="1"/>
  <c r="A541" i="1" s="1"/>
  <c r="A553" i="1" s="1"/>
  <c r="A565" i="1" s="1"/>
  <c r="A577" i="1" s="1"/>
  <c r="A589" i="1" s="1"/>
  <c r="A601" i="1" s="1"/>
  <c r="A613" i="1" s="1"/>
  <c r="A625" i="1" s="1"/>
  <c r="A637" i="1" s="1"/>
  <c r="A649" i="1" s="1"/>
  <c r="A661" i="1" s="1"/>
  <c r="A673" i="1" s="1"/>
  <c r="A685" i="1" s="1"/>
  <c r="A697" i="1" s="1"/>
  <c r="A709" i="1" s="1"/>
  <c r="A721" i="1" s="1"/>
  <c r="A733" i="1" s="1"/>
  <c r="A745" i="1" s="1"/>
  <c r="A757" i="1" s="1"/>
  <c r="A769" i="1" s="1"/>
  <c r="A781" i="1" s="1"/>
  <c r="A793" i="1" s="1"/>
  <c r="G793" i="1" s="1"/>
  <c r="G265" i="1"/>
  <c r="G752" i="1"/>
  <c r="G656" i="1"/>
  <c r="G584" i="1"/>
  <c r="G536" i="1"/>
  <c r="G512" i="1"/>
  <c r="G623" i="1"/>
  <c r="G788" i="1"/>
  <c r="G780" i="1"/>
  <c r="G764" i="1"/>
  <c r="G756" i="1"/>
  <c r="G740" i="1"/>
  <c r="G716" i="1"/>
  <c r="G692" i="1"/>
  <c r="G668" i="1"/>
  <c r="G644" i="1"/>
  <c r="G620" i="1"/>
  <c r="G596" i="1"/>
  <c r="G572" i="1"/>
  <c r="G548" i="1"/>
  <c r="G524" i="1"/>
  <c r="G500" i="1"/>
  <c r="G476" i="1"/>
  <c r="G452" i="1"/>
  <c r="G428" i="1"/>
  <c r="G404" i="1"/>
  <c r="G380" i="1"/>
  <c r="G356" i="1"/>
  <c r="G332" i="1"/>
  <c r="G308" i="1"/>
  <c r="G284" i="1"/>
  <c r="G260" i="1"/>
  <c r="G236" i="1"/>
  <c r="G212" i="1"/>
  <c r="G188" i="1"/>
  <c r="G164" i="1"/>
  <c r="G140" i="1"/>
  <c r="G108" i="1"/>
  <c r="G84" i="1"/>
  <c r="F1352" i="1"/>
  <c r="G728" i="1"/>
  <c r="G608" i="1"/>
  <c r="G560" i="1"/>
  <c r="G440" i="1"/>
  <c r="G368" i="1"/>
  <c r="G248" i="1"/>
  <c r="G152" i="1"/>
  <c r="G96" i="1"/>
  <c r="G791" i="1"/>
  <c r="G767" i="1"/>
  <c r="G743" i="1"/>
  <c r="G719" i="1"/>
  <c r="G695" i="1"/>
  <c r="G671" i="1"/>
  <c r="G647" i="1"/>
  <c r="G575" i="1"/>
  <c r="G551" i="1"/>
  <c r="G527" i="1"/>
  <c r="G503" i="1"/>
  <c r="G479" i="1"/>
  <c r="G455" i="1"/>
  <c r="G431" i="1"/>
  <c r="G407" i="1"/>
  <c r="G383" i="1"/>
  <c r="G359" i="1"/>
  <c r="G335" i="1"/>
  <c r="G311" i="1"/>
  <c r="G287" i="1"/>
  <c r="G263" i="1"/>
  <c r="G239" i="1"/>
  <c r="G215" i="1"/>
  <c r="G191" i="1"/>
  <c r="G167" i="1"/>
  <c r="G143" i="1"/>
  <c r="G119" i="1"/>
  <c r="G95" i="1"/>
  <c r="A1353" i="1"/>
  <c r="G1364" i="1"/>
  <c r="G776" i="1"/>
  <c r="G704" i="1"/>
  <c r="G464" i="1"/>
  <c r="G416" i="1"/>
  <c r="G344" i="1"/>
  <c r="G320" i="1"/>
  <c r="G296" i="1"/>
  <c r="G272" i="1"/>
  <c r="G224" i="1"/>
  <c r="G200" i="1"/>
  <c r="G176" i="1"/>
  <c r="G766" i="1"/>
  <c r="G758" i="1"/>
  <c r="G710" i="1"/>
  <c r="G670" i="1"/>
  <c r="G662" i="1"/>
  <c r="G638" i="1"/>
  <c r="G502" i="1"/>
  <c r="A1365" i="1"/>
  <c r="F1364" i="1"/>
  <c r="G680" i="1"/>
  <c r="G632" i="1"/>
  <c r="G488" i="1"/>
  <c r="G392" i="1"/>
  <c r="G789" i="1"/>
  <c r="G773" i="1"/>
  <c r="G765" i="1"/>
  <c r="G717" i="1"/>
  <c r="G693" i="1"/>
  <c r="G669" i="1"/>
  <c r="G597" i="1"/>
  <c r="G573" i="1"/>
  <c r="G549" i="1"/>
  <c r="G525" i="1"/>
  <c r="G501" i="1"/>
  <c r="G477" i="1"/>
  <c r="G429" i="1"/>
  <c r="G405" i="1"/>
  <c r="G381" i="1"/>
  <c r="G357" i="1"/>
  <c r="G333" i="1"/>
  <c r="G309" i="1"/>
  <c r="G285" i="1"/>
  <c r="G261" i="1"/>
  <c r="G237" i="1"/>
  <c r="G213" i="1"/>
  <c r="G189" i="1"/>
  <c r="G165" i="1"/>
  <c r="G141" i="1"/>
  <c r="G117" i="1"/>
  <c r="G93" i="1"/>
  <c r="G85" i="1"/>
  <c r="A363" i="1"/>
  <c r="A375" i="1" s="1"/>
  <c r="A387" i="1" s="1"/>
  <c r="A399" i="1" s="1"/>
  <c r="A411" i="1" s="1"/>
  <c r="A423" i="1" s="1"/>
  <c r="A435" i="1" s="1"/>
  <c r="A447" i="1" s="1"/>
  <c r="A459" i="1" s="1"/>
  <c r="A471" i="1" s="1"/>
  <c r="A483" i="1" s="1"/>
  <c r="A495" i="1" s="1"/>
  <c r="A507" i="1" s="1"/>
  <c r="A519" i="1" s="1"/>
  <c r="A531" i="1" s="1"/>
  <c r="G351" i="1"/>
  <c r="A246" i="1"/>
  <c r="A258" i="1" s="1"/>
  <c r="A270" i="1" s="1"/>
  <c r="A282" i="1" s="1"/>
  <c r="G234" i="1"/>
  <c r="G162" i="1"/>
  <c r="G114" i="1"/>
  <c r="G90" i="1"/>
  <c r="A679" i="1"/>
  <c r="A691" i="1" s="1"/>
  <c r="A703" i="1" s="1"/>
  <c r="A715" i="1" s="1"/>
  <c r="A727" i="1" s="1"/>
  <c r="A739" i="1" s="1"/>
  <c r="A751" i="1" s="1"/>
  <c r="A763" i="1" s="1"/>
  <c r="A775" i="1" s="1"/>
  <c r="A787" i="1" s="1"/>
  <c r="G787" i="1" s="1"/>
  <c r="G667" i="1"/>
  <c r="G523" i="1"/>
  <c r="G655" i="1"/>
  <c r="G631" i="1"/>
  <c r="G583" i="1"/>
  <c r="G559" i="1"/>
  <c r="G535" i="1"/>
  <c r="G487" i="1"/>
  <c r="G463" i="1"/>
  <c r="G415" i="1"/>
  <c r="G367" i="1"/>
  <c r="G295" i="1"/>
  <c r="G271" i="1"/>
  <c r="G231" i="1"/>
  <c r="G207" i="1"/>
  <c r="G199" i="1"/>
  <c r="G159" i="1"/>
  <c r="G151" i="1"/>
  <c r="G135" i="1"/>
  <c r="G103" i="1"/>
  <c r="G744" i="1"/>
  <c r="G688" i="1"/>
  <c r="G552" i="1"/>
  <c r="G520" i="1"/>
  <c r="G448" i="1"/>
  <c r="G352" i="1"/>
  <c r="G772" i="1"/>
  <c r="G724" i="1"/>
  <c r="G708" i="1"/>
  <c r="G676" i="1"/>
  <c r="G660" i="1"/>
  <c r="G628" i="1"/>
  <c r="G604" i="1"/>
  <c r="G588" i="1"/>
  <c r="G532" i="1"/>
  <c r="G516" i="1"/>
  <c r="G484" i="1"/>
  <c r="G468" i="1"/>
  <c r="G436" i="1"/>
  <c r="G420" i="1"/>
  <c r="G388" i="1"/>
  <c r="G372" i="1"/>
  <c r="G348" i="1"/>
  <c r="G300" i="1"/>
  <c r="G643" i="1"/>
  <c r="G547" i="1"/>
  <c r="G379" i="1"/>
  <c r="G355" i="1"/>
  <c r="G339" i="1"/>
  <c r="G331" i="1"/>
  <c r="G315" i="1"/>
  <c r="G307" i="1"/>
  <c r="G694" i="1"/>
  <c r="G778" i="1"/>
  <c r="G746" i="1"/>
  <c r="G682" i="1"/>
  <c r="G650" i="1"/>
  <c r="G602" i="1"/>
  <c r="G578" i="1"/>
  <c r="G554" i="1"/>
  <c r="G466" i="1"/>
  <c r="G394" i="1"/>
  <c r="G266" i="1"/>
  <c r="G194" i="1"/>
  <c r="G146" i="1"/>
  <c r="G792" i="1"/>
  <c r="G736" i="1"/>
  <c r="G696" i="1"/>
  <c r="G664" i="1"/>
  <c r="G616" i="1"/>
  <c r="G691" i="1"/>
  <c r="G619" i="1"/>
  <c r="G595" i="1"/>
  <c r="G571" i="1"/>
  <c r="G499" i="1"/>
  <c r="G475" i="1"/>
  <c r="G451" i="1"/>
  <c r="G427" i="1"/>
  <c r="G403" i="1"/>
  <c r="G674" i="1"/>
  <c r="G362" i="1"/>
  <c r="G193" i="1"/>
  <c r="G145" i="1"/>
  <c r="G98" i="1"/>
  <c r="G706" i="1"/>
  <c r="G698" i="1"/>
  <c r="G586" i="1"/>
  <c r="G562" i="1"/>
  <c r="G434" i="1"/>
  <c r="G418" i="1"/>
  <c r="G386" i="1"/>
  <c r="G370" i="1"/>
  <c r="G338" i="1"/>
  <c r="G322" i="1"/>
  <c r="G290" i="1"/>
  <c r="G274" i="1"/>
  <c r="G242" i="1"/>
  <c r="G210" i="1"/>
  <c r="G202" i="1"/>
  <c r="G186" i="1"/>
  <c r="G154" i="1"/>
  <c r="G138" i="1"/>
  <c r="G130" i="1"/>
  <c r="G106" i="1"/>
  <c r="G82" i="1"/>
  <c r="G353" i="1"/>
  <c r="G281" i="1"/>
  <c r="G257" i="1"/>
  <c r="G233" i="1"/>
  <c r="G217" i="1"/>
  <c r="G209" i="1"/>
  <c r="G169" i="1"/>
  <c r="G161" i="1"/>
  <c r="G121" i="1"/>
  <c r="G97" i="1"/>
  <c r="G89" i="1"/>
  <c r="G760" i="1"/>
  <c r="G712" i="1"/>
  <c r="G672" i="1"/>
  <c r="G648" i="1"/>
  <c r="G600" i="1"/>
  <c r="G568" i="1"/>
  <c r="G496" i="1"/>
  <c r="G424" i="1"/>
  <c r="G400" i="1"/>
  <c r="G384" i="1"/>
  <c r="G360" i="1"/>
  <c r="G328" i="1"/>
  <c r="G304" i="1"/>
  <c r="G280" i="1"/>
  <c r="G264" i="1"/>
  <c r="G208" i="1"/>
  <c r="G192" i="1"/>
  <c r="G168" i="1"/>
  <c r="G607" i="1"/>
  <c r="G511" i="1"/>
  <c r="G439" i="1"/>
  <c r="G279" i="1"/>
  <c r="G247" i="1"/>
  <c r="G223" i="1"/>
  <c r="G183" i="1"/>
  <c r="G87" i="1"/>
  <c r="G769" i="1"/>
  <c r="G685" i="1"/>
  <c r="G782" i="1"/>
  <c r="G622" i="1"/>
  <c r="G614" i="1"/>
  <c r="G590" i="1"/>
  <c r="G550" i="1"/>
  <c r="G526" i="1"/>
  <c r="G518" i="1"/>
  <c r="G494" i="1"/>
  <c r="G478" i="1"/>
  <c r="G470" i="1"/>
  <c r="G784" i="1"/>
  <c r="G768" i="1"/>
  <c r="G624" i="1"/>
  <c r="G576" i="1"/>
  <c r="G544" i="1"/>
  <c r="G504" i="1"/>
  <c r="G480" i="1"/>
  <c r="G472" i="1"/>
  <c r="G432" i="1"/>
  <c r="G408" i="1"/>
  <c r="G376" i="1"/>
  <c r="G312" i="1"/>
  <c r="G288" i="1"/>
  <c r="G256" i="1"/>
  <c r="G240" i="1"/>
  <c r="G232" i="1"/>
  <c r="G216" i="1"/>
  <c r="G184" i="1"/>
  <c r="G160" i="1"/>
  <c r="G391" i="1"/>
  <c r="G343" i="1"/>
  <c r="G327" i="1"/>
  <c r="G319" i="1"/>
  <c r="G303" i="1"/>
  <c r="G255" i="1"/>
  <c r="G175" i="1"/>
  <c r="G127" i="1"/>
  <c r="G111" i="1"/>
  <c r="G754" i="1"/>
  <c r="G722" i="1"/>
  <c r="G598" i="1"/>
  <c r="G574" i="1"/>
  <c r="G530" i="1"/>
  <c r="G506" i="1"/>
  <c r="G482" i="1"/>
  <c r="G346" i="1"/>
  <c r="G122" i="1"/>
  <c r="G734" i="1"/>
  <c r="G718" i="1"/>
  <c r="G686" i="1"/>
  <c r="G646" i="1"/>
  <c r="G445" i="1"/>
  <c r="G301" i="1"/>
  <c r="G253" i="1"/>
  <c r="G229" i="1"/>
  <c r="G205" i="1"/>
  <c r="G181" i="1"/>
  <c r="G157" i="1"/>
  <c r="G133" i="1"/>
  <c r="G109" i="1"/>
  <c r="G720" i="1"/>
  <c r="G640" i="1"/>
  <c r="G592" i="1"/>
  <c r="G528" i="1"/>
  <c r="G456" i="1"/>
  <c r="G336" i="1"/>
  <c r="G732" i="1"/>
  <c r="G700" i="1"/>
  <c r="G684" i="1"/>
  <c r="G652" i="1"/>
  <c r="G636" i="1"/>
  <c r="G612" i="1"/>
  <c r="G580" i="1"/>
  <c r="G564" i="1"/>
  <c r="G556" i="1"/>
  <c r="G540" i="1"/>
  <c r="G508" i="1"/>
  <c r="G492" i="1"/>
  <c r="G460" i="1"/>
  <c r="G444" i="1"/>
  <c r="G412" i="1"/>
  <c r="G396" i="1"/>
  <c r="G364" i="1"/>
  <c r="G340" i="1"/>
  <c r="G324" i="1"/>
  <c r="G316" i="1"/>
  <c r="G292" i="1"/>
  <c r="G276" i="1"/>
  <c r="G268" i="1"/>
  <c r="G252" i="1"/>
  <c r="G244" i="1"/>
  <c r="G228" i="1"/>
  <c r="G220" i="1"/>
  <c r="G204" i="1"/>
  <c r="G196" i="1"/>
  <c r="G180" i="1"/>
  <c r="G172" i="1"/>
  <c r="G156" i="1"/>
  <c r="G148" i="1"/>
  <c r="G132" i="1"/>
  <c r="G124" i="1"/>
  <c r="G100" i="1"/>
  <c r="G658" i="1"/>
  <c r="G634" i="1"/>
  <c r="G610" i="1"/>
  <c r="G566" i="1"/>
  <c r="G542" i="1"/>
  <c r="G241" i="1"/>
  <c r="G454" i="1"/>
  <c r="G446" i="1"/>
  <c r="G430" i="1"/>
  <c r="G422" i="1"/>
  <c r="G406" i="1"/>
  <c r="G398" i="1"/>
  <c r="G382" i="1"/>
  <c r="G374" i="1"/>
  <c r="G358" i="1"/>
  <c r="G350" i="1"/>
  <c r="G334" i="1"/>
  <c r="G326" i="1"/>
  <c r="G310" i="1"/>
  <c r="G302" i="1"/>
  <c r="G286" i="1"/>
  <c r="G278" i="1"/>
  <c r="G270" i="1"/>
  <c r="G262" i="1"/>
  <c r="G254" i="1"/>
  <c r="G238" i="1"/>
  <c r="G230" i="1"/>
  <c r="G222" i="1"/>
  <c r="G214" i="1"/>
  <c r="G206" i="1"/>
  <c r="G198" i="1"/>
  <c r="G190" i="1"/>
  <c r="G182" i="1"/>
  <c r="G174" i="1"/>
  <c r="G166" i="1"/>
  <c r="G158" i="1"/>
  <c r="G150" i="1"/>
  <c r="G142" i="1"/>
  <c r="G134" i="1"/>
  <c r="G126" i="1"/>
  <c r="G118" i="1"/>
  <c r="G110" i="1"/>
  <c r="G102" i="1"/>
  <c r="G94" i="1"/>
  <c r="G86" i="1"/>
  <c r="G78" i="1"/>
  <c r="G299" i="1"/>
  <c r="G291" i="1"/>
  <c r="G283" i="1"/>
  <c r="G275" i="1"/>
  <c r="G267" i="1"/>
  <c r="G259" i="1"/>
  <c r="G251" i="1"/>
  <c r="G243" i="1"/>
  <c r="G235" i="1"/>
  <c r="G227" i="1"/>
  <c r="G219" i="1"/>
  <c r="G211" i="1"/>
  <c r="G203" i="1"/>
  <c r="G195" i="1"/>
  <c r="G187" i="1"/>
  <c r="G179" i="1"/>
  <c r="G171" i="1"/>
  <c r="G163" i="1"/>
  <c r="G155" i="1"/>
  <c r="G147" i="1"/>
  <c r="G139" i="1"/>
  <c r="G131" i="1"/>
  <c r="G123" i="1"/>
  <c r="G115" i="1"/>
  <c r="G107" i="1"/>
  <c r="G99" i="1"/>
  <c r="G91" i="1"/>
  <c r="G83" i="1"/>
  <c r="G144" i="1"/>
  <c r="G136" i="1"/>
  <c r="G128" i="1"/>
  <c r="G120" i="1"/>
  <c r="G112" i="1"/>
  <c r="G104" i="1"/>
  <c r="G88" i="1"/>
  <c r="G80" i="1"/>
  <c r="I9" i="3" l="1"/>
  <c r="C10" i="3"/>
  <c r="G565" i="1"/>
  <c r="G471" i="1"/>
  <c r="G363" i="1"/>
  <c r="G757" i="1"/>
  <c r="G733" i="1"/>
  <c r="G601" i="1"/>
  <c r="G661" i="1"/>
  <c r="E6" i="1"/>
  <c r="G469" i="1"/>
  <c r="G397" i="1"/>
  <c r="G421" i="1"/>
  <c r="G457" i="1"/>
  <c r="G483" i="1"/>
  <c r="G246" i="1"/>
  <c r="G721" i="1"/>
  <c r="G325" i="1"/>
  <c r="G613" i="1"/>
  <c r="G289" i="1"/>
  <c r="G625" i="1"/>
  <c r="G433" i="1"/>
  <c r="G495" i="1"/>
  <c r="G349" i="1"/>
  <c r="G637" i="1"/>
  <c r="G375" i="1"/>
  <c r="G553" i="1"/>
  <c r="G313" i="1"/>
  <c r="G697" i="1"/>
  <c r="G541" i="1"/>
  <c r="G709" i="1"/>
  <c r="G649" i="1"/>
  <c r="G361" i="1"/>
  <c r="G505" i="1"/>
  <c r="G673" i="1"/>
  <c r="G411" i="1"/>
  <c r="G727" i="1"/>
  <c r="G373" i="1"/>
  <c r="G781" i="1"/>
  <c r="G385" i="1"/>
  <c r="G481" i="1"/>
  <c r="G337" i="1"/>
  <c r="G493" i="1"/>
  <c r="G589" i="1"/>
  <c r="G409" i="1"/>
  <c r="G277" i="1"/>
  <c r="G517" i="1"/>
  <c r="G529" i="1"/>
  <c r="G745" i="1"/>
  <c r="G459" i="1"/>
  <c r="G387" i="1"/>
  <c r="G507" i="1"/>
  <c r="G679" i="1"/>
  <c r="G715" i="1"/>
  <c r="A1366" i="1"/>
  <c r="G1365" i="1"/>
  <c r="C1365" i="1"/>
  <c r="F1365" i="1"/>
  <c r="G763" i="1"/>
  <c r="G519" i="1"/>
  <c r="G447" i="1"/>
  <c r="G423" i="1"/>
  <c r="G258" i="1"/>
  <c r="G703" i="1"/>
  <c r="G435" i="1"/>
  <c r="G399" i="1"/>
  <c r="C1353" i="1"/>
  <c r="F1353" i="1"/>
  <c r="A1354" i="1"/>
  <c r="G1353" i="1"/>
  <c r="G577" i="1"/>
  <c r="G751" i="1"/>
  <c r="A294" i="1"/>
  <c r="G282" i="1"/>
  <c r="G739" i="1"/>
  <c r="G775" i="1"/>
  <c r="A543" i="1"/>
  <c r="G531" i="1"/>
  <c r="C801" i="1"/>
  <c r="I10" i="3" l="1"/>
  <c r="C11" i="3"/>
  <c r="E7" i="1"/>
  <c r="A1367" i="1"/>
  <c r="G1366" i="1"/>
  <c r="C1366" i="1"/>
  <c r="F1366" i="1"/>
  <c r="F1354" i="1"/>
  <c r="G1354" i="1"/>
  <c r="C1354" i="1"/>
  <c r="A1355" i="1"/>
  <c r="A555" i="1"/>
  <c r="G543" i="1"/>
  <c r="A306" i="1"/>
  <c r="G294" i="1"/>
  <c r="C803" i="1"/>
  <c r="I11" i="3" l="1"/>
  <c r="C12" i="3"/>
  <c r="E8" i="1"/>
  <c r="F1355" i="1"/>
  <c r="G1355" i="1"/>
  <c r="A1356" i="1"/>
  <c r="C1355" i="1"/>
  <c r="A1368" i="1"/>
  <c r="C1367" i="1"/>
  <c r="F1367" i="1"/>
  <c r="G1367" i="1"/>
  <c r="A318" i="1"/>
  <c r="G306" i="1"/>
  <c r="A567" i="1"/>
  <c r="G555" i="1"/>
  <c r="C805" i="1"/>
  <c r="C13" i="3" l="1"/>
  <c r="I12" i="3"/>
  <c r="E9" i="1"/>
  <c r="A1369" i="1"/>
  <c r="G1368" i="1"/>
  <c r="C1368" i="1"/>
  <c r="F1368" i="1"/>
  <c r="G1356" i="1"/>
  <c r="F1356" i="1"/>
  <c r="A1357" i="1"/>
  <c r="C1356" i="1"/>
  <c r="A579" i="1"/>
  <c r="G567" i="1"/>
  <c r="A330" i="1"/>
  <c r="G318" i="1"/>
  <c r="C807" i="1"/>
  <c r="C14" i="3" l="1"/>
  <c r="I13" i="3"/>
  <c r="E10" i="1"/>
  <c r="F1357" i="1"/>
  <c r="G1357" i="1"/>
  <c r="C1357" i="1"/>
  <c r="A1358" i="1"/>
  <c r="A1370" i="1"/>
  <c r="F1369" i="1"/>
  <c r="G1369" i="1"/>
  <c r="C1369" i="1"/>
  <c r="A342" i="1"/>
  <c r="G330" i="1"/>
  <c r="A591" i="1"/>
  <c r="G579" i="1"/>
  <c r="C809" i="1"/>
  <c r="C15" i="3" l="1"/>
  <c r="I14" i="3"/>
  <c r="E11" i="1"/>
  <c r="F1358" i="1"/>
  <c r="G1358" i="1"/>
  <c r="A1359" i="1"/>
  <c r="C1358" i="1"/>
  <c r="A1371" i="1"/>
  <c r="C1370" i="1"/>
  <c r="F1370" i="1"/>
  <c r="G1370" i="1"/>
  <c r="A603" i="1"/>
  <c r="G591" i="1"/>
  <c r="A354" i="1"/>
  <c r="G342" i="1"/>
  <c r="C811" i="1"/>
  <c r="C16" i="3" l="1"/>
  <c r="I15" i="3"/>
  <c r="E12" i="1"/>
  <c r="F1359" i="1"/>
  <c r="G1359" i="1"/>
  <c r="C1359" i="1"/>
  <c r="A1360" i="1"/>
  <c r="A1372" i="1"/>
  <c r="C1371" i="1"/>
  <c r="F1371" i="1"/>
  <c r="G1371" i="1"/>
  <c r="A366" i="1"/>
  <c r="G354" i="1"/>
  <c r="A615" i="1"/>
  <c r="G603" i="1"/>
  <c r="C813" i="1"/>
  <c r="I16" i="3" l="1"/>
  <c r="C17" i="3"/>
  <c r="E13" i="1"/>
  <c r="A1373" i="1"/>
  <c r="C1372" i="1"/>
  <c r="F1372" i="1"/>
  <c r="G1372" i="1"/>
  <c r="G1360" i="1"/>
  <c r="F1360" i="1"/>
  <c r="A1361" i="1"/>
  <c r="C1360" i="1"/>
  <c r="A627" i="1"/>
  <c r="G615" i="1"/>
  <c r="A378" i="1"/>
  <c r="G366" i="1"/>
  <c r="C815" i="1"/>
  <c r="I17" i="3" l="1"/>
  <c r="C18" i="3"/>
  <c r="E14" i="1"/>
  <c r="A1374" i="1"/>
  <c r="C1373" i="1"/>
  <c r="G1373" i="1"/>
  <c r="F1373" i="1"/>
  <c r="F1361" i="1"/>
  <c r="G1361" i="1"/>
  <c r="A1362" i="1"/>
  <c r="C1361" i="1"/>
  <c r="A390" i="1"/>
  <c r="G378" i="1"/>
  <c r="A639" i="1"/>
  <c r="G627" i="1"/>
  <c r="C817" i="1"/>
  <c r="I18" i="3" l="1"/>
  <c r="C19" i="3"/>
  <c r="E15" i="1"/>
  <c r="C1362" i="1"/>
  <c r="F1362" i="1"/>
  <c r="G1362" i="1"/>
  <c r="A1375" i="1"/>
  <c r="G1374" i="1"/>
  <c r="C1374" i="1"/>
  <c r="F1374" i="1"/>
  <c r="A651" i="1"/>
  <c r="G639" i="1"/>
  <c r="A402" i="1"/>
  <c r="G390" i="1"/>
  <c r="C819" i="1"/>
  <c r="I19" i="3" l="1"/>
  <c r="C20" i="3"/>
  <c r="E16" i="1"/>
  <c r="A1376" i="1"/>
  <c r="C1375" i="1"/>
  <c r="F1375" i="1"/>
  <c r="G1375" i="1"/>
  <c r="A414" i="1"/>
  <c r="G402" i="1"/>
  <c r="A663" i="1"/>
  <c r="G651" i="1"/>
  <c r="C821" i="1"/>
  <c r="C21" i="3" l="1"/>
  <c r="I20" i="3"/>
  <c r="E17" i="1"/>
  <c r="A1377" i="1"/>
  <c r="C1376" i="1"/>
  <c r="F1376" i="1"/>
  <c r="G1376" i="1"/>
  <c r="A675" i="1"/>
  <c r="G663" i="1"/>
  <c r="A426" i="1"/>
  <c r="G414" i="1"/>
  <c r="C823" i="1"/>
  <c r="C22" i="3" l="1"/>
  <c r="I21" i="3"/>
  <c r="E18" i="1"/>
  <c r="A1378" i="1"/>
  <c r="F1377" i="1"/>
  <c r="G1377" i="1"/>
  <c r="C1377" i="1"/>
  <c r="A438" i="1"/>
  <c r="G426" i="1"/>
  <c r="A687" i="1"/>
  <c r="G675" i="1"/>
  <c r="C825" i="1"/>
  <c r="C23" i="3" l="1"/>
  <c r="I22" i="3"/>
  <c r="E19" i="1"/>
  <c r="A1379" i="1"/>
  <c r="C1378" i="1"/>
  <c r="F1378" i="1"/>
  <c r="G1378" i="1"/>
  <c r="A699" i="1"/>
  <c r="G687" i="1"/>
  <c r="A450" i="1"/>
  <c r="G438" i="1"/>
  <c r="C827" i="1"/>
  <c r="C24" i="3" l="1"/>
  <c r="I23" i="3"/>
  <c r="E20" i="1"/>
  <c r="A1380" i="1"/>
  <c r="C1379" i="1"/>
  <c r="F1379" i="1"/>
  <c r="G1379" i="1"/>
  <c r="A462" i="1"/>
  <c r="G450" i="1"/>
  <c r="A711" i="1"/>
  <c r="G699" i="1"/>
  <c r="C829" i="1"/>
  <c r="I24" i="3" l="1"/>
  <c r="C25" i="3"/>
  <c r="E21" i="1"/>
  <c r="A1381" i="1"/>
  <c r="C1380" i="1"/>
  <c r="F1380" i="1"/>
  <c r="G1380" i="1"/>
  <c r="A723" i="1"/>
  <c r="G711" i="1"/>
  <c r="A474" i="1"/>
  <c r="G462" i="1"/>
  <c r="C831" i="1"/>
  <c r="I25" i="3" l="1"/>
  <c r="C26" i="3"/>
  <c r="E22" i="1"/>
  <c r="A1382" i="1"/>
  <c r="G1381" i="1"/>
  <c r="C1381" i="1"/>
  <c r="F1381" i="1"/>
  <c r="A486" i="1"/>
  <c r="G474" i="1"/>
  <c r="A735" i="1"/>
  <c r="G723" i="1"/>
  <c r="C833" i="1"/>
  <c r="I26" i="3" l="1"/>
  <c r="C27" i="3"/>
  <c r="E23" i="1"/>
  <c r="A1383" i="1"/>
  <c r="G1382" i="1"/>
  <c r="C1382" i="1"/>
  <c r="F1382" i="1"/>
  <c r="A747" i="1"/>
  <c r="G735" i="1"/>
  <c r="A498" i="1"/>
  <c r="G486" i="1"/>
  <c r="C835" i="1"/>
  <c r="I27" i="3" l="1"/>
  <c r="C28" i="3"/>
  <c r="E24" i="1"/>
  <c r="A1384" i="1"/>
  <c r="C1383" i="1"/>
  <c r="F1383" i="1"/>
  <c r="G1383" i="1"/>
  <c r="A510" i="1"/>
  <c r="G498" i="1"/>
  <c r="A759" i="1"/>
  <c r="G747" i="1"/>
  <c r="C837" i="1"/>
  <c r="C29" i="3" l="1"/>
  <c r="I28" i="3"/>
  <c r="E25" i="1"/>
  <c r="A1385" i="1"/>
  <c r="F1384" i="1"/>
  <c r="G1384" i="1"/>
  <c r="C1384" i="1"/>
  <c r="A522" i="1"/>
  <c r="G510" i="1"/>
  <c r="A771" i="1"/>
  <c r="G759" i="1"/>
  <c r="C839" i="1"/>
  <c r="C30" i="3" l="1"/>
  <c r="I29" i="3"/>
  <c r="E26" i="1"/>
  <c r="A1386" i="1"/>
  <c r="F1385" i="1"/>
  <c r="G1385" i="1"/>
  <c r="C1385" i="1"/>
  <c r="A783" i="1"/>
  <c r="G771" i="1"/>
  <c r="A534" i="1"/>
  <c r="G522" i="1"/>
  <c r="C841" i="1"/>
  <c r="C31" i="3" l="1"/>
  <c r="I30" i="3"/>
  <c r="E27" i="1"/>
  <c r="A1387" i="1"/>
  <c r="C1386" i="1"/>
  <c r="F1386" i="1"/>
  <c r="G1386" i="1"/>
  <c r="A546" i="1"/>
  <c r="G534" i="1"/>
  <c r="A795" i="1"/>
  <c r="G795" i="1" s="1"/>
  <c r="G783" i="1"/>
  <c r="C843" i="1"/>
  <c r="C32" i="3" l="1"/>
  <c r="I31" i="3"/>
  <c r="E28" i="1"/>
  <c r="A1388" i="1"/>
  <c r="F1387" i="1"/>
  <c r="C1387" i="1"/>
  <c r="G1387" i="1"/>
  <c r="A558" i="1"/>
  <c r="G546" i="1"/>
  <c r="C845" i="1"/>
  <c r="I32" i="3" l="1"/>
  <c r="C33" i="3"/>
  <c r="E29" i="1"/>
  <c r="A1389" i="1"/>
  <c r="C1388" i="1"/>
  <c r="F1388" i="1"/>
  <c r="G1388" i="1"/>
  <c r="A570" i="1"/>
  <c r="G558" i="1"/>
  <c r="C847" i="1"/>
  <c r="I33" i="3" l="1"/>
  <c r="C34" i="3"/>
  <c r="E30" i="1"/>
  <c r="A1390" i="1"/>
  <c r="G1389" i="1"/>
  <c r="C1389" i="1"/>
  <c r="F1389" i="1"/>
  <c r="A582" i="1"/>
  <c r="G570" i="1"/>
  <c r="C849" i="1"/>
  <c r="I34" i="3" l="1"/>
  <c r="C35" i="3"/>
  <c r="E31" i="1"/>
  <c r="A1391" i="1"/>
  <c r="G1390" i="1"/>
  <c r="C1390" i="1"/>
  <c r="F1390" i="1"/>
  <c r="A594" i="1"/>
  <c r="G582" i="1"/>
  <c r="C851" i="1"/>
  <c r="I35" i="3" l="1"/>
  <c r="C36" i="3"/>
  <c r="E32" i="1"/>
  <c r="A1392" i="1"/>
  <c r="C1391" i="1"/>
  <c r="F1391" i="1"/>
  <c r="G1391" i="1"/>
  <c r="A606" i="1"/>
  <c r="G594" i="1"/>
  <c r="C853" i="1"/>
  <c r="C37" i="3" l="1"/>
  <c r="I36" i="3"/>
  <c r="E33" i="1"/>
  <c r="G1392" i="1"/>
  <c r="F1392" i="1"/>
  <c r="C1392" i="1"/>
  <c r="A618" i="1"/>
  <c r="G606" i="1"/>
  <c r="C855" i="1"/>
  <c r="C38" i="3" l="1"/>
  <c r="I37" i="3"/>
  <c r="E34" i="1"/>
  <c r="C9" i="6"/>
  <c r="A630" i="1"/>
  <c r="G618" i="1"/>
  <c r="C39" i="3" l="1"/>
  <c r="I38" i="3"/>
  <c r="E35" i="1"/>
  <c r="A642" i="1"/>
  <c r="G630" i="1"/>
  <c r="C40" i="3" l="1"/>
  <c r="I39" i="3"/>
  <c r="E36" i="1"/>
  <c r="A654" i="1"/>
  <c r="G642" i="1"/>
  <c r="I40" i="3" l="1"/>
  <c r="C41" i="3"/>
  <c r="E37" i="1"/>
  <c r="A666" i="1"/>
  <c r="G654" i="1"/>
  <c r="I41" i="3" l="1"/>
  <c r="C42" i="3"/>
  <c r="E38" i="1"/>
  <c r="A678" i="1"/>
  <c r="G666" i="1"/>
  <c r="I42" i="3" l="1"/>
  <c r="C43" i="3"/>
  <c r="E39" i="1"/>
  <c r="A690" i="1"/>
  <c r="G678" i="1"/>
  <c r="I43" i="3" l="1"/>
  <c r="C44" i="3"/>
  <c r="E40" i="1"/>
  <c r="A702" i="1"/>
  <c r="G690" i="1"/>
  <c r="C45" i="3" l="1"/>
  <c r="I44" i="3"/>
  <c r="E41" i="1"/>
  <c r="A714" i="1"/>
  <c r="G702" i="1"/>
  <c r="C46" i="3" l="1"/>
  <c r="I45" i="3"/>
  <c r="E42" i="1"/>
  <c r="A726" i="1"/>
  <c r="G714" i="1"/>
  <c r="C47" i="3" l="1"/>
  <c r="I46" i="3"/>
  <c r="E43" i="1"/>
  <c r="A738" i="1"/>
  <c r="G726" i="1"/>
  <c r="C48" i="3" l="1"/>
  <c r="I47" i="3"/>
  <c r="E44" i="1"/>
  <c r="A750" i="1"/>
  <c r="G738" i="1"/>
  <c r="I48" i="3" l="1"/>
  <c r="C49" i="3"/>
  <c r="E45" i="1"/>
  <c r="A762" i="1"/>
  <c r="G750" i="1"/>
  <c r="I49" i="3" l="1"/>
  <c r="C50" i="3"/>
  <c r="E46" i="1"/>
  <c r="A774" i="1"/>
  <c r="G762" i="1"/>
  <c r="I50" i="3" l="1"/>
  <c r="C51" i="3"/>
  <c r="E47" i="1"/>
  <c r="A786" i="1"/>
  <c r="G786" i="1" s="1"/>
  <c r="G774" i="1"/>
  <c r="I51" i="3" l="1"/>
  <c r="C52" i="3"/>
  <c r="E48" i="1"/>
  <c r="C53" i="3" l="1"/>
  <c r="I52" i="3"/>
  <c r="E49" i="1"/>
  <c r="C54" i="3" l="1"/>
  <c r="I53" i="3"/>
  <c r="E50" i="1"/>
  <c r="C55" i="3" l="1"/>
  <c r="I54" i="3"/>
  <c r="E51" i="1"/>
  <c r="C56" i="3" l="1"/>
  <c r="I55" i="3"/>
  <c r="E52" i="1"/>
  <c r="I56" i="3" l="1"/>
  <c r="C57" i="3"/>
  <c r="E53" i="1"/>
  <c r="I57" i="3" l="1"/>
  <c r="C58" i="3"/>
  <c r="E54" i="1"/>
  <c r="I58" i="3" l="1"/>
  <c r="C59" i="3"/>
  <c r="E55" i="1"/>
  <c r="I59" i="3" l="1"/>
  <c r="C60" i="3"/>
  <c r="E56" i="1"/>
  <c r="C61" i="3" l="1"/>
  <c r="I60" i="3"/>
  <c r="E57" i="1"/>
  <c r="C62" i="3" l="1"/>
  <c r="I61" i="3"/>
  <c r="E58" i="1"/>
  <c r="C63" i="3" l="1"/>
  <c r="I62" i="3"/>
  <c r="E59" i="1"/>
  <c r="C64" i="3" l="1"/>
  <c r="I63" i="3"/>
  <c r="E60" i="1"/>
  <c r="I64" i="3" l="1"/>
  <c r="C65" i="3"/>
  <c r="E61" i="1"/>
  <c r="I65" i="3" l="1"/>
  <c r="C66" i="3"/>
  <c r="E62" i="1"/>
  <c r="I66" i="3" l="1"/>
  <c r="C67" i="3"/>
  <c r="E63" i="1"/>
  <c r="I67" i="3" l="1"/>
  <c r="C68" i="3"/>
  <c r="C69" i="3" l="1"/>
  <c r="I68" i="3"/>
  <c r="C70" i="3" l="1"/>
  <c r="I69" i="3"/>
  <c r="C71" i="3" l="1"/>
  <c r="I70" i="3"/>
  <c r="C72" i="3" l="1"/>
  <c r="I71" i="3"/>
  <c r="I72" i="3" l="1"/>
  <c r="C73" i="3"/>
  <c r="I73" i="3" l="1"/>
  <c r="C74" i="3"/>
  <c r="I74" i="3" l="1"/>
  <c r="C75" i="3"/>
  <c r="I75" i="3" l="1"/>
  <c r="C76" i="3"/>
  <c r="C77" i="3" l="1"/>
  <c r="I76" i="3"/>
  <c r="C78" i="3" l="1"/>
  <c r="I77" i="3"/>
  <c r="C79" i="3" l="1"/>
  <c r="I78" i="3"/>
  <c r="C80" i="3" l="1"/>
  <c r="I79" i="3"/>
  <c r="I80" i="3" l="1"/>
  <c r="C81" i="3"/>
  <c r="I81" i="3" l="1"/>
  <c r="C82" i="3"/>
  <c r="I82" i="3" l="1"/>
  <c r="C83" i="3"/>
  <c r="I83" i="3" l="1"/>
  <c r="C84" i="3"/>
  <c r="C85" i="3" l="1"/>
  <c r="I84" i="3"/>
  <c r="C86" i="3" l="1"/>
  <c r="I85" i="3"/>
  <c r="C87" i="3" l="1"/>
  <c r="I86" i="3"/>
  <c r="C88" i="3" l="1"/>
  <c r="I87" i="3"/>
  <c r="I88" i="3" l="1"/>
  <c r="C89" i="3"/>
  <c r="I89" i="3" l="1"/>
  <c r="C90" i="3"/>
  <c r="I90" i="3" l="1"/>
  <c r="C91" i="3"/>
  <c r="I91" i="3" l="1"/>
  <c r="C92" i="3"/>
  <c r="C93" i="3" l="1"/>
  <c r="I92" i="3"/>
  <c r="C94" i="3" l="1"/>
  <c r="I93" i="3"/>
  <c r="C95" i="3" l="1"/>
  <c r="I94" i="3"/>
  <c r="C96" i="3" l="1"/>
  <c r="I95" i="3"/>
  <c r="I96" i="3" l="1"/>
  <c r="C97" i="3"/>
  <c r="I97" i="3" l="1"/>
  <c r="C98" i="3"/>
  <c r="I98" i="3" l="1"/>
  <c r="C99" i="3"/>
  <c r="I99" i="3" l="1"/>
  <c r="C100" i="3"/>
  <c r="C101" i="3" l="1"/>
  <c r="I100" i="3"/>
  <c r="C102" i="3" l="1"/>
  <c r="I101" i="3"/>
  <c r="C103" i="3" l="1"/>
  <c r="I102" i="3"/>
  <c r="C104" i="3" l="1"/>
  <c r="I103" i="3"/>
  <c r="I104" i="3" l="1"/>
  <c r="C105" i="3"/>
  <c r="I105" i="3" l="1"/>
  <c r="C106" i="3"/>
  <c r="I106" i="3" l="1"/>
  <c r="C107" i="3"/>
  <c r="I107" i="3" l="1"/>
  <c r="C108" i="3"/>
  <c r="C109" i="3" l="1"/>
  <c r="I108" i="3"/>
  <c r="C110" i="3" l="1"/>
  <c r="I109" i="3"/>
  <c r="C111" i="3" l="1"/>
  <c r="I110" i="3"/>
  <c r="C112" i="3" l="1"/>
  <c r="I111" i="3"/>
  <c r="I112" i="3" l="1"/>
  <c r="C113" i="3"/>
  <c r="I113" i="3" l="1"/>
  <c r="C114" i="3"/>
  <c r="I114" i="3" l="1"/>
  <c r="C115" i="3"/>
  <c r="I115" i="3" l="1"/>
  <c r="C116" i="3"/>
  <c r="C117" i="3" l="1"/>
  <c r="I116" i="3"/>
  <c r="C118" i="3" l="1"/>
  <c r="I117" i="3"/>
  <c r="C119" i="3" l="1"/>
  <c r="I118" i="3"/>
  <c r="C120" i="3" l="1"/>
  <c r="I119" i="3"/>
  <c r="I120" i="3" l="1"/>
  <c r="C121" i="3"/>
  <c r="I121" i="3" l="1"/>
  <c r="C122" i="3"/>
  <c r="I122" i="3" l="1"/>
  <c r="C123" i="3"/>
  <c r="I123" i="3" l="1"/>
  <c r="C124" i="3"/>
  <c r="C125" i="3" l="1"/>
  <c r="I124" i="3"/>
  <c r="C126" i="3" l="1"/>
  <c r="I125" i="3"/>
  <c r="C127" i="3" l="1"/>
  <c r="I126" i="3"/>
  <c r="C128" i="3" l="1"/>
  <c r="I127" i="3"/>
  <c r="I128" i="3" l="1"/>
  <c r="C129" i="3"/>
  <c r="I129" i="3" l="1"/>
  <c r="C130" i="3"/>
  <c r="I130" i="3" l="1"/>
  <c r="C131" i="3"/>
  <c r="I131" i="3" l="1"/>
  <c r="C132" i="3"/>
  <c r="C133" i="3" l="1"/>
  <c r="I132" i="3"/>
  <c r="C134" i="3" l="1"/>
  <c r="I133" i="3"/>
  <c r="C135" i="3" l="1"/>
  <c r="I134" i="3"/>
  <c r="C136" i="3" l="1"/>
  <c r="I135" i="3"/>
  <c r="I136" i="3" l="1"/>
  <c r="C137" i="3"/>
  <c r="I137" i="3" l="1"/>
  <c r="C138" i="3"/>
  <c r="I138" i="3" l="1"/>
  <c r="C139" i="3"/>
  <c r="I139" i="3" l="1"/>
  <c r="C140" i="3"/>
  <c r="C141" i="3" l="1"/>
  <c r="I140" i="3"/>
  <c r="C142" i="3" l="1"/>
  <c r="I141" i="3"/>
  <c r="C143" i="3" l="1"/>
  <c r="I142" i="3"/>
  <c r="C144" i="3" l="1"/>
  <c r="I143" i="3"/>
  <c r="I144" i="3" l="1"/>
  <c r="C145" i="3"/>
  <c r="I145" i="3" l="1"/>
  <c r="C146" i="3"/>
  <c r="I146" i="3" l="1"/>
  <c r="C147" i="3"/>
  <c r="I147" i="3" l="1"/>
  <c r="C148" i="3"/>
  <c r="C149" i="3" l="1"/>
  <c r="I148" i="3"/>
  <c r="C150" i="3" l="1"/>
  <c r="I149" i="3"/>
  <c r="C151" i="3" l="1"/>
  <c r="I150" i="3"/>
  <c r="C152" i="3" l="1"/>
  <c r="I151" i="3"/>
  <c r="I152" i="3" l="1"/>
  <c r="C153" i="3"/>
  <c r="I153" i="3" l="1"/>
  <c r="C154" i="3"/>
  <c r="I154" i="3" l="1"/>
  <c r="C155" i="3"/>
  <c r="I155" i="3" l="1"/>
  <c r="C156" i="3"/>
  <c r="C157" i="3" l="1"/>
  <c r="I156" i="3"/>
  <c r="C158" i="3" l="1"/>
  <c r="I157" i="3"/>
  <c r="C159" i="3" l="1"/>
  <c r="I158" i="3"/>
  <c r="C160" i="3" l="1"/>
  <c r="I159" i="3"/>
  <c r="I160" i="3" l="1"/>
  <c r="C161" i="3"/>
  <c r="I161" i="3" l="1"/>
  <c r="C162" i="3"/>
  <c r="I162" i="3" l="1"/>
  <c r="C163" i="3"/>
  <c r="I163" i="3" l="1"/>
  <c r="C164" i="3"/>
  <c r="C165" i="3" l="1"/>
  <c r="I164" i="3"/>
  <c r="C166" i="3" l="1"/>
  <c r="I165" i="3"/>
  <c r="C167" i="3" l="1"/>
  <c r="I166" i="3"/>
  <c r="C168" i="3" l="1"/>
  <c r="I167" i="3"/>
  <c r="I168" i="3" l="1"/>
  <c r="C169" i="3"/>
  <c r="I169" i="3" l="1"/>
  <c r="C170" i="3"/>
  <c r="I170" i="3" l="1"/>
  <c r="C171" i="3"/>
  <c r="I171" i="3" l="1"/>
  <c r="C172" i="3"/>
  <c r="C173" i="3" l="1"/>
  <c r="I172" i="3"/>
  <c r="C174" i="3" l="1"/>
  <c r="I173" i="3"/>
  <c r="C175" i="3" l="1"/>
  <c r="I174" i="3"/>
  <c r="C176" i="3" l="1"/>
  <c r="I175" i="3"/>
  <c r="I176" i="3" l="1"/>
  <c r="C177" i="3"/>
  <c r="I177" i="3" l="1"/>
  <c r="C178" i="3"/>
  <c r="I178" i="3" l="1"/>
  <c r="C179" i="3"/>
  <c r="I179" i="3" l="1"/>
  <c r="C180" i="3"/>
  <c r="C181" i="3" l="1"/>
  <c r="I180" i="3"/>
  <c r="C182" i="3" l="1"/>
  <c r="I181" i="3"/>
  <c r="C183" i="3" l="1"/>
  <c r="I182" i="3"/>
  <c r="C184" i="3" l="1"/>
  <c r="I183" i="3"/>
  <c r="I184" i="3" l="1"/>
  <c r="C185" i="3"/>
  <c r="I185" i="3" l="1"/>
  <c r="C186" i="3"/>
  <c r="I186" i="3" l="1"/>
  <c r="C187" i="3"/>
  <c r="I187" i="3" l="1"/>
  <c r="C188" i="3"/>
  <c r="C189" i="3" l="1"/>
  <c r="I188" i="3"/>
  <c r="C190" i="3" l="1"/>
  <c r="I189" i="3"/>
  <c r="C191" i="3" l="1"/>
  <c r="I190" i="3"/>
  <c r="C192" i="3" l="1"/>
  <c r="I191" i="3"/>
  <c r="I192" i="3" l="1"/>
  <c r="C193" i="3"/>
  <c r="I193" i="3" s="1"/>
</calcChain>
</file>

<file path=xl/sharedStrings.xml><?xml version="1.0" encoding="utf-8"?>
<sst xmlns="http://schemas.openxmlformats.org/spreadsheetml/2006/main" count="22735" uniqueCount="5649">
  <si>
    <t>Anual</t>
  </si>
  <si>
    <t>Mensual</t>
  </si>
  <si>
    <t>Semestral</t>
  </si>
  <si>
    <t>Bianual</t>
  </si>
  <si>
    <t>Quinquenal</t>
  </si>
  <si>
    <t>Quinquenio</t>
  </si>
  <si>
    <t>Año</t>
  </si>
  <si>
    <t>Mes</t>
  </si>
  <si>
    <t>Unidad Medida</t>
  </si>
  <si>
    <t>nombre</t>
  </si>
  <si>
    <t>descripcion</t>
  </si>
  <si>
    <t>auxiliar</t>
  </si>
  <si>
    <t>fecha_inicio</t>
  </si>
  <si>
    <t>fecha_termino</t>
  </si>
  <si>
    <t>Año 1990</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</si>
  <si>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</si>
  <si>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</si>
  <si>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</si>
  <si>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</si>
  <si>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</si>
  <si>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</si>
  <si>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</si>
  <si>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</si>
  <si>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</si>
  <si>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</si>
  <si>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</si>
  <si>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</si>
  <si>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</si>
  <si>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</si>
  <si>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</si>
  <si>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</si>
  <si>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</si>
  <si>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</si>
  <si>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</si>
  <si>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</si>
  <si>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</si>
  <si>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</si>
  <si>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</si>
  <si>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</si>
  <si>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</si>
  <si>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</si>
  <si>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</si>
  <si>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</si>
  <si>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</si>
  <si>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</si>
  <si>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</si>
  <si>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</si>
  <si>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</si>
  <si>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</si>
  <si>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</si>
  <si>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</si>
  <si>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</si>
  <si>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</si>
  <si>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</si>
  <si>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</si>
  <si>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</si>
  <si>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</si>
  <si>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</si>
  <si>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</si>
  <si>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</si>
  <si>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</si>
  <si>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</si>
  <si>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</si>
  <si>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</si>
  <si>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</si>
  <si>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</si>
  <si>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</si>
  <si>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</si>
  <si>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</si>
  <si>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</si>
  <si>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</si>
  <si>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</si>
  <si>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</si>
  <si>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</si>
  <si>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</si>
  <si>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Semestre</t>
  </si>
  <si>
    <t>Trimestral</t>
  </si>
  <si>
    <t>Trimestre</t>
  </si>
  <si>
    <t>Cuatrimestral</t>
  </si>
  <si>
    <t>Cuatrimestre</t>
  </si>
  <si>
    <t>Década</t>
  </si>
  <si>
    <t>Bienio</t>
  </si>
  <si>
    <t>Bimensual</t>
  </si>
  <si>
    <t xml:space="preserve">Administración </t>
  </si>
  <si>
    <t xml:space="preserve">Área </t>
  </si>
  <si>
    <t xml:space="preserve">Artistas </t>
  </si>
  <si>
    <t xml:space="preserve">Balance </t>
  </si>
  <si>
    <t xml:space="preserve">Brecha </t>
  </si>
  <si>
    <t xml:space="preserve">Calidad </t>
  </si>
  <si>
    <t xml:space="preserve">Capital </t>
  </si>
  <si>
    <t>Carga</t>
  </si>
  <si>
    <t>Categorías</t>
  </si>
  <si>
    <t xml:space="preserve">Cifra </t>
  </si>
  <si>
    <t>Clases</t>
  </si>
  <si>
    <t xml:space="preserve">Cobrar </t>
  </si>
  <si>
    <t xml:space="preserve">Comercio </t>
  </si>
  <si>
    <t xml:space="preserve">Competitividad </t>
  </si>
  <si>
    <t xml:space="preserve">Conectividad </t>
  </si>
  <si>
    <t>Consumo</t>
  </si>
  <si>
    <t xml:space="preserve">Contaminación </t>
  </si>
  <si>
    <t xml:space="preserve">Contribuyentes </t>
  </si>
  <si>
    <t xml:space="preserve">Costo </t>
  </si>
  <si>
    <t xml:space="preserve">Cuentas </t>
  </si>
  <si>
    <t xml:space="preserve">Cuota de mercado </t>
  </si>
  <si>
    <t>Delitos</t>
  </si>
  <si>
    <t xml:space="preserve">Desarrollo </t>
  </si>
  <si>
    <t xml:space="preserve">Descargas </t>
  </si>
  <si>
    <t xml:space="preserve">Destinos </t>
  </si>
  <si>
    <t>Distancia</t>
  </si>
  <si>
    <t xml:space="preserve">Emisión </t>
  </si>
  <si>
    <t>Emisiones</t>
  </si>
  <si>
    <t>Empleados</t>
  </si>
  <si>
    <t xml:space="preserve">Escasez </t>
  </si>
  <si>
    <t xml:space="preserve">Estado </t>
  </si>
  <si>
    <t>Estimación</t>
  </si>
  <si>
    <t>Evolución</t>
  </si>
  <si>
    <t>Exportaciones</t>
  </si>
  <si>
    <t xml:space="preserve">Facturación </t>
  </si>
  <si>
    <t>Funcionarios</t>
  </si>
  <si>
    <t xml:space="preserve">Funciones </t>
  </si>
  <si>
    <t xml:space="preserve">Futuro </t>
  </si>
  <si>
    <t xml:space="preserve">Gasto </t>
  </si>
  <si>
    <t>Grado</t>
  </si>
  <si>
    <t>Habitantes</t>
  </si>
  <si>
    <t xml:space="preserve">Hábitos </t>
  </si>
  <si>
    <t xml:space="preserve">Impacto </t>
  </si>
  <si>
    <t>Importaciones</t>
  </si>
  <si>
    <t>Incremento</t>
  </si>
  <si>
    <t xml:space="preserve">Índice </t>
  </si>
  <si>
    <t>Industria</t>
  </si>
  <si>
    <t>Inferencia</t>
  </si>
  <si>
    <t xml:space="preserve">Innovación </t>
  </si>
  <si>
    <t xml:space="preserve">Líderes </t>
  </si>
  <si>
    <t xml:space="preserve">Longitud </t>
  </si>
  <si>
    <t xml:space="preserve">Nivel </t>
  </si>
  <si>
    <t>Número</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</si>
  <si>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</si>
  <si>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</si>
  <si>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</si>
  <si>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</si>
  <si>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</si>
  <si>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</si>
  <si>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</si>
  <si>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</si>
  <si>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</si>
  <si>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</si>
  <si>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</si>
  <si>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</si>
  <si>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</si>
  <si>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</si>
  <si>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</si>
  <si>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</si>
  <si>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</si>
  <si>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</si>
  <si>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</si>
  <si>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</si>
  <si>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</si>
  <si>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</si>
  <si>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</si>
  <si>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</si>
  <si>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 xml:space="preserve">Registro </t>
  </si>
  <si>
    <t>Resultados</t>
  </si>
  <si>
    <t xml:space="preserve">Ruta </t>
  </si>
  <si>
    <t xml:space="preserve">Selección </t>
  </si>
  <si>
    <t xml:space="preserve">Sondeo </t>
  </si>
  <si>
    <t>Superficie</t>
  </si>
  <si>
    <t>Tasa</t>
  </si>
  <si>
    <t xml:space="preserve">Temperatura </t>
  </si>
  <si>
    <t xml:space="preserve">Tiempo </t>
  </si>
  <si>
    <t xml:space="preserve">Top 100 </t>
  </si>
  <si>
    <t>Tráfico</t>
  </si>
  <si>
    <t xml:space="preserve">Transacciones </t>
  </si>
  <si>
    <t xml:space="preserve">Transformación </t>
  </si>
  <si>
    <t>Transporte</t>
  </si>
  <si>
    <t xml:space="preserve">Tributación </t>
  </si>
  <si>
    <t xml:space="preserve">Uso </t>
  </si>
  <si>
    <t xml:space="preserve">Usuarios </t>
  </si>
  <si>
    <t>Valor</t>
  </si>
  <si>
    <t xml:space="preserve">Velocidad </t>
  </si>
  <si>
    <t>Ventas</t>
  </si>
  <si>
    <t>Volumen</t>
  </si>
  <si>
    <t>Votaciones</t>
  </si>
  <si>
    <t>Votantes</t>
  </si>
  <si>
    <t>Evapotranspiración</t>
  </si>
  <si>
    <t>Frecuencia</t>
  </si>
  <si>
    <t>Cantidad</t>
  </si>
  <si>
    <t>Economía</t>
  </si>
  <si>
    <t>Genérico</t>
  </si>
  <si>
    <t>Elecciones</t>
  </si>
  <si>
    <t>Candidatos</t>
  </si>
  <si>
    <t>Internet</t>
  </si>
  <si>
    <t>Demografía</t>
  </si>
  <si>
    <t>Futuro</t>
  </si>
  <si>
    <t>Cultura</t>
  </si>
  <si>
    <t>Ambiente</t>
  </si>
  <si>
    <t>Delincuencia</t>
  </si>
  <si>
    <t>Turismo</t>
  </si>
  <si>
    <t>Otros</t>
  </si>
  <si>
    <t>País</t>
  </si>
  <si>
    <t>Región</t>
  </si>
  <si>
    <t>Comuna</t>
  </si>
  <si>
    <t>Departamento</t>
  </si>
  <si>
    <t>Municipio</t>
  </si>
  <si>
    <t>Distrito</t>
  </si>
  <si>
    <t>Corregimiento</t>
  </si>
  <si>
    <t>Circunscripción</t>
  </si>
  <si>
    <t>Distrito Censal</t>
  </si>
  <si>
    <t>Barrio</t>
  </si>
  <si>
    <t>Aldea</t>
  </si>
  <si>
    <t>Localidad</t>
  </si>
  <si>
    <t>Sector</t>
  </si>
  <si>
    <t>Ciudad</t>
  </si>
  <si>
    <t>Coordenadas</t>
  </si>
  <si>
    <t>Polígono</t>
  </si>
  <si>
    <t>iso_pais</t>
  </si>
  <si>
    <t>nivel_administrativo</t>
  </si>
  <si>
    <t>Afganistán</t>
  </si>
  <si>
    <t>Albania</t>
  </si>
  <si>
    <t>Alemania</t>
  </si>
  <si>
    <t>Andorra</t>
  </si>
  <si>
    <t>Angola</t>
  </si>
  <si>
    <t>Antigua y Barbuda</t>
  </si>
  <si>
    <t>Arabia Saudita</t>
  </si>
  <si>
    <t>Argelia</t>
  </si>
  <si>
    <t>Argentina</t>
  </si>
  <si>
    <t>Armenia</t>
  </si>
  <si>
    <t>Australia</t>
  </si>
  <si>
    <t>Austria</t>
  </si>
  <si>
    <t>Azerbaiyán</t>
  </si>
  <si>
    <t>Bahamas</t>
  </si>
  <si>
    <t>Bangladés</t>
  </si>
  <si>
    <t>Barbados</t>
  </si>
  <si>
    <t>Baréin</t>
  </si>
  <si>
    <t>Bélgica</t>
  </si>
  <si>
    <t>Belice</t>
  </si>
  <si>
    <t>Benín</t>
  </si>
  <si>
    <t>Bielorrusia</t>
  </si>
  <si>
    <t>Birmania</t>
  </si>
  <si>
    <t>Bolivia</t>
  </si>
  <si>
    <t>Bosnia-Herzegovina</t>
  </si>
  <si>
    <t>Botsuana</t>
  </si>
  <si>
    <t>Brasil</t>
  </si>
  <si>
    <t>Brunéi</t>
  </si>
  <si>
    <t>Bulgaria</t>
  </si>
  <si>
    <t>Burkina Faso</t>
  </si>
  <si>
    <t>Burundi</t>
  </si>
  <si>
    <t>Bután</t>
  </si>
  <si>
    <t>Cabo Verde</t>
  </si>
  <si>
    <t>Camboya</t>
  </si>
  <si>
    <t>Camerún</t>
  </si>
  <si>
    <t>Canadá</t>
  </si>
  <si>
    <t>Catar</t>
  </si>
  <si>
    <t>Chad</t>
  </si>
  <si>
    <t>Chile</t>
  </si>
  <si>
    <t>China</t>
  </si>
  <si>
    <t>Chipre</t>
  </si>
  <si>
    <t>Colombia</t>
  </si>
  <si>
    <t>Comoras</t>
  </si>
  <si>
    <t>Congo</t>
  </si>
  <si>
    <t>Corea del Norte</t>
  </si>
  <si>
    <t>Corea del Sur</t>
  </si>
  <si>
    <t>Costa de Marfil</t>
  </si>
  <si>
    <t>Costa Rica</t>
  </si>
  <si>
    <t>Croacia</t>
  </si>
  <si>
    <t>Cuba</t>
  </si>
  <si>
    <t>Dinamarca</t>
  </si>
  <si>
    <t>Dominica</t>
  </si>
  <si>
    <t>Ecuador</t>
  </si>
  <si>
    <t>Egipto</t>
  </si>
  <si>
    <t>El Salvador</t>
  </si>
  <si>
    <t>Emiratos Árabes Unidos</t>
  </si>
  <si>
    <t>Eritrea</t>
  </si>
  <si>
    <t>Eslovaquia</t>
  </si>
  <si>
    <t>Eslovenia</t>
  </si>
  <si>
    <t>España</t>
  </si>
  <si>
    <t>Estados Unidos</t>
  </si>
  <si>
    <t>Estonia</t>
  </si>
  <si>
    <t>Etiopía</t>
  </si>
  <si>
    <t>Filipinas</t>
  </si>
  <si>
    <t>Finlandia</t>
  </si>
  <si>
    <t>Fiyi</t>
  </si>
  <si>
    <t>Francia</t>
  </si>
  <si>
    <t>Gabón</t>
  </si>
  <si>
    <t>Gambia</t>
  </si>
  <si>
    <t>Georgia</t>
  </si>
  <si>
    <t>Ghana</t>
  </si>
  <si>
    <t>Granada</t>
  </si>
  <si>
    <t>Grecia</t>
  </si>
  <si>
    <t>Guatemala</t>
  </si>
  <si>
    <t>Guinea</t>
  </si>
  <si>
    <t>Guinea Ecuatorial</t>
  </si>
  <si>
    <t>Guinea-Bisáu</t>
  </si>
  <si>
    <t>Guyana</t>
  </si>
  <si>
    <t>Haití</t>
  </si>
  <si>
    <t>Honduras</t>
  </si>
  <si>
    <t>Hungría</t>
  </si>
  <si>
    <t>India</t>
  </si>
  <si>
    <t>Indonesia</t>
  </si>
  <si>
    <t>Irak</t>
  </si>
  <si>
    <t>Irán</t>
  </si>
  <si>
    <t>Irlanda</t>
  </si>
  <si>
    <t>Islandia</t>
  </si>
  <si>
    <t>Islas Marshall</t>
  </si>
  <si>
    <t>Islas Salomón</t>
  </si>
  <si>
    <t>Israel</t>
  </si>
  <si>
    <t>Italia</t>
  </si>
  <si>
    <t>Jamaica</t>
  </si>
  <si>
    <t>Japón</t>
  </si>
  <si>
    <t>Jordania</t>
  </si>
  <si>
    <t>Kazajistán</t>
  </si>
  <si>
    <t>Kenia</t>
  </si>
  <si>
    <t>Kirguistán</t>
  </si>
  <si>
    <t>Kiribati</t>
  </si>
  <si>
    <t>Kosovo</t>
  </si>
  <si>
    <t>Kuwait</t>
  </si>
  <si>
    <t>Laos</t>
  </si>
  <si>
    <t>Lesoto</t>
  </si>
  <si>
    <t>Letonia</t>
  </si>
  <si>
    <t>Líbano</t>
  </si>
  <si>
    <t>Liberia</t>
  </si>
  <si>
    <t>Libia</t>
  </si>
  <si>
    <t>Liechtenstein</t>
  </si>
  <si>
    <t>Lituania</t>
  </si>
  <si>
    <t>Luxemburgo</t>
  </si>
  <si>
    <t>Macedonia</t>
  </si>
  <si>
    <t>Madagascar</t>
  </si>
  <si>
    <t>Malasia</t>
  </si>
  <si>
    <t>Malaui</t>
  </si>
  <si>
    <t>Maldivas</t>
  </si>
  <si>
    <t>Malí</t>
  </si>
  <si>
    <t>Malta</t>
  </si>
  <si>
    <t>Marruecos</t>
  </si>
  <si>
    <t>Mauricio</t>
  </si>
  <si>
    <t>Mauritania</t>
  </si>
  <si>
    <t>México</t>
  </si>
  <si>
    <t>Micronesia</t>
  </si>
  <si>
    <t>Moldavia</t>
  </si>
  <si>
    <t>Mónaco</t>
  </si>
  <si>
    <t>Mongolia</t>
  </si>
  <si>
    <t>Montenegro</t>
  </si>
  <si>
    <t>Mozambique</t>
  </si>
  <si>
    <t>Namibia</t>
  </si>
  <si>
    <t>Nauru</t>
  </si>
  <si>
    <t>Nepal</t>
  </si>
  <si>
    <t>Nicaragua</t>
  </si>
  <si>
    <t>Níger</t>
  </si>
  <si>
    <t>Nigeria</t>
  </si>
  <si>
    <t>Noruega</t>
  </si>
  <si>
    <t>Nueva Zelanda</t>
  </si>
  <si>
    <t>Omán</t>
  </si>
  <si>
    <t>Países Bajos</t>
  </si>
  <si>
    <t>Pakistán</t>
  </si>
  <si>
    <t>Palaos</t>
  </si>
  <si>
    <t>Palestina</t>
  </si>
  <si>
    <t>Panamá</t>
  </si>
  <si>
    <t>Papúa Nueva Guinea</t>
  </si>
  <si>
    <t>Paraguay</t>
  </si>
  <si>
    <t>Perú</t>
  </si>
  <si>
    <t>Polonia</t>
  </si>
  <si>
    <t>Portugal</t>
  </si>
  <si>
    <t>Reino Unido</t>
  </si>
  <si>
    <t>República Centroafricana</t>
  </si>
  <si>
    <t>República Checa</t>
  </si>
  <si>
    <t>República Democrática del Congo</t>
  </si>
  <si>
    <t>República Dominicana</t>
  </si>
  <si>
    <t>Ruanda</t>
  </si>
  <si>
    <t>Rumania</t>
  </si>
  <si>
    <t>Rusia</t>
  </si>
  <si>
    <t>Samoa</t>
  </si>
  <si>
    <t>San Cristóbal y Nieves</t>
  </si>
  <si>
    <t>San Marino</t>
  </si>
  <si>
    <t>San Vicente y las Granadinas</t>
  </si>
  <si>
    <t>Santa Lucía</t>
  </si>
  <si>
    <t>Santo Tomé y Príncipe</t>
  </si>
  <si>
    <t>Senegal</t>
  </si>
  <si>
    <t>Serbia</t>
  </si>
  <si>
    <t>Seychelles</t>
  </si>
  <si>
    <t>Sierra Leona</t>
  </si>
  <si>
    <t>Singapur</t>
  </si>
  <si>
    <t>Siria</t>
  </si>
  <si>
    <t>Somalia</t>
  </si>
  <si>
    <t>Sri Lanka</t>
  </si>
  <si>
    <t>Suazilandia</t>
  </si>
  <si>
    <t>Sudáfrica</t>
  </si>
  <si>
    <t>Sudán</t>
  </si>
  <si>
    <t>Sudán del Sur</t>
  </si>
  <si>
    <t>Suecia</t>
  </si>
  <si>
    <t>Suiza</t>
  </si>
  <si>
    <t>Surinam</t>
  </si>
  <si>
    <t>Tailandia</t>
  </si>
  <si>
    <t>Taiwán</t>
  </si>
  <si>
    <t>Tanzania</t>
  </si>
  <si>
    <t>Tayikistán</t>
  </si>
  <si>
    <t>Timor Oriental</t>
  </si>
  <si>
    <t>Togo</t>
  </si>
  <si>
    <t>Tonga</t>
  </si>
  <si>
    <t>Trinidad y Tobago</t>
  </si>
  <si>
    <t>Túnez</t>
  </si>
  <si>
    <t>Turkmenistán</t>
  </si>
  <si>
    <t>Turquía</t>
  </si>
  <si>
    <t>Tuvalu</t>
  </si>
  <si>
    <t>Ucrania</t>
  </si>
  <si>
    <t>Uganda</t>
  </si>
  <si>
    <t>Uruguay</t>
  </si>
  <si>
    <t>Uzbekistán</t>
  </si>
  <si>
    <t>Vanuatu</t>
  </si>
  <si>
    <t>Vaticano</t>
  </si>
  <si>
    <t>Venezuela</t>
  </si>
  <si>
    <t>Vietnam</t>
  </si>
  <si>
    <t>Yemen</t>
  </si>
  <si>
    <t>Yibuti</t>
  </si>
  <si>
    <t>Zambia</t>
  </si>
  <si>
    <t>Zimbabue</t>
  </si>
  <si>
    <t>AFG</t>
  </si>
  <si>
    <t>ALB</t>
  </si>
  <si>
    <t>DEU</t>
  </si>
  <si>
    <t>AND</t>
  </si>
  <si>
    <t>AGO</t>
  </si>
  <si>
    <t>ATG</t>
  </si>
  <si>
    <t>SAU</t>
  </si>
  <si>
    <t>DZA</t>
  </si>
  <si>
    <t>ARG</t>
  </si>
  <si>
    <t>ARM</t>
  </si>
  <si>
    <t>AUS</t>
  </si>
  <si>
    <t>AUT</t>
  </si>
  <si>
    <t>AZE</t>
  </si>
  <si>
    <t>BHS</t>
  </si>
  <si>
    <t>BGD</t>
  </si>
  <si>
    <t>BRB</t>
  </si>
  <si>
    <t>BHR</t>
  </si>
  <si>
    <t>BEL</t>
  </si>
  <si>
    <t>BLZ</t>
  </si>
  <si>
    <t>BEN</t>
  </si>
  <si>
    <t>BLR</t>
  </si>
  <si>
    <t>MMR</t>
  </si>
  <si>
    <t>BOL</t>
  </si>
  <si>
    <t>BIH</t>
  </si>
  <si>
    <t>BWA</t>
  </si>
  <si>
    <t>BRA</t>
  </si>
  <si>
    <t>BRN</t>
  </si>
  <si>
    <t>BGR</t>
  </si>
  <si>
    <t>BFA</t>
  </si>
  <si>
    <t>BDI</t>
  </si>
  <si>
    <t>BTN</t>
  </si>
  <si>
    <t>CPV</t>
  </si>
  <si>
    <t>KHM</t>
  </si>
  <si>
    <t>CMR</t>
  </si>
  <si>
    <t>CAN</t>
  </si>
  <si>
    <t>QAT</t>
  </si>
  <si>
    <t>TCD</t>
  </si>
  <si>
    <t>CHL</t>
  </si>
  <si>
    <t>CHN</t>
  </si>
  <si>
    <t>CYP</t>
  </si>
  <si>
    <t>COL</t>
  </si>
  <si>
    <t>COM</t>
  </si>
  <si>
    <t>COG</t>
  </si>
  <si>
    <t>PRK</t>
  </si>
  <si>
    <t>KOR</t>
  </si>
  <si>
    <t>CIV</t>
  </si>
  <si>
    <t>CRI</t>
  </si>
  <si>
    <t>HRV</t>
  </si>
  <si>
    <t>CUB</t>
  </si>
  <si>
    <t>DNK</t>
  </si>
  <si>
    <t>DMA</t>
  </si>
  <si>
    <t>ECU</t>
  </si>
  <si>
    <t>EGY</t>
  </si>
  <si>
    <t>SLV</t>
  </si>
  <si>
    <t>ARE</t>
  </si>
  <si>
    <t>ERI</t>
  </si>
  <si>
    <t>SVK</t>
  </si>
  <si>
    <t>SVN</t>
  </si>
  <si>
    <t>ESP</t>
  </si>
  <si>
    <t>USA</t>
  </si>
  <si>
    <t>EST</t>
  </si>
  <si>
    <t>ETH</t>
  </si>
  <si>
    <t>PHL</t>
  </si>
  <si>
    <t>FIN</t>
  </si>
  <si>
    <t>FJI</t>
  </si>
  <si>
    <t>FRA</t>
  </si>
  <si>
    <t>GAB</t>
  </si>
  <si>
    <t>GMB</t>
  </si>
  <si>
    <t>GEO</t>
  </si>
  <si>
    <t>GHA</t>
  </si>
  <si>
    <t>GRD</t>
  </si>
  <si>
    <t>GRC</t>
  </si>
  <si>
    <t>GTM</t>
  </si>
  <si>
    <t>GIN</t>
  </si>
  <si>
    <t>GNQ</t>
  </si>
  <si>
    <t>GNB</t>
  </si>
  <si>
    <t>GUY</t>
  </si>
  <si>
    <t>HTI</t>
  </si>
  <si>
    <t>HND</t>
  </si>
  <si>
    <t>HUN</t>
  </si>
  <si>
    <t>IND</t>
  </si>
  <si>
    <t>IDN</t>
  </si>
  <si>
    <t>IRQ</t>
  </si>
  <si>
    <t>IRN</t>
  </si>
  <si>
    <t>IRL</t>
  </si>
  <si>
    <t>ISL</t>
  </si>
  <si>
    <t>MHL</t>
  </si>
  <si>
    <t>SLB</t>
  </si>
  <si>
    <t>ISR</t>
  </si>
  <si>
    <t>ITA</t>
  </si>
  <si>
    <t>JAM</t>
  </si>
  <si>
    <t>JPN</t>
  </si>
  <si>
    <t>JOR</t>
  </si>
  <si>
    <t>KAZ</t>
  </si>
  <si>
    <t>KEN</t>
  </si>
  <si>
    <t>KGZ</t>
  </si>
  <si>
    <t>KIR</t>
  </si>
  <si>
    <t>-</t>
  </si>
  <si>
    <t>KWT</t>
  </si>
  <si>
    <t>LAO</t>
  </si>
  <si>
    <t>LSO</t>
  </si>
  <si>
    <t>LVA</t>
  </si>
  <si>
    <t>LBN</t>
  </si>
  <si>
    <t>LBR</t>
  </si>
  <si>
    <t>LBY</t>
  </si>
  <si>
    <t>LIE</t>
  </si>
  <si>
    <t>LTU</t>
  </si>
  <si>
    <t>LUX</t>
  </si>
  <si>
    <t>MKD</t>
  </si>
  <si>
    <t>MDG</t>
  </si>
  <si>
    <t>MYS</t>
  </si>
  <si>
    <t>MWI</t>
  </si>
  <si>
    <t>MDV</t>
  </si>
  <si>
    <t>MLI</t>
  </si>
  <si>
    <t>MLT</t>
  </si>
  <si>
    <t>MAR</t>
  </si>
  <si>
    <t>MUS</t>
  </si>
  <si>
    <t>MRT</t>
  </si>
  <si>
    <t>MEX</t>
  </si>
  <si>
    <t>FSM</t>
  </si>
  <si>
    <t>MDA</t>
  </si>
  <si>
    <t>MCO</t>
  </si>
  <si>
    <t>MNG</t>
  </si>
  <si>
    <t>MNE</t>
  </si>
  <si>
    <t>MOZ</t>
  </si>
  <si>
    <t>NAM</t>
  </si>
  <si>
    <t>NRU</t>
  </si>
  <si>
    <t>NPL</t>
  </si>
  <si>
    <t>NIC</t>
  </si>
  <si>
    <t>NER</t>
  </si>
  <si>
    <t>NGA</t>
  </si>
  <si>
    <t>NOR</t>
  </si>
  <si>
    <t>NZL</t>
  </si>
  <si>
    <t>OMN</t>
  </si>
  <si>
    <t>NLD</t>
  </si>
  <si>
    <t>PAK</t>
  </si>
  <si>
    <t>PLW</t>
  </si>
  <si>
    <t>PSE</t>
  </si>
  <si>
    <t>PAN</t>
  </si>
  <si>
    <t>PNG</t>
  </si>
  <si>
    <t>PRY</t>
  </si>
  <si>
    <t>PER</t>
  </si>
  <si>
    <t>POL</t>
  </si>
  <si>
    <t>PRT</t>
  </si>
  <si>
    <t>GBR</t>
  </si>
  <si>
    <t>CAF</t>
  </si>
  <si>
    <t>CZE</t>
  </si>
  <si>
    <t>COD</t>
  </si>
  <si>
    <t>DOM</t>
  </si>
  <si>
    <t>RWA</t>
  </si>
  <si>
    <t>ROU</t>
  </si>
  <si>
    <t>RUS</t>
  </si>
  <si>
    <t>WSM</t>
  </si>
  <si>
    <t>KNA</t>
  </si>
  <si>
    <t>SMR</t>
  </si>
  <si>
    <t>VCT</t>
  </si>
  <si>
    <t>LCA</t>
  </si>
  <si>
    <t>STP</t>
  </si>
  <si>
    <t>SEN</t>
  </si>
  <si>
    <t>SRB</t>
  </si>
  <si>
    <t>SYC</t>
  </si>
  <si>
    <t>SLE</t>
  </si>
  <si>
    <t>SGP</t>
  </si>
  <si>
    <t>SYR</t>
  </si>
  <si>
    <t>SOM</t>
  </si>
  <si>
    <t>LKA</t>
  </si>
  <si>
    <t>SWZ</t>
  </si>
  <si>
    <t>ZAF</t>
  </si>
  <si>
    <t>SDN</t>
  </si>
  <si>
    <t>SSD</t>
  </si>
  <si>
    <t>SWE</t>
  </si>
  <si>
    <t>CHE</t>
  </si>
  <si>
    <t>SUR</t>
  </si>
  <si>
    <t>THA</t>
  </si>
  <si>
    <t>TWN</t>
  </si>
  <si>
    <t>TZA</t>
  </si>
  <si>
    <t>TJK</t>
  </si>
  <si>
    <t>TLS</t>
  </si>
  <si>
    <t>TGO</t>
  </si>
  <si>
    <t>TON</t>
  </si>
  <si>
    <t>TTO</t>
  </si>
  <si>
    <t>TUN</t>
  </si>
  <si>
    <t>TKM</t>
  </si>
  <si>
    <t>TUR</t>
  </si>
  <si>
    <t>TUV</t>
  </si>
  <si>
    <t>UKR</t>
  </si>
  <si>
    <t>UGA</t>
  </si>
  <si>
    <t>URY</t>
  </si>
  <si>
    <t>UZB</t>
  </si>
  <si>
    <t>VUT</t>
  </si>
  <si>
    <t>VAT</t>
  </si>
  <si>
    <t>VEN</t>
  </si>
  <si>
    <t>VNM</t>
  </si>
  <si>
    <t>YEM</t>
  </si>
  <si>
    <t>DJI</t>
  </si>
  <si>
    <t>ZMB</t>
  </si>
  <si>
    <t>ZWE</t>
  </si>
  <si>
    <t>Atlántida</t>
  </si>
  <si>
    <t>Colón</t>
  </si>
  <si>
    <t>Comayagua</t>
  </si>
  <si>
    <t>Copán</t>
  </si>
  <si>
    <t>Cortés</t>
  </si>
  <si>
    <t>Choluteca</t>
  </si>
  <si>
    <t>El Paraíso</t>
  </si>
  <si>
    <t>Francisco Morazán</t>
  </si>
  <si>
    <t>Gracias a Dios</t>
  </si>
  <si>
    <t>Intibucá</t>
  </si>
  <si>
    <t>Islas de la Bahía</t>
  </si>
  <si>
    <t>La Paz</t>
  </si>
  <si>
    <t>Lempira</t>
  </si>
  <si>
    <t>Ocotepeque</t>
  </si>
  <si>
    <t>Olancho</t>
  </si>
  <si>
    <t>Santa Bárbara</t>
  </si>
  <si>
    <t>Valle</t>
  </si>
  <si>
    <t>Yoro</t>
  </si>
  <si>
    <t>GT-AV</t>
  </si>
  <si>
    <t>GT-BV</t>
  </si>
  <si>
    <t>GT-CM</t>
  </si>
  <si>
    <t>GT-CQ</t>
  </si>
  <si>
    <t>GT-PR</t>
  </si>
  <si>
    <t>GT-ES</t>
  </si>
  <si>
    <t>GT-GU</t>
  </si>
  <si>
    <t>GT-HU</t>
  </si>
  <si>
    <t>GT-IZ</t>
  </si>
  <si>
    <t>GT-JA</t>
  </si>
  <si>
    <t>GT-JU</t>
  </si>
  <si>
    <t>GT-PE</t>
  </si>
  <si>
    <t>GT-QZ</t>
  </si>
  <si>
    <t>GT-QC</t>
  </si>
  <si>
    <t>GT-RE</t>
  </si>
  <si>
    <t>GT-SA</t>
  </si>
  <si>
    <t>GT-SM</t>
  </si>
  <si>
    <t>GT-SR</t>
  </si>
  <si>
    <t>GT-SO</t>
  </si>
  <si>
    <t>GT-SU</t>
  </si>
  <si>
    <t>GT-TO</t>
  </si>
  <si>
    <t>GT-ZA</t>
  </si>
  <si>
    <t>HN-AT</t>
  </si>
  <si>
    <t>HN-CL</t>
  </si>
  <si>
    <t>HN-CM</t>
  </si>
  <si>
    <t>HN-CP</t>
  </si>
  <si>
    <t>HN-CR</t>
  </si>
  <si>
    <t>HN-CH</t>
  </si>
  <si>
    <t>HN-EP</t>
  </si>
  <si>
    <t>HN-FM</t>
  </si>
  <si>
    <t>HN-GD</t>
  </si>
  <si>
    <t>HN-IN</t>
  </si>
  <si>
    <t>HN-IB</t>
  </si>
  <si>
    <t>HN-LP</t>
  </si>
  <si>
    <t>HN-LM</t>
  </si>
  <si>
    <t>HN-OC</t>
  </si>
  <si>
    <t>HN-OL</t>
  </si>
  <si>
    <t>HN-SB</t>
  </si>
  <si>
    <t>HN-VL</t>
  </si>
  <si>
    <t>HN-YO</t>
  </si>
  <si>
    <t>CL-AI</t>
  </si>
  <si>
    <t>CL-AN</t>
  </si>
  <si>
    <t>CL-AP</t>
  </si>
  <si>
    <t>CL-AR</t>
  </si>
  <si>
    <t>CL-AT</t>
  </si>
  <si>
    <t>CL-BI</t>
  </si>
  <si>
    <t>CL-CO</t>
  </si>
  <si>
    <t>CL-LI</t>
  </si>
  <si>
    <t>CL-LL</t>
  </si>
  <si>
    <t>CL-LR</t>
  </si>
  <si>
    <t>CL-MA</t>
  </si>
  <si>
    <t>CL-ML</t>
  </si>
  <si>
    <t>CL-NB</t>
  </si>
  <si>
    <t>CL-RM</t>
  </si>
  <si>
    <t>CL-TA</t>
  </si>
  <si>
    <t>CL-VS</t>
  </si>
  <si>
    <t>Aysén del General Carlos Ibáñez del Campo</t>
  </si>
  <si>
    <t>Antofagasta</t>
  </si>
  <si>
    <t>Arica y Parinacota</t>
  </si>
  <si>
    <t>Araucanía</t>
  </si>
  <si>
    <t>Atacama</t>
  </si>
  <si>
    <t>Biobío</t>
  </si>
  <si>
    <t>Coquimbo</t>
  </si>
  <si>
    <t>Libertador General Bernardo O'Higgins</t>
  </si>
  <si>
    <t>Los Lagos</t>
  </si>
  <si>
    <t>Los Ríos</t>
  </si>
  <si>
    <t>Magallanes y la Antártica Chilena</t>
  </si>
  <si>
    <t>Maule</t>
  </si>
  <si>
    <t>Ñuble</t>
  </si>
  <si>
    <t>Metropolitana de Santiago</t>
  </si>
  <si>
    <t>Tarapacá</t>
  </si>
  <si>
    <t>Valparaíso</t>
  </si>
  <si>
    <t>CR-A</t>
  </si>
  <si>
    <t>CR-C</t>
  </si>
  <si>
    <t>CR-H</t>
  </si>
  <si>
    <t>CR-G</t>
  </si>
  <si>
    <t>CR-P</t>
  </si>
  <si>
    <t>CR-L</t>
  </si>
  <si>
    <t>Provincia</t>
  </si>
  <si>
    <t>Alajuela</t>
  </si>
  <si>
    <t>Cartago</t>
  </si>
  <si>
    <t>Heredia</t>
  </si>
  <si>
    <t>Guanacaste</t>
  </si>
  <si>
    <t>Puntarenas</t>
  </si>
  <si>
    <t>Limón</t>
  </si>
  <si>
    <t>Distrito Nacional</t>
  </si>
  <si>
    <t>Santiago</t>
  </si>
  <si>
    <t>San Cristóbal</t>
  </si>
  <si>
    <t>La Vega</t>
  </si>
  <si>
    <t>Puerto Plata</t>
  </si>
  <si>
    <t>San Pedro de Macorís</t>
  </si>
  <si>
    <t>Duarte</t>
  </si>
  <si>
    <t>La Altagracia</t>
  </si>
  <si>
    <t>La Romana</t>
  </si>
  <si>
    <t>San Juan</t>
  </si>
  <si>
    <t>Espaillat</t>
  </si>
  <si>
    <t>Azua</t>
  </si>
  <si>
    <t>Barahona</t>
  </si>
  <si>
    <t>Peravia</t>
  </si>
  <si>
    <t>Valverde</t>
  </si>
  <si>
    <t>Sánchez Ramírez</t>
  </si>
  <si>
    <t>María Trinidad Sánchez</t>
  </si>
  <si>
    <t>Samaná</t>
  </si>
  <si>
    <t>Bahoruco</t>
  </si>
  <si>
    <t>El Seibo</t>
  </si>
  <si>
    <t>Dajabón</t>
  </si>
  <si>
    <t>Elías Piña</t>
  </si>
  <si>
    <t>Santiago Rodríguez</t>
  </si>
  <si>
    <t>Independencia</t>
  </si>
  <si>
    <t>Pedernales</t>
  </si>
  <si>
    <t>DO-01</t>
  </si>
  <si>
    <t>DO-02</t>
  </si>
  <si>
    <t>DO-03</t>
  </si>
  <si>
    <t>DO-04</t>
  </si>
  <si>
    <t>DO-05</t>
  </si>
  <si>
    <t>DO-06</t>
  </si>
  <si>
    <t>DO-07</t>
  </si>
  <si>
    <t>DO-08</t>
  </si>
  <si>
    <t>DO-09</t>
  </si>
  <si>
    <t>DO-10</t>
  </si>
  <si>
    <t>DO-11</t>
  </si>
  <si>
    <t>DO-12</t>
  </si>
  <si>
    <t>DO-13</t>
  </si>
  <si>
    <t>DO-14</t>
  </si>
  <si>
    <t>DO-15</t>
  </si>
  <si>
    <t>DO-16</t>
  </si>
  <si>
    <t>DO-17</t>
  </si>
  <si>
    <t>DO-18</t>
  </si>
  <si>
    <t>DO-19</t>
  </si>
  <si>
    <t>DO-20</t>
  </si>
  <si>
    <t>DO-21</t>
  </si>
  <si>
    <t>DO-22</t>
  </si>
  <si>
    <t>DO-23</t>
  </si>
  <si>
    <t>DO-24</t>
  </si>
  <si>
    <t>DO-25</t>
  </si>
  <si>
    <t>DO-26</t>
  </si>
  <si>
    <t>DO-27</t>
  </si>
  <si>
    <t>DO-28</t>
  </si>
  <si>
    <t>DO-29</t>
  </si>
  <si>
    <t>DO-30</t>
  </si>
  <si>
    <t>Monte Cristi</t>
  </si>
  <si>
    <t>Hermanas Mirabal (Salcedo, antes de noviembre de 2007)</t>
  </si>
  <si>
    <t>Monseñor Nouel (creado en 1992 a partir La Vega)</t>
  </si>
  <si>
    <t>Monte Plata (creado en 1992 a partir de San Cristóbal)</t>
  </si>
  <si>
    <t>Hato Mayor (creado en 1992 a partir de El Seibo)</t>
  </si>
  <si>
    <t>San José de Ocoa (creado en 2002 a partir de Peravia)</t>
  </si>
  <si>
    <t>Santo Domingo (creado en 2001 a partir del Distrito Nacional)</t>
  </si>
  <si>
    <t>SIN CODIGO</t>
  </si>
  <si>
    <t>Alta Verapaz</t>
  </si>
  <si>
    <t>Baja Verapaz</t>
  </si>
  <si>
    <t>Chimaltenango</t>
  </si>
  <si>
    <t>Chiquimula</t>
  </si>
  <si>
    <t>El Progreso</t>
  </si>
  <si>
    <t>Escuintla</t>
  </si>
  <si>
    <t>Huehuetenango</t>
  </si>
  <si>
    <t>Izabal</t>
  </si>
  <si>
    <t>Jalapa</t>
  </si>
  <si>
    <t>Jutiapa</t>
  </si>
  <si>
    <t>Petén</t>
  </si>
  <si>
    <t>Quetzaltenango</t>
  </si>
  <si>
    <t>Quiché</t>
  </si>
  <si>
    <t>Retalhuleu</t>
  </si>
  <si>
    <t>Sacatepéquez</t>
  </si>
  <si>
    <t>San Marcos</t>
  </si>
  <si>
    <t>Santa Rosa</t>
  </si>
  <si>
    <t>Sololá</t>
  </si>
  <si>
    <t>Suchitepéquez</t>
  </si>
  <si>
    <t>Totonicapán</t>
  </si>
  <si>
    <t>Zacapa</t>
  </si>
  <si>
    <t>NI-BO</t>
  </si>
  <si>
    <t>NI-CA</t>
  </si>
  <si>
    <t>NI-CI</t>
  </si>
  <si>
    <t>NI-CO</t>
  </si>
  <si>
    <t>NI-CN</t>
  </si>
  <si>
    <t>NI-CS</t>
  </si>
  <si>
    <t>NI-ES</t>
  </si>
  <si>
    <t>NI-GR</t>
  </si>
  <si>
    <t>NI-JI</t>
  </si>
  <si>
    <t>NI-LE</t>
  </si>
  <si>
    <t>NI-MD</t>
  </si>
  <si>
    <t>NI-MN</t>
  </si>
  <si>
    <t>NI-MS</t>
  </si>
  <si>
    <t>NI-MT</t>
  </si>
  <si>
    <t>NI-NS</t>
  </si>
  <si>
    <t>NI-SJ</t>
  </si>
  <si>
    <t>NI-RI</t>
  </si>
  <si>
    <t>Boaco</t>
  </si>
  <si>
    <t>Chinandega</t>
  </si>
  <si>
    <t>Estelí</t>
  </si>
  <si>
    <t>Jinotega</t>
  </si>
  <si>
    <t>León</t>
  </si>
  <si>
    <t>Managua</t>
  </si>
  <si>
    <t>Masaya</t>
  </si>
  <si>
    <t>Matagalpa</t>
  </si>
  <si>
    <t>Carazo</t>
  </si>
  <si>
    <t>Costa Caribe Norte</t>
  </si>
  <si>
    <t>Costa Caribe Sur</t>
  </si>
  <si>
    <t>Región Autónoma</t>
  </si>
  <si>
    <t>Chontales</t>
  </si>
  <si>
    <t>Madriz</t>
  </si>
  <si>
    <t>Nueva Segovia</t>
  </si>
  <si>
    <t>Río San Juan</t>
  </si>
  <si>
    <t>Rivas</t>
  </si>
  <si>
    <t>Bocas del Toro</t>
  </si>
  <si>
    <t>PAN-1</t>
  </si>
  <si>
    <t>Coclé</t>
  </si>
  <si>
    <t>PAN-2</t>
  </si>
  <si>
    <t>PAN-3</t>
  </si>
  <si>
    <t>Chiriquí</t>
  </si>
  <si>
    <t>PAN-4</t>
  </si>
  <si>
    <t>Darién</t>
  </si>
  <si>
    <t>PAN-5</t>
  </si>
  <si>
    <t>Herrera</t>
  </si>
  <si>
    <t>PAN-6</t>
  </si>
  <si>
    <t>Los Santos</t>
  </si>
  <si>
    <t>PAN-7</t>
  </si>
  <si>
    <t>PAN-8</t>
  </si>
  <si>
    <t>Veraguas</t>
  </si>
  <si>
    <t>PAN-9</t>
  </si>
  <si>
    <t>Panamá Oeste</t>
  </si>
  <si>
    <t>PAN-10</t>
  </si>
  <si>
    <t>Emberá-Wounaan</t>
  </si>
  <si>
    <t>PAN-EW</t>
  </si>
  <si>
    <t>Guna Yala</t>
  </si>
  <si>
    <t>PAN-GY</t>
  </si>
  <si>
    <t>Naso Tjër Di</t>
  </si>
  <si>
    <t>Ngäbe-Buglé</t>
  </si>
  <si>
    <t>PAN-NB</t>
  </si>
  <si>
    <t>Comarca</t>
  </si>
  <si>
    <t>Ahuachapán</t>
  </si>
  <si>
    <t>Cabañas</t>
  </si>
  <si>
    <t>Chalatenango</t>
  </si>
  <si>
    <t>Cuscatlán</t>
  </si>
  <si>
    <t>La Libertad</t>
  </si>
  <si>
    <t>La Unión</t>
  </si>
  <si>
    <t>Morazán</t>
  </si>
  <si>
    <t>San Miguel</t>
  </si>
  <si>
    <t>San Salvador</t>
  </si>
  <si>
    <t>San Vicente</t>
  </si>
  <si>
    <t>Santa Ana</t>
  </si>
  <si>
    <t>Sonsonate</t>
  </si>
  <si>
    <t>Usulután</t>
  </si>
  <si>
    <t>Cayo</t>
  </si>
  <si>
    <t>Corozal</t>
  </si>
  <si>
    <t>Orange Walk</t>
  </si>
  <si>
    <t>Stann Creek</t>
  </si>
  <si>
    <t>Toledo</t>
  </si>
  <si>
    <t>ADMIN 1</t>
  </si>
  <si>
    <t>ADMIN 0</t>
  </si>
  <si>
    <t>Iquique</t>
  </si>
  <si>
    <t>Alto Hospicio</t>
  </si>
  <si>
    <t>Pozo Almonte</t>
  </si>
  <si>
    <t>Camiña</t>
  </si>
  <si>
    <t>Colchane</t>
  </si>
  <si>
    <t>Huara</t>
  </si>
  <si>
    <t>Pica</t>
  </si>
  <si>
    <t>Mejillones</t>
  </si>
  <si>
    <t>Sierra Gorda</t>
  </si>
  <si>
    <t>Taltal</t>
  </si>
  <si>
    <t>Calama</t>
  </si>
  <si>
    <t>Ollagüe</t>
  </si>
  <si>
    <t>San Pedro de Atacama</t>
  </si>
  <si>
    <t>Tocopilla</t>
  </si>
  <si>
    <t>María Elena</t>
  </si>
  <si>
    <t>Copiapó</t>
  </si>
  <si>
    <t>Caldera</t>
  </si>
  <si>
    <t>Tierra Amarilla</t>
  </si>
  <si>
    <t>Chañaral</t>
  </si>
  <si>
    <t>Diego de Almagro</t>
  </si>
  <si>
    <t>Vallenar</t>
  </si>
  <si>
    <t>Alto del Carmen</t>
  </si>
  <si>
    <t>Freirina</t>
  </si>
  <si>
    <t>Huasco</t>
  </si>
  <si>
    <t>La Serena</t>
  </si>
  <si>
    <t>Andacollo</t>
  </si>
  <si>
    <t>La Higuera</t>
  </si>
  <si>
    <t>Paiguano</t>
  </si>
  <si>
    <t>Vicuña</t>
  </si>
  <si>
    <t>Illapel</t>
  </si>
  <si>
    <t>Canela</t>
  </si>
  <si>
    <t>Los Vilos</t>
  </si>
  <si>
    <t>Salamanca</t>
  </si>
  <si>
    <t>Ovalle</t>
  </si>
  <si>
    <t>Combarbalá</t>
  </si>
  <si>
    <t>Monte Patria</t>
  </si>
  <si>
    <t>Punitaqui</t>
  </si>
  <si>
    <t>Río Hurtado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</si>
  <si>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</si>
  <si>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</si>
  <si>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</si>
  <si>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</si>
  <si>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</si>
  <si>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</si>
  <si>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</si>
  <si>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</si>
  <si>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</si>
  <si>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</si>
  <si>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</si>
  <si>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</si>
  <si>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</si>
  <si>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</si>
  <si>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</si>
  <si>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</si>
  <si>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</si>
  <si>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</si>
  <si>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</si>
  <si>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</si>
  <si>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</si>
  <si>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</si>
  <si>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</si>
  <si>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</si>
  <si>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</si>
  <si>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</si>
  <si>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</si>
  <si>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</si>
  <si>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</si>
  <si>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</si>
  <si>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</si>
  <si>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</si>
  <si>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</si>
  <si>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</si>
  <si>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</si>
  <si>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</si>
  <si>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</si>
  <si>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</si>
  <si>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</si>
  <si>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</si>
  <si>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</si>
  <si>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</si>
  <si>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</si>
  <si>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</si>
  <si>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</si>
  <si>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</si>
  <si>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</si>
  <si>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</si>
  <si>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</si>
  <si>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</si>
  <si>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</si>
  <si>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</si>
  <si>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</si>
  <si>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</si>
  <si>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</si>
  <si>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</si>
  <si>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</si>
  <si>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</si>
  <si>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</si>
  <si>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</si>
  <si>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</si>
  <si>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</si>
  <si>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</si>
  <si>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</si>
  <si>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</si>
  <si>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</si>
  <si>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</si>
  <si>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</si>
  <si>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</si>
  <si>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</si>
  <si>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</si>
  <si>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</si>
  <si>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</si>
  <si>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</si>
  <si>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</si>
  <si>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</si>
  <si>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</si>
  <si>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</si>
  <si>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</si>
  <si>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</si>
  <si>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</si>
  <si>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</si>
  <si>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</si>
  <si>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</si>
  <si>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</si>
  <si>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</si>
  <si>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</si>
  <si>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</si>
  <si>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</si>
  <si>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</si>
  <si>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</si>
  <si>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</si>
  <si>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</si>
  <si>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</si>
  <si>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</si>
  <si>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</si>
  <si>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</si>
  <si>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</si>
  <si>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</si>
  <si>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</si>
  <si>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</si>
  <si>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</si>
  <si>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</si>
  <si>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</si>
  <si>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</si>
  <si>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</si>
  <si>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</si>
  <si>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</si>
  <si>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</si>
  <si>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</si>
  <si>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</si>
  <si>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</si>
  <si>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</si>
  <si>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</si>
  <si>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</si>
  <si>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Alamos</t>
  </si>
  <si>
    <t>Tirúa</t>
  </si>
  <si>
    <t>Los Angeles</t>
  </si>
  <si>
    <t>Antuco</t>
  </si>
  <si>
    <t>Cabrero</t>
  </si>
  <si>
    <t>Laja</t>
  </si>
  <si>
    <t>Mulchén</t>
  </si>
  <si>
    <t>Nacimiento</t>
  </si>
  <si>
    <t>Negrete</t>
  </si>
  <si>
    <t>Quilaco</t>
  </si>
  <si>
    <t>Quilleco</t>
  </si>
  <si>
    <t>San Rosendo</t>
  </si>
  <si>
    <t>Tucapel</t>
  </si>
  <si>
    <t>Yumbel</t>
  </si>
  <si>
    <t>Alto Biobío</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</si>
  <si>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</si>
  <si>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</si>
  <si>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</si>
  <si>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</si>
  <si>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</si>
  <si>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</si>
  <si>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</si>
  <si>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</si>
  <si>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</si>
  <si>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</si>
  <si>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</si>
  <si>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</si>
  <si>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</si>
  <si>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</si>
  <si>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</si>
  <si>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</si>
  <si>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</si>
  <si>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</si>
  <si>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</si>
  <si>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</si>
  <si>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</si>
  <si>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</si>
  <si>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</si>
  <si>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</si>
  <si>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</si>
  <si>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</si>
  <si>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</si>
  <si>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</si>
  <si>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</si>
  <si>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</si>
  <si>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</si>
  <si>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</si>
  <si>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</si>
  <si>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</si>
  <si>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</si>
  <si>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</si>
  <si>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</si>
  <si>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</si>
  <si>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</si>
  <si>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</si>
  <si>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</si>
  <si>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</si>
  <si>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</si>
  <si>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</si>
  <si>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</si>
  <si>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</si>
  <si>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</si>
  <si>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</si>
  <si>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</si>
  <si>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</si>
  <si>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</si>
  <si>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</si>
  <si>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</si>
  <si>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</si>
  <si>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</si>
  <si>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</si>
  <si>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</si>
  <si>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</si>
  <si>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</si>
  <si>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</si>
  <si>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</si>
  <si>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</si>
  <si>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Coihaique</t>
  </si>
  <si>
    <t>Lago Verde</t>
  </si>
  <si>
    <t>Aisén</t>
  </si>
  <si>
    <t>Cisnes</t>
  </si>
  <si>
    <t>Guaitecas</t>
  </si>
  <si>
    <t>Cochrane</t>
  </si>
  <si>
    <t>O'Higgins</t>
  </si>
  <si>
    <t>Tortel</t>
  </si>
  <si>
    <t>Chile Chico</t>
  </si>
  <si>
    <t>Río Ibáñez</t>
  </si>
  <si>
    <t>Punta Arenas</t>
  </si>
  <si>
    <t>Laguna Blanca</t>
  </si>
  <si>
    <t>Río Verde</t>
  </si>
  <si>
    <t>San Gregorio</t>
  </si>
  <si>
    <t>Cabo de Hornos</t>
  </si>
  <si>
    <t>Antártica</t>
  </si>
  <si>
    <t>Porvenir</t>
  </si>
  <si>
    <t>Primavera</t>
  </si>
  <si>
    <t>Timaukel</t>
  </si>
  <si>
    <t>Natales</t>
  </si>
  <si>
    <t>Torres del Paine</t>
  </si>
  <si>
    <t>Cerrillos</t>
  </si>
  <si>
    <t>Cerro Navia</t>
  </si>
  <si>
    <t>Conchalí</t>
  </si>
  <si>
    <t>El Bosque</t>
  </si>
  <si>
    <t>Estación Central</t>
  </si>
  <si>
    <t>Huechuraba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</si>
  <si>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</si>
  <si>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</si>
  <si>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</si>
  <si>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</si>
  <si>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</si>
  <si>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</si>
  <si>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</si>
  <si>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</si>
  <si>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</si>
  <si>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</si>
  <si>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</si>
  <si>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</si>
  <si>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</si>
  <si>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</si>
  <si>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</si>
  <si>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</si>
  <si>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</si>
  <si>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</si>
  <si>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</si>
  <si>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</si>
  <si>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</si>
  <si>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</si>
  <si>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</si>
  <si>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</si>
  <si>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</si>
  <si>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</si>
  <si>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</si>
  <si>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</si>
  <si>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</si>
  <si>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</si>
  <si>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</si>
  <si>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</si>
  <si>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</si>
  <si>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</si>
  <si>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</si>
  <si>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</si>
  <si>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</si>
  <si>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</si>
  <si>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</si>
  <si>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</si>
  <si>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</si>
  <si>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</si>
  <si>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</si>
  <si>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</si>
  <si>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</si>
  <si>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</si>
  <si>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Máfil</t>
  </si>
  <si>
    <t>Mariquina</t>
  </si>
  <si>
    <t>Paillaco</t>
  </si>
  <si>
    <t>Panguipulli</t>
  </si>
  <si>
    <t>Futrono</t>
  </si>
  <si>
    <t>Lago Ranco</t>
  </si>
  <si>
    <t>Río Bueno</t>
  </si>
  <si>
    <t>Arica</t>
  </si>
  <si>
    <t>Camarones</t>
  </si>
  <si>
    <t>Putre</t>
  </si>
  <si>
    <t>General Lagos</t>
  </si>
  <si>
    <t>Chillán</t>
  </si>
  <si>
    <t>Bulnes</t>
  </si>
  <si>
    <t>Chillán Viejo</t>
  </si>
  <si>
    <t>El Carmen</t>
  </si>
  <si>
    <t>Pemuco</t>
  </si>
  <si>
    <t>Pinto</t>
  </si>
  <si>
    <t>Quillón</t>
  </si>
  <si>
    <t>San Ignacio</t>
  </si>
  <si>
    <t>Yungay</t>
  </si>
  <si>
    <t>Quirihue</t>
  </si>
  <si>
    <t>Cobquecura</t>
  </si>
  <si>
    <t>Coelemu</t>
  </si>
  <si>
    <t>Ninhue</t>
  </si>
  <si>
    <t>Portezuelo</t>
  </si>
  <si>
    <t>Ránquil</t>
  </si>
  <si>
    <t>Treguaco</t>
  </si>
  <si>
    <t>San Carlos</t>
  </si>
  <si>
    <t>Coihueco</t>
  </si>
  <si>
    <t>Ñiquén</t>
  </si>
  <si>
    <t>San Fabián</t>
  </si>
  <si>
    <t>San Nicolás</t>
  </si>
  <si>
    <t>ADMIN 3</t>
  </si>
  <si>
    <t>Cantón</t>
  </si>
  <si>
    <t>0101</t>
  </si>
  <si>
    <t>San José</t>
  </si>
  <si>
    <t>0102</t>
  </si>
  <si>
    <t>Escazo</t>
  </si>
  <si>
    <t>0103</t>
  </si>
  <si>
    <t>Desamparados</t>
  </si>
  <si>
    <t>0104</t>
  </si>
  <si>
    <t>Puriscal</t>
  </si>
  <si>
    <t>0105</t>
  </si>
  <si>
    <t>Tarrazs</t>
  </si>
  <si>
    <t>0106</t>
  </si>
  <si>
    <t>Aserro</t>
  </si>
  <si>
    <t>0107</t>
  </si>
  <si>
    <t>Mora</t>
  </si>
  <si>
    <t>0108</t>
  </si>
  <si>
    <t>Goicoechea</t>
  </si>
  <si>
    <t>0109</t>
  </si>
  <si>
    <t>0110</t>
  </si>
  <si>
    <t>Alajuelita</t>
  </si>
  <si>
    <t>0111</t>
  </si>
  <si>
    <t>Vazquez de Coronado</t>
  </si>
  <si>
    <t>0112</t>
  </si>
  <si>
    <t>Acosta</t>
  </si>
  <si>
    <t>0113</t>
  </si>
  <si>
    <t>Tibás</t>
  </si>
  <si>
    <t>0114</t>
  </si>
  <si>
    <t>Moravia</t>
  </si>
  <si>
    <t>0115</t>
  </si>
  <si>
    <t>Montes de Oca</t>
  </si>
  <si>
    <t>0116</t>
  </si>
  <si>
    <t>Turrubares</t>
  </si>
  <si>
    <t>0117</t>
  </si>
  <si>
    <t>Dota</t>
  </si>
  <si>
    <t>0118</t>
  </si>
  <si>
    <t>Curridabat</t>
  </si>
  <si>
    <t>0119</t>
  </si>
  <si>
    <t>Pérez Zeledón</t>
  </si>
  <si>
    <t>0120</t>
  </si>
  <si>
    <t>Lenn Cortés Castro</t>
  </si>
  <si>
    <t>0201</t>
  </si>
  <si>
    <t>0202</t>
  </si>
  <si>
    <t>San Raman</t>
  </si>
  <si>
    <t>0203</t>
  </si>
  <si>
    <t>0204</t>
  </si>
  <si>
    <t>San Mateo</t>
  </si>
  <si>
    <t>0205</t>
  </si>
  <si>
    <t>Atenas</t>
  </si>
  <si>
    <t>0206</t>
  </si>
  <si>
    <t>Naranjo</t>
  </si>
  <si>
    <t>0207</t>
  </si>
  <si>
    <t>Palmares</t>
  </si>
  <si>
    <t>0208</t>
  </si>
  <si>
    <t>Poas</t>
  </si>
  <si>
    <t>0209</t>
  </si>
  <si>
    <t>Orotina</t>
  </si>
  <si>
    <t>0210</t>
  </si>
  <si>
    <t>0211</t>
  </si>
  <si>
    <t>Zarcero</t>
  </si>
  <si>
    <t>0212</t>
  </si>
  <si>
    <t>Sarche</t>
  </si>
  <si>
    <t>0213</t>
  </si>
  <si>
    <t>Upala</t>
  </si>
  <si>
    <t>0214</t>
  </si>
  <si>
    <t>Los Chiles</t>
  </si>
  <si>
    <t>0215</t>
  </si>
  <si>
    <t>Guatuso</t>
  </si>
  <si>
    <t>0216</t>
  </si>
  <si>
    <t>Río Cuarto</t>
  </si>
  <si>
    <t>0301</t>
  </si>
  <si>
    <t>0302</t>
  </si>
  <si>
    <t>Paraaso</t>
  </si>
  <si>
    <t>0303</t>
  </si>
  <si>
    <t>La Union</t>
  </si>
  <si>
    <t>0304</t>
  </si>
  <si>
    <t>Jiménez</t>
  </si>
  <si>
    <t>0305</t>
  </si>
  <si>
    <t>Turrialba</t>
  </si>
  <si>
    <t>0306</t>
  </si>
  <si>
    <t>Alvarado</t>
  </si>
  <si>
    <t>0307</t>
  </si>
  <si>
    <t>Oreamuno</t>
  </si>
  <si>
    <t>0308</t>
  </si>
  <si>
    <t>El Guarco</t>
  </si>
  <si>
    <t>0401</t>
  </si>
  <si>
    <t>0402</t>
  </si>
  <si>
    <t>Barva</t>
  </si>
  <si>
    <t>0403</t>
  </si>
  <si>
    <t>0404</t>
  </si>
  <si>
    <t>0405</t>
  </si>
  <si>
    <t>0406</t>
  </si>
  <si>
    <t>San Isidro</t>
  </si>
  <si>
    <t>0407</t>
  </si>
  <si>
    <t>Belen</t>
  </si>
  <si>
    <t>0408</t>
  </si>
  <si>
    <t>Flores</t>
  </si>
  <si>
    <t>0409</t>
  </si>
  <si>
    <t>0410</t>
  </si>
  <si>
    <t>Sarapiquí</t>
  </si>
  <si>
    <t>0501</t>
  </si>
  <si>
    <t>0502</t>
  </si>
  <si>
    <t>Nicoya</t>
  </si>
  <si>
    <t>0503</t>
  </si>
  <si>
    <t>0504</t>
  </si>
  <si>
    <t>Bagaces</t>
  </si>
  <si>
    <t>0505</t>
  </si>
  <si>
    <t>Carrillo</t>
  </si>
  <si>
    <t>0506</t>
  </si>
  <si>
    <t>Cañas</t>
  </si>
  <si>
    <t>0507</t>
  </si>
  <si>
    <t>Abangares</t>
  </si>
  <si>
    <t>0508</t>
  </si>
  <si>
    <t>Tilarán</t>
  </si>
  <si>
    <t>0509</t>
  </si>
  <si>
    <t>Nandayure</t>
  </si>
  <si>
    <t>0510</t>
  </si>
  <si>
    <t>0511</t>
  </si>
  <si>
    <t>Hojancha</t>
  </si>
  <si>
    <t>0601</t>
  </si>
  <si>
    <t>0602</t>
  </si>
  <si>
    <t>Esparza</t>
  </si>
  <si>
    <t>0603</t>
  </si>
  <si>
    <t>Buenos Aires</t>
  </si>
  <si>
    <t>0604</t>
  </si>
  <si>
    <t>Montes de Oro</t>
  </si>
  <si>
    <t>0605</t>
  </si>
  <si>
    <t>Osa</t>
  </si>
  <si>
    <t>0606</t>
  </si>
  <si>
    <t>Quepos</t>
  </si>
  <si>
    <t>0607</t>
  </si>
  <si>
    <t>Golfito</t>
  </si>
  <si>
    <t>0608</t>
  </si>
  <si>
    <t>Coto Brus</t>
  </si>
  <si>
    <t>0609</t>
  </si>
  <si>
    <t>Parrita</t>
  </si>
  <si>
    <t>0610</t>
  </si>
  <si>
    <t>Corredores</t>
  </si>
  <si>
    <t>0611</t>
  </si>
  <si>
    <t>Garabito</t>
  </si>
  <si>
    <t>0702</t>
  </si>
  <si>
    <t>Pococ</t>
  </si>
  <si>
    <t>0703</t>
  </si>
  <si>
    <t>Siquirres</t>
  </si>
  <si>
    <t>0704</t>
  </si>
  <si>
    <t>Talamanca</t>
  </si>
  <si>
    <t>0705</t>
  </si>
  <si>
    <t>Matina</t>
  </si>
  <si>
    <t>0706</t>
  </si>
  <si>
    <t>Guácimo</t>
  </si>
  <si>
    <t>0701</t>
  </si>
  <si>
    <t>ADMIN 2</t>
  </si>
  <si>
    <t>SAN LORENZO</t>
  </si>
  <si>
    <t>0310</t>
  </si>
  <si>
    <t>0311</t>
  </si>
  <si>
    <t>0313</t>
  </si>
  <si>
    <t>0315</t>
  </si>
  <si>
    <t>0316</t>
  </si>
  <si>
    <t>0411</t>
  </si>
  <si>
    <t>0412</t>
  </si>
  <si>
    <t>0416</t>
  </si>
  <si>
    <t>0417</t>
  </si>
  <si>
    <t>0421</t>
  </si>
  <si>
    <t>0425</t>
  </si>
  <si>
    <t>0428</t>
  </si>
  <si>
    <t>0430</t>
  </si>
  <si>
    <t>0431</t>
  </si>
  <si>
    <t>0432</t>
  </si>
  <si>
    <t>0433</t>
  </si>
  <si>
    <t>0512</t>
  </si>
  <si>
    <t>0513</t>
  </si>
  <si>
    <t>0515</t>
  </si>
  <si>
    <t>0517</t>
  </si>
  <si>
    <t>0518</t>
  </si>
  <si>
    <t>0519</t>
  </si>
  <si>
    <t>0520</t>
  </si>
  <si>
    <t>0522</t>
  </si>
  <si>
    <t>0612</t>
  </si>
  <si>
    <t>0613</t>
  </si>
  <si>
    <t>0614</t>
  </si>
  <si>
    <t>0615</t>
  </si>
  <si>
    <t>0616</t>
  </si>
  <si>
    <t>0617</t>
  </si>
  <si>
    <t>0619</t>
  </si>
  <si>
    <t>0707</t>
  </si>
  <si>
    <t>0712</t>
  </si>
  <si>
    <t>0715</t>
  </si>
  <si>
    <t>0801</t>
  </si>
  <si>
    <t>0802</t>
  </si>
  <si>
    <t>0805</t>
  </si>
  <si>
    <t>0810</t>
  </si>
  <si>
    <t>0813</t>
  </si>
  <si>
    <t>0815</t>
  </si>
  <si>
    <t>0817</t>
  </si>
  <si>
    <t>0819</t>
  </si>
  <si>
    <t>0821</t>
  </si>
  <si>
    <t>0822</t>
  </si>
  <si>
    <t>0903</t>
  </si>
  <si>
    <t>1001</t>
  </si>
  <si>
    <t>1002</t>
  </si>
  <si>
    <t>1010</t>
  </si>
  <si>
    <t>1011</t>
  </si>
  <si>
    <t>1101</t>
  </si>
  <si>
    <t>1102</t>
  </si>
  <si>
    <t>1104</t>
  </si>
  <si>
    <t>1107</t>
  </si>
  <si>
    <t>1108</t>
  </si>
  <si>
    <t>1109</t>
  </si>
  <si>
    <t>1110</t>
  </si>
  <si>
    <t>1111</t>
  </si>
  <si>
    <t>1112</t>
  </si>
  <si>
    <t>1113</t>
  </si>
  <si>
    <t>1114</t>
  </si>
  <si>
    <t>1118</t>
  </si>
  <si>
    <t>1120</t>
  </si>
  <si>
    <t>1121</t>
  </si>
  <si>
    <t>1123</t>
  </si>
  <si>
    <t>1201</t>
  </si>
  <si>
    <t>1202</t>
  </si>
  <si>
    <t>1203</t>
  </si>
  <si>
    <t>1204</t>
  </si>
  <si>
    <t>1205</t>
  </si>
  <si>
    <t>1206</t>
  </si>
  <si>
    <t>1207</t>
  </si>
  <si>
    <t>1208</t>
  </si>
  <si>
    <t>1209</t>
  </si>
  <si>
    <t>1210</t>
  </si>
  <si>
    <t>1211</t>
  </si>
  <si>
    <t>1212</t>
  </si>
  <si>
    <t>1213</t>
  </si>
  <si>
    <t>1214</t>
  </si>
  <si>
    <t>1215</t>
  </si>
  <si>
    <t>SAN JORGE</t>
  </si>
  <si>
    <t>1217</t>
  </si>
  <si>
    <t>1218</t>
  </si>
  <si>
    <t>1219</t>
  </si>
  <si>
    <t>1220</t>
  </si>
  <si>
    <t>1301</t>
  </si>
  <si>
    <t>1302</t>
  </si>
  <si>
    <t>1304</t>
  </si>
  <si>
    <t>1305</t>
  </si>
  <si>
    <t>1306</t>
  </si>
  <si>
    <t>1308</t>
  </si>
  <si>
    <t>1309</t>
  </si>
  <si>
    <t>1310</t>
  </si>
  <si>
    <t>1311</t>
  </si>
  <si>
    <t>1312</t>
  </si>
  <si>
    <t>1314</t>
  </si>
  <si>
    <t>1315</t>
  </si>
  <si>
    <t>1316</t>
  </si>
  <si>
    <t>1317</t>
  </si>
  <si>
    <t>1318</t>
  </si>
  <si>
    <t>1319</t>
  </si>
  <si>
    <t>1320</t>
  </si>
  <si>
    <t>1321</t>
  </si>
  <si>
    <t>1322</t>
  </si>
  <si>
    <t>1323</t>
  </si>
  <si>
    <t>1324</t>
  </si>
  <si>
    <t>1325</t>
  </si>
  <si>
    <t>1326</t>
  </si>
  <si>
    <t>1401</t>
  </si>
  <si>
    <t>1402</t>
  </si>
  <si>
    <t>1403</t>
  </si>
  <si>
    <t>1404</t>
  </si>
  <si>
    <t>1406</t>
  </si>
  <si>
    <t>1407</t>
  </si>
  <si>
    <t>1408</t>
  </si>
  <si>
    <t>1410</t>
  </si>
  <si>
    <t>1411</t>
  </si>
  <si>
    <t>1412</t>
  </si>
  <si>
    <t>1413</t>
  </si>
  <si>
    <t>1415</t>
  </si>
  <si>
    <t>1416</t>
  </si>
  <si>
    <t>1418</t>
  </si>
  <si>
    <t>Apaneca</t>
  </si>
  <si>
    <t>Atiquizaya</t>
  </si>
  <si>
    <t>Concepción de Ataco</t>
  </si>
  <si>
    <t>El Refugio</t>
  </si>
  <si>
    <t>Guaymango</t>
  </si>
  <si>
    <t>Jujutla</t>
  </si>
  <si>
    <t>San Francisco Menéndez</t>
  </si>
  <si>
    <t>San Lorenzo</t>
  </si>
  <si>
    <t>San Pedro Puxtla</t>
  </si>
  <si>
    <t>Tacuba</t>
  </si>
  <si>
    <t>Turín</t>
  </si>
  <si>
    <t>Coatepeque</t>
  </si>
  <si>
    <t>Chalchuapa</t>
  </si>
  <si>
    <t>El Congo</t>
  </si>
  <si>
    <t>Metapán</t>
  </si>
  <si>
    <t>San Antonio Pajonal</t>
  </si>
  <si>
    <t>San Sebastian Salitrillo</t>
  </si>
  <si>
    <t>Santa Rosa Guachipilín</t>
  </si>
  <si>
    <t>Texistepeque</t>
  </si>
  <si>
    <t>Acajutla</t>
  </si>
  <si>
    <t>Caluco</t>
  </si>
  <si>
    <t>Cuisnahuat</t>
  </si>
  <si>
    <t>Santa Isabel Ixhuatán</t>
  </si>
  <si>
    <t>Izalco</t>
  </si>
  <si>
    <t>Juayua</t>
  </si>
  <si>
    <t>Salcoatitán</t>
  </si>
  <si>
    <t>San Antonio Del Monte</t>
  </si>
  <si>
    <t>Santa Catarina Masahuat</t>
  </si>
  <si>
    <t>Sonzacate</t>
  </si>
  <si>
    <t>Agua Caliente</t>
  </si>
  <si>
    <t>Arcatao</t>
  </si>
  <si>
    <t>Citala</t>
  </si>
  <si>
    <t>Comalapa</t>
  </si>
  <si>
    <t>Concepción Quezaltepeque</t>
  </si>
  <si>
    <t>Dulce Nombre de Maria</t>
  </si>
  <si>
    <t>La Laguna</t>
  </si>
  <si>
    <t>La Palma</t>
  </si>
  <si>
    <t>Nueva Concepción</t>
  </si>
  <si>
    <t>Nueva Trinidad</t>
  </si>
  <si>
    <t>San Antonio Los Ranchos</t>
  </si>
  <si>
    <t>Las Flores</t>
  </si>
  <si>
    <t>San Miguel de Mercedes</t>
  </si>
  <si>
    <t>Santa Rita</t>
  </si>
  <si>
    <t>Tejutla</t>
  </si>
  <si>
    <t>Antiguo Cuscatlán</t>
  </si>
  <si>
    <t>Ciudad Arce</t>
  </si>
  <si>
    <t>Colon</t>
  </si>
  <si>
    <t>Comasagua</t>
  </si>
  <si>
    <t>Chiltiupan</t>
  </si>
  <si>
    <t>Jayaque</t>
  </si>
  <si>
    <t>Nuevo Cuscatlán</t>
  </si>
  <si>
    <t>Santa Tecla</t>
  </si>
  <si>
    <t>Quezaltepeque</t>
  </si>
  <si>
    <t>Sacacoyo</t>
  </si>
  <si>
    <t>San Juan Opico</t>
  </si>
  <si>
    <t>San Pablo Tacachico</t>
  </si>
  <si>
    <t>Tamanique</t>
  </si>
  <si>
    <t>Talnique</t>
  </si>
  <si>
    <t>Teotepeque</t>
  </si>
  <si>
    <t>Zaragoza</t>
  </si>
  <si>
    <t>Aguilares</t>
  </si>
  <si>
    <t>Apopa</t>
  </si>
  <si>
    <t>Ayutuxtepeque</t>
  </si>
  <si>
    <t>Cuscatancingo</t>
  </si>
  <si>
    <t>El Paisnal</t>
  </si>
  <si>
    <t>Guazapa</t>
  </si>
  <si>
    <t>Ilopango</t>
  </si>
  <si>
    <t>Mejicanos</t>
  </si>
  <si>
    <t>Nejapa</t>
  </si>
  <si>
    <t>Panchimalco</t>
  </si>
  <si>
    <t>Rosario De Mora</t>
  </si>
  <si>
    <t>San Martin</t>
  </si>
  <si>
    <t>Santiago Texacuangos</t>
  </si>
  <si>
    <t>Santo Tomas</t>
  </si>
  <si>
    <t>Soyapango</t>
  </si>
  <si>
    <t>Delgado</t>
  </si>
  <si>
    <t>Cojutepeque</t>
  </si>
  <si>
    <t>Oratorio de Concepción</t>
  </si>
  <si>
    <t>San Bartolomé Perulapia</t>
  </si>
  <si>
    <t>San Ramon</t>
  </si>
  <si>
    <t>Suchitoto</t>
  </si>
  <si>
    <t>Cuyultitan</t>
  </si>
  <si>
    <t>El Rosario</t>
  </si>
  <si>
    <t>Olocuilta</t>
  </si>
  <si>
    <t>San Juan Nonualco</t>
  </si>
  <si>
    <t>San Luis Talpa</t>
  </si>
  <si>
    <t>San Pedro Masahuat</t>
  </si>
  <si>
    <t>San Rafael Obrajuelo</t>
  </si>
  <si>
    <t>Santiago Nonualco</t>
  </si>
  <si>
    <t>Zacatecoluca</t>
  </si>
  <si>
    <t>San Luis La Herradura</t>
  </si>
  <si>
    <t>Ilobasco</t>
  </si>
  <si>
    <t>Apastepeque</t>
  </si>
  <si>
    <t>Guadalupe</t>
  </si>
  <si>
    <t>Tecoluca</t>
  </si>
  <si>
    <t>Alegría</t>
  </si>
  <si>
    <t>Berlín</t>
  </si>
  <si>
    <t>Concepción Batres</t>
  </si>
  <si>
    <t>Estanzuelas</t>
  </si>
  <si>
    <t>Jiquilisco</t>
  </si>
  <si>
    <t>Jucuapa</t>
  </si>
  <si>
    <t>Jucuaran</t>
  </si>
  <si>
    <t>Mercedes Umana</t>
  </si>
  <si>
    <t>Nueva Granada</t>
  </si>
  <si>
    <t>Ozatlan</t>
  </si>
  <si>
    <t>Puerto El Triunfo</t>
  </si>
  <si>
    <t>Santa Elena</t>
  </si>
  <si>
    <t>Santa Maria</t>
  </si>
  <si>
    <t>Santiago de Maria</t>
  </si>
  <si>
    <t>Carolina</t>
  </si>
  <si>
    <t>Ciudad Barrios</t>
  </si>
  <si>
    <t>Comacaran</t>
  </si>
  <si>
    <t>Chapeltique</t>
  </si>
  <si>
    <t>Chinameca</t>
  </si>
  <si>
    <t>Chirilagua</t>
  </si>
  <si>
    <t>El Transito</t>
  </si>
  <si>
    <t>Lolotique</t>
  </si>
  <si>
    <t>Moncagua</t>
  </si>
  <si>
    <t>Nueva Guadalupe</t>
  </si>
  <si>
    <t>Nuevo Edén de San Juan</t>
  </si>
  <si>
    <t>Quelepa</t>
  </si>
  <si>
    <t>San Gerardo</t>
  </si>
  <si>
    <t>San Jorge</t>
  </si>
  <si>
    <t>San Rafael Oriente</t>
  </si>
  <si>
    <t>Sesori</t>
  </si>
  <si>
    <t>Uluazapa</t>
  </si>
  <si>
    <t>Arambala</t>
  </si>
  <si>
    <t>Cacaopera</t>
  </si>
  <si>
    <t>Chilanga</t>
  </si>
  <si>
    <t>Delicias de Concepción</t>
  </si>
  <si>
    <t>El Divisadero</t>
  </si>
  <si>
    <t>Gualococti</t>
  </si>
  <si>
    <t>Guatajiagua</t>
  </si>
  <si>
    <t>Joateca</t>
  </si>
  <si>
    <t>Jocoaitique</t>
  </si>
  <si>
    <t>Jocoro</t>
  </si>
  <si>
    <t>Meanguera</t>
  </si>
  <si>
    <t>Osicala</t>
  </si>
  <si>
    <t>Perquin</t>
  </si>
  <si>
    <t>San Francisco Gotera</t>
  </si>
  <si>
    <t>San Simon</t>
  </si>
  <si>
    <t>Sensembra</t>
  </si>
  <si>
    <t>Sociedad</t>
  </si>
  <si>
    <t>Torola</t>
  </si>
  <si>
    <t>Yamabal</t>
  </si>
  <si>
    <t>Yoloaiquin</t>
  </si>
  <si>
    <t>Anamoros</t>
  </si>
  <si>
    <t>Bolivar</t>
  </si>
  <si>
    <t>Concepción de Oriente</t>
  </si>
  <si>
    <t>Conchagua</t>
  </si>
  <si>
    <t>El Sauce</t>
  </si>
  <si>
    <t>Intipuca</t>
  </si>
  <si>
    <t>Meanguera del Golfo</t>
  </si>
  <si>
    <t>Nueva Esparta</t>
  </si>
  <si>
    <t>Pasaquina</t>
  </si>
  <si>
    <t>Poloros</t>
  </si>
  <si>
    <t>San Jose</t>
  </si>
  <si>
    <t>Santa Rosa de Lima</t>
  </si>
  <si>
    <t>Yucuaiquín</t>
  </si>
  <si>
    <t>Santa Catarina Pinula</t>
  </si>
  <si>
    <t>San José Pinula</t>
  </si>
  <si>
    <t>San José del Golfo</t>
  </si>
  <si>
    <t>Palencia</t>
  </si>
  <si>
    <t>Chinautla</t>
  </si>
  <si>
    <t>San Pedro Ayampuc</t>
  </si>
  <si>
    <t>Mixco</t>
  </si>
  <si>
    <t>San Pedro Sacatepéquez</t>
  </si>
  <si>
    <t>San Juan Sacatepéquez</t>
  </si>
  <si>
    <t>San Raimundo</t>
  </si>
  <si>
    <t>Chuarrancho</t>
  </si>
  <si>
    <t>Fraijanes</t>
  </si>
  <si>
    <t>Amatitlán</t>
  </si>
  <si>
    <t>Villa Nueva</t>
  </si>
  <si>
    <t>Villa Canales</t>
  </si>
  <si>
    <t>Petapa</t>
  </si>
  <si>
    <t>Guastatoya</t>
  </si>
  <si>
    <t>San Agustín Acasaguastlán</t>
  </si>
  <si>
    <t>San Cristóbal Acasaguastlán</t>
  </si>
  <si>
    <t>El Jícaro</t>
  </si>
  <si>
    <t>Sanarate</t>
  </si>
  <si>
    <t>Sansare</t>
  </si>
  <si>
    <t>San Antonio La Paz</t>
  </si>
  <si>
    <t>Antigua Guatemala</t>
  </si>
  <si>
    <t>Jocotenango</t>
  </si>
  <si>
    <t>Pastores</t>
  </si>
  <si>
    <t>Sumpango</t>
  </si>
  <si>
    <t>Santo Domingo Xenacoj</t>
  </si>
  <si>
    <t>Santiago Sacatepéquez</t>
  </si>
  <si>
    <t>San Bartolomé Milpas Altas</t>
  </si>
  <si>
    <t>San Lucas Sacatepéquez</t>
  </si>
  <si>
    <t>Santa Lucía Milpas Altas</t>
  </si>
  <si>
    <t>Magdalena Milpas Altas</t>
  </si>
  <si>
    <t>Santa María de Jesús</t>
  </si>
  <si>
    <t>Ciudad Vieja</t>
  </si>
  <si>
    <t>San Miguel Dueñas</t>
  </si>
  <si>
    <t>Alotenango</t>
  </si>
  <si>
    <t>San Antonio Aguas Calientes</t>
  </si>
  <si>
    <t>Santa Catarina Barahona</t>
  </si>
  <si>
    <t>San José Poaquil</t>
  </si>
  <si>
    <t>San Martín Jilotepeque</t>
  </si>
  <si>
    <t>Santa Apolonia</t>
  </si>
  <si>
    <t>Tecpán Guatemala</t>
  </si>
  <si>
    <t>Patzún</t>
  </si>
  <si>
    <t>Pochuta</t>
  </si>
  <si>
    <t>Patzicía</t>
  </si>
  <si>
    <t>Santa Cruz Balanyá</t>
  </si>
  <si>
    <t>Acatenango</t>
  </si>
  <si>
    <t>Yepocapa</t>
  </si>
  <si>
    <t>San Andrés Itzapa</t>
  </si>
  <si>
    <t>Parramos</t>
  </si>
  <si>
    <t>El Tejar</t>
  </si>
  <si>
    <t>Santa Lucía Cotzumalguapa</t>
  </si>
  <si>
    <t>La Democracia</t>
  </si>
  <si>
    <t>Siquinalá</t>
  </si>
  <si>
    <t>Masagua</t>
  </si>
  <si>
    <t>Tiquisate</t>
  </si>
  <si>
    <t>La Gomera</t>
  </si>
  <si>
    <t>Guanagazapa</t>
  </si>
  <si>
    <t>Iztapa</t>
  </si>
  <si>
    <t>Palín</t>
  </si>
  <si>
    <t>San Vicente Pacaya</t>
  </si>
  <si>
    <t>Sipacate</t>
  </si>
  <si>
    <t>Cuilapa</t>
  </si>
  <si>
    <t>Barberena</t>
  </si>
  <si>
    <t>Casillas</t>
  </si>
  <si>
    <t>San Rafael Las Flores</t>
  </si>
  <si>
    <t>Oratorio</t>
  </si>
  <si>
    <t>San Juan Tecuaco</t>
  </si>
  <si>
    <t>Chiquimulilla</t>
  </si>
  <si>
    <t>Taxisco</t>
  </si>
  <si>
    <t>Santa María Ixhuatán</t>
  </si>
  <si>
    <t>Guazacapán</t>
  </si>
  <si>
    <t>Santa Cruz Naranjo</t>
  </si>
  <si>
    <t>Pueblo Nuevo Viñas</t>
  </si>
  <si>
    <t>Nueva Santa Rosa</t>
  </si>
  <si>
    <t>Lago Atitlán</t>
  </si>
  <si>
    <t>San José Chacayá</t>
  </si>
  <si>
    <t>Santa María Visitación</t>
  </si>
  <si>
    <t>Santa Lucía Utatlán</t>
  </si>
  <si>
    <t>Nahualá</t>
  </si>
  <si>
    <t>Santa Catarina Ixtahuacán</t>
  </si>
  <si>
    <t>Santa Clara La Laguna</t>
  </si>
  <si>
    <t>San Andrés Semetabaj</t>
  </si>
  <si>
    <t>Panajachel</t>
  </si>
  <si>
    <t>Santa Catarina Palopó</t>
  </si>
  <si>
    <t>San Antonio Palopó</t>
  </si>
  <si>
    <t>San Lucas Tolimán</t>
  </si>
  <si>
    <t>Santa Cruz La Laguna</t>
  </si>
  <si>
    <t>San Pablo La Laguna</t>
  </si>
  <si>
    <t>San Marcos La Laguna</t>
  </si>
  <si>
    <t>San Juan La Laguna</t>
  </si>
  <si>
    <t>San Pedro La Laguna</t>
  </si>
  <si>
    <t>Santiago Atitlán</t>
  </si>
  <si>
    <t>San Cristóbal Totonicapán</t>
  </si>
  <si>
    <t>San Francisco El Alto</t>
  </si>
  <si>
    <t>San Andrés Xecul</t>
  </si>
  <si>
    <t>Momostenango</t>
  </si>
  <si>
    <t>Santa María Chiquimula</t>
  </si>
  <si>
    <t>Santa Lucía La Reforma</t>
  </si>
  <si>
    <t>San Bartolo</t>
  </si>
  <si>
    <t>Salcajá</t>
  </si>
  <si>
    <t>Olintepeque</t>
  </si>
  <si>
    <t>San Carlos Sija</t>
  </si>
  <si>
    <t>Sibilia</t>
  </si>
  <si>
    <t>Cabricán</t>
  </si>
  <si>
    <t>Cajolá</t>
  </si>
  <si>
    <t>San Miguel Sigüila</t>
  </si>
  <si>
    <t>San Juan Ostuncalco</t>
  </si>
  <si>
    <t>Concepción Chiquirichapa</t>
  </si>
  <si>
    <t>San Martín Sacatepéquez</t>
  </si>
  <si>
    <t>Almolonga</t>
  </si>
  <si>
    <t>Cantel</t>
  </si>
  <si>
    <t>Huitán</t>
  </si>
  <si>
    <t>Zunil</t>
  </si>
  <si>
    <t>Colomba</t>
  </si>
  <si>
    <t>San Francisco La Unión</t>
  </si>
  <si>
    <t>El Palmar</t>
  </si>
  <si>
    <t>Génova</t>
  </si>
  <si>
    <t>Flores Costa Cuca</t>
  </si>
  <si>
    <t>La Esperanza</t>
  </si>
  <si>
    <t>Palestina de Los Altos</t>
  </si>
  <si>
    <t>Mazatenango</t>
  </si>
  <si>
    <t>Cuyotenango</t>
  </si>
  <si>
    <t>San Francisco Zapotitlán</t>
  </si>
  <si>
    <t>San Bernardino</t>
  </si>
  <si>
    <t>San José El Ídolo</t>
  </si>
  <si>
    <t>Santo Domingo Suchitepéquez</t>
  </si>
  <si>
    <t>Samayac</t>
  </si>
  <si>
    <t>San Pablo Jocopilas</t>
  </si>
  <si>
    <t>San Antonio Suchitepéquez</t>
  </si>
  <si>
    <t>San Miguel Panán</t>
  </si>
  <si>
    <t>San Gabriel</t>
  </si>
  <si>
    <t>Chicacao</t>
  </si>
  <si>
    <t>Patulul</t>
  </si>
  <si>
    <t>San Juan Bautista</t>
  </si>
  <si>
    <t>Santo Tomás La Unión</t>
  </si>
  <si>
    <t>Zunilito</t>
  </si>
  <si>
    <t>Pueblo Nuevo</t>
  </si>
  <si>
    <t>Río Bravo</t>
  </si>
  <si>
    <t>San José La Máquina</t>
  </si>
  <si>
    <t>San Sebastián</t>
  </si>
  <si>
    <t>Santa Cruz Muluá</t>
  </si>
  <si>
    <t>San Martín Zapotitlán</t>
  </si>
  <si>
    <t>San Andrés Villa Seca</t>
  </si>
  <si>
    <t>Champerico</t>
  </si>
  <si>
    <t>Nuevo San Carlos</t>
  </si>
  <si>
    <t>El Asintal</t>
  </si>
  <si>
    <t>San Antonio Sacatepéquez</t>
  </si>
  <si>
    <t>Comitancillo</t>
  </si>
  <si>
    <t>San Miguel Ixtahuacán</t>
  </si>
  <si>
    <t>Concepción Tutuapa</t>
  </si>
  <si>
    <t>Tacaná</t>
  </si>
  <si>
    <t>Sibinal</t>
  </si>
  <si>
    <t>Tajumulco</t>
  </si>
  <si>
    <t>San Rafael Pie de la Cuesta</t>
  </si>
  <si>
    <t>Nuevo Progreso</t>
  </si>
  <si>
    <t>El Tumbador</t>
  </si>
  <si>
    <t>El Rodeo</t>
  </si>
  <si>
    <t>Malacatán</t>
  </si>
  <si>
    <t>Catarina</t>
  </si>
  <si>
    <t>Ayutla</t>
  </si>
  <si>
    <t>Ocós</t>
  </si>
  <si>
    <t>El Quetzal</t>
  </si>
  <si>
    <t>La Reforma</t>
  </si>
  <si>
    <t>Pajapita</t>
  </si>
  <si>
    <t>Ixchiguán</t>
  </si>
  <si>
    <t>San José Ojetenam</t>
  </si>
  <si>
    <t>San Cristóbal Cucho</t>
  </si>
  <si>
    <t>Sipacapa</t>
  </si>
  <si>
    <t>Esquipulas Palo Gordo</t>
  </si>
  <si>
    <t>Río Blanco</t>
  </si>
  <si>
    <t>La Blanca</t>
  </si>
  <si>
    <t>Chiantla</t>
  </si>
  <si>
    <t>Malacatancito</t>
  </si>
  <si>
    <t>Cuilco</t>
  </si>
  <si>
    <t>Nentón</t>
  </si>
  <si>
    <t>San Pedro Necta</t>
  </si>
  <si>
    <t>Jacaltenango</t>
  </si>
  <si>
    <t>Soloma</t>
  </si>
  <si>
    <t>Ixtahuacán</t>
  </si>
  <si>
    <t>San Miguel Acatán</t>
  </si>
  <si>
    <t>San Rafael La Independencia</t>
  </si>
  <si>
    <t>Todos Santos Cuchumatán</t>
  </si>
  <si>
    <t>San Juan Atitán</t>
  </si>
  <si>
    <t>Santa Eulalia</t>
  </si>
  <si>
    <t>San Mateo Ixtatán</t>
  </si>
  <si>
    <t>Colotenango</t>
  </si>
  <si>
    <t>San Sebastián Huehuetenango</t>
  </si>
  <si>
    <t>Tectitán</t>
  </si>
  <si>
    <t>Concepción Huista</t>
  </si>
  <si>
    <t>San Juan Ixcoy</t>
  </si>
  <si>
    <t>San Antonio Huista</t>
  </si>
  <si>
    <t>San Sebastián Coatán</t>
  </si>
  <si>
    <t>Barillas</t>
  </si>
  <si>
    <t>Aguacatán</t>
  </si>
  <si>
    <t>San Rafael Petzal</t>
  </si>
  <si>
    <t>San Gaspar Ixchil</t>
  </si>
  <si>
    <t>Santiago Chimaltenango</t>
  </si>
  <si>
    <t>Santa Ana Huista</t>
  </si>
  <si>
    <t>Unión Cantinil</t>
  </si>
  <si>
    <t>Petatán</t>
  </si>
  <si>
    <t>Santa Cruz del Quiché</t>
  </si>
  <si>
    <t>Chiché</t>
  </si>
  <si>
    <t>Chinique</t>
  </si>
  <si>
    <t>Zacualpa</t>
  </si>
  <si>
    <t>Chajul</t>
  </si>
  <si>
    <t>Chichicastenango</t>
  </si>
  <si>
    <t>Patzité</t>
  </si>
  <si>
    <t>San Antonio Ilotenango</t>
  </si>
  <si>
    <t>San Pedro Jocopilas</t>
  </si>
  <si>
    <t>Cunén</t>
  </si>
  <si>
    <t>San Juan Cotzal</t>
  </si>
  <si>
    <t>Joyabaj</t>
  </si>
  <si>
    <t>Nebaj</t>
  </si>
  <si>
    <t>San Andrés Sajcabajá</t>
  </si>
  <si>
    <t>Uspantán</t>
  </si>
  <si>
    <t>Sacapulas</t>
  </si>
  <si>
    <t>San Bartolomé Jocotenango</t>
  </si>
  <si>
    <t>Canillá</t>
  </si>
  <si>
    <t>Chicamán</t>
  </si>
  <si>
    <t>Ixcán</t>
  </si>
  <si>
    <t>Pachalum</t>
  </si>
  <si>
    <t>Salamá</t>
  </si>
  <si>
    <t>San Miguel Chicaj</t>
  </si>
  <si>
    <t>Rabinal</t>
  </si>
  <si>
    <t>Cubulco</t>
  </si>
  <si>
    <t>Granados</t>
  </si>
  <si>
    <t>El Chol</t>
  </si>
  <si>
    <t>San Jerónimo</t>
  </si>
  <si>
    <t>Purulhá</t>
  </si>
  <si>
    <t>Cobán</t>
  </si>
  <si>
    <t>Santa Cruz Verapaz</t>
  </si>
  <si>
    <t>San Cristóbal Verapaz</t>
  </si>
  <si>
    <t>Tactic</t>
  </si>
  <si>
    <t>Tamahú</t>
  </si>
  <si>
    <t>Tucurú</t>
  </si>
  <si>
    <t>Panzós</t>
  </si>
  <si>
    <t>Senahú</t>
  </si>
  <si>
    <t>San Pedro Carchá</t>
  </si>
  <si>
    <t>San Juan Chamelco</t>
  </si>
  <si>
    <t>Lanquín</t>
  </si>
  <si>
    <t>Cahabón</t>
  </si>
  <si>
    <t>Chisec</t>
  </si>
  <si>
    <t>Chahal</t>
  </si>
  <si>
    <t>Fray Bartolomé de Las Casas</t>
  </si>
  <si>
    <t>Santa Catalina La Tinta</t>
  </si>
  <si>
    <t>Raxruhá</t>
  </si>
  <si>
    <t>San Benito</t>
  </si>
  <si>
    <t>San Andrés</t>
  </si>
  <si>
    <t>San Francisco</t>
  </si>
  <si>
    <t>Dolores</t>
  </si>
  <si>
    <t>San Luis</t>
  </si>
  <si>
    <t>Sayaxché</t>
  </si>
  <si>
    <t>Melchor de Mencos</t>
  </si>
  <si>
    <t>Poptún</t>
  </si>
  <si>
    <t>Las Cruces</t>
  </si>
  <si>
    <t>El Chal</t>
  </si>
  <si>
    <t>Puerto Barrios</t>
  </si>
  <si>
    <t>Lívingston</t>
  </si>
  <si>
    <t>El Estor</t>
  </si>
  <si>
    <t>Morales</t>
  </si>
  <si>
    <t>Los Amates</t>
  </si>
  <si>
    <t>Estanzuela</t>
  </si>
  <si>
    <t>Río Hondo</t>
  </si>
  <si>
    <t>Gualán</t>
  </si>
  <si>
    <t>Teculután</t>
  </si>
  <si>
    <t>Usumatlán</t>
  </si>
  <si>
    <t>San Diego</t>
  </si>
  <si>
    <t>Huité</t>
  </si>
  <si>
    <t>San José La Arada</t>
  </si>
  <si>
    <t>San Juan Ermita</t>
  </si>
  <si>
    <t>Jocotán</t>
  </si>
  <si>
    <t>Camotán</t>
  </si>
  <si>
    <t>Olopa</t>
  </si>
  <si>
    <t>Esquipulas</t>
  </si>
  <si>
    <t>Concepción Las Minas</t>
  </si>
  <si>
    <t>San Jacinto</t>
  </si>
  <si>
    <t>Ipala</t>
  </si>
  <si>
    <t>San Pedro Pinula</t>
  </si>
  <si>
    <t>San Luis Jilotepeque</t>
  </si>
  <si>
    <t>San Manuel Chaparrón</t>
  </si>
  <si>
    <t>San Carlos Alzatate</t>
  </si>
  <si>
    <t>Monjas</t>
  </si>
  <si>
    <t>Mataquescuintla</t>
  </si>
  <si>
    <t>Santa Catarina Mita</t>
  </si>
  <si>
    <t>Agua Blanca</t>
  </si>
  <si>
    <t>Asunción Mita</t>
  </si>
  <si>
    <t>Yupiltepeque</t>
  </si>
  <si>
    <t>Atescatempa</t>
  </si>
  <si>
    <t>Jerez</t>
  </si>
  <si>
    <t>El Adelanto</t>
  </si>
  <si>
    <t>Zapotitlán</t>
  </si>
  <si>
    <t>Comapa</t>
  </si>
  <si>
    <t>Jalpatagua</t>
  </si>
  <si>
    <t>Conguaco</t>
  </si>
  <si>
    <t>Moyuta</t>
  </si>
  <si>
    <t>Pasaco</t>
  </si>
  <si>
    <t>San José Acatempa</t>
  </si>
  <si>
    <t>Quesada</t>
  </si>
  <si>
    <t>San Nicolas</t>
  </si>
  <si>
    <t>Campamento</t>
  </si>
  <si>
    <t>La Ceiba</t>
  </si>
  <si>
    <t>El Porvenir</t>
  </si>
  <si>
    <t>Esparta</t>
  </si>
  <si>
    <t>La Masica</t>
  </si>
  <si>
    <t>Tela</t>
  </si>
  <si>
    <t>Arizona</t>
  </si>
  <si>
    <t>Trujillo</t>
  </si>
  <si>
    <t>Balfate</t>
  </si>
  <si>
    <t>Iriona</t>
  </si>
  <si>
    <t>Sabá</t>
  </si>
  <si>
    <t>Santa Fe</t>
  </si>
  <si>
    <t>Santa Rosa de Aguán</t>
  </si>
  <si>
    <t>Sonaguera</t>
  </si>
  <si>
    <t>Tocoa</t>
  </si>
  <si>
    <t>Bonito Oriental</t>
  </si>
  <si>
    <t>Ajuterique</t>
  </si>
  <si>
    <t>Esquías</t>
  </si>
  <si>
    <t>Humuya</t>
  </si>
  <si>
    <t>Lamaní</t>
  </si>
  <si>
    <t>La Trinidad</t>
  </si>
  <si>
    <t>Lejamani</t>
  </si>
  <si>
    <t>Meambar</t>
  </si>
  <si>
    <t>Minas de Oro</t>
  </si>
  <si>
    <t>Ojos de Agua</t>
  </si>
  <si>
    <t>San José de Comayagua</t>
  </si>
  <si>
    <t>San José del Potrero</t>
  </si>
  <si>
    <t>Siguatepeque</t>
  </si>
  <si>
    <t>Villa de San Antonio</t>
  </si>
  <si>
    <t>Las Lajas</t>
  </si>
  <si>
    <t>Taulabé</t>
  </si>
  <si>
    <t>Santa Rosa de Copán</t>
  </si>
  <si>
    <t>Copán Ruinas</t>
  </si>
  <si>
    <t>Corquín</t>
  </si>
  <si>
    <t>Cucuyagua</t>
  </si>
  <si>
    <t>Dulce Nombre</t>
  </si>
  <si>
    <t>La Jigua</t>
  </si>
  <si>
    <t>Nueva Arcadia</t>
  </si>
  <si>
    <t>San Agustín</t>
  </si>
  <si>
    <t>San Juan de Opoa</t>
  </si>
  <si>
    <t>Trinidad de Copan</t>
  </si>
  <si>
    <t>Veracruz</t>
  </si>
  <si>
    <t>San Pedro Sula</t>
  </si>
  <si>
    <t>Choloma</t>
  </si>
  <si>
    <t>Omoa</t>
  </si>
  <si>
    <t>Pimienta</t>
  </si>
  <si>
    <t>Potrerillos</t>
  </si>
  <si>
    <t>Puerto Cortés</t>
  </si>
  <si>
    <t>San Antonio de Cortés</t>
  </si>
  <si>
    <t>San Francisco de Yojoa</t>
  </si>
  <si>
    <t>San Manuel</t>
  </si>
  <si>
    <t>Santa Cruz de Yojoa</t>
  </si>
  <si>
    <t>Villanueva</t>
  </si>
  <si>
    <t>La Lima</t>
  </si>
  <si>
    <t>Apacilagua</t>
  </si>
  <si>
    <t>Concepción de María</t>
  </si>
  <si>
    <t>Duyure</t>
  </si>
  <si>
    <t>El Corpus</t>
  </si>
  <si>
    <t>El Triunfo</t>
  </si>
  <si>
    <t>Marcovia</t>
  </si>
  <si>
    <t>Morolica</t>
  </si>
  <si>
    <t>Namasigue</t>
  </si>
  <si>
    <t>Orocuina</t>
  </si>
  <si>
    <t>Pespire</t>
  </si>
  <si>
    <t>San Antonio de Flores</t>
  </si>
  <si>
    <t>San Marcos de Colón</t>
  </si>
  <si>
    <t>Santa Ana de Yusguare</t>
  </si>
  <si>
    <t>Yuscarán</t>
  </si>
  <si>
    <t>Alauca</t>
  </si>
  <si>
    <t>Danlí</t>
  </si>
  <si>
    <t>Güinope</t>
  </si>
  <si>
    <t>Jacaleapa</t>
  </si>
  <si>
    <t>Liure</t>
  </si>
  <si>
    <t>Morocelí</t>
  </si>
  <si>
    <t>Oropolí</t>
  </si>
  <si>
    <t>San Lucas</t>
  </si>
  <si>
    <t>San Matías</t>
  </si>
  <si>
    <t>Soledad</t>
  </si>
  <si>
    <t>Teupasenti</t>
  </si>
  <si>
    <t>Texiguat</t>
  </si>
  <si>
    <t>Vado Ancho</t>
  </si>
  <si>
    <t>Yauyupe</t>
  </si>
  <si>
    <t>Trojes</t>
  </si>
  <si>
    <t>Distrito Central</t>
  </si>
  <si>
    <t>Alubarén</t>
  </si>
  <si>
    <t>Cedros</t>
  </si>
  <si>
    <t>Curarén</t>
  </si>
  <si>
    <t>Guaimaca</t>
  </si>
  <si>
    <t>La Venta</t>
  </si>
  <si>
    <t>Lepaterique</t>
  </si>
  <si>
    <t>Maraita</t>
  </si>
  <si>
    <t>Marale</t>
  </si>
  <si>
    <t>Nueva Armenia</t>
  </si>
  <si>
    <t>Ojojona</t>
  </si>
  <si>
    <t>Orica</t>
  </si>
  <si>
    <t>Reitoca</t>
  </si>
  <si>
    <t>Sabanagrande</t>
  </si>
  <si>
    <t>San Antonio de Oriente</t>
  </si>
  <si>
    <t>San Buenaventura</t>
  </si>
  <si>
    <t>San Juan de Flores</t>
  </si>
  <si>
    <t>San Miguelito</t>
  </si>
  <si>
    <t>Talanga</t>
  </si>
  <si>
    <t>Tatumbla</t>
  </si>
  <si>
    <t>Valle de Ángeles</t>
  </si>
  <si>
    <t>Villa de San Francisco</t>
  </si>
  <si>
    <t>Vallecillo</t>
  </si>
  <si>
    <t>Puerto Lempira</t>
  </si>
  <si>
    <t>Brus Laguna</t>
  </si>
  <si>
    <t>Ahuas</t>
  </si>
  <si>
    <t>Juan Francisco Bulnes</t>
  </si>
  <si>
    <t>Ramón Villeda Morales</t>
  </si>
  <si>
    <t>Wampusirpi</t>
  </si>
  <si>
    <t>Camasca</t>
  </si>
  <si>
    <t>Colomoncagua</t>
  </si>
  <si>
    <t>Jesús de Otoro</t>
  </si>
  <si>
    <t>Magdalena</t>
  </si>
  <si>
    <t>Masaguara</t>
  </si>
  <si>
    <t>San Marcos de Sierra</t>
  </si>
  <si>
    <t>Yamaranguila</t>
  </si>
  <si>
    <t>San Francisco de Opalaca</t>
  </si>
  <si>
    <t>Roatán</t>
  </si>
  <si>
    <t>Guanaja</t>
  </si>
  <si>
    <t>José Santos Guardiola</t>
  </si>
  <si>
    <t>Utila</t>
  </si>
  <si>
    <t>Aguanqueterique</t>
  </si>
  <si>
    <t>Cabanas</t>
  </si>
  <si>
    <t>Cane</t>
  </si>
  <si>
    <t>Chinacla</t>
  </si>
  <si>
    <t>Guajiquiro</t>
  </si>
  <si>
    <t>Lauterique</t>
  </si>
  <si>
    <t>Marcala</t>
  </si>
  <si>
    <t>Mercedes de Oriente</t>
  </si>
  <si>
    <t>Opatoro</t>
  </si>
  <si>
    <t>San Antonio del Norte</t>
  </si>
  <si>
    <t>San Pedro de Tutule</t>
  </si>
  <si>
    <t>Santiago de Puringla</t>
  </si>
  <si>
    <t>Yarula</t>
  </si>
  <si>
    <t>Gracias</t>
  </si>
  <si>
    <t>Belén</t>
  </si>
  <si>
    <t>Candelaria</t>
  </si>
  <si>
    <t>Cololaca</t>
  </si>
  <si>
    <t>Erandique</t>
  </si>
  <si>
    <t>Gualcince</t>
  </si>
  <si>
    <t>Guarita</t>
  </si>
  <si>
    <t>La Campa</t>
  </si>
  <si>
    <t>La Iguala</t>
  </si>
  <si>
    <t>La Virtud</t>
  </si>
  <si>
    <t>Lepaera</t>
  </si>
  <si>
    <t>Mapulaca</t>
  </si>
  <si>
    <t>Piraera</t>
  </si>
  <si>
    <t>San Juan Guarita</t>
  </si>
  <si>
    <t>San Manuel Colohete</t>
  </si>
  <si>
    <t>Talgua</t>
  </si>
  <si>
    <t>Tambla</t>
  </si>
  <si>
    <t>Tomalá</t>
  </si>
  <si>
    <t>Valladolid</t>
  </si>
  <si>
    <t>Virginia</t>
  </si>
  <si>
    <t>San Marcos de Caiquín</t>
  </si>
  <si>
    <t>Belén Gualcho</t>
  </si>
  <si>
    <t>Dolores Merendón</t>
  </si>
  <si>
    <t>Fraternidad</t>
  </si>
  <si>
    <t>La Encarnación</t>
  </si>
  <si>
    <t>La Labor</t>
  </si>
  <si>
    <t>Lucerna</t>
  </si>
  <si>
    <t>Mercedes</t>
  </si>
  <si>
    <t>San Francisco del Valle</t>
  </si>
  <si>
    <t>Sensenti</t>
  </si>
  <si>
    <t>Sinuapa</t>
  </si>
  <si>
    <t>Juticalpa</t>
  </si>
  <si>
    <t>Catacamas</t>
  </si>
  <si>
    <t>Concordia</t>
  </si>
  <si>
    <t>Dulce Nombre de Culmí</t>
  </si>
  <si>
    <t>Esquipulas del Norte</t>
  </si>
  <si>
    <t>Gualaco</t>
  </si>
  <si>
    <t>Guarizama</t>
  </si>
  <si>
    <t>Guata</t>
  </si>
  <si>
    <t>Guayape</t>
  </si>
  <si>
    <t>Jano</t>
  </si>
  <si>
    <t>Mangulile</t>
  </si>
  <si>
    <t>Manto</t>
  </si>
  <si>
    <t>San Francisco de Becerra</t>
  </si>
  <si>
    <t>San Francisco de La Paz</t>
  </si>
  <si>
    <t>Santa María del Real</t>
  </si>
  <si>
    <t>Silca</t>
  </si>
  <si>
    <t>Yocón</t>
  </si>
  <si>
    <t>Patuca</t>
  </si>
  <si>
    <t>Arada</t>
  </si>
  <si>
    <t>Atima</t>
  </si>
  <si>
    <t>Azacualpa</t>
  </si>
  <si>
    <t>Ceguaca</t>
  </si>
  <si>
    <t>Concepción del Norte</t>
  </si>
  <si>
    <t>Concepción del Sur</t>
  </si>
  <si>
    <t>Chinda</t>
  </si>
  <si>
    <t>El Níspero</t>
  </si>
  <si>
    <t>Gualala</t>
  </si>
  <si>
    <t>Ilama</t>
  </si>
  <si>
    <t>Macuelizo</t>
  </si>
  <si>
    <t>Naranjito</t>
  </si>
  <si>
    <t>Nuevo Celilac</t>
  </si>
  <si>
    <t>Petoa</t>
  </si>
  <si>
    <t>Protección</t>
  </si>
  <si>
    <t>Quimistán</t>
  </si>
  <si>
    <t>San Francisco de Ojuera</t>
  </si>
  <si>
    <t>San José de Colinas</t>
  </si>
  <si>
    <t>San Pedro Zacapa</t>
  </si>
  <si>
    <t>San Vicente Centenario</t>
  </si>
  <si>
    <t>Trinidad</t>
  </si>
  <si>
    <t>Las Vegas</t>
  </si>
  <si>
    <t>Nueva Frontera</t>
  </si>
  <si>
    <t>Nacaome</t>
  </si>
  <si>
    <t>Alianza</t>
  </si>
  <si>
    <t>Amapala</t>
  </si>
  <si>
    <t>Aramecina</t>
  </si>
  <si>
    <t>Caridad</t>
  </si>
  <si>
    <t>Goascorán</t>
  </si>
  <si>
    <t>Langue</t>
  </si>
  <si>
    <t>San Francisco de Coray</t>
  </si>
  <si>
    <t>Arenal</t>
  </si>
  <si>
    <t>El Negrito</t>
  </si>
  <si>
    <t>Jocón</t>
  </si>
  <si>
    <t>Olanchito</t>
  </si>
  <si>
    <t>Sulaco</t>
  </si>
  <si>
    <t>Yorito</t>
  </si>
  <si>
    <t>0525</t>
  </si>
  <si>
    <t>Mosonte</t>
  </si>
  <si>
    <t>0530</t>
  </si>
  <si>
    <t>Dipilto</t>
  </si>
  <si>
    <t>0535</t>
  </si>
  <si>
    <t>0540</t>
  </si>
  <si>
    <t>0545</t>
  </si>
  <si>
    <t>Ocotal</t>
  </si>
  <si>
    <t>0550</t>
  </si>
  <si>
    <t>Ciudad Antigua</t>
  </si>
  <si>
    <t>0560</t>
  </si>
  <si>
    <t>Wiwilí de Nueva Segovia</t>
  </si>
  <si>
    <t>1005</t>
  </si>
  <si>
    <t>Wiwilí de Jinotega</t>
  </si>
  <si>
    <t>El Cuá</t>
  </si>
  <si>
    <t>1012</t>
  </si>
  <si>
    <t>San José de Bocay</t>
  </si>
  <si>
    <t>1015</t>
  </si>
  <si>
    <t>Santa María de Pantasma</t>
  </si>
  <si>
    <t>1020</t>
  </si>
  <si>
    <t>San Rafael del Norte</t>
  </si>
  <si>
    <t>1025</t>
  </si>
  <si>
    <t>San Sebastián de Yalí</t>
  </si>
  <si>
    <t>1035</t>
  </si>
  <si>
    <t>2005</t>
  </si>
  <si>
    <t>Somoto</t>
  </si>
  <si>
    <t>2010</t>
  </si>
  <si>
    <t>Totogalpa</t>
  </si>
  <si>
    <t>2025</t>
  </si>
  <si>
    <t>Palacagüina</t>
  </si>
  <si>
    <t>2030</t>
  </si>
  <si>
    <t>Yalagüina</t>
  </si>
  <si>
    <t>2040</t>
  </si>
  <si>
    <t>Las Sabanas</t>
  </si>
  <si>
    <t>2045</t>
  </si>
  <si>
    <t>San José de Cusmapa</t>
  </si>
  <si>
    <t>2505</t>
  </si>
  <si>
    <t>2510</t>
  </si>
  <si>
    <t>Condega</t>
  </si>
  <si>
    <t>2515</t>
  </si>
  <si>
    <t>2520</t>
  </si>
  <si>
    <t>San Juan de Limay</t>
  </si>
  <si>
    <t>2525</t>
  </si>
  <si>
    <t>2530</t>
  </si>
  <si>
    <t>3025</t>
  </si>
  <si>
    <t>El Viejo</t>
  </si>
  <si>
    <t>3030</t>
  </si>
  <si>
    <t>Puerto Morazán</t>
  </si>
  <si>
    <t>3035</t>
  </si>
  <si>
    <t>Somotillo</t>
  </si>
  <si>
    <t>3040</t>
  </si>
  <si>
    <t>3045</t>
  </si>
  <si>
    <t>3050</t>
  </si>
  <si>
    <t>El Realejo</t>
  </si>
  <si>
    <t>3055</t>
  </si>
  <si>
    <t>Corinto</t>
  </si>
  <si>
    <t>3060</t>
  </si>
  <si>
    <t>Chichigalpa</t>
  </si>
  <si>
    <t>3505</t>
  </si>
  <si>
    <t>Achuapa</t>
  </si>
  <si>
    <t>3510</t>
  </si>
  <si>
    <t>3515</t>
  </si>
  <si>
    <t>Santa Rosa del Peñón</t>
  </si>
  <si>
    <t>3520</t>
  </si>
  <si>
    <t>El Jicaral</t>
  </si>
  <si>
    <t>3525</t>
  </si>
  <si>
    <t>Larreynaga</t>
  </si>
  <si>
    <t>3530</t>
  </si>
  <si>
    <t>Telica</t>
  </si>
  <si>
    <t>3535</t>
  </si>
  <si>
    <t>Quezalguaque</t>
  </si>
  <si>
    <t>3540</t>
  </si>
  <si>
    <t>3545</t>
  </si>
  <si>
    <t>La Paz Centro</t>
  </si>
  <si>
    <t>3550</t>
  </si>
  <si>
    <t>Nagarote</t>
  </si>
  <si>
    <t>4005</t>
  </si>
  <si>
    <t>Rancho Grande</t>
  </si>
  <si>
    <t>4010</t>
  </si>
  <si>
    <t>4015</t>
  </si>
  <si>
    <t>Tuma - La Dalia</t>
  </si>
  <si>
    <t>4020</t>
  </si>
  <si>
    <t>4025</t>
  </si>
  <si>
    <t>Sébaco</t>
  </si>
  <si>
    <t>4030</t>
  </si>
  <si>
    <t>4035</t>
  </si>
  <si>
    <t>4040</t>
  </si>
  <si>
    <t>Matiguás</t>
  </si>
  <si>
    <t>4045</t>
  </si>
  <si>
    <t>Muy Muy</t>
  </si>
  <si>
    <t>4050</t>
  </si>
  <si>
    <t>4060</t>
  </si>
  <si>
    <t>Terrabona</t>
  </si>
  <si>
    <t>4065</t>
  </si>
  <si>
    <t>Ciudad Darío</t>
  </si>
  <si>
    <t>5005</t>
  </si>
  <si>
    <t>San José de Los Remates</t>
  </si>
  <si>
    <t>5010</t>
  </si>
  <si>
    <t>5015</t>
  </si>
  <si>
    <t>Camoapa</t>
  </si>
  <si>
    <t>5025</t>
  </si>
  <si>
    <t>Teustepe</t>
  </si>
  <si>
    <t>5030</t>
  </si>
  <si>
    <t>5505</t>
  </si>
  <si>
    <t>San Francisco Libre</t>
  </si>
  <si>
    <t>5510</t>
  </si>
  <si>
    <t>Tipitapa</t>
  </si>
  <si>
    <t>5515</t>
  </si>
  <si>
    <t>Mateare</t>
  </si>
  <si>
    <t>5520</t>
  </si>
  <si>
    <t>Villa El Carmen</t>
  </si>
  <si>
    <t>5522</t>
  </si>
  <si>
    <t>Ciudad Sandino</t>
  </si>
  <si>
    <t>5525</t>
  </si>
  <si>
    <t>5530</t>
  </si>
  <si>
    <t>Ticuantepe</t>
  </si>
  <si>
    <t>5532</t>
  </si>
  <si>
    <t>El Crucero</t>
  </si>
  <si>
    <t>5535</t>
  </si>
  <si>
    <t>San Rafael del Sur</t>
  </si>
  <si>
    <t>6005</t>
  </si>
  <si>
    <t>Nindirí</t>
  </si>
  <si>
    <t>6010</t>
  </si>
  <si>
    <t>6020</t>
  </si>
  <si>
    <t>La Concepción</t>
  </si>
  <si>
    <t>6025</t>
  </si>
  <si>
    <t>Masatepe</t>
  </si>
  <si>
    <t>6030</t>
  </si>
  <si>
    <t>Nandasmo</t>
  </si>
  <si>
    <t>6035</t>
  </si>
  <si>
    <t>6040</t>
  </si>
  <si>
    <t>San Juan de Oriente</t>
  </si>
  <si>
    <t>6045</t>
  </si>
  <si>
    <t>Niquinohomo</t>
  </si>
  <si>
    <t>6507</t>
  </si>
  <si>
    <t>San Francisco de Cuapa</t>
  </si>
  <si>
    <t>6510</t>
  </si>
  <si>
    <t>Juigalpa</t>
  </si>
  <si>
    <t>6515</t>
  </si>
  <si>
    <t>6525</t>
  </si>
  <si>
    <t>Santo Tomás</t>
  </si>
  <si>
    <t>6530</t>
  </si>
  <si>
    <t>San Pedro de Lóvago</t>
  </si>
  <si>
    <t>6535</t>
  </si>
  <si>
    <t>Acoyapa</t>
  </si>
  <si>
    <t>6540</t>
  </si>
  <si>
    <t>Villa Sandino</t>
  </si>
  <si>
    <t>6545</t>
  </si>
  <si>
    <t>El Coral</t>
  </si>
  <si>
    <t>7005</t>
  </si>
  <si>
    <t>Diriá</t>
  </si>
  <si>
    <t>7010</t>
  </si>
  <si>
    <t>Diriomo</t>
  </si>
  <si>
    <t>7015</t>
  </si>
  <si>
    <t>7020</t>
  </si>
  <si>
    <t>Nandaime</t>
  </si>
  <si>
    <t>7505</t>
  </si>
  <si>
    <t>7510</t>
  </si>
  <si>
    <t>Jinotepe</t>
  </si>
  <si>
    <t>7515</t>
  </si>
  <si>
    <t>7520</t>
  </si>
  <si>
    <t>Diriamba</t>
  </si>
  <si>
    <t>7525</t>
  </si>
  <si>
    <t>7535</t>
  </si>
  <si>
    <t>Santa Teresa</t>
  </si>
  <si>
    <t>7540</t>
  </si>
  <si>
    <t>La Conquista</t>
  </si>
  <si>
    <t>8005</t>
  </si>
  <si>
    <t>Tola</t>
  </si>
  <si>
    <t>8010</t>
  </si>
  <si>
    <t>8015</t>
  </si>
  <si>
    <t>Potosí</t>
  </si>
  <si>
    <t>8020</t>
  </si>
  <si>
    <t>8025</t>
  </si>
  <si>
    <t>Moyogalpa</t>
  </si>
  <si>
    <t>8030</t>
  </si>
  <si>
    <t>Altagracia</t>
  </si>
  <si>
    <t>8035</t>
  </si>
  <si>
    <t>8040</t>
  </si>
  <si>
    <t>8045</t>
  </si>
  <si>
    <t>San Juan del Sur</t>
  </si>
  <si>
    <t>8050</t>
  </si>
  <si>
    <t>Cárdenas</t>
  </si>
  <si>
    <t>8510</t>
  </si>
  <si>
    <t>El Almendro</t>
  </si>
  <si>
    <t>8515</t>
  </si>
  <si>
    <t>8520</t>
  </si>
  <si>
    <t>8525</t>
  </si>
  <si>
    <t>El Castillo</t>
  </si>
  <si>
    <t>8530</t>
  </si>
  <si>
    <t>San Juan de Nicaragua</t>
  </si>
  <si>
    <t>9105</t>
  </si>
  <si>
    <t>Waspam</t>
  </si>
  <si>
    <t>9110</t>
  </si>
  <si>
    <t>Puerto Cabezas</t>
  </si>
  <si>
    <t>9115</t>
  </si>
  <si>
    <t>Rosita</t>
  </si>
  <si>
    <t>9120</t>
  </si>
  <si>
    <t>Bonanza</t>
  </si>
  <si>
    <t>9125</t>
  </si>
  <si>
    <t>Mulukukú</t>
  </si>
  <si>
    <t>9127</t>
  </si>
  <si>
    <t>Waslala</t>
  </si>
  <si>
    <t>9130</t>
  </si>
  <si>
    <t>Siuna</t>
  </si>
  <si>
    <t>9135</t>
  </si>
  <si>
    <t>Prinzapolka</t>
  </si>
  <si>
    <t>9305</t>
  </si>
  <si>
    <t>Paiwas</t>
  </si>
  <si>
    <t>9310</t>
  </si>
  <si>
    <t>La Cruz de Río Grande</t>
  </si>
  <si>
    <t>9312</t>
  </si>
  <si>
    <t>Desembocadura de Río Grande</t>
  </si>
  <si>
    <t>9315</t>
  </si>
  <si>
    <t>Laguna de Perlas</t>
  </si>
  <si>
    <t>9320</t>
  </si>
  <si>
    <t>El Rama</t>
  </si>
  <si>
    <t>9323</t>
  </si>
  <si>
    <t>El Ayote</t>
  </si>
  <si>
    <t>9335</t>
  </si>
  <si>
    <t>Corn Island</t>
  </si>
  <si>
    <t>9340</t>
  </si>
  <si>
    <t>Bluefields</t>
  </si>
  <si>
    <t>9345</t>
  </si>
  <si>
    <t>Nueva Guinea</t>
  </si>
  <si>
    <t>Almirante</t>
  </si>
  <si>
    <t>Changuinola</t>
  </si>
  <si>
    <t>Chiriquí Grande</t>
  </si>
  <si>
    <t>Aguadulce</t>
  </si>
  <si>
    <t>Antón</t>
  </si>
  <si>
    <t>La Pintada</t>
  </si>
  <si>
    <t>Natá</t>
  </si>
  <si>
    <t>Olá</t>
  </si>
  <si>
    <t>Penonomé</t>
  </si>
  <si>
    <t>Chagres</t>
  </si>
  <si>
    <t>Donoso</t>
  </si>
  <si>
    <t>Portobelo</t>
  </si>
  <si>
    <t>Santa Isabel</t>
  </si>
  <si>
    <t>Omar Torrijos Herrera</t>
  </si>
  <si>
    <t>Alanje</t>
  </si>
  <si>
    <t>Barú</t>
  </si>
  <si>
    <t>Boquerón</t>
  </si>
  <si>
    <t>Boquete</t>
  </si>
  <si>
    <t>Bugaba</t>
  </si>
  <si>
    <t>David</t>
  </si>
  <si>
    <t>Dolega</t>
  </si>
  <si>
    <t>Gualaca</t>
  </si>
  <si>
    <t>Remedios</t>
  </si>
  <si>
    <t>Renacimiento</t>
  </si>
  <si>
    <t>San Félix</t>
  </si>
  <si>
    <t>Tolé</t>
  </si>
  <si>
    <t>Tierras Altas</t>
  </si>
  <si>
    <t>Chepigana</t>
  </si>
  <si>
    <t>Pinogana</t>
  </si>
  <si>
    <t>Chitré</t>
  </si>
  <si>
    <t>Las Minas</t>
  </si>
  <si>
    <t>Los Pozos</t>
  </si>
  <si>
    <t>Ocú</t>
  </si>
  <si>
    <t>Parita</t>
  </si>
  <si>
    <t>Pesé</t>
  </si>
  <si>
    <t>Guararé</t>
  </si>
  <si>
    <t>Las Tablas</t>
  </si>
  <si>
    <t>Macaracas</t>
  </si>
  <si>
    <t>Pedasí</t>
  </si>
  <si>
    <t>Pocrí</t>
  </si>
  <si>
    <t>Tonosí</t>
  </si>
  <si>
    <t>Balboa</t>
  </si>
  <si>
    <t>Chepo</t>
  </si>
  <si>
    <t>Chimán</t>
  </si>
  <si>
    <t>Taboga</t>
  </si>
  <si>
    <t>Atalaya</t>
  </si>
  <si>
    <t>Calobre</t>
  </si>
  <si>
    <t>Cañazas</t>
  </si>
  <si>
    <t>La Mesa</t>
  </si>
  <si>
    <t>Las Palmas</t>
  </si>
  <si>
    <t>Montijo</t>
  </si>
  <si>
    <t>Río de Jesús</t>
  </si>
  <si>
    <t>Soná</t>
  </si>
  <si>
    <t>Mariato</t>
  </si>
  <si>
    <t>Comarca Kuna Yala</t>
  </si>
  <si>
    <t>Cémaco</t>
  </si>
  <si>
    <t>Sambú</t>
  </si>
  <si>
    <t>Besiko</t>
  </si>
  <si>
    <t>Mironó</t>
  </si>
  <si>
    <t>Müna</t>
  </si>
  <si>
    <t>Nole Duima</t>
  </si>
  <si>
    <t>Ñürün</t>
  </si>
  <si>
    <t>Kankintú</t>
  </si>
  <si>
    <t>Kusapín</t>
  </si>
  <si>
    <t>Jirondai</t>
  </si>
  <si>
    <t>Santa Catalina o Calovébora</t>
  </si>
  <si>
    <t>Arraiján</t>
  </si>
  <si>
    <t>Capira</t>
  </si>
  <si>
    <t>Chame</t>
  </si>
  <si>
    <t>La Chorrera</t>
  </si>
  <si>
    <t>010901</t>
  </si>
  <si>
    <t>Moca</t>
  </si>
  <si>
    <t>010902</t>
  </si>
  <si>
    <t>Cayetano Germosén</t>
  </si>
  <si>
    <t>010903</t>
  </si>
  <si>
    <t>Gaspar Hernández</t>
  </si>
  <si>
    <t>010904</t>
  </si>
  <si>
    <t>Jamao al Norte</t>
  </si>
  <si>
    <t>011801</t>
  </si>
  <si>
    <t>011802</t>
  </si>
  <si>
    <t>Altamira</t>
  </si>
  <si>
    <t>011804</t>
  </si>
  <si>
    <t>Imbert</t>
  </si>
  <si>
    <t>011805</t>
  </si>
  <si>
    <t>Los Hidalgos</t>
  </si>
  <si>
    <t>011806</t>
  </si>
  <si>
    <t>Luperón</t>
  </si>
  <si>
    <t>011807</t>
  </si>
  <si>
    <t>Sosúa</t>
  </si>
  <si>
    <t>011808</t>
  </si>
  <si>
    <t>Villa Isabela</t>
  </si>
  <si>
    <t>011809</t>
  </si>
  <si>
    <t>Villa Montellano</t>
  </si>
  <si>
    <t>012501</t>
  </si>
  <si>
    <t>012502</t>
  </si>
  <si>
    <t>Bisonó</t>
  </si>
  <si>
    <t>012503</t>
  </si>
  <si>
    <t>Jánico</t>
  </si>
  <si>
    <t>012504</t>
  </si>
  <si>
    <t>Licey al Medio</t>
  </si>
  <si>
    <t>012505</t>
  </si>
  <si>
    <t>San José de las Matas</t>
  </si>
  <si>
    <t>012506</t>
  </si>
  <si>
    <t>Tamboril</t>
  </si>
  <si>
    <t>012507</t>
  </si>
  <si>
    <t>Villa González</t>
  </si>
  <si>
    <t>012508</t>
  </si>
  <si>
    <t>Puñal</t>
  </si>
  <si>
    <t>012509</t>
  </si>
  <si>
    <t>Sabana Iglesia</t>
  </si>
  <si>
    <t>021301</t>
  </si>
  <si>
    <t>021302</t>
  </si>
  <si>
    <t>Constanza</t>
  </si>
  <si>
    <t>021303</t>
  </si>
  <si>
    <t>Jarabacoa</t>
  </si>
  <si>
    <t>021304</t>
  </si>
  <si>
    <t>Jima Abajo</t>
  </si>
  <si>
    <t>022401</t>
  </si>
  <si>
    <t>Cotuí</t>
  </si>
  <si>
    <t>022402</t>
  </si>
  <si>
    <t>Cevicos</t>
  </si>
  <si>
    <t>022403</t>
  </si>
  <si>
    <t>Fantino</t>
  </si>
  <si>
    <t>022404</t>
  </si>
  <si>
    <t>La Mata</t>
  </si>
  <si>
    <t>022801</t>
  </si>
  <si>
    <t>Bonao</t>
  </si>
  <si>
    <t>022802</t>
  </si>
  <si>
    <t>Maimón</t>
  </si>
  <si>
    <t>022803</t>
  </si>
  <si>
    <t>Piedra Blanca</t>
  </si>
  <si>
    <t>030601</t>
  </si>
  <si>
    <t>San Francisco de Macorís</t>
  </si>
  <si>
    <t>030602</t>
  </si>
  <si>
    <t>Arenoso</t>
  </si>
  <si>
    <t>030603</t>
  </si>
  <si>
    <t>Castillo</t>
  </si>
  <si>
    <t>030604</t>
  </si>
  <si>
    <t>Pimentel</t>
  </si>
  <si>
    <t>030605</t>
  </si>
  <si>
    <t>Villa Riva</t>
  </si>
  <si>
    <t>030606</t>
  </si>
  <si>
    <t>Las Guáranas</t>
  </si>
  <si>
    <t>030607</t>
  </si>
  <si>
    <t>Eugenio María de Hostos</t>
  </si>
  <si>
    <t>031401</t>
  </si>
  <si>
    <t>Nagua</t>
  </si>
  <si>
    <t>031402</t>
  </si>
  <si>
    <t>Cabrera</t>
  </si>
  <si>
    <t>031403</t>
  </si>
  <si>
    <t>El Factor</t>
  </si>
  <si>
    <t>031404</t>
  </si>
  <si>
    <t>031901</t>
  </si>
  <si>
    <t>Salcedo</t>
  </si>
  <si>
    <t>031902</t>
  </si>
  <si>
    <t>Tenares</t>
  </si>
  <si>
    <t>031903</t>
  </si>
  <si>
    <t>Villa Tapia</t>
  </si>
  <si>
    <t>032001</t>
  </si>
  <si>
    <t>032002</t>
  </si>
  <si>
    <t>Sánchez</t>
  </si>
  <si>
    <t>032003</t>
  </si>
  <si>
    <t>Las Terrenas</t>
  </si>
  <si>
    <t>040501</t>
  </si>
  <si>
    <t>040502</t>
  </si>
  <si>
    <t>Loma de Cabrera</t>
  </si>
  <si>
    <t>040503</t>
  </si>
  <si>
    <t>Partido</t>
  </si>
  <si>
    <t>040504</t>
  </si>
  <si>
    <t>Restauración</t>
  </si>
  <si>
    <t>041501</t>
  </si>
  <si>
    <t>041502</t>
  </si>
  <si>
    <t>Castañuelas</t>
  </si>
  <si>
    <t>041503</t>
  </si>
  <si>
    <t>Guayubín</t>
  </si>
  <si>
    <t>041504</t>
  </si>
  <si>
    <t>Las Matas de Santa Cruz</t>
  </si>
  <si>
    <t>041505</t>
  </si>
  <si>
    <t>Pepillo Salcedo</t>
  </si>
  <si>
    <t>041506</t>
  </si>
  <si>
    <t>Villa Vásquez</t>
  </si>
  <si>
    <t>042601</t>
  </si>
  <si>
    <t>San Ignacio de Sabaneta</t>
  </si>
  <si>
    <t>042603</t>
  </si>
  <si>
    <t>Monción</t>
  </si>
  <si>
    <t>042701</t>
  </si>
  <si>
    <t>Mao</t>
  </si>
  <si>
    <t>042702</t>
  </si>
  <si>
    <t>Esperanza</t>
  </si>
  <si>
    <t>042703</t>
  </si>
  <si>
    <t>Laguna Salada</t>
  </si>
  <si>
    <t>050201</t>
  </si>
  <si>
    <t>050202</t>
  </si>
  <si>
    <t>Las Charcas</t>
  </si>
  <si>
    <t>050205</t>
  </si>
  <si>
    <t>Peralta</t>
  </si>
  <si>
    <t>050206</t>
  </si>
  <si>
    <t>Sabana Yegua</t>
  </si>
  <si>
    <t>050207</t>
  </si>
  <si>
    <t>Pueblo Viejo</t>
  </si>
  <si>
    <t>050208</t>
  </si>
  <si>
    <t>Tábara Arriba</t>
  </si>
  <si>
    <t>050210</t>
  </si>
  <si>
    <t>Estebania</t>
  </si>
  <si>
    <t>051701</t>
  </si>
  <si>
    <t>Baní</t>
  </si>
  <si>
    <t>052101</t>
  </si>
  <si>
    <t>052103</t>
  </si>
  <si>
    <t>Bajos de Haina</t>
  </si>
  <si>
    <t>052104</t>
  </si>
  <si>
    <t>Cambita Garabitos</t>
  </si>
  <si>
    <t>052105</t>
  </si>
  <si>
    <t>Villa Altagracia</t>
  </si>
  <si>
    <t>052106</t>
  </si>
  <si>
    <t>Yaguate</t>
  </si>
  <si>
    <t>052107</t>
  </si>
  <si>
    <t>San Gregorio de Nigua</t>
  </si>
  <si>
    <t>053101</t>
  </si>
  <si>
    <t>San José de Ocoa</t>
  </si>
  <si>
    <t>053102</t>
  </si>
  <si>
    <t>Sabana Larga</t>
  </si>
  <si>
    <t>060303</t>
  </si>
  <si>
    <t>Tamayo</t>
  </si>
  <si>
    <t>060401</t>
  </si>
  <si>
    <t>060402</t>
  </si>
  <si>
    <t>Cabral</t>
  </si>
  <si>
    <t>060403</t>
  </si>
  <si>
    <t>Enriquillo</t>
  </si>
  <si>
    <t>060404</t>
  </si>
  <si>
    <t>Paraíso</t>
  </si>
  <si>
    <t>060407</t>
  </si>
  <si>
    <t>La Ciénaga</t>
  </si>
  <si>
    <t>060410</t>
  </si>
  <si>
    <t>Polo</t>
  </si>
  <si>
    <t>061001</t>
  </si>
  <si>
    <t>Jimaní</t>
  </si>
  <si>
    <t>061002</t>
  </si>
  <si>
    <t>Duvergé</t>
  </si>
  <si>
    <t>061004</t>
  </si>
  <si>
    <t>Postrer Río</t>
  </si>
  <si>
    <t>061005</t>
  </si>
  <si>
    <t>Cristóbal</t>
  </si>
  <si>
    <t>061006</t>
  </si>
  <si>
    <t>Mella</t>
  </si>
  <si>
    <t>061601</t>
  </si>
  <si>
    <t>061602</t>
  </si>
  <si>
    <t>Oviedo</t>
  </si>
  <si>
    <t>070701</t>
  </si>
  <si>
    <t>Comendador</t>
  </si>
  <si>
    <t>070702</t>
  </si>
  <si>
    <t>Bánica</t>
  </si>
  <si>
    <t>070703</t>
  </si>
  <si>
    <t>El Llano</t>
  </si>
  <si>
    <t>070705</t>
  </si>
  <si>
    <t>Pedro Santana</t>
  </si>
  <si>
    <t>072201</t>
  </si>
  <si>
    <t>072202</t>
  </si>
  <si>
    <t>Bohechío</t>
  </si>
  <si>
    <t>072205</t>
  </si>
  <si>
    <t>Las Matas de Farfán</t>
  </si>
  <si>
    <t>072206</t>
  </si>
  <si>
    <t>Vallejuelo</t>
  </si>
  <si>
    <t>080801</t>
  </si>
  <si>
    <t>080802</t>
  </si>
  <si>
    <t>Miches</t>
  </si>
  <si>
    <t>081101</t>
  </si>
  <si>
    <t>Higüey</t>
  </si>
  <si>
    <t>081102</t>
  </si>
  <si>
    <t>San Rafael del Yuma</t>
  </si>
  <si>
    <t>081201</t>
  </si>
  <si>
    <t>081202</t>
  </si>
  <si>
    <t>Guaymate</t>
  </si>
  <si>
    <t>081203</t>
  </si>
  <si>
    <t>Villa Hermosa</t>
  </si>
  <si>
    <t>092301</t>
  </si>
  <si>
    <t>092303</t>
  </si>
  <si>
    <t>Ramón Santana</t>
  </si>
  <si>
    <t>092304</t>
  </si>
  <si>
    <t>Consuelo</t>
  </si>
  <si>
    <t>092306</t>
  </si>
  <si>
    <t>Guayacanes</t>
  </si>
  <si>
    <t>092901</t>
  </si>
  <si>
    <t>Monte Plata</t>
  </si>
  <si>
    <t>092902</t>
  </si>
  <si>
    <t>Bayaguana</t>
  </si>
  <si>
    <t>092903</t>
  </si>
  <si>
    <t>Sabana Grande de Boyá</t>
  </si>
  <si>
    <t>092904</t>
  </si>
  <si>
    <t>Yamasá</t>
  </si>
  <si>
    <t>092905</t>
  </si>
  <si>
    <t>Peralvillo</t>
  </si>
  <si>
    <t>093001</t>
  </si>
  <si>
    <t>Hato Mayor</t>
  </si>
  <si>
    <t>093002</t>
  </si>
  <si>
    <t>Sabana de la Mar</t>
  </si>
  <si>
    <t>100101</t>
  </si>
  <si>
    <t>Santo Domingo de Guzmán</t>
  </si>
  <si>
    <t>103201</t>
  </si>
  <si>
    <t>Santo Domingo Este</t>
  </si>
  <si>
    <t>103202</t>
  </si>
  <si>
    <t>Santo Domingo Oeste</t>
  </si>
  <si>
    <t>103203</t>
  </si>
  <si>
    <t>Santo Domingo Norte</t>
  </si>
  <si>
    <t>103204</t>
  </si>
  <si>
    <t>Boca Chica</t>
  </si>
  <si>
    <t>103205</t>
  </si>
  <si>
    <t>San Antonio de Guerra</t>
  </si>
  <si>
    <t>103206</t>
  </si>
  <si>
    <t>Los Alcarrizos</t>
  </si>
  <si>
    <t>103207</t>
  </si>
  <si>
    <t>Pedro Brand</t>
  </si>
  <si>
    <t>Bocas del Toro (Cabecera)</t>
  </si>
  <si>
    <t>Bastimentos</t>
  </si>
  <si>
    <t>Cauchero</t>
  </si>
  <si>
    <t>Punta Laurel</t>
  </si>
  <si>
    <t>Tierra Oscura</t>
  </si>
  <si>
    <t>La Gloria</t>
  </si>
  <si>
    <t>Changuinola (Cabecera)</t>
  </si>
  <si>
    <t>Guabito</t>
  </si>
  <si>
    <t>El Teribe</t>
  </si>
  <si>
    <t>El Empalme</t>
  </si>
  <si>
    <t>Cochigró</t>
  </si>
  <si>
    <t>Las Delicias</t>
  </si>
  <si>
    <t>Barriada 4 de Abril</t>
  </si>
  <si>
    <t>El Silencio</t>
  </si>
  <si>
    <t>Finca 6</t>
  </si>
  <si>
    <t>Finca 30</t>
  </si>
  <si>
    <t>Finca 60</t>
  </si>
  <si>
    <t>Chiriquí Grande (Cabecera)</t>
  </si>
  <si>
    <t>Miramar</t>
  </si>
  <si>
    <t>Punta Peña</t>
  </si>
  <si>
    <t>Punta Róbalo</t>
  </si>
  <si>
    <t>Rambala</t>
  </si>
  <si>
    <t>Bajo Cedro</t>
  </si>
  <si>
    <t>Almirante (Cabecera)</t>
  </si>
  <si>
    <t>Barrio Francés</t>
  </si>
  <si>
    <t>Barriada Guaymí</t>
  </si>
  <si>
    <t>Nance de Riscó</t>
  </si>
  <si>
    <t>Valle de Aguas Arriba</t>
  </si>
  <si>
    <t>Valle de Riscó</t>
  </si>
  <si>
    <t>Aguadulce (Cabecera)</t>
  </si>
  <si>
    <t>El Cristo</t>
  </si>
  <si>
    <t>El Roble</t>
  </si>
  <si>
    <t>Barrios Unidos</t>
  </si>
  <si>
    <t>Pueblos Unidos</t>
  </si>
  <si>
    <t>Virgen del Carmen</t>
  </si>
  <si>
    <t>El Hato de San Juan de Dios</t>
  </si>
  <si>
    <t>Antón (Cabecera)</t>
  </si>
  <si>
    <t>Cabuya</t>
  </si>
  <si>
    <t>El Chirú</t>
  </si>
  <si>
    <t>El Retiro</t>
  </si>
  <si>
    <t>El Valle</t>
  </si>
  <si>
    <t>Juan Díaz</t>
  </si>
  <si>
    <t>Río Hato</t>
  </si>
  <si>
    <t>San Juan de Dios</t>
  </si>
  <si>
    <t>Caballero</t>
  </si>
  <si>
    <t>La Pintada (Cabecera)</t>
  </si>
  <si>
    <t>El Harino</t>
  </si>
  <si>
    <t>El Potrero</t>
  </si>
  <si>
    <t>Llano Grande</t>
  </si>
  <si>
    <t>Piedras Gordas</t>
  </si>
  <si>
    <t>Las Lomas</t>
  </si>
  <si>
    <t>Llano Norte</t>
  </si>
  <si>
    <t>Natá (Cabecera)</t>
  </si>
  <si>
    <t>Capellanía</t>
  </si>
  <si>
    <t>El Caño</t>
  </si>
  <si>
    <t>Guzmán</t>
  </si>
  <si>
    <t>Las Huacas</t>
  </si>
  <si>
    <t>Toza</t>
  </si>
  <si>
    <t>Villarreal</t>
  </si>
  <si>
    <t>Olá (Cabecera)</t>
  </si>
  <si>
    <t>El Copé</t>
  </si>
  <si>
    <t>El Picacho</t>
  </si>
  <si>
    <t>La Pava</t>
  </si>
  <si>
    <t>Penonomé (Cabecera)</t>
  </si>
  <si>
    <t>Cañaveral</t>
  </si>
  <si>
    <t>Chiguirí Arriba</t>
  </si>
  <si>
    <t>El Coco</t>
  </si>
  <si>
    <t>Pajonal</t>
  </si>
  <si>
    <t>Río Grande</t>
  </si>
  <si>
    <t>Río Indio</t>
  </si>
  <si>
    <t>Toabré</t>
  </si>
  <si>
    <t>Tulú</t>
  </si>
  <si>
    <t>Barrio Norte</t>
  </si>
  <si>
    <t>Barrio Sur</t>
  </si>
  <si>
    <t>Buena Vista</t>
  </si>
  <si>
    <t>Cativá</t>
  </si>
  <si>
    <t>Ciricito</t>
  </si>
  <si>
    <t>Nueva Providencia</t>
  </si>
  <si>
    <t>Puerto Pilón</t>
  </si>
  <si>
    <t>Sabanitas</t>
  </si>
  <si>
    <t>Cristóbal Este</t>
  </si>
  <si>
    <t>Nuevo Chagres (Cabecera)</t>
  </si>
  <si>
    <t>Achiote</t>
  </si>
  <si>
    <t>El Guabo</t>
  </si>
  <si>
    <t>La Encantada</t>
  </si>
  <si>
    <t>Palmas Bellas</t>
  </si>
  <si>
    <t>Piña</t>
  </si>
  <si>
    <t>Salud</t>
  </si>
  <si>
    <t>Miguel de La Borda (Cabecera)</t>
  </si>
  <si>
    <t>Coclé del Norte</t>
  </si>
  <si>
    <t>El Guásimo</t>
  </si>
  <si>
    <t>Gobea</t>
  </si>
  <si>
    <t>Portobelo (Cabecera)</t>
  </si>
  <si>
    <t>Cacique</t>
  </si>
  <si>
    <t>Puerto Lindo o Garrote</t>
  </si>
  <si>
    <t>Isla Grande</t>
  </si>
  <si>
    <t>María Chiquita</t>
  </si>
  <si>
    <t>Palenque (Cabecera)</t>
  </si>
  <si>
    <t>Cuango</t>
  </si>
  <si>
    <t>Nombre de Dios</t>
  </si>
  <si>
    <t>Palmira</t>
  </si>
  <si>
    <t>Playa Chiquita</t>
  </si>
  <si>
    <t>Viento Frío</t>
  </si>
  <si>
    <t>San José  del General (Cabecera)</t>
  </si>
  <si>
    <t>Nueva Esperanza</t>
  </si>
  <si>
    <t>San Juan de Turbe</t>
  </si>
  <si>
    <t>Alanje (Cabecera)</t>
  </si>
  <si>
    <t>Divalá</t>
  </si>
  <si>
    <t>Guarumal</t>
  </si>
  <si>
    <t>Palo Grande</t>
  </si>
  <si>
    <t>Querévalo</t>
  </si>
  <si>
    <t>Canta Gallo</t>
  </si>
  <si>
    <t>Nuevo México</t>
  </si>
  <si>
    <t>Puerto Armuelles (Cabecera)</t>
  </si>
  <si>
    <t>Limones</t>
  </si>
  <si>
    <t>Progreso</t>
  </si>
  <si>
    <t>Baco</t>
  </si>
  <si>
    <t>Rodolfo Aguilar Delgado</t>
  </si>
  <si>
    <t>Boquerón (Cabecera)</t>
  </si>
  <si>
    <t>Bágala</t>
  </si>
  <si>
    <t>Cordillera</t>
  </si>
  <si>
    <t>Guabal</t>
  </si>
  <si>
    <t>Guayabal</t>
  </si>
  <si>
    <t>Pedregal</t>
  </si>
  <si>
    <t>Tijeras</t>
  </si>
  <si>
    <t>Boquete (Cabecera)</t>
  </si>
  <si>
    <t>Alto Boquete</t>
  </si>
  <si>
    <t>Jaramillo</t>
  </si>
  <si>
    <t>Los Naranjos</t>
  </si>
  <si>
    <t>La Concepción (Cabecera)</t>
  </si>
  <si>
    <t>Aserrío de Gariché</t>
  </si>
  <si>
    <t>Gómez</t>
  </si>
  <si>
    <t>Santa Marta</t>
  </si>
  <si>
    <t>Sortová</t>
  </si>
  <si>
    <t>El Bongo</t>
  </si>
  <si>
    <t>Solano</t>
  </si>
  <si>
    <t>David (Cabecera)</t>
  </si>
  <si>
    <t>Bijagual</t>
  </si>
  <si>
    <t>Cochea</t>
  </si>
  <si>
    <t>Guacá</t>
  </si>
  <si>
    <t>San Pablo Nuevo</t>
  </si>
  <si>
    <t>San Pablo Viejo</t>
  </si>
  <si>
    <t>David Este</t>
  </si>
  <si>
    <t>David Sur</t>
  </si>
  <si>
    <t>Dolega (Cabecera)</t>
  </si>
  <si>
    <t>Dos Ríos</t>
  </si>
  <si>
    <t>Los Anastacios</t>
  </si>
  <si>
    <t>Potrerillos Abajo</t>
  </si>
  <si>
    <t>Rovira</t>
  </si>
  <si>
    <t>Tinajas</t>
  </si>
  <si>
    <t>Los Algarrobos</t>
  </si>
  <si>
    <t>Hornito</t>
  </si>
  <si>
    <t>Los Ángeles</t>
  </si>
  <si>
    <t>Paja de Sombrero</t>
  </si>
  <si>
    <t>Rincón</t>
  </si>
  <si>
    <t>Remedios (Cabecera)</t>
  </si>
  <si>
    <t>El Nancito</t>
  </si>
  <si>
    <t>El Puerto</t>
  </si>
  <si>
    <t>Río Sereno (Cabecera)</t>
  </si>
  <si>
    <t>Breñón</t>
  </si>
  <si>
    <t>Cañas Gordas</t>
  </si>
  <si>
    <t>Monte Lirio</t>
  </si>
  <si>
    <t>Plaza Caisán</t>
  </si>
  <si>
    <t>Dominical</t>
  </si>
  <si>
    <t>Santa Clara</t>
  </si>
  <si>
    <t>Juay o Las Mareas</t>
  </si>
  <si>
    <t>Lajas Adentro</t>
  </si>
  <si>
    <t>Horconcitos (Cabecera)</t>
  </si>
  <si>
    <t>Boca del Monte</t>
  </si>
  <si>
    <t>Tolé (Cabecera)</t>
  </si>
  <si>
    <t>Bella Vista</t>
  </si>
  <si>
    <t>Cerro Viejo</t>
  </si>
  <si>
    <t>Justo Fidel Palacios</t>
  </si>
  <si>
    <t>Lajas de Tolé</t>
  </si>
  <si>
    <t>Potrero de Caña</t>
  </si>
  <si>
    <t>Quebrada de Piedra</t>
  </si>
  <si>
    <t>Veladero</t>
  </si>
  <si>
    <t>Volcán (Cabecera)</t>
  </si>
  <si>
    <t>Cerro Punta</t>
  </si>
  <si>
    <t>Cuesta de Piedra</t>
  </si>
  <si>
    <t>Nueva California</t>
  </si>
  <si>
    <t>Paso Ancho</t>
  </si>
  <si>
    <t>La Palma (Cabecera)</t>
  </si>
  <si>
    <t>Camogantí</t>
  </si>
  <si>
    <t>Garachiné</t>
  </si>
  <si>
    <t>Jaqué</t>
  </si>
  <si>
    <t>Puerto Piña</t>
  </si>
  <si>
    <t>Setegantí</t>
  </si>
  <si>
    <t>Taimatí</t>
  </si>
  <si>
    <t>Tucutí</t>
  </si>
  <si>
    <t>El Real de Santa María (Cabecera)</t>
  </si>
  <si>
    <t>Boca de Cupe</t>
  </si>
  <si>
    <t>Paya</t>
  </si>
  <si>
    <t>Púcuro</t>
  </si>
  <si>
    <t>Yape</t>
  </si>
  <si>
    <t>Yaviza</t>
  </si>
  <si>
    <t>Metetí</t>
  </si>
  <si>
    <t>Comarca Kuna de Wargandí</t>
  </si>
  <si>
    <t>Río Congo</t>
  </si>
  <si>
    <t>Río Iglesias</t>
  </si>
  <si>
    <t>Agua Fría</t>
  </si>
  <si>
    <t>Cucunatí</t>
  </si>
  <si>
    <t>Río Congo Arriba</t>
  </si>
  <si>
    <t>Santa Fe (Cabecera)</t>
  </si>
  <si>
    <t>Zapallal</t>
  </si>
  <si>
    <t>Chitré (Cabecera)</t>
  </si>
  <si>
    <t>La Arena</t>
  </si>
  <si>
    <t>Monagrillo</t>
  </si>
  <si>
    <t>Llano Bonito</t>
  </si>
  <si>
    <t>Las Minas (Cabecera)</t>
  </si>
  <si>
    <t>Chumical</t>
  </si>
  <si>
    <t>El Toro</t>
  </si>
  <si>
    <t>Leones</t>
  </si>
  <si>
    <t>Quebrada del Rosario</t>
  </si>
  <si>
    <t>Quebrada El Ciprián</t>
  </si>
  <si>
    <t>Los Pozos (Cabecera)</t>
  </si>
  <si>
    <t>El Capurí</t>
  </si>
  <si>
    <t>El Calabacito</t>
  </si>
  <si>
    <t>El Cedro</t>
  </si>
  <si>
    <t>La Pitaloza</t>
  </si>
  <si>
    <t>Los Cerritos</t>
  </si>
  <si>
    <t>Los Cerros de Paja</t>
  </si>
  <si>
    <t>Las Llanas</t>
  </si>
  <si>
    <t>Ocú (Cabecera)</t>
  </si>
  <si>
    <t>Cerro Largo</t>
  </si>
  <si>
    <t>Los Llanos</t>
  </si>
  <si>
    <t>Peña Chatas</t>
  </si>
  <si>
    <t>El Tijera</t>
  </si>
  <si>
    <t>Menchaca</t>
  </si>
  <si>
    <t>Entradero del Castillo</t>
  </si>
  <si>
    <t>Parita (Cabecera)</t>
  </si>
  <si>
    <t>Los Castillos</t>
  </si>
  <si>
    <t>Llano de La Cruz</t>
  </si>
  <si>
    <t>París</t>
  </si>
  <si>
    <t>Portobelillo</t>
  </si>
  <si>
    <t>Potuga</t>
  </si>
  <si>
    <t>Pesé (Cabecera)</t>
  </si>
  <si>
    <t>El Pájaro</t>
  </si>
  <si>
    <t>El Barrero</t>
  </si>
  <si>
    <t>El Pedregoso</t>
  </si>
  <si>
    <t>El Ciruelo</t>
  </si>
  <si>
    <t>Sabana Grande</t>
  </si>
  <si>
    <t>Rincón Hondo</t>
  </si>
  <si>
    <t>Santa María (Cabecera)</t>
  </si>
  <si>
    <t>Chupampa</t>
  </si>
  <si>
    <t>El Rincón</t>
  </si>
  <si>
    <t>El Limón</t>
  </si>
  <si>
    <t>Los Canelos</t>
  </si>
  <si>
    <t>Guararé (Cabecera)</t>
  </si>
  <si>
    <t>El Espinal</t>
  </si>
  <si>
    <t>El Macano</t>
  </si>
  <si>
    <t>Guararé Arriba</t>
  </si>
  <si>
    <t>La Enea</t>
  </si>
  <si>
    <t>La Pasera</t>
  </si>
  <si>
    <t>Las Trancas</t>
  </si>
  <si>
    <t>Llano Abajo</t>
  </si>
  <si>
    <t>El Hato</t>
  </si>
  <si>
    <t>Perales</t>
  </si>
  <si>
    <t>Las Tablas (Cabecera)</t>
  </si>
  <si>
    <t>Bajo Corral</t>
  </si>
  <si>
    <t>Bayano</t>
  </si>
  <si>
    <t>El Carate</t>
  </si>
  <si>
    <t>El Cocal</t>
  </si>
  <si>
    <t>El Manantial</t>
  </si>
  <si>
    <t>El Muñóz</t>
  </si>
  <si>
    <t>La Laja</t>
  </si>
  <si>
    <t>La Miel</t>
  </si>
  <si>
    <t>La Tiza</t>
  </si>
  <si>
    <t>Las Palmitas</t>
  </si>
  <si>
    <t>Las Tablas Abajo</t>
  </si>
  <si>
    <t>Nuario</t>
  </si>
  <si>
    <t>Peña Blanca</t>
  </si>
  <si>
    <t>Sesteadero</t>
  </si>
  <si>
    <t>Valle Rico</t>
  </si>
  <si>
    <t>Vallerriquito</t>
  </si>
  <si>
    <t>La Villa de Los Santos (Cabecera)</t>
  </si>
  <si>
    <t>La Colorada</t>
  </si>
  <si>
    <t>La Espigadilla</t>
  </si>
  <si>
    <t>Las Guabas</t>
  </si>
  <si>
    <t>Los Olivos</t>
  </si>
  <si>
    <t>Llano Largo</t>
  </si>
  <si>
    <t>Tres Quebradas</t>
  </si>
  <si>
    <t>Agua Buena</t>
  </si>
  <si>
    <t>Villa Lourdes</t>
  </si>
  <si>
    <t>El Ejido</t>
  </si>
  <si>
    <t>Macaracas (Cabecera)</t>
  </si>
  <si>
    <t>Bahía Honda</t>
  </si>
  <si>
    <t>Bajos de Güera</t>
  </si>
  <si>
    <t>Chupa</t>
  </si>
  <si>
    <t>Espino Amarillo</t>
  </si>
  <si>
    <t>Llano de Piedra</t>
  </si>
  <si>
    <t>Mogollón</t>
  </si>
  <si>
    <t>Pedasí (Cabecera)</t>
  </si>
  <si>
    <t>Los Asientos</t>
  </si>
  <si>
    <t>Mariabé</t>
  </si>
  <si>
    <t>Purio</t>
  </si>
  <si>
    <t>Oria Arriba</t>
  </si>
  <si>
    <t>Pocrí (Cabecera)</t>
  </si>
  <si>
    <t>El Cañafístulo</t>
  </si>
  <si>
    <t>Lajamina</t>
  </si>
  <si>
    <t>Paritilla</t>
  </si>
  <si>
    <t>Tonosí (Cabecera)</t>
  </si>
  <si>
    <t>Altos de Güera</t>
  </si>
  <si>
    <t>El Bebedero</t>
  </si>
  <si>
    <t>El Cacao</t>
  </si>
  <si>
    <t>El Cortezo</t>
  </si>
  <si>
    <t>Guánico</t>
  </si>
  <si>
    <t>La Tronosa</t>
  </si>
  <si>
    <t>Cambutal</t>
  </si>
  <si>
    <t>Isla de Cañas</t>
  </si>
  <si>
    <t>San Miguel (Cabecera)</t>
  </si>
  <si>
    <t>La Ensenada</t>
  </si>
  <si>
    <t>La Esmeralda</t>
  </si>
  <si>
    <t>La Guinea</t>
  </si>
  <si>
    <t>Pedro González</t>
  </si>
  <si>
    <t>Saboga</t>
  </si>
  <si>
    <t>Chepo (Cabecera</t>
  </si>
  <si>
    <t>Cañita</t>
  </si>
  <si>
    <t>Las Margaritas</t>
  </si>
  <si>
    <t>Santa Cruz de Chinina</t>
  </si>
  <si>
    <t>Comarca Kuna de Madugandi</t>
  </si>
  <si>
    <t>Tortí</t>
  </si>
  <si>
    <t>Chimán (Cabecera)</t>
  </si>
  <si>
    <t>Brujas</t>
  </si>
  <si>
    <t>Gonzalo Vásquez</t>
  </si>
  <si>
    <t>Pásiga</t>
  </si>
  <si>
    <t>Unión Santeña</t>
  </si>
  <si>
    <t>El Chorrillo</t>
  </si>
  <si>
    <t>La Exposición o Calidonia</t>
  </si>
  <si>
    <t>Curundú</t>
  </si>
  <si>
    <t>Betania</t>
  </si>
  <si>
    <t>Parque Lefevre</t>
  </si>
  <si>
    <t>Río Abajo</t>
  </si>
  <si>
    <t>Ancón</t>
  </si>
  <si>
    <t>Caimitillo</t>
  </si>
  <si>
    <t>Las Cumbres</t>
  </si>
  <si>
    <t>Pacora</t>
  </si>
  <si>
    <t>San Martín</t>
  </si>
  <si>
    <t>Tocumen</t>
  </si>
  <si>
    <t>Las Mañanitas</t>
  </si>
  <si>
    <t>24 de Diciembre</t>
  </si>
  <si>
    <t>Alcalde Díaz</t>
  </si>
  <si>
    <t>Ernesto Córdoba Campos</t>
  </si>
  <si>
    <t>Don Bosco</t>
  </si>
  <si>
    <t>Penitenciario</t>
  </si>
  <si>
    <t>Amelia Denis de Icaza</t>
  </si>
  <si>
    <t>Belisario Porras</t>
  </si>
  <si>
    <t>José Domingo Espinar</t>
  </si>
  <si>
    <t>Mateo Iturralde</t>
  </si>
  <si>
    <t>Victoriano Lorenzo</t>
  </si>
  <si>
    <t>Arnulfo Arias</t>
  </si>
  <si>
    <t>Belisario Frías</t>
  </si>
  <si>
    <t>Omar Torrijos</t>
  </si>
  <si>
    <t>Rufina Alfaro</t>
  </si>
  <si>
    <t>Taboga (Cabecera)</t>
  </si>
  <si>
    <t>Otoque Occidente</t>
  </si>
  <si>
    <t>Otoque Oriente</t>
  </si>
  <si>
    <t>Atalaya (Cabecera)</t>
  </si>
  <si>
    <t>El Barrito</t>
  </si>
  <si>
    <t>La Montañuela</t>
  </si>
  <si>
    <t>La Carrillo</t>
  </si>
  <si>
    <t>Calobre (Cabecera)</t>
  </si>
  <si>
    <t>Barnizal</t>
  </si>
  <si>
    <t>Chitra</t>
  </si>
  <si>
    <t>El Cocla</t>
  </si>
  <si>
    <t>La Raya de Calobre</t>
  </si>
  <si>
    <t>La Tetilla</t>
  </si>
  <si>
    <t>La Yeguada</t>
  </si>
  <si>
    <t>Las Guías</t>
  </si>
  <si>
    <t>Monjarás</t>
  </si>
  <si>
    <t>Cañazas (Cabecera)</t>
  </si>
  <si>
    <t>Cerro Plata</t>
  </si>
  <si>
    <t>El Picador</t>
  </si>
  <si>
    <t>Los Valles</t>
  </si>
  <si>
    <t>San Marcelo</t>
  </si>
  <si>
    <t>El Aromillo</t>
  </si>
  <si>
    <t>La Mesa (Cabecera)</t>
  </si>
  <si>
    <t>Bisvalles</t>
  </si>
  <si>
    <t>Boró</t>
  </si>
  <si>
    <t>Los Milagros</t>
  </si>
  <si>
    <t>El Higo</t>
  </si>
  <si>
    <t>Las Palmas (Cabecera)</t>
  </si>
  <si>
    <t>Cerro de Casa</t>
  </si>
  <si>
    <t>El María</t>
  </si>
  <si>
    <t>El Prado</t>
  </si>
  <si>
    <t>Lolá</t>
  </si>
  <si>
    <t>Pixvae</t>
  </si>
  <si>
    <t>Puerto Vidal</t>
  </si>
  <si>
    <t>San Martín de Porres</t>
  </si>
  <si>
    <t>Viguí</t>
  </si>
  <si>
    <t>Zapotillo</t>
  </si>
  <si>
    <t>Manuel E. Amador Terrero</t>
  </si>
  <si>
    <t>Montijo (Cabecera)</t>
  </si>
  <si>
    <t>Gobernadora</t>
  </si>
  <si>
    <t>La Garceana</t>
  </si>
  <si>
    <t>Pilón</t>
  </si>
  <si>
    <t>Cébaco</t>
  </si>
  <si>
    <t>Costa Hermosa</t>
  </si>
  <si>
    <t>Unión del Norte</t>
  </si>
  <si>
    <t>Río de Jesús (Cabecera)</t>
  </si>
  <si>
    <t>Utirá</t>
  </si>
  <si>
    <t>Catorce de Noviembre</t>
  </si>
  <si>
    <t>San Francisco (Cabecera)</t>
  </si>
  <si>
    <t>Corral Falso</t>
  </si>
  <si>
    <t>Los Hatillos</t>
  </si>
  <si>
    <t>Remance</t>
  </si>
  <si>
    <t>Calovébora</t>
  </si>
  <si>
    <t>El Alto</t>
  </si>
  <si>
    <t>El Cuay</t>
  </si>
  <si>
    <t>El Pantano</t>
  </si>
  <si>
    <t>Gatú o Gatucito</t>
  </si>
  <si>
    <t>Río Luis</t>
  </si>
  <si>
    <t>Rubén Cantú</t>
  </si>
  <si>
    <t>Santiago (Cabecera)</t>
  </si>
  <si>
    <t>La Peña</t>
  </si>
  <si>
    <t>La Raya de Santa María</t>
  </si>
  <si>
    <t>Ponuga</t>
  </si>
  <si>
    <t>San Pedro del Espino</t>
  </si>
  <si>
    <t>Canto del Llano</t>
  </si>
  <si>
    <t>Carlos Santana Ávila</t>
  </si>
  <si>
    <t>Edwin Fábrega</t>
  </si>
  <si>
    <t>Urracá</t>
  </si>
  <si>
    <t>Rodrigo Luque</t>
  </si>
  <si>
    <t>Nuevo Santiago</t>
  </si>
  <si>
    <t>Santiago Este</t>
  </si>
  <si>
    <t>Santiago Sur</t>
  </si>
  <si>
    <t>Soná (Cabecera)</t>
  </si>
  <si>
    <t>Calidonia</t>
  </si>
  <si>
    <t>Cativé</t>
  </si>
  <si>
    <t>El Marañón</t>
  </si>
  <si>
    <t>La Soledad</t>
  </si>
  <si>
    <t>Quebrada de Oro</t>
  </si>
  <si>
    <t>Rodeo Viejo</t>
  </si>
  <si>
    <t>Hicaco</t>
  </si>
  <si>
    <t>La Trinchera</t>
  </si>
  <si>
    <t>Llano de Catival o Mariato (Cabecera)</t>
  </si>
  <si>
    <t>Arenas</t>
  </si>
  <si>
    <t>Quebro</t>
  </si>
  <si>
    <t>Tebario</t>
  </si>
  <si>
    <t>Narganá (Cabecera)</t>
  </si>
  <si>
    <t>Ailigandí</t>
  </si>
  <si>
    <t>Puerto Obaldía</t>
  </si>
  <si>
    <t>Tubualá</t>
  </si>
  <si>
    <t>Cirilo Guaynora (Cabecera)</t>
  </si>
  <si>
    <t>Lajas Blancas</t>
  </si>
  <si>
    <t>Manuel Ortega</t>
  </si>
  <si>
    <t>Río Sábalo (Cabecera)</t>
  </si>
  <si>
    <t>Jingurudó</t>
  </si>
  <si>
    <t>Soloy</t>
  </si>
  <si>
    <t>Boca de Balsa</t>
  </si>
  <si>
    <t>Camarón Arriba</t>
  </si>
  <si>
    <t>Cerro Banco</t>
  </si>
  <si>
    <t>Cerro de Patena</t>
  </si>
  <si>
    <t>Emplanada de Chorcha</t>
  </si>
  <si>
    <t>Nämnoni</t>
  </si>
  <si>
    <t>Niba</t>
  </si>
  <si>
    <t>Hato Pilón (Cabecera)</t>
  </si>
  <si>
    <t>Cascabel</t>
  </si>
  <si>
    <t>Hato Corotú</t>
  </si>
  <si>
    <t>Hato Culantro</t>
  </si>
  <si>
    <t>Hato Jobo</t>
  </si>
  <si>
    <t>Hato Julí</t>
  </si>
  <si>
    <t>Quebrada de Loro</t>
  </si>
  <si>
    <t>Salto Dupí</t>
  </si>
  <si>
    <t>Chichica (Cabecera)</t>
  </si>
  <si>
    <t>Alto Caballero</t>
  </si>
  <si>
    <t>Bakama</t>
  </si>
  <si>
    <t>Cerro Caña</t>
  </si>
  <si>
    <t>Cerro Puerco</t>
  </si>
  <si>
    <t>Krüa</t>
  </si>
  <si>
    <t>Maraca</t>
  </si>
  <si>
    <t>Nibra</t>
  </si>
  <si>
    <t>Roka o Rokari</t>
  </si>
  <si>
    <t>Sitio Prado</t>
  </si>
  <si>
    <t>Ümani</t>
  </si>
  <si>
    <t>Dikeri</t>
  </si>
  <si>
    <t>Diko</t>
  </si>
  <si>
    <t>Mreeni</t>
  </si>
  <si>
    <t>Cerro Iglesias (Cabecera)</t>
  </si>
  <si>
    <t>Hato Chamí</t>
  </si>
  <si>
    <t>Jädeberi</t>
  </si>
  <si>
    <t>Lajero</t>
  </si>
  <si>
    <t>Susama</t>
  </si>
  <si>
    <t>Buenos Aires (Cabecera)</t>
  </si>
  <si>
    <t>Agua de Salud</t>
  </si>
  <si>
    <t>Alto de Jesús</t>
  </si>
  <si>
    <t>Cerro Pelado</t>
  </si>
  <si>
    <t>El Bale</t>
  </si>
  <si>
    <t>El Paredón</t>
  </si>
  <si>
    <t>El Piro</t>
  </si>
  <si>
    <t>Guayabito</t>
  </si>
  <si>
    <t>Güibale</t>
  </si>
  <si>
    <t>El Peñón</t>
  </si>
  <si>
    <t>El Piro N°2 (Muakwata Kubu)</t>
  </si>
  <si>
    <t>Bisira (Cabecera)</t>
  </si>
  <si>
    <t>Gworoni</t>
  </si>
  <si>
    <t>Mününi</t>
  </si>
  <si>
    <t>Piedra Roja</t>
  </si>
  <si>
    <t>Calante</t>
  </si>
  <si>
    <t>Tolote</t>
  </si>
  <si>
    <t>Bahía Azul</t>
  </si>
  <si>
    <t>Río Chiriquí</t>
  </si>
  <si>
    <t>Tobobe</t>
  </si>
  <si>
    <t>Samboa (Cabecera)</t>
  </si>
  <si>
    <t>Büri</t>
  </si>
  <si>
    <t>Gwaribiara</t>
  </si>
  <si>
    <t>Man Creek</t>
  </si>
  <si>
    <t>Tu Gwai (Tuwai)</t>
  </si>
  <si>
    <t>Santa Catalina o Calovébora o Bledeshia (Cabecera</t>
  </si>
  <si>
    <t>Alto Bilingüe o Gdogüeshia</t>
  </si>
  <si>
    <t>Loma Yuca o Ijuicho</t>
  </si>
  <si>
    <t>San Pedrito o Jiküi</t>
  </si>
  <si>
    <t>Valle Bonito o Dogata</t>
  </si>
  <si>
    <t>Arraiján (Cabecera)</t>
  </si>
  <si>
    <t>Juan Demóstenes Arosemena</t>
  </si>
  <si>
    <t>Nuevo Emperador</t>
  </si>
  <si>
    <t>Vista Alegre</t>
  </si>
  <si>
    <t>Burunga</t>
  </si>
  <si>
    <t>Cerro Silvestre</t>
  </si>
  <si>
    <t>Capira (Cabecera)</t>
  </si>
  <si>
    <t>Caimito</t>
  </si>
  <si>
    <t>Campana</t>
  </si>
  <si>
    <t>Cermeño</t>
  </si>
  <si>
    <t>Cirí de Los Sotos</t>
  </si>
  <si>
    <t>Cirí Grande</t>
  </si>
  <si>
    <t>Las Ollas Arriba</t>
  </si>
  <si>
    <t>Lídice</t>
  </si>
  <si>
    <t>Villa Carmen</t>
  </si>
  <si>
    <t>Villa Rosario</t>
  </si>
  <si>
    <t>Chame (Cabecera)</t>
  </si>
  <si>
    <t>Bejuco</t>
  </si>
  <si>
    <t>Chicá</t>
  </si>
  <si>
    <t>El Líbano</t>
  </si>
  <si>
    <t>Nueva Gorgona</t>
  </si>
  <si>
    <t>Punta Chame</t>
  </si>
  <si>
    <t>Sajalices</t>
  </si>
  <si>
    <t>Sorá</t>
  </si>
  <si>
    <t>Barrio Balboa</t>
  </si>
  <si>
    <t>Barrio Colón</t>
  </si>
  <si>
    <t>Amador</t>
  </si>
  <si>
    <t>Arosemena</t>
  </si>
  <si>
    <t>El Arado</t>
  </si>
  <si>
    <t>Feuillet</t>
  </si>
  <si>
    <t>Hurtado</t>
  </si>
  <si>
    <t>Iturralde</t>
  </si>
  <si>
    <t>La Represa</t>
  </si>
  <si>
    <t>Los Díaz</t>
  </si>
  <si>
    <t>Mendoza</t>
  </si>
  <si>
    <t>Obaldía</t>
  </si>
  <si>
    <t>Playa Leona</t>
  </si>
  <si>
    <t>Puerto Caimito</t>
  </si>
  <si>
    <t>San Carlos (Cabecera)</t>
  </si>
  <si>
    <t>El Espino</t>
  </si>
  <si>
    <t>La Ermita</t>
  </si>
  <si>
    <t>Las Uvas</t>
  </si>
  <si>
    <t>Los Llanitos</t>
  </si>
  <si>
    <t>010101</t>
  </si>
  <si>
    <t>010102</t>
  </si>
  <si>
    <t>010103</t>
  </si>
  <si>
    <t>010104</t>
  </si>
  <si>
    <t>010105</t>
  </si>
  <si>
    <t>010106</t>
  </si>
  <si>
    <t>010107</t>
  </si>
  <si>
    <t>010108</t>
  </si>
  <si>
    <t>010109</t>
  </si>
  <si>
    <t>010110</t>
  </si>
  <si>
    <t>010111</t>
  </si>
  <si>
    <t>010201</t>
  </si>
  <si>
    <t>010202</t>
  </si>
  <si>
    <t>010203</t>
  </si>
  <si>
    <t>010301</t>
  </si>
  <si>
    <t>010302</t>
  </si>
  <si>
    <t>010303</t>
  </si>
  <si>
    <t>010304</t>
  </si>
  <si>
    <t>010305</t>
  </si>
  <si>
    <t>010306</t>
  </si>
  <si>
    <t>010307</t>
  </si>
  <si>
    <t>010308</t>
  </si>
  <si>
    <t>010309</t>
  </si>
  <si>
    <t>010310</t>
  </si>
  <si>
    <t>010311</t>
  </si>
  <si>
    <t>010312</t>
  </si>
  <si>
    <t>010401</t>
  </si>
  <si>
    <t>010402</t>
  </si>
  <si>
    <t>010403</t>
  </si>
  <si>
    <t>010404</t>
  </si>
  <si>
    <t>010405</t>
  </si>
  <si>
    <t>010406</t>
  </si>
  <si>
    <t>010408</t>
  </si>
  <si>
    <t>010409</t>
  </si>
  <si>
    <t>010501</t>
  </si>
  <si>
    <t>010502</t>
  </si>
  <si>
    <t>010503</t>
  </si>
  <si>
    <t>010601</t>
  </si>
  <si>
    <t>010602</t>
  </si>
  <si>
    <t>010603</t>
  </si>
  <si>
    <t>010604</t>
  </si>
  <si>
    <t>010607</t>
  </si>
  <si>
    <t>010701</t>
  </si>
  <si>
    <t>010702</t>
  </si>
  <si>
    <t>010703</t>
  </si>
  <si>
    <t>010704</t>
  </si>
  <si>
    <t>010705</t>
  </si>
  <si>
    <t>010706</t>
  </si>
  <si>
    <t>010707</t>
  </si>
  <si>
    <t>010801</t>
  </si>
  <si>
    <t>010802</t>
  </si>
  <si>
    <t>010803</t>
  </si>
  <si>
    <t>010804</t>
  </si>
  <si>
    <t>010805</t>
  </si>
  <si>
    <t>010806</t>
  </si>
  <si>
    <t>010807</t>
  </si>
  <si>
    <t>010905</t>
  </si>
  <si>
    <t>010906</t>
  </si>
  <si>
    <t>011001</t>
  </si>
  <si>
    <t>011002</t>
  </si>
  <si>
    <t>011003</t>
  </si>
  <si>
    <t>011004</t>
  </si>
  <si>
    <t>011005</t>
  </si>
  <si>
    <t>011101</t>
  </si>
  <si>
    <t>011102</t>
  </si>
  <si>
    <t>011103</t>
  </si>
  <si>
    <t>011104</t>
  </si>
  <si>
    <t>011105</t>
  </si>
  <si>
    <t>011201</t>
  </si>
  <si>
    <t>011202</t>
  </si>
  <si>
    <t>011203</t>
  </si>
  <si>
    <t>011204</t>
  </si>
  <si>
    <t>011205</t>
  </si>
  <si>
    <t>011301</t>
  </si>
  <si>
    <t>011302</t>
  </si>
  <si>
    <t>011303</t>
  </si>
  <si>
    <t>011304</t>
  </si>
  <si>
    <t>011305</t>
  </si>
  <si>
    <t>011401</t>
  </si>
  <si>
    <t>011402</t>
  </si>
  <si>
    <t>011403</t>
  </si>
  <si>
    <t>011501</t>
  </si>
  <si>
    <t>011502</t>
  </si>
  <si>
    <t>011503</t>
  </si>
  <si>
    <t>011504</t>
  </si>
  <si>
    <t>011601</t>
  </si>
  <si>
    <t>011602</t>
  </si>
  <si>
    <t>011603</t>
  </si>
  <si>
    <t>011604</t>
  </si>
  <si>
    <t>011605</t>
  </si>
  <si>
    <t>011701</t>
  </si>
  <si>
    <t>011703</t>
  </si>
  <si>
    <t>011803</t>
  </si>
  <si>
    <t>011901</t>
  </si>
  <si>
    <t>011902</t>
  </si>
  <si>
    <t>011903</t>
  </si>
  <si>
    <t>011904</t>
  </si>
  <si>
    <t>011905</t>
  </si>
  <si>
    <t>011906</t>
  </si>
  <si>
    <t>011908</t>
  </si>
  <si>
    <t>011909</t>
  </si>
  <si>
    <t>011910</t>
  </si>
  <si>
    <t>011911</t>
  </si>
  <si>
    <t>012001</t>
  </si>
  <si>
    <t>012002</t>
  </si>
  <si>
    <t>012003</t>
  </si>
  <si>
    <t>012005</t>
  </si>
  <si>
    <t>012006</t>
  </si>
  <si>
    <t>020101</t>
  </si>
  <si>
    <t>020102</t>
  </si>
  <si>
    <t>020103</t>
  </si>
  <si>
    <t>020104</t>
  </si>
  <si>
    <t>020105</t>
  </si>
  <si>
    <t>020106</t>
  </si>
  <si>
    <t>020107</t>
  </si>
  <si>
    <t>020108</t>
  </si>
  <si>
    <t>020109</t>
  </si>
  <si>
    <t>020110</t>
  </si>
  <si>
    <t>020111</t>
  </si>
  <si>
    <t>020112</t>
  </si>
  <si>
    <t>020113</t>
  </si>
  <si>
    <t>020114</t>
  </si>
  <si>
    <t>020201</t>
  </si>
  <si>
    <t>020202</t>
  </si>
  <si>
    <t>020203</t>
  </si>
  <si>
    <t>020204</t>
  </si>
  <si>
    <t>020205</t>
  </si>
  <si>
    <t>020206</t>
  </si>
  <si>
    <t>020207</t>
  </si>
  <si>
    <t>020208</t>
  </si>
  <si>
    <t>020209</t>
  </si>
  <si>
    <t>020210</t>
  </si>
  <si>
    <t>020211</t>
  </si>
  <si>
    <t>020212</t>
  </si>
  <si>
    <t>020213</t>
  </si>
  <si>
    <t>020214</t>
  </si>
  <si>
    <t>020301</t>
  </si>
  <si>
    <t>020302</t>
  </si>
  <si>
    <t>020303</t>
  </si>
  <si>
    <t>020304</t>
  </si>
  <si>
    <t>020305</t>
  </si>
  <si>
    <t>020307</t>
  </si>
  <si>
    <t>020308</t>
  </si>
  <si>
    <t>020401</t>
  </si>
  <si>
    <t>020402</t>
  </si>
  <si>
    <t>020501</t>
  </si>
  <si>
    <t>020502</t>
  </si>
  <si>
    <t>020503</t>
  </si>
  <si>
    <t>020504</t>
  </si>
  <si>
    <t>020505</t>
  </si>
  <si>
    <t>020506</t>
  </si>
  <si>
    <t>020507</t>
  </si>
  <si>
    <t>020508</t>
  </si>
  <si>
    <t>020601</t>
  </si>
  <si>
    <t>020602</t>
  </si>
  <si>
    <t>020603</t>
  </si>
  <si>
    <t>020604</t>
  </si>
  <si>
    <t>020605</t>
  </si>
  <si>
    <t>020606</t>
  </si>
  <si>
    <t>020607</t>
  </si>
  <si>
    <t>020608</t>
  </si>
  <si>
    <t>020701</t>
  </si>
  <si>
    <t>020702</t>
  </si>
  <si>
    <t>020703</t>
  </si>
  <si>
    <t>020704</t>
  </si>
  <si>
    <t>020705</t>
  </si>
  <si>
    <t>020706</t>
  </si>
  <si>
    <t>020707</t>
  </si>
  <si>
    <t>020801</t>
  </si>
  <si>
    <t>020802</t>
  </si>
  <si>
    <t>020803</t>
  </si>
  <si>
    <t>020804</t>
  </si>
  <si>
    <t>020805</t>
  </si>
  <si>
    <t>020901</t>
  </si>
  <si>
    <t>020902</t>
  </si>
  <si>
    <t>020903</t>
  </si>
  <si>
    <t>020904</t>
  </si>
  <si>
    <t>020905</t>
  </si>
  <si>
    <t>021001</t>
  </si>
  <si>
    <t>021002</t>
  </si>
  <si>
    <t>021004</t>
  </si>
  <si>
    <t>021005</t>
  </si>
  <si>
    <t>021006</t>
  </si>
  <si>
    <t>021007</t>
  </si>
  <si>
    <t>021008</t>
  </si>
  <si>
    <t>021009</t>
  </si>
  <si>
    <t>021011</t>
  </si>
  <si>
    <t>021012</t>
  </si>
  <si>
    <t>021013</t>
  </si>
  <si>
    <t>021101</t>
  </si>
  <si>
    <t>021102</t>
  </si>
  <si>
    <t>021103</t>
  </si>
  <si>
    <t>021106</t>
  </si>
  <si>
    <t>021107</t>
  </si>
  <si>
    <t>021201</t>
  </si>
  <si>
    <t>021202</t>
  </si>
  <si>
    <t>021203</t>
  </si>
  <si>
    <t>021205</t>
  </si>
  <si>
    <t>021305</t>
  </si>
  <si>
    <t>021306</t>
  </si>
  <si>
    <t>021307</t>
  </si>
  <si>
    <t>021308</t>
  </si>
  <si>
    <t>021401</t>
  </si>
  <si>
    <t>021402</t>
  </si>
  <si>
    <t>021403</t>
  </si>
  <si>
    <t>021404</t>
  </si>
  <si>
    <t>021501</t>
  </si>
  <si>
    <t>021502</t>
  </si>
  <si>
    <t>021504</t>
  </si>
  <si>
    <t>021601</t>
  </si>
  <si>
    <t>021602</t>
  </si>
  <si>
    <t>021603</t>
  </si>
  <si>
    <t>030101</t>
  </si>
  <si>
    <t>030102</t>
  </si>
  <si>
    <t>030103</t>
  </si>
  <si>
    <t>030104</t>
  </si>
  <si>
    <t>030105</t>
  </si>
  <si>
    <t>030106</t>
  </si>
  <si>
    <t>030107</t>
  </si>
  <si>
    <t>030108</t>
  </si>
  <si>
    <t>030109</t>
  </si>
  <si>
    <t>030110</t>
  </si>
  <si>
    <t>030111</t>
  </si>
  <si>
    <t>030201</t>
  </si>
  <si>
    <t>030202</t>
  </si>
  <si>
    <t>030203</t>
  </si>
  <si>
    <t>030204</t>
  </si>
  <si>
    <t>030205</t>
  </si>
  <si>
    <t>030301</t>
  </si>
  <si>
    <t>030302</t>
  </si>
  <si>
    <t>030303</t>
  </si>
  <si>
    <t>030304</t>
  </si>
  <si>
    <t>030305</t>
  </si>
  <si>
    <t>030306</t>
  </si>
  <si>
    <t>030307</t>
  </si>
  <si>
    <t>030308</t>
  </si>
  <si>
    <t>030401</t>
  </si>
  <si>
    <t>030402</t>
  </si>
  <si>
    <t>030403</t>
  </si>
  <si>
    <t>030501</t>
  </si>
  <si>
    <t>030502</t>
  </si>
  <si>
    <t>030504</t>
  </si>
  <si>
    <t>030505</t>
  </si>
  <si>
    <t>030506</t>
  </si>
  <si>
    <t>030507</t>
  </si>
  <si>
    <t>030508</t>
  </si>
  <si>
    <t>030509</t>
  </si>
  <si>
    <t>030510</t>
  </si>
  <si>
    <t>030511</t>
  </si>
  <si>
    <t>030701</t>
  </si>
  <si>
    <t>030702</t>
  </si>
  <si>
    <t>030703</t>
  </si>
  <si>
    <t>030704</t>
  </si>
  <si>
    <t>030705</t>
  </si>
  <si>
    <t>030801</t>
  </si>
  <si>
    <t>030802</t>
  </si>
  <si>
    <t>040101</t>
  </si>
  <si>
    <t>040102</t>
  </si>
  <si>
    <t>040103</t>
  </si>
  <si>
    <t>040104</t>
  </si>
  <si>
    <t>040105</t>
  </si>
  <si>
    <t>040201</t>
  </si>
  <si>
    <t>040202</t>
  </si>
  <si>
    <t>040203</t>
  </si>
  <si>
    <t>040204</t>
  </si>
  <si>
    <t>040205</t>
  </si>
  <si>
    <t>040206</t>
  </si>
  <si>
    <t>040301</t>
  </si>
  <si>
    <t>040302</t>
  </si>
  <si>
    <t>040303</t>
  </si>
  <si>
    <t>040304</t>
  </si>
  <si>
    <t>040305</t>
  </si>
  <si>
    <t>040306</t>
  </si>
  <si>
    <t>040308</t>
  </si>
  <si>
    <t>040401</t>
  </si>
  <si>
    <t>040403</t>
  </si>
  <si>
    <t>040404</t>
  </si>
  <si>
    <t>040405</t>
  </si>
  <si>
    <t>040406</t>
  </si>
  <si>
    <t>040505</t>
  </si>
  <si>
    <t>040601</t>
  </si>
  <si>
    <t>040602</t>
  </si>
  <si>
    <t>040604</t>
  </si>
  <si>
    <t>040701</t>
  </si>
  <si>
    <t>040702</t>
  </si>
  <si>
    <t>040703</t>
  </si>
  <si>
    <t>040801</t>
  </si>
  <si>
    <t>040802</t>
  </si>
  <si>
    <t>040803</t>
  </si>
  <si>
    <t>040901</t>
  </si>
  <si>
    <t>040902</t>
  </si>
  <si>
    <t>041001</t>
  </si>
  <si>
    <t>041002</t>
  </si>
  <si>
    <t>041003</t>
  </si>
  <si>
    <t>041004</t>
  </si>
  <si>
    <t>041005</t>
  </si>
  <si>
    <t>050101</t>
  </si>
  <si>
    <t>050102</t>
  </si>
  <si>
    <t>050103</t>
  </si>
  <si>
    <t>050104</t>
  </si>
  <si>
    <t>050105</t>
  </si>
  <si>
    <t>050203</t>
  </si>
  <si>
    <t>050204</t>
  </si>
  <si>
    <t>050301</t>
  </si>
  <si>
    <t>050302</t>
  </si>
  <si>
    <t>050303</t>
  </si>
  <si>
    <t>050304</t>
  </si>
  <si>
    <t>050305</t>
  </si>
  <si>
    <t>050306</t>
  </si>
  <si>
    <t>050307</t>
  </si>
  <si>
    <t>050308</t>
  </si>
  <si>
    <t>050309</t>
  </si>
  <si>
    <t>050401</t>
  </si>
  <si>
    <t>050402</t>
  </si>
  <si>
    <t>050403</t>
  </si>
  <si>
    <t>050404</t>
  </si>
  <si>
    <t>050501</t>
  </si>
  <si>
    <t>050502</t>
  </si>
  <si>
    <t>050503</t>
  </si>
  <si>
    <t>050504</t>
  </si>
  <si>
    <t>050601</t>
  </si>
  <si>
    <t>050602</t>
  </si>
  <si>
    <t>050603</t>
  </si>
  <si>
    <t>050604</t>
  </si>
  <si>
    <t>050605</t>
  </si>
  <si>
    <t>050701</t>
  </si>
  <si>
    <t>050702</t>
  </si>
  <si>
    <t>050703</t>
  </si>
  <si>
    <t>050704</t>
  </si>
  <si>
    <t>050801</t>
  </si>
  <si>
    <t>050802</t>
  </si>
  <si>
    <t>050803</t>
  </si>
  <si>
    <t>050804</t>
  </si>
  <si>
    <t>050805</t>
  </si>
  <si>
    <t>050806</t>
  </si>
  <si>
    <t>050807</t>
  </si>
  <si>
    <t>050901</t>
  </si>
  <si>
    <t>050902</t>
  </si>
  <si>
    <t>050903</t>
  </si>
  <si>
    <t>050904</t>
  </si>
  <si>
    <t>050905</t>
  </si>
  <si>
    <t>050906</t>
  </si>
  <si>
    <t>051001</t>
  </si>
  <si>
    <t>051002</t>
  </si>
  <si>
    <t>051003</t>
  </si>
  <si>
    <t>051004</t>
  </si>
  <si>
    <t>051101</t>
  </si>
  <si>
    <t>051102</t>
  </si>
  <si>
    <t>051103</t>
  </si>
  <si>
    <t>051105</t>
  </si>
  <si>
    <t>060101</t>
  </si>
  <si>
    <t>060102</t>
  </si>
  <si>
    <t>060103</t>
  </si>
  <si>
    <t>060104</t>
  </si>
  <si>
    <t>060105</t>
  </si>
  <si>
    <t>060106</t>
  </si>
  <si>
    <t>060107</t>
  </si>
  <si>
    <t>060108</t>
  </si>
  <si>
    <t>060109</t>
  </si>
  <si>
    <t>060111</t>
  </si>
  <si>
    <t>060112</t>
  </si>
  <si>
    <t>060113</t>
  </si>
  <si>
    <t>060114</t>
  </si>
  <si>
    <t>060115</t>
  </si>
  <si>
    <t>060116</t>
  </si>
  <si>
    <t>060201</t>
  </si>
  <si>
    <t>060202</t>
  </si>
  <si>
    <t>060203</t>
  </si>
  <si>
    <t>060204</t>
  </si>
  <si>
    <t>060205</t>
  </si>
  <si>
    <t>060206</t>
  </si>
  <si>
    <t>060301</t>
  </si>
  <si>
    <t>060304</t>
  </si>
  <si>
    <t>060305</t>
  </si>
  <si>
    <t>060306</t>
  </si>
  <si>
    <t>060307</t>
  </si>
  <si>
    <t>060308</t>
  </si>
  <si>
    <t>060309</t>
  </si>
  <si>
    <t>060501</t>
  </si>
  <si>
    <t>060502</t>
  </si>
  <si>
    <t>060503</t>
  </si>
  <si>
    <t>060504</t>
  </si>
  <si>
    <t>060505</t>
  </si>
  <si>
    <t>060506</t>
  </si>
  <si>
    <t>060601</t>
  </si>
  <si>
    <t>060602</t>
  </si>
  <si>
    <t>060603</t>
  </si>
  <si>
    <t>060701</t>
  </si>
  <si>
    <t>060702</t>
  </si>
  <si>
    <t>060703</t>
  </si>
  <si>
    <t>060704</t>
  </si>
  <si>
    <t>060801</t>
  </si>
  <si>
    <t>060802</t>
  </si>
  <si>
    <t>060805</t>
  </si>
  <si>
    <t>060806</t>
  </si>
  <si>
    <t>060901</t>
  </si>
  <si>
    <t>061003</t>
  </si>
  <si>
    <t>061101</t>
  </si>
  <si>
    <t>061102</t>
  </si>
  <si>
    <t>070201</t>
  </si>
  <si>
    <t>070202</t>
  </si>
  <si>
    <t>070203</t>
  </si>
  <si>
    <t>070204</t>
  </si>
  <si>
    <t>070205</t>
  </si>
  <si>
    <t>070206</t>
  </si>
  <si>
    <t>070207</t>
  </si>
  <si>
    <t>070301</t>
  </si>
  <si>
    <t>070302</t>
  </si>
  <si>
    <t>070303</t>
  </si>
  <si>
    <t>070304</t>
  </si>
  <si>
    <t>070306</t>
  </si>
  <si>
    <t>070307</t>
  </si>
  <si>
    <t>070401</t>
  </si>
  <si>
    <t>070402</t>
  </si>
  <si>
    <t>070403</t>
  </si>
  <si>
    <t>070404</t>
  </si>
  <si>
    <t>070501</t>
  </si>
  <si>
    <t>070502</t>
  </si>
  <si>
    <t>070503</t>
  </si>
  <si>
    <t>070601</t>
  </si>
  <si>
    <t>070602</t>
  </si>
  <si>
    <t>070603</t>
  </si>
  <si>
    <t>070604</t>
  </si>
  <si>
    <t>070605</t>
  </si>
  <si>
    <t>070101</t>
  </si>
  <si>
    <t>070102</t>
  </si>
  <si>
    <t>070103</t>
  </si>
  <si>
    <t>070104</t>
  </si>
  <si>
    <t>Merced</t>
  </si>
  <si>
    <t>Hospital</t>
  </si>
  <si>
    <t>Catedral</t>
  </si>
  <si>
    <t>Zapote</t>
  </si>
  <si>
    <t>San Francisco de Dos Rnos</t>
  </si>
  <si>
    <t>Uruca</t>
  </si>
  <si>
    <t>Mata Redonda</t>
  </si>
  <si>
    <t>Pavas</t>
  </si>
  <si>
    <t>Hatillo</t>
  </si>
  <si>
    <t>San Sebasti</t>
  </si>
  <si>
    <t>San Rafael Arriba</t>
  </si>
  <si>
    <t>Frailes</t>
  </si>
  <si>
    <t>Patarra</t>
  </si>
  <si>
    <t>San Cristobal</t>
  </si>
  <si>
    <t>Rosario</t>
  </si>
  <si>
    <t>Damas</t>
  </si>
  <si>
    <t>San Rafael Abajo</t>
  </si>
  <si>
    <t>Gravilias</t>
  </si>
  <si>
    <t>Mercedes Sur</t>
  </si>
  <si>
    <t>Barbacoas</t>
  </si>
  <si>
    <t>Grifo Alto</t>
  </si>
  <si>
    <t>Candelarita</t>
  </si>
  <si>
    <t>Chires</t>
  </si>
  <si>
    <t>Tarbaca</t>
  </si>
  <si>
    <t>Vuelta de Jorco</t>
  </si>
  <si>
    <t>Salitrillos</t>
  </si>
  <si>
    <t>Colan</t>
  </si>
  <si>
    <t>Guayabo</t>
  </si>
  <si>
    <t>Tabarcia</t>
  </si>
  <si>
    <t>Piedras Negras</t>
  </si>
  <si>
    <t>Picagres</t>
  </si>
  <si>
    <t>Jaris</t>
  </si>
  <si>
    <t>Quitirrisr</t>
  </si>
  <si>
    <t>Calle Blancos</t>
  </si>
  <si>
    <t>Mata de Pl</t>
  </si>
  <si>
    <t>Ipis</t>
  </si>
  <si>
    <t>Rancho Redondo</t>
  </si>
  <si>
    <t>Purral</t>
  </si>
  <si>
    <t>Salitral</t>
  </si>
  <si>
    <t>Pozos</t>
  </si>
  <si>
    <t>Piedades</t>
  </si>
  <si>
    <t>San Josecito</t>
  </si>
  <si>
    <t>Concepcitn</t>
  </si>
  <si>
    <t>Dulce Nombre de Jes</t>
  </si>
  <si>
    <t>Patalillo</t>
  </si>
  <si>
    <t>Cascajal</t>
  </si>
  <si>
    <t>Guaitil</t>
  </si>
  <si>
    <t>Palmichal</t>
  </si>
  <si>
    <t>Cangrejal</t>
  </si>
  <si>
    <t>Sabanillas</t>
  </si>
  <si>
    <t>Cinco Esquinas</t>
  </si>
  <si>
    <t>Anselmo Llorente</t>
  </si>
  <si>
    <t>Lebn XIII</t>
  </si>
  <si>
    <t>Colima</t>
  </si>
  <si>
    <t>San Jer</t>
  </si>
  <si>
    <t>Sabanilla</t>
  </si>
  <si>
    <t>San Juan de Mata</t>
  </si>
  <si>
    <t>Carara</t>
  </si>
  <si>
    <t>Santa Mar</t>
  </si>
  <si>
    <t>Copey</t>
  </si>
  <si>
    <t>Granadilla</t>
  </si>
  <si>
    <t>Sunchez</t>
  </si>
  <si>
    <t>Tirrases</t>
  </si>
  <si>
    <t>San Isidro de El General</t>
  </si>
  <si>
    <t>El General</t>
  </si>
  <si>
    <t>Daniel Flores</t>
  </si>
  <si>
    <t>Platanares</t>
  </si>
  <si>
    <t>Cajen</t>
  </si>
  <si>
    <t>Bare</t>
  </si>
  <si>
    <t>Rao Nuevo</t>
  </si>
  <si>
    <t>Paramo</t>
  </si>
  <si>
    <t>San Andrts</t>
  </si>
  <si>
    <t>San Josa</t>
  </si>
  <si>
    <t>Carrizal</t>
  </si>
  <si>
    <t>Guacima</t>
  </si>
  <si>
    <t>Rlo Segundo</t>
  </si>
  <si>
    <t>Turrucares</t>
  </si>
  <si>
    <t>Tambor</t>
  </si>
  <si>
    <t>Garita</t>
  </si>
  <si>
    <t>Piedades Norte</t>
  </si>
  <si>
    <t>Piedades Sur</t>
  </si>
  <si>
    <t>Sngeles</t>
  </si>
  <si>
    <t>Alfaro</t>
  </si>
  <si>
    <t>Volio</t>
  </si>
  <si>
    <t>Concepcinn</t>
  </si>
  <si>
    <t>Zapotal</t>
  </si>
  <si>
    <t>Penas Blancas</t>
  </si>
  <si>
    <t>San Roque</t>
  </si>
  <si>
    <t>Tacares</t>
  </si>
  <si>
    <t>Puente de Piedra</t>
  </si>
  <si>
    <t>Desmonte</t>
  </si>
  <si>
    <t>Jesns</t>
  </si>
  <si>
    <t>Concepci</t>
  </si>
  <si>
    <t>Escobal</t>
  </si>
  <si>
    <t>San Jos</t>
  </si>
  <si>
    <t>Cirrn Sur</t>
  </si>
  <si>
    <t>Palmitos</t>
  </si>
  <si>
    <t>Carrillos</t>
  </si>
  <si>
    <t>Sabana Redonda</t>
  </si>
  <si>
    <t>El Mastate</t>
  </si>
  <si>
    <t>Hacienda Vieja</t>
  </si>
  <si>
    <t>Coyolar</t>
  </si>
  <si>
    <t>Florencia</t>
  </si>
  <si>
    <t>Aguas Zarcas</t>
  </si>
  <si>
    <t>Venecia</t>
  </si>
  <si>
    <t>Pital</t>
  </si>
  <si>
    <t>La Fortuna</t>
  </si>
  <si>
    <t>La Tigra</t>
  </si>
  <si>
    <t>La Palmera</t>
  </si>
  <si>
    <t>Cutris</t>
  </si>
  <si>
    <t>Monterrey</t>
  </si>
  <si>
    <t>Pocosol</t>
  </si>
  <si>
    <t>Laguna</t>
  </si>
  <si>
    <t>Tapesco</t>
  </si>
  <si>
    <t>Brisas</t>
  </si>
  <si>
    <t>Sarche Norte</t>
  </si>
  <si>
    <t>Sarche Sur</t>
  </si>
  <si>
    <t>Toro Amarillo</t>
  </si>
  <si>
    <t>Rodrhguez</t>
  </si>
  <si>
    <t>Aguas Claras</t>
  </si>
  <si>
    <t>San Josa O Pizote</t>
  </si>
  <si>
    <t>Bijagua</t>
  </si>
  <si>
    <t>Delicias</t>
  </si>
  <si>
    <t>Dos R</t>
  </si>
  <si>
    <t>Yolillal</t>
  </si>
  <si>
    <t>Canalete</t>
  </si>
  <si>
    <t>Caso Negro</t>
  </si>
  <si>
    <t>El Amparo</t>
  </si>
  <si>
    <t>Buenavista</t>
  </si>
  <si>
    <t>Katira</t>
  </si>
  <si>
    <t>Oriental</t>
  </si>
  <si>
    <t>Occidental</t>
  </si>
  <si>
    <t>Carmen</t>
  </si>
  <si>
    <t>San Nicol</t>
  </si>
  <si>
    <t>Aguacaliente o San Francisco</t>
  </si>
  <si>
    <t>Guadalupe o Arenilla</t>
  </si>
  <si>
    <t>Corralillo</t>
  </si>
  <si>
    <t>Tierra Blanca</t>
  </si>
  <si>
    <t>Quebradilla</t>
  </si>
  <si>
    <t>Orosi</t>
  </si>
  <si>
    <t>Cacha</t>
  </si>
  <si>
    <t>Llanos de Santa LucFa</t>
  </si>
  <si>
    <t>Tres Roos</t>
  </si>
  <si>
    <t>San Ramnn</t>
  </si>
  <si>
    <t>Rao Azul</t>
  </si>
  <si>
    <t>Juan Vi</t>
  </si>
  <si>
    <t>Tucurrique</t>
  </si>
  <si>
    <t>Pejibaye</t>
  </si>
  <si>
    <t>La Suiza</t>
  </si>
  <si>
    <t>Santa Teresita</t>
  </si>
  <si>
    <t>Pavones</t>
  </si>
  <si>
    <t>Tuis</t>
  </si>
  <si>
    <t>Tayutic</t>
  </si>
  <si>
    <t>Tres Equis</t>
  </si>
  <si>
    <t>La Isabel</t>
  </si>
  <si>
    <t>Pacayas</t>
  </si>
  <si>
    <t>Cervantes</t>
  </si>
  <si>
    <t>Capellades</t>
  </si>
  <si>
    <t>Cot</t>
  </si>
  <si>
    <t>Potrero Cerrado</t>
  </si>
  <si>
    <t>Cipreses</t>
  </si>
  <si>
    <t>Ulloa</t>
  </si>
  <si>
    <t>Varablanca</t>
  </si>
  <si>
    <t>Santa Lucaa</t>
  </si>
  <si>
    <t>Paracito</t>
  </si>
  <si>
    <t>Santo Tomis</t>
  </si>
  <si>
    <t>Part</t>
  </si>
  <si>
    <t>Jests</t>
  </si>
  <si>
    <t>Purab</t>
  </si>
  <si>
    <t>Concepcien</t>
  </si>
  <si>
    <t>San Josd</t>
  </si>
  <si>
    <t>La Ribera</t>
  </si>
  <si>
    <t>La Asunciln</t>
  </si>
  <si>
    <t>San Joaquin</t>
  </si>
  <si>
    <t>Barrantes</t>
  </si>
  <si>
    <t>Llorente</t>
  </si>
  <si>
    <t>RincPn de Sabanilla</t>
  </si>
  <si>
    <t>Puerto Viejo</t>
  </si>
  <si>
    <t>La Virgen</t>
  </si>
  <si>
    <t>Las Horquetas</t>
  </si>
  <si>
    <t>Llanuras del Gaspar</t>
  </si>
  <si>
    <t>Curepa</t>
  </si>
  <si>
    <t>Cabas Dulces</t>
  </si>
  <si>
    <t>Mayorga</t>
  </si>
  <si>
    <t>Nacascolo</t>
  </si>
  <si>
    <t>Curubandt</t>
  </si>
  <si>
    <t>Mansian</t>
  </si>
  <si>
    <t>Quebrada Honda</t>
  </si>
  <si>
    <t>Simara</t>
  </si>
  <si>
    <t>Nosara</t>
  </si>
  <si>
    <t>Belon de Nosarita</t>
  </si>
  <si>
    <t>Bolsan</t>
  </si>
  <si>
    <t>Veintisiete de Abril</t>
  </si>
  <si>
    <t>Tempate</t>
  </si>
  <si>
    <t>Cuajiniquil</t>
  </si>
  <si>
    <t>Diria</t>
  </si>
  <si>
    <t>Cabo Velas</t>
  </si>
  <si>
    <t>Tamarindo</t>
  </si>
  <si>
    <t>Mogote</t>
  </si>
  <si>
    <t>Rao Naranjo</t>
  </si>
  <si>
    <t>Filadelfia</t>
  </si>
  <si>
    <t>Sardinal</t>
  </si>
  <si>
    <t>Belrn</t>
  </si>
  <si>
    <t>Bebedero</t>
  </si>
  <si>
    <t>Porozal</t>
  </si>
  <si>
    <t>Las Juntas</t>
  </si>
  <si>
    <t>Sierra</t>
  </si>
  <si>
    <t>Colorado</t>
  </si>
  <si>
    <t>Quebrada Grande</t>
  </si>
  <si>
    <t>Tronadora</t>
  </si>
  <si>
    <t>Libano</t>
  </si>
  <si>
    <t>Tierras Morenas</t>
  </si>
  <si>
    <t>Carmona</t>
  </si>
  <si>
    <t>Santa Cecilia</t>
  </si>
  <si>
    <t>La Garita</t>
  </si>
  <si>
    <t>Monte Romo</t>
  </si>
  <si>
    <t>Puerto Carrillo</t>
  </si>
  <si>
    <t>Matambh</t>
  </si>
  <si>
    <t>Pitahaya</t>
  </si>
  <si>
    <t>Chomes</t>
  </si>
  <si>
    <t>Lepanto</t>
  </si>
  <si>
    <t>Paquera</t>
  </si>
  <si>
    <t>Manzanillo</t>
  </si>
  <si>
    <t>Guacimal</t>
  </si>
  <si>
    <t>Barranca</t>
  </si>
  <si>
    <t>Monte Verde</t>
  </si>
  <si>
    <t>Cubano</t>
  </si>
  <si>
    <t>Chacarita</t>
  </si>
  <si>
    <t>Chira</t>
  </si>
  <si>
    <t>Acapulco</t>
  </si>
  <si>
    <t>Arancibia</t>
  </si>
  <si>
    <t>Esparitu Santo</t>
  </si>
  <si>
    <t>San Juan Grande</t>
  </si>
  <si>
    <t>Macacona</t>
  </si>
  <si>
    <t>Potrero Grande</t>
  </si>
  <si>
    <t>Boruca</t>
  </si>
  <si>
    <t>Pilas</t>
  </si>
  <si>
    <t>Colinas</t>
  </si>
  <si>
    <t>Chenguena</t>
  </si>
  <si>
    <t>Biolley</t>
  </si>
  <si>
    <t>Brunka</t>
  </si>
  <si>
    <t>La Uni n</t>
  </si>
  <si>
    <t>Puerto Cortrs</t>
  </si>
  <si>
    <t>Palmar</t>
  </si>
  <si>
    <t>Sierpe</t>
  </si>
  <si>
    <t>Bah</t>
  </si>
  <si>
    <t>Piedras Blancas</t>
  </si>
  <si>
    <t>Savegre</t>
  </si>
  <si>
    <t>Puerto Jim</t>
  </si>
  <si>
    <t>Guaycar</t>
  </si>
  <si>
    <t>Pavfn</t>
  </si>
  <si>
    <t>San Vito</t>
  </si>
  <si>
    <t>Sabalito</t>
  </si>
  <si>
    <t>Pittier</t>
  </si>
  <si>
    <t>Guti rrez Braun</t>
  </si>
  <si>
    <t>Corredor</t>
  </si>
  <si>
    <t>La Cuesta</t>
  </si>
  <si>
    <t>Canoas</t>
  </si>
  <si>
    <t>Laurel</t>
  </si>
  <si>
    <t>Jaca</t>
  </si>
  <si>
    <t>Tarcoles</t>
  </si>
  <si>
    <t>Gucpiles</t>
  </si>
  <si>
    <t>Jimonez</t>
  </si>
  <si>
    <t>Rita</t>
  </si>
  <si>
    <t>Roxana</t>
  </si>
  <si>
    <t>Cariari</t>
  </si>
  <si>
    <t>La Colonia</t>
  </si>
  <si>
    <t>Pacuarito</t>
  </si>
  <si>
    <t>Germania</t>
  </si>
  <si>
    <t>La Alegrsa</t>
  </si>
  <si>
    <t>Reventazsn</t>
  </si>
  <si>
    <t>Bratsi</t>
  </si>
  <si>
    <t>Sixaola</t>
  </si>
  <si>
    <t>Cahuita</t>
  </si>
  <si>
    <t>Telire</t>
  </si>
  <si>
    <t>Batin</t>
  </si>
  <si>
    <t>Carrand0</t>
  </si>
  <si>
    <t>Pocora</t>
  </si>
  <si>
    <t>Ruo Jim</t>
  </si>
  <si>
    <t>Duacaro</t>
  </si>
  <si>
    <t>Valle de La Estrella</t>
  </si>
  <si>
    <t>Rio Blanco</t>
  </si>
  <si>
    <t>Matama</t>
  </si>
  <si>
    <t> AF</t>
  </si>
  <si>
    <t>AN</t>
  </si>
  <si>
    <t>AS</t>
  </si>
  <si>
    <t>OC</t>
  </si>
  <si>
    <t>EU</t>
  </si>
  <si>
    <t>NA</t>
  </si>
  <si>
    <t>SA</t>
  </si>
  <si>
    <t>Continente</t>
  </si>
  <si>
    <t>África</t>
  </si>
  <si>
    <t>Antártida</t>
  </si>
  <si>
    <t>Asia</t>
  </si>
  <si>
    <t>Oceanía</t>
  </si>
  <si>
    <t>Europa</t>
  </si>
  <si>
    <t>América del Norte</t>
  </si>
  <si>
    <t>América del Sur</t>
  </si>
  <si>
    <t>Centroamérica</t>
  </si>
  <si>
    <t>CA</t>
  </si>
  <si>
    <t>BZE</t>
  </si>
  <si>
    <t>C</t>
  </si>
  <si>
    <t>CJC</t>
  </si>
  <si>
    <t>LRM</t>
  </si>
  <si>
    <t>Ipc</t>
  </si>
  <si>
    <t>F</t>
  </si>
  <si>
    <t>GUA</t>
  </si>
  <si>
    <t>H</t>
  </si>
  <si>
    <t>J</t>
  </si>
  <si>
    <t>Jaque   </t>
  </si>
  <si>
    <t>JQE</t>
  </si>
  <si>
    <t>JUT</t>
  </si>
  <si>
    <t>K</t>
  </si>
  <si>
    <t>MGA</t>
  </si>
  <si>
    <t>N</t>
  </si>
  <si>
    <t>PTY</t>
  </si>
  <si>
    <t>POP</t>
  </si>
  <si>
    <t>PUQ</t>
  </si>
  <si>
    <t>PUJ</t>
  </si>
  <si>
    <t>RTB</t>
  </si>
  <si>
    <t>S</t>
  </si>
  <si>
    <t>SJO</t>
  </si>
  <si>
    <t>SAP</t>
  </si>
  <si>
    <t>SAL</t>
  </si>
  <si>
    <t>SDH</t>
  </si>
  <si>
    <t>SCL</t>
  </si>
  <si>
    <t>SDQ</t>
  </si>
  <si>
    <t>T</t>
  </si>
  <si>
    <t>Tegucigalpa</t>
  </si>
  <si>
    <t>TGU</t>
  </si>
  <si>
    <t>UPL</t>
  </si>
  <si>
    <t>UII</t>
  </si>
  <si>
    <t>V</t>
  </si>
  <si>
    <t>Vap</t>
  </si>
  <si>
    <t>W</t>
  </si>
  <si>
    <t>Belize City</t>
  </si>
  <si>
    <t>Casa de Campo</t>
  </si>
  <si>
    <t>Punta Cana</t>
  </si>
  <si>
    <t>Ciudad de Guatemala</t>
  </si>
  <si>
    <t>Ciudad de Panamá</t>
  </si>
  <si>
    <t>CITY</t>
  </si>
  <si>
    <t>s</t>
  </si>
  <si>
    <t>segundo</t>
  </si>
  <si>
    <t>tiempo</t>
  </si>
  <si>
    <t>m</t>
  </si>
  <si>
    <t>metro</t>
  </si>
  <si>
    <t>longitud</t>
  </si>
  <si>
    <t>kg</t>
  </si>
  <si>
    <t>kilogramo</t>
  </si>
  <si>
    <t>masa</t>
  </si>
  <si>
    <t>A</t>
  </si>
  <si>
    <t>amperio</t>
  </si>
  <si>
    <t>corriente eléctrica</t>
  </si>
  <si>
    <t>kelvin</t>
  </si>
  <si>
    <t>temperatura termodinámica</t>
  </si>
  <si>
    <t>mol</t>
  </si>
  <si>
    <t>cantidad de sustancia</t>
  </si>
  <si>
    <t>cd</t>
  </si>
  <si>
    <t>candela</t>
  </si>
  <si>
    <t>intensidad luminosa</t>
  </si>
  <si>
    <t>Fuerza</t>
  </si>
  <si>
    <t>Newton</t>
  </si>
  <si>
    <t>Presión</t>
  </si>
  <si>
    <t>Pascal</t>
  </si>
  <si>
    <t>Pa</t>
  </si>
  <si>
    <t>Trabajo</t>
  </si>
  <si>
    <t>Julio, joule</t>
  </si>
  <si>
    <t>N·m</t>
  </si>
  <si>
    <t>Potencia</t>
  </si>
  <si>
    <t>Vatio, watt</t>
  </si>
  <si>
    <t>Carga eléctrica</t>
  </si>
  <si>
    <t>Culombio, coulomb</t>
  </si>
  <si>
    <t>Potencial eléctrico, fuerza electromotriz</t>
  </si>
  <si>
    <t>Voltio, volt</t>
  </si>
  <si>
    <t>Resistencia eléctrica</t>
  </si>
  <si>
    <t>Ohmio, ohm</t>
  </si>
  <si>
    <t>Ω</t>
  </si>
  <si>
    <t>Conductancia eléctrica</t>
  </si>
  <si>
    <t>Siemens</t>
  </si>
  <si>
    <t>Capacitancia eléctrica</t>
  </si>
  <si>
    <t>Faradio, farad</t>
  </si>
  <si>
    <t>Inducción magnética</t>
  </si>
  <si>
    <t>Tesla</t>
  </si>
  <si>
    <t>Flujo magnético</t>
  </si>
  <si>
    <t>Weber</t>
  </si>
  <si>
    <t>Wb</t>
  </si>
  <si>
    <t>Inductancia</t>
  </si>
  <si>
    <t>Henrio, henry</t>
  </si>
  <si>
    <t>Ángulo plano</t>
  </si>
  <si>
    <t>Radián</t>
  </si>
  <si>
    <t>rad</t>
  </si>
  <si>
    <t>Ángulo sólido</t>
  </si>
  <si>
    <t>Estereorradián</t>
  </si>
  <si>
    <t>sr</t>
  </si>
  <si>
    <t>Flujo luminoso</t>
  </si>
  <si>
    <t>Lumen</t>
  </si>
  <si>
    <t>lm</t>
  </si>
  <si>
    <t>Luminosidad</t>
  </si>
  <si>
    <t>Lux</t>
  </si>
  <si>
    <t>lx</t>
  </si>
  <si>
    <t>Actividad radiactiva</t>
  </si>
  <si>
    <t>Becquerel</t>
  </si>
  <si>
    <t>Bq</t>
  </si>
  <si>
    <t>Dosis absorbida de radiación ionizante</t>
  </si>
  <si>
    <t>Gray</t>
  </si>
  <si>
    <t>Gy</t>
  </si>
  <si>
    <t>Equivalencia de dosis de radiación ionizante</t>
  </si>
  <si>
    <t>Sievert</t>
  </si>
  <si>
    <t>Sv</t>
  </si>
  <si>
    <t>Actividad catalítica</t>
  </si>
  <si>
    <t>Katal</t>
  </si>
  <si>
    <t>kat</t>
  </si>
  <si>
    <t>Área</t>
  </si>
  <si>
    <t>Metro cuadrado</t>
  </si>
  <si>
    <t>m²</t>
  </si>
  <si>
    <t>Metro cúbico</t>
  </si>
  <si>
    <t>m³</t>
  </si>
  <si>
    <t>Velocidad</t>
  </si>
  <si>
    <t>Metro por segundo</t>
  </si>
  <si>
    <t>m/s</t>
  </si>
  <si>
    <t>Velocidad angular</t>
  </si>
  <si>
    <t>Radián por segundo</t>
  </si>
  <si>
    <t>rad/s</t>
  </si>
  <si>
    <t>Aceleración</t>
  </si>
  <si>
    <t>Metro por segundo al cuadrado</t>
  </si>
  <si>
    <t>m/s2</t>
  </si>
  <si>
    <t>Momento de fuerza</t>
  </si>
  <si>
    <t>Newton metro</t>
  </si>
  <si>
    <t>Densidad</t>
  </si>
  <si>
    <t>Kilogramo por metro cúbico</t>
  </si>
  <si>
    <t>kg/m³</t>
  </si>
  <si>
    <t>Volumen específico</t>
  </si>
  <si>
    <t>Metro cúbico por kilogramo</t>
  </si>
  <si>
    <t>m³/kg</t>
  </si>
  <si>
    <t>Flujo volumétrico, caudal</t>
  </si>
  <si>
    <t>Metro cúbico por segundo</t>
  </si>
  <si>
    <t>m³/s</t>
  </si>
  <si>
    <t>Concentración</t>
  </si>
  <si>
    <t>Mol por metro cúbico</t>
  </si>
  <si>
    <t>mol/m³</t>
  </si>
  <si>
    <t>Volumen molar</t>
  </si>
  <si>
    <t>Metro cúbico por mol</t>
  </si>
  <si>
    <t>m³/mol</t>
  </si>
  <si>
    <t>Energía molar</t>
  </si>
  <si>
    <t>Julio por mol</t>
  </si>
  <si>
    <t>J/mol</t>
  </si>
  <si>
    <t>Energía específica</t>
  </si>
  <si>
    <t>Julio por kilogramo</t>
  </si>
  <si>
    <t>J/kg</t>
  </si>
  <si>
    <t>Densidad de energía</t>
  </si>
  <si>
    <t>Julio por metro cúbico</t>
  </si>
  <si>
    <t>J/m³</t>
  </si>
  <si>
    <t>Tensión superficial</t>
  </si>
  <si>
    <t>Julio por metro cuadrado</t>
  </si>
  <si>
    <t>J/m²</t>
  </si>
  <si>
    <t>Irradiancia, densidad de flujo de calor</t>
  </si>
  <si>
    <t>Vatio por metro cuadrado</t>
  </si>
  <si>
    <t>W/m²</t>
  </si>
  <si>
    <t>Conductividad térmica</t>
  </si>
  <si>
    <t>Vatio por metro kelvin</t>
  </si>
  <si>
    <t>W/m·K</t>
  </si>
  <si>
    <t>Viscosidad cinemática, coeficiente de difusión</t>
  </si>
  <si>
    <t>Metro cuadrado por segundo</t>
  </si>
  <si>
    <t>m²/s</t>
  </si>
  <si>
    <t>Viscosidad dinámica</t>
  </si>
  <si>
    <t>Pascal segundo</t>
  </si>
  <si>
    <t>Pa·s</t>
  </si>
  <si>
    <t>Intensidad de campo eléctrico</t>
  </si>
  <si>
    <t>Voltio por metro</t>
  </si>
  <si>
    <t>V/m</t>
  </si>
  <si>
    <t>Intensidad de campo magnético</t>
  </si>
  <si>
    <t>Amperio por metro</t>
  </si>
  <si>
    <t>A/m</t>
  </si>
  <si>
    <t>Luminancia</t>
  </si>
  <si>
    <t>Exposición (rayos X y gamma)</t>
  </si>
  <si>
    <t>Culombio por kilogramo</t>
  </si>
  <si>
    <t>C/kg</t>
  </si>
  <si>
    <t>Tasa de dosis absorbida</t>
  </si>
  <si>
    <t>Gray por segundo</t>
  </si>
  <si>
    <t>Gy/s</t>
  </si>
  <si>
    <t>Area, superficie</t>
  </si>
  <si>
    <t>m2</t>
  </si>
  <si>
    <t>m3</t>
  </si>
  <si>
    <t>Metro por segundo cuadrado</t>
  </si>
  <si>
    <t>Número de ondas</t>
  </si>
  <si>
    <t>Metro a la potencia menos uno</t>
  </si>
  <si>
    <t>m-1</t>
  </si>
  <si>
    <t>Densidad, masa en volumen</t>
  </si>
  <si>
    <t>kg/m3</t>
  </si>
  <si>
    <t>Densidad superficial</t>
  </si>
  <si>
    <t>Kilogramo por metro cuadrado</t>
  </si>
  <si>
    <t>kg/m2</t>
  </si>
  <si>
    <t>m3/kg</t>
  </si>
  <si>
    <t>Densidad de corriente</t>
  </si>
  <si>
    <t>Amperio por metro cuadrado</t>
  </si>
  <si>
    <t>A/m2</t>
  </si>
  <si>
    <t>Concentración de cantidad de sustancia, concentración</t>
  </si>
  <si>
    <t>Mol por metro cúbico.</t>
  </si>
  <si>
    <t>mol/m3</t>
  </si>
  <si>
    <t>Concentración másica</t>
  </si>
  <si>
    <t>Candela por metro cuadrado.</t>
  </si>
  <si>
    <t>cd/m2</t>
  </si>
  <si>
    <t>ID</t>
  </si>
  <si>
    <t>Id_industria</t>
  </si>
  <si>
    <t>Id_sector</t>
  </si>
  <si>
    <t>Id_producto</t>
  </si>
  <si>
    <t>Producto</t>
  </si>
  <si>
    <t>Id_categoría</t>
  </si>
  <si>
    <t>Corr</t>
  </si>
  <si>
    <t>Categoría</t>
  </si>
  <si>
    <t>Agricultura y Ganadería</t>
  </si>
  <si>
    <t>Agricultura</t>
  </si>
  <si>
    <t>Berries</t>
  </si>
  <si>
    <t>Arándano</t>
  </si>
  <si>
    <t>Calafate</t>
  </si>
  <si>
    <t>Cranberry</t>
  </si>
  <si>
    <t>Frambuesa</t>
  </si>
  <si>
    <t>Haskap</t>
  </si>
  <si>
    <t>Higo</t>
  </si>
  <si>
    <t>Kiwi</t>
  </si>
  <si>
    <t>Murtilla</t>
  </si>
  <si>
    <t>Zarzaparrilla</t>
  </si>
  <si>
    <t>Cítricos</t>
  </si>
  <si>
    <t>Kumquat</t>
  </si>
  <si>
    <t>Lima</t>
  </si>
  <si>
    <t>Mandarina</t>
  </si>
  <si>
    <t>Naranja</t>
  </si>
  <si>
    <t>Pomelo</t>
  </si>
  <si>
    <t>Tangelo</t>
  </si>
  <si>
    <t>Frutos de hueso (carozo)</t>
  </si>
  <si>
    <t>Cereza</t>
  </si>
  <si>
    <t>Ciruela</t>
  </si>
  <si>
    <t>Damasco</t>
  </si>
  <si>
    <t>Durazno</t>
  </si>
  <si>
    <t>Guinda</t>
  </si>
  <si>
    <t>Nectarín</t>
  </si>
  <si>
    <t>Pluots</t>
  </si>
  <si>
    <t>Frutos de pepita</t>
  </si>
  <si>
    <t>Manzana</t>
  </si>
  <si>
    <t>Membrillo</t>
  </si>
  <si>
    <t>Níspero</t>
  </si>
  <si>
    <t>Pera</t>
  </si>
  <si>
    <t>Rosa Mosqueta</t>
  </si>
  <si>
    <t>Frutos secos</t>
  </si>
  <si>
    <t>Almendra</t>
  </si>
  <si>
    <t>Avellana</t>
  </si>
  <si>
    <t>Castaña</t>
  </si>
  <si>
    <t>Nuez</t>
  </si>
  <si>
    <t>Pistacho</t>
  </si>
  <si>
    <t>Frutos oleaginosos</t>
  </si>
  <si>
    <t>Olivo</t>
  </si>
  <si>
    <t>Palta</t>
  </si>
  <si>
    <t>Caqui</t>
  </si>
  <si>
    <t>Chirimoya</t>
  </si>
  <si>
    <t>Dátil</t>
  </si>
  <si>
    <t>Feijoa</t>
  </si>
  <si>
    <t>Grosella</t>
  </si>
  <si>
    <t>Jojoba</t>
  </si>
  <si>
    <t>Lúcuma</t>
  </si>
  <si>
    <t>Maqui</t>
  </si>
  <si>
    <t>Michay</t>
  </si>
  <si>
    <t>Sauco</t>
  </si>
  <si>
    <t>Tuna</t>
  </si>
  <si>
    <t>Tropicales y subtropicales</t>
  </si>
  <si>
    <t>Guayaba</t>
  </si>
  <si>
    <t>Mango</t>
  </si>
  <si>
    <t>Maracuyá</t>
  </si>
  <si>
    <t>Papaya</t>
  </si>
  <si>
    <t>Uva</t>
  </si>
  <si>
    <t>Legumbres</t>
  </si>
  <si>
    <t>Maní</t>
  </si>
  <si>
    <t>Porotos</t>
  </si>
  <si>
    <t>Lentejas</t>
  </si>
  <si>
    <t>Soya</t>
  </si>
  <si>
    <t>Garbanzos</t>
  </si>
  <si>
    <t>Arvejas</t>
  </si>
  <si>
    <t>Cereales</t>
  </si>
  <si>
    <t>Arroz</t>
  </si>
  <si>
    <t>Trigo</t>
  </si>
  <si>
    <t>Maíz</t>
  </si>
  <si>
    <t>Cebada</t>
  </si>
  <si>
    <t>Avena</t>
  </si>
  <si>
    <t>Centeno</t>
  </si>
  <si>
    <t>Mote</t>
  </si>
  <si>
    <t>Quinoa</t>
  </si>
  <si>
    <t>Amaranto</t>
  </si>
  <si>
    <t>Mijo</t>
  </si>
  <si>
    <t>Hortalizas</t>
  </si>
  <si>
    <t>Berenjena</t>
  </si>
  <si>
    <t>Pimiento</t>
  </si>
  <si>
    <t>Ajo</t>
  </si>
  <si>
    <t>Cebolla</t>
  </si>
  <si>
    <t>Puerro</t>
  </si>
  <si>
    <t>Repollo</t>
  </si>
  <si>
    <t>Coles de Bruselas</t>
  </si>
  <si>
    <t>Coliflor</t>
  </si>
  <si>
    <t>Acelga</t>
  </si>
  <si>
    <t>Achicoria</t>
  </si>
  <si>
    <t>Escarola</t>
  </si>
  <si>
    <t>Espinaca</t>
  </si>
  <si>
    <t>Alcachofa</t>
  </si>
  <si>
    <t>Calabacín</t>
  </si>
  <si>
    <t>Calabaza</t>
  </si>
  <si>
    <t>Pepino</t>
  </si>
  <si>
    <t>Apio</t>
  </si>
  <si>
    <t>Espárrago</t>
  </si>
  <si>
    <t>Kale</t>
  </si>
  <si>
    <t>Tomate</t>
  </si>
  <si>
    <t>Ají</t>
  </si>
  <si>
    <t>Arveja Verde</t>
  </si>
  <si>
    <t>Brócoli</t>
  </si>
  <si>
    <t>Choclo</t>
  </si>
  <si>
    <t>Frutilla</t>
  </si>
  <si>
    <t>Habas</t>
  </si>
  <si>
    <t>Melón</t>
  </si>
  <si>
    <t>Sandía</t>
  </si>
  <si>
    <t>Orégano</t>
  </si>
  <si>
    <t>Poroto granado</t>
  </si>
  <si>
    <t>Poroto verde</t>
  </si>
  <si>
    <t>Zapallo italiano</t>
  </si>
  <si>
    <t>Industriales</t>
  </si>
  <si>
    <t>Lupino</t>
  </si>
  <si>
    <t>Maravilla</t>
  </si>
  <si>
    <t>Raps</t>
  </si>
  <si>
    <t>Remolacha (caña de azúcar)</t>
  </si>
  <si>
    <t>Tabaco</t>
  </si>
  <si>
    <t>Tubérculos</t>
  </si>
  <si>
    <t>Papa</t>
  </si>
  <si>
    <t>Camote</t>
  </si>
  <si>
    <t>Ñame</t>
  </si>
  <si>
    <t>Ginsen</t>
  </si>
  <si>
    <t>Nabo</t>
  </si>
  <si>
    <t>Cúrcuma</t>
  </si>
  <si>
    <t>Jengibre</t>
  </si>
  <si>
    <t>Yuca</t>
  </si>
  <si>
    <t>Olluca</t>
  </si>
  <si>
    <t>Rábano</t>
  </si>
  <si>
    <t>Remolacha</t>
  </si>
  <si>
    <t>Wasabi</t>
  </si>
  <si>
    <t>Zanahoria</t>
  </si>
  <si>
    <t>Pesca y acuicultura</t>
  </si>
  <si>
    <t>Peces</t>
  </si>
  <si>
    <t>Arenque</t>
  </si>
  <si>
    <t>Merluza</t>
  </si>
  <si>
    <t>Sardina</t>
  </si>
  <si>
    <t>Atún</t>
  </si>
  <si>
    <t>Rodaballo</t>
  </si>
  <si>
    <t>Lisa</t>
  </si>
  <si>
    <t>Anchoa</t>
  </si>
  <si>
    <t>Salmón</t>
  </si>
  <si>
    <t>Carpa</t>
  </si>
  <si>
    <t>Tilapia</t>
  </si>
  <si>
    <t>Anguila</t>
  </si>
  <si>
    <t>Pangasius</t>
  </si>
  <si>
    <t>Anchoveta</t>
  </si>
  <si>
    <t>Jurel</t>
  </si>
  <si>
    <t>Bacalao</t>
  </si>
  <si>
    <t>Trucha</t>
  </si>
  <si>
    <t>Congrio</t>
  </si>
  <si>
    <t>Caballa</t>
  </si>
  <si>
    <t>Albacora</t>
  </si>
  <si>
    <t>Reineta</t>
  </si>
  <si>
    <t>Corvina</t>
  </si>
  <si>
    <t>Pejerrey</t>
  </si>
  <si>
    <t>Moluscos</t>
  </si>
  <si>
    <t>Abalón</t>
  </si>
  <si>
    <t>Almeja</t>
  </si>
  <si>
    <t>Caracol Trophon</t>
  </si>
  <si>
    <t>Huepo</t>
  </si>
  <si>
    <t>Jibia</t>
  </si>
  <si>
    <t>Juliana</t>
  </si>
  <si>
    <t>Lapa</t>
  </si>
  <si>
    <t>Loco</t>
  </si>
  <si>
    <t>Macha</t>
  </si>
  <si>
    <t>Mejillón</t>
  </si>
  <si>
    <t>Navajuela</t>
  </si>
  <si>
    <t>Ostión</t>
  </si>
  <si>
    <t>Ostra</t>
  </si>
  <si>
    <t>Pulpo</t>
  </si>
  <si>
    <t>Calamar</t>
  </si>
  <si>
    <t>Chorito</t>
  </si>
  <si>
    <t>Piure</t>
  </si>
  <si>
    <t>Choro Maltón</t>
  </si>
  <si>
    <t>Algas y microphytes</t>
  </si>
  <si>
    <t>Nori</t>
  </si>
  <si>
    <t>Cochayuyo</t>
  </si>
  <si>
    <t>Huiro</t>
  </si>
  <si>
    <t>Ulte</t>
  </si>
  <si>
    <t>Alga Parda</t>
  </si>
  <si>
    <t>Alga Luga</t>
  </si>
  <si>
    <t>Pelillo</t>
  </si>
  <si>
    <t>Espirulina</t>
  </si>
  <si>
    <t>Crustáceos</t>
  </si>
  <si>
    <t>Camarón</t>
  </si>
  <si>
    <t>Cangrejo</t>
  </si>
  <si>
    <t>Langosta</t>
  </si>
  <si>
    <t>Centolla</t>
  </si>
  <si>
    <t>Centollón</t>
  </si>
  <si>
    <t>Jaiba</t>
  </si>
  <si>
    <t>Langostino</t>
  </si>
  <si>
    <t>Krill</t>
  </si>
  <si>
    <t>Gamba</t>
  </si>
  <si>
    <t>Equinodermos</t>
  </si>
  <si>
    <t>Erizo</t>
  </si>
  <si>
    <t>Pepino de Mar</t>
  </si>
  <si>
    <t>Sol de Mar</t>
  </si>
  <si>
    <t>Estrella de Mar</t>
  </si>
  <si>
    <t>Mamíferos acuáticos</t>
  </si>
  <si>
    <t>Ballena</t>
  </si>
  <si>
    <t>Delfín</t>
  </si>
  <si>
    <t>Manatí</t>
  </si>
  <si>
    <t>Morsa</t>
  </si>
  <si>
    <t>Castor</t>
  </si>
  <si>
    <t>Foca</t>
  </si>
  <si>
    <t>Lobo Marino</t>
  </si>
  <si>
    <t>Cachalote</t>
  </si>
  <si>
    <t>Nutria</t>
  </si>
  <si>
    <t>Marsopa</t>
  </si>
  <si>
    <t>Dugongo</t>
  </si>
  <si>
    <t>Narval</t>
  </si>
  <si>
    <t>Beluga</t>
  </si>
  <si>
    <t>Tonina</t>
  </si>
  <si>
    <t>Reptiles acuáticos</t>
  </si>
  <si>
    <t>Tortuga de Mar</t>
  </si>
  <si>
    <t>Medusas</t>
  </si>
  <si>
    <t>Medusa Común</t>
  </si>
  <si>
    <t>Medusa Luminiscente</t>
  </si>
  <si>
    <t>Medusa Melena de León Ártica</t>
  </si>
  <si>
    <t>Ortiga de Mar</t>
  </si>
  <si>
    <t>Ortiga del Pacífico</t>
  </si>
  <si>
    <t>Gusano de Cuchara</t>
  </si>
  <si>
    <t>Pato</t>
  </si>
  <si>
    <t>Rana</t>
  </si>
  <si>
    <t>Mar Squirts</t>
  </si>
  <si>
    <t>Lancelets</t>
  </si>
  <si>
    <t>Silvicultura</t>
  </si>
  <si>
    <t>Producción Directa</t>
  </si>
  <si>
    <t>Madera</t>
  </si>
  <si>
    <t>Leña</t>
  </si>
  <si>
    <t>Corcho</t>
  </si>
  <si>
    <t>Resina</t>
  </si>
  <si>
    <t>Fruto</t>
  </si>
  <si>
    <t>Pasto</t>
  </si>
  <si>
    <t>Savia</t>
  </si>
  <si>
    <t>Montería</t>
  </si>
  <si>
    <t>Hongos</t>
  </si>
  <si>
    <t>Producción Indirecta</t>
  </si>
  <si>
    <t>Normalización del Ciclo Hidrológico</t>
  </si>
  <si>
    <t>Biodiversidad</t>
  </si>
  <si>
    <t>Fijación de Carbono</t>
  </si>
  <si>
    <t>Deforestación</t>
  </si>
  <si>
    <t>Bosque Nativo</t>
  </si>
  <si>
    <t>Plantaciones Forestales</t>
  </si>
  <si>
    <t>Ganadería</t>
  </si>
  <si>
    <t>Bovino o vacuno</t>
  </si>
  <si>
    <t>Buey</t>
  </si>
  <si>
    <t>Toro</t>
  </si>
  <si>
    <t>Vaca</t>
  </si>
  <si>
    <t>Leche</t>
  </si>
  <si>
    <t>Queso</t>
  </si>
  <si>
    <t>Cuero</t>
  </si>
  <si>
    <t>Mantequilla</t>
  </si>
  <si>
    <t>Carne</t>
  </si>
  <si>
    <t>Fertilizante</t>
  </si>
  <si>
    <t>Ternero</t>
  </si>
  <si>
    <t>Ovino</t>
  </si>
  <si>
    <t>Oveja</t>
  </si>
  <si>
    <t>Lana</t>
  </si>
  <si>
    <t>Carnero</t>
  </si>
  <si>
    <t>Cordero o borrego</t>
  </si>
  <si>
    <t>Caprino</t>
  </si>
  <si>
    <t>Cabra</t>
  </si>
  <si>
    <t>Cabrón o chivo</t>
  </si>
  <si>
    <t>Cabrito o chivito</t>
  </si>
  <si>
    <t>Porcino</t>
  </si>
  <si>
    <t>Cerdo</t>
  </si>
  <si>
    <t>Grasa</t>
  </si>
  <si>
    <t>Lechón</t>
  </si>
  <si>
    <t>Cerda</t>
  </si>
  <si>
    <t>Avicultura</t>
  </si>
  <si>
    <t>Gallina</t>
  </si>
  <si>
    <t>Gallo</t>
  </si>
  <si>
    <t>Pavo</t>
  </si>
  <si>
    <t>Pollo</t>
  </si>
  <si>
    <t>Huevo</t>
  </si>
  <si>
    <t>Pluma</t>
  </si>
  <si>
    <t>Ganso</t>
  </si>
  <si>
    <t>Pava</t>
  </si>
  <si>
    <t>Pavo Real</t>
  </si>
  <si>
    <t>Codorniz</t>
  </si>
  <si>
    <t>Faisán</t>
  </si>
  <si>
    <t>Perdiz</t>
  </si>
  <si>
    <t>Equino</t>
  </si>
  <si>
    <t>Caballo</t>
  </si>
  <si>
    <t>Yegua</t>
  </si>
  <si>
    <t>Potrillo</t>
  </si>
  <si>
    <t>Asno o burro</t>
  </si>
  <si>
    <t>Cebra</t>
  </si>
  <si>
    <t>Mula</t>
  </si>
  <si>
    <t>Crin</t>
  </si>
  <si>
    <t>Cunicultura</t>
  </si>
  <si>
    <t>Conejo</t>
  </si>
  <si>
    <t>Coneja</t>
  </si>
  <si>
    <t>Gazapo</t>
  </si>
  <si>
    <t>Piel</t>
  </si>
  <si>
    <t>Energía y medio ambiente</t>
  </si>
  <si>
    <t>Agua y aguas residuales</t>
  </si>
  <si>
    <t>Aguas Subterráneas</t>
  </si>
  <si>
    <t>Napas</t>
  </si>
  <si>
    <t>Ríos subterráneos</t>
  </si>
  <si>
    <t>Pozo</t>
  </si>
  <si>
    <t>Manantial Subterráneo</t>
  </si>
  <si>
    <t>Acuífero Libre</t>
  </si>
  <si>
    <t>Acuífero Confinado</t>
  </si>
  <si>
    <t>Acuífero Semiconfinado</t>
  </si>
  <si>
    <t>Aguas Superficiales</t>
  </si>
  <si>
    <t xml:space="preserve">Ríos  </t>
  </si>
  <si>
    <t>Lagos</t>
  </si>
  <si>
    <t>Manantial</t>
  </si>
  <si>
    <t>Riachuelo</t>
  </si>
  <si>
    <t>Arroyos</t>
  </si>
  <si>
    <t>Ramblas</t>
  </si>
  <si>
    <t>Charcas</t>
  </si>
  <si>
    <t>Humedales</t>
  </si>
  <si>
    <t>Pantano</t>
  </si>
  <si>
    <t>Reservorios</t>
  </si>
  <si>
    <t>Embalses</t>
  </si>
  <si>
    <t>Estuarios</t>
  </si>
  <si>
    <t>Oceano</t>
  </si>
  <si>
    <t>Mar</t>
  </si>
  <si>
    <t>Estero</t>
  </si>
  <si>
    <t>Aguas Domésticas</t>
  </si>
  <si>
    <t>Aguas Negras</t>
  </si>
  <si>
    <t>Aguas Grises</t>
  </si>
  <si>
    <t>Aguas Industriales</t>
  </si>
  <si>
    <t>Riles</t>
  </si>
  <si>
    <t>Vapor de agua</t>
  </si>
  <si>
    <t>Aguas con materia orgánica biodegradable</t>
  </si>
  <si>
    <t>Aguas con materia orgánica no biodegradable</t>
  </si>
  <si>
    <t>Aguas con aceites y grasas</t>
  </si>
  <si>
    <t>Aguas con metales pesados</t>
  </si>
  <si>
    <t>Aguas salinas o salmueras</t>
  </si>
  <si>
    <t>Aguas Urbanas</t>
  </si>
  <si>
    <t>Aguas residuales de la limpieza urbana</t>
  </si>
  <si>
    <t>Clima y tiempo</t>
  </si>
  <si>
    <t>Tiempo Atmosférico</t>
  </si>
  <si>
    <t>Temperatura</t>
  </si>
  <si>
    <t>Precipitación</t>
  </si>
  <si>
    <t>Humedad</t>
  </si>
  <si>
    <t>Cambio climático</t>
  </si>
  <si>
    <t>Acidificación del oceano</t>
  </si>
  <si>
    <t>Efecto Invernadero</t>
  </si>
  <si>
    <t>Derretimiento de los Polos</t>
  </si>
  <si>
    <t>Emisiones de gases de efecto de invernaderos</t>
  </si>
  <si>
    <t>Nivel del mar</t>
  </si>
  <si>
    <t>Desastres naturales</t>
  </si>
  <si>
    <t>Temperatura oceánica</t>
  </si>
  <si>
    <t>Retroceso de los glaciares</t>
  </si>
  <si>
    <t>Deshielo ártico</t>
  </si>
  <si>
    <t>Parada de circulación oceánica</t>
  </si>
  <si>
    <t>Extinciones masivas</t>
  </si>
  <si>
    <t>Desertificación</t>
  </si>
  <si>
    <t>Fenómenos meteorológicos extremos</t>
  </si>
  <si>
    <t>Tipos de Clima</t>
  </si>
  <si>
    <t>Tropical</t>
  </si>
  <si>
    <t>Seco</t>
  </si>
  <si>
    <t>Templado</t>
  </si>
  <si>
    <t>Continental</t>
  </si>
  <si>
    <t>Polar</t>
  </si>
  <si>
    <t>Clima de montaña</t>
  </si>
  <si>
    <t>Emisiones procedentes de fuentes móviles</t>
  </si>
  <si>
    <t>CO2</t>
  </si>
  <si>
    <t>NOx</t>
  </si>
  <si>
    <t>CO</t>
  </si>
  <si>
    <t>HC volátiles</t>
  </si>
  <si>
    <t>HC no volátiles</t>
  </si>
  <si>
    <t>O3</t>
  </si>
  <si>
    <t>Emisiones procedentes de fuentes fijas</t>
  </si>
  <si>
    <t>SF6</t>
  </si>
  <si>
    <t>CH4</t>
  </si>
  <si>
    <t>SO2</t>
  </si>
  <si>
    <t>HC</t>
  </si>
  <si>
    <t>Hollín</t>
  </si>
  <si>
    <t>Metales pesados</t>
  </si>
  <si>
    <t>CFC</t>
  </si>
  <si>
    <t>Material particulado</t>
  </si>
  <si>
    <t>Emisiones procedentes de producción de energía</t>
  </si>
  <si>
    <t>SO4</t>
  </si>
  <si>
    <t>Compuestos orgánicos volátiles</t>
  </si>
  <si>
    <t>Energía</t>
  </si>
  <si>
    <t>Renovables</t>
  </si>
  <si>
    <t>Eólica</t>
  </si>
  <si>
    <t>Solar</t>
  </si>
  <si>
    <t>Hidráulica</t>
  </si>
  <si>
    <t>Biomasa</t>
  </si>
  <si>
    <t>Geotérmica</t>
  </si>
  <si>
    <t>Maremotriz</t>
  </si>
  <si>
    <t>Hidrógeno Verde</t>
  </si>
  <si>
    <t>Biogas</t>
  </si>
  <si>
    <t>No Renovables</t>
  </si>
  <si>
    <t>Petróleo</t>
  </si>
  <si>
    <t>Nuclear</t>
  </si>
  <si>
    <t>Gas Natural</t>
  </si>
  <si>
    <t>Carbón</t>
  </si>
  <si>
    <t>Gestión de residuos</t>
  </si>
  <si>
    <t>Tipos de Residuos</t>
  </si>
  <si>
    <t>Domésticos</t>
  </si>
  <si>
    <t>Comerciales</t>
  </si>
  <si>
    <t>Biorresiduos</t>
  </si>
  <si>
    <t>De la construcción</t>
  </si>
  <si>
    <t>Sanitarios</t>
  </si>
  <si>
    <t>Mineros</t>
  </si>
  <si>
    <t>Radioactivos</t>
  </si>
  <si>
    <t>Técnicas de Gestión de Residuos</t>
  </si>
  <si>
    <t>Vertederos</t>
  </si>
  <si>
    <t>Incineración</t>
  </si>
  <si>
    <t>Tecnología Residuo 0</t>
  </si>
  <si>
    <t>Compostaje y Digestión Anaerobia</t>
  </si>
  <si>
    <t>Tratamiento mecánico biológico</t>
  </si>
  <si>
    <t>Pirólisis y Gasificación</t>
  </si>
  <si>
    <t>Reciclaje o Reutilización</t>
  </si>
  <si>
    <t>Tecnología medioambiental y tecnología ecológica</t>
  </si>
  <si>
    <t>Transporte Eléctricos</t>
  </si>
  <si>
    <t>Transporte Híbridos</t>
  </si>
  <si>
    <t>Transporte Hidrógeno Verde</t>
  </si>
  <si>
    <t>Transporte Solares</t>
  </si>
  <si>
    <t>Doméstico</t>
  </si>
  <si>
    <t>Lámparas de bajo consumo</t>
  </si>
  <si>
    <t>Paneles solares</t>
  </si>
  <si>
    <t>Electrodomésticos eficientes</t>
  </si>
  <si>
    <t>Tejas purificadoras de aire</t>
  </si>
  <si>
    <t>Procesadores de computadores sin estaño</t>
  </si>
  <si>
    <t>Refrigerantes sin CFC</t>
  </si>
  <si>
    <t>Proteobacterias</t>
  </si>
  <si>
    <t>Paneles solares en spray</t>
  </si>
  <si>
    <t>Granas verticales</t>
  </si>
  <si>
    <t>Gasolinas sin plomo</t>
  </si>
  <si>
    <t>Compresores libres de aceites</t>
  </si>
  <si>
    <t>Calderas de gas natural o metano</t>
  </si>
  <si>
    <t>Purificación del agua</t>
  </si>
  <si>
    <t>Construcción</t>
  </si>
  <si>
    <t>Torres sustentables</t>
  </si>
  <si>
    <t>Concreto ecológico</t>
  </si>
  <si>
    <t>Pavimento frío</t>
  </si>
  <si>
    <t>Edificios come smog</t>
  </si>
  <si>
    <t>Cosechador de energía en el concreto</t>
  </si>
  <si>
    <t>Generación de energía</t>
  </si>
  <si>
    <t>Centrales fotovoltaicas</t>
  </si>
  <si>
    <t>Centrales eólicas</t>
  </si>
  <si>
    <t>Biocombustibles</t>
  </si>
  <si>
    <t>Desastre</t>
  </si>
  <si>
    <t>Hidrológicos</t>
  </si>
  <si>
    <t>Tsunami</t>
  </si>
  <si>
    <t>Hinundación</t>
  </si>
  <si>
    <t>Marejada</t>
  </si>
  <si>
    <t>Meteorológicos</t>
  </si>
  <si>
    <t>Ciclones</t>
  </si>
  <si>
    <t>Lluvias extremas</t>
  </si>
  <si>
    <t>Tormentas de nieve</t>
  </si>
  <si>
    <t>Huracán</t>
  </si>
  <si>
    <t>Tifón</t>
  </si>
  <si>
    <t>Tornado</t>
  </si>
  <si>
    <t>Tormenta Tropical</t>
  </si>
  <si>
    <t>Sequía</t>
  </si>
  <si>
    <t>Manga de agua</t>
  </si>
  <si>
    <t>Fenómeno del Niño</t>
  </si>
  <si>
    <t>Fenómeno de la Niña</t>
  </si>
  <si>
    <t>Tormenta de arena</t>
  </si>
  <si>
    <t>Geofísicos</t>
  </si>
  <si>
    <t>Avalancha</t>
  </si>
  <si>
    <t>Derrumbe</t>
  </si>
  <si>
    <t>Tormenta solar</t>
  </si>
  <si>
    <t>Terremoto</t>
  </si>
  <si>
    <t>Erupción volcánica</t>
  </si>
  <si>
    <t>Incendio</t>
  </si>
  <si>
    <t>Hundimiento de tierra</t>
  </si>
  <si>
    <t>Erupción Límnica</t>
  </si>
  <si>
    <t>Aluvión</t>
  </si>
  <si>
    <t>Biológicos</t>
  </si>
  <si>
    <t>Pandemia</t>
  </si>
  <si>
    <t>Epidemia</t>
  </si>
  <si>
    <t>Marea roja</t>
  </si>
  <si>
    <t>Infecciones</t>
  </si>
  <si>
    <t>Delincuencia y aplicación de la ley</t>
  </si>
  <si>
    <t>Corrupción</t>
  </si>
  <si>
    <t>Cohecho</t>
  </si>
  <si>
    <t>Fraude al Fisco</t>
  </si>
  <si>
    <t>Malversación</t>
  </si>
  <si>
    <t>Prevaricación</t>
  </si>
  <si>
    <t>Soborno</t>
  </si>
  <si>
    <t>Violación de Secretos</t>
  </si>
  <si>
    <t>Peculado o Desvío de Dinero</t>
  </si>
  <si>
    <t>Tráfico de Influencias</t>
  </si>
  <si>
    <t>Abuso de Funciones</t>
  </si>
  <si>
    <t>Enriquecimiento Oculto</t>
  </si>
  <si>
    <t>Obstrucción de Justicia</t>
  </si>
  <si>
    <t>Colución</t>
  </si>
  <si>
    <t>Uso Ilegal de Información</t>
  </si>
  <si>
    <t>Nepotismo</t>
  </si>
  <si>
    <t>Conspiración</t>
  </si>
  <si>
    <t>Crimen Organizado y Lavado de Dinero</t>
  </si>
  <si>
    <t>Armas</t>
  </si>
  <si>
    <t>Asociación Ilícita</t>
  </si>
  <si>
    <t>Lavado de Dinero</t>
  </si>
  <si>
    <t>Terrorismo</t>
  </si>
  <si>
    <t>Trata y Tráfico</t>
  </si>
  <si>
    <t>Falsificación</t>
  </si>
  <si>
    <t>Delitos Económicos</t>
  </si>
  <si>
    <t>Contrabando</t>
  </si>
  <si>
    <t>Pirateria</t>
  </si>
  <si>
    <t>Sabotaje (Informático)</t>
  </si>
  <si>
    <t>Espionaje Industrial</t>
  </si>
  <si>
    <t>Comercio Clandestino</t>
  </si>
  <si>
    <t>Uso Indebido de Tarjeta de Crédito</t>
  </si>
  <si>
    <t>Phishing</t>
  </si>
  <si>
    <t>Pharming</t>
  </si>
  <si>
    <t>Extorción</t>
  </si>
  <si>
    <t>Delitos Sexuales</t>
  </si>
  <si>
    <t>Abuso Sexual</t>
  </si>
  <si>
    <t>Abuso Sexual Infantil</t>
  </si>
  <si>
    <t>Abuso Sexual Infantil Impropio</t>
  </si>
  <si>
    <t>Estupro</t>
  </si>
  <si>
    <t>Violación</t>
  </si>
  <si>
    <t>Violación con Homicidio</t>
  </si>
  <si>
    <t>Violación Impropia</t>
  </si>
  <si>
    <t xml:space="preserve">Drogas </t>
  </si>
  <si>
    <t>Consumo y Porte de Droga en lugares privados</t>
  </si>
  <si>
    <t>Consumo y Porte de Droga en lugares públicos o abiertos al público</t>
  </si>
  <si>
    <t>Cultivo</t>
  </si>
  <si>
    <t>Desvío de Precursores Químicos</t>
  </si>
  <si>
    <t>Elaboración Ilícita</t>
  </si>
  <si>
    <t>Facilitación de bienes muebles o inmuebles</t>
  </si>
  <si>
    <t>Omisión de Denuncia</t>
  </si>
  <si>
    <t>Tolerar o permitir el tráfico o consumo</t>
  </si>
  <si>
    <t>Tráfico de Drogas</t>
  </si>
  <si>
    <t>Tráfico de pequeñas cantidades de drogas (microtráfico)</t>
  </si>
  <si>
    <t>Conducción bajo los efectos del uso cualquier droga ilegal</t>
  </si>
  <si>
    <t>Posesión de parafernalias de drogas</t>
  </si>
  <si>
    <t xml:space="preserve">Delitos Violentos </t>
  </si>
  <si>
    <t>Parricidio</t>
  </si>
  <si>
    <t>Homicidio Simple</t>
  </si>
  <si>
    <t>Homicidio Calificado</t>
  </si>
  <si>
    <t>Infanticidio</t>
  </si>
  <si>
    <t>Secuestro</t>
  </si>
  <si>
    <t>Sustracción de menores</t>
  </si>
  <si>
    <t>Lesiones</t>
  </si>
  <si>
    <t>Aborto</t>
  </si>
  <si>
    <t>Robo Calificado</t>
  </si>
  <si>
    <t>Robo con Violencia o Intimidación</t>
  </si>
  <si>
    <t>Robo en lugar Habitado</t>
  </si>
  <si>
    <t>Robo en lugar no Habitado</t>
  </si>
  <si>
    <t>Cuasidelitos cometidos por profesionales de la salud</t>
  </si>
  <si>
    <t>Femicidio</t>
  </si>
  <si>
    <t>Multilaciones</t>
  </si>
  <si>
    <t>Violación de morada</t>
  </si>
  <si>
    <t>Abandono de niños y personas desvalidas</t>
  </si>
  <si>
    <t>Amenazas</t>
  </si>
  <si>
    <t>Violencia Económica</t>
  </si>
  <si>
    <t>Violencia Psicológica</t>
  </si>
  <si>
    <t>Delitos Medioambientales</t>
  </si>
  <si>
    <t>Daño y Apropiación de monumentos Nacionales</t>
  </si>
  <si>
    <t>Extracción Ilegal de recursos en veda</t>
  </si>
  <si>
    <t>Tala ilegal</t>
  </si>
  <si>
    <t>Quema Ilegal</t>
  </si>
  <si>
    <t>Usurpación de aguas</t>
  </si>
  <si>
    <t>Explotación de Especies</t>
  </si>
  <si>
    <t>Pesca Ilegal</t>
  </si>
  <si>
    <t>Blanqueo de Madera Ilegal</t>
  </si>
  <si>
    <t>Tráfico de marfil</t>
  </si>
  <si>
    <t>Vertido de Residuos Peligrosos</t>
  </si>
  <si>
    <t>Tráfico de Animales Salvajes</t>
  </si>
  <si>
    <t>Explotación Ilícita Minera</t>
  </si>
  <si>
    <t>Apoderamiento de Hidrocarburos</t>
  </si>
  <si>
    <t>Tribunales</t>
  </si>
  <si>
    <t>Juzgado Familia</t>
  </si>
  <si>
    <t>Juzgado de Garantía</t>
  </si>
  <si>
    <t>Juzgado de Menores</t>
  </si>
  <si>
    <t>Juzgado de Policia Local</t>
  </si>
  <si>
    <t>Juzgado de Juicio Oral en lo Penal</t>
  </si>
  <si>
    <t>Juzgados de Letras</t>
  </si>
  <si>
    <t>Juzgado de Letras Del Trabajo</t>
  </si>
  <si>
    <t>Juzgado de Cobranza Laboral y Previsional</t>
  </si>
  <si>
    <t>Juzgado Civil</t>
  </si>
  <si>
    <t>Corte Suprema</t>
  </si>
  <si>
    <t>Corte de Apelaciones</t>
  </si>
  <si>
    <t>Tribunal de Contratación Pública</t>
  </si>
  <si>
    <t>Tribunal de Defensa de la Libre Competencia</t>
  </si>
  <si>
    <t>Tribunal de Propiedad Industrial</t>
  </si>
  <si>
    <t>Tribunales Tributarios y Aduaneros</t>
  </si>
  <si>
    <t>Tribunales Ambientales</t>
  </si>
  <si>
    <t>Sentencia</t>
  </si>
  <si>
    <t>Casos sin Sentencia</t>
  </si>
  <si>
    <t>Constitutivas</t>
  </si>
  <si>
    <t>Condenatorias</t>
  </si>
  <si>
    <t>Declarativas</t>
  </si>
  <si>
    <t>Absolutorias</t>
  </si>
  <si>
    <t>Natalidad</t>
  </si>
  <si>
    <t>Nacidos vivos Hombres</t>
  </si>
  <si>
    <t>Nacidos vivos Mujeres</t>
  </si>
  <si>
    <t>Natalidad Hombres</t>
  </si>
  <si>
    <t>Natalidad Mujeres</t>
  </si>
  <si>
    <t>Nacimientos Prematuros Hombres</t>
  </si>
  <si>
    <t>Nacimientos Prematuros Mujeres</t>
  </si>
  <si>
    <t>Mortalidad</t>
  </si>
  <si>
    <t>Defunciones Hombres</t>
  </si>
  <si>
    <t>Defunciones Mujeres</t>
  </si>
  <si>
    <t>Defunción Fetal Hombres</t>
  </si>
  <si>
    <t>Defunción Fetal Mujeres</t>
  </si>
  <si>
    <t>Mortalidad Hombres</t>
  </si>
  <si>
    <t>Mortalidad Mujeres</t>
  </si>
  <si>
    <t>Migración</t>
  </si>
  <si>
    <t>Inmigrantes Hombres</t>
  </si>
  <si>
    <t>Inmigrantes Mujeres</t>
  </si>
  <si>
    <t>Emigrantes Hombres</t>
  </si>
  <si>
    <t>Emigrantes Mujeres</t>
  </si>
  <si>
    <t>Inmigración</t>
  </si>
  <si>
    <t>Emigración</t>
  </si>
  <si>
    <t>Tipos de Migración</t>
  </si>
  <si>
    <t>Temporal</t>
  </si>
  <si>
    <t>Permanente</t>
  </si>
  <si>
    <t>Forzada</t>
  </si>
  <si>
    <t>Voluntaria</t>
  </si>
  <si>
    <t>Interna</t>
  </si>
  <si>
    <t>Internacional</t>
  </si>
  <si>
    <t>Causas de Migración</t>
  </si>
  <si>
    <t>Políticas</t>
  </si>
  <si>
    <t>Culturales</t>
  </si>
  <si>
    <t>Socioeconómicas</t>
  </si>
  <si>
    <t>Familiares</t>
  </si>
  <si>
    <t>Bélicas y otros conflictos internacionales</t>
  </si>
  <si>
    <t>Catástrofes Generalizadas</t>
  </si>
  <si>
    <t>Tipos de Demografía</t>
  </si>
  <si>
    <t>Dinámica</t>
  </si>
  <si>
    <t>Estática</t>
  </si>
  <si>
    <t>Pueblos Indígenas</t>
  </si>
  <si>
    <t>Comunidad lingüística</t>
  </si>
  <si>
    <t>Religión</t>
  </si>
  <si>
    <t>Lengua</t>
  </si>
  <si>
    <t>Pueblo Mapuche</t>
  </si>
  <si>
    <t>Pueblo Aymara</t>
  </si>
  <si>
    <t>Pueblo Diaguita</t>
  </si>
  <si>
    <t>Pueblo Quechua</t>
  </si>
  <si>
    <t>Pueblo Atacameños</t>
  </si>
  <si>
    <t>Pueblo kolla</t>
  </si>
  <si>
    <t>Pueblo Rapa Nui</t>
  </si>
  <si>
    <t>Pueblo Kawésqar</t>
  </si>
  <si>
    <t>Pueblo Yagán</t>
  </si>
  <si>
    <t>Pueblos</t>
  </si>
  <si>
    <t>No lee, no escribe</t>
  </si>
  <si>
    <t>Si lee, si escribe</t>
  </si>
  <si>
    <t>No lee, si escribe</t>
  </si>
  <si>
    <t>Si lee, no escribe</t>
  </si>
  <si>
    <t>Empleo</t>
  </si>
  <si>
    <t>Ingreso Promedio</t>
  </si>
  <si>
    <t>Tipos de Población</t>
  </si>
  <si>
    <t>Progresiva</t>
  </si>
  <si>
    <t>Estacionaria</t>
  </si>
  <si>
    <t>Regresiva</t>
  </si>
  <si>
    <t>Estable</t>
  </si>
  <si>
    <t>Grupos etario</t>
  </si>
  <si>
    <t>Lactantes</t>
  </si>
  <si>
    <t>Infantes</t>
  </si>
  <si>
    <t>PreAdolescentes</t>
  </si>
  <si>
    <t>Adolescentes</t>
  </si>
  <si>
    <t>Adultos Jóvenes</t>
  </si>
  <si>
    <t>Adultos</t>
  </si>
  <si>
    <t>Adultos mayores</t>
  </si>
  <si>
    <t>Alfabetización</t>
  </si>
  <si>
    <t>Empleado</t>
  </si>
  <si>
    <t>Desempleado</t>
  </si>
  <si>
    <t xml:space="preserve">Ocupado </t>
  </si>
  <si>
    <t>Desocupado</t>
  </si>
  <si>
    <t>Inactivo</t>
  </si>
  <si>
    <t>Empleadores</t>
  </si>
  <si>
    <t>Emprendimientos</t>
  </si>
  <si>
    <t>Microemprendimiento</t>
  </si>
  <si>
    <t>Pablación economicamente activa</t>
  </si>
  <si>
    <t>Población en edad de trabajar</t>
  </si>
  <si>
    <t>Ocupación Informal</t>
  </si>
  <si>
    <t>Jubilados o pensionados</t>
  </si>
  <si>
    <t>Trabajo infantil</t>
  </si>
  <si>
    <t>Precio Oferta</t>
  </si>
  <si>
    <t>Precio Demanda</t>
  </si>
  <si>
    <t>Precio de Mercado</t>
  </si>
  <si>
    <t>Indicadores</t>
  </si>
  <si>
    <t>Índice de Precios al Consumidor</t>
  </si>
  <si>
    <t>Índice de Costos del Transporte</t>
  </si>
  <si>
    <t>Índice de Precios de Productor</t>
  </si>
  <si>
    <t>Índice de Precios al Por mayor</t>
  </si>
  <si>
    <t>Índices referenciales de costos de las Isapres</t>
  </si>
  <si>
    <t>Inflación</t>
  </si>
  <si>
    <t>PIB</t>
  </si>
  <si>
    <t>IPSA</t>
  </si>
  <si>
    <t>IGPA</t>
  </si>
  <si>
    <t>UF</t>
  </si>
  <si>
    <t>UTM</t>
  </si>
  <si>
    <t>Deflación</t>
  </si>
  <si>
    <t>Sueldo Mínimo</t>
  </si>
  <si>
    <t>Gini</t>
  </si>
  <si>
    <t>Índice de Desarrollo Humano</t>
  </si>
  <si>
    <t>PIB per cápita</t>
  </si>
  <si>
    <t>Empresas</t>
  </si>
  <si>
    <t>Sin Ventas</t>
  </si>
  <si>
    <t>Micro 1</t>
  </si>
  <si>
    <t>Micro 2</t>
  </si>
  <si>
    <t>Micro 3</t>
  </si>
  <si>
    <t>Pequeña 1</t>
  </si>
  <si>
    <t>Pequeña 2</t>
  </si>
  <si>
    <t>Pequeña 3</t>
  </si>
  <si>
    <t>Mediana 1</t>
  </si>
  <si>
    <t>Mediana 2</t>
  </si>
  <si>
    <t>Grande 1</t>
  </si>
  <si>
    <t>Grande 2</t>
  </si>
  <si>
    <t>Grande 3</t>
  </si>
  <si>
    <t>Grande 4</t>
  </si>
  <si>
    <t>Trabajadores</t>
  </si>
  <si>
    <t>Contrato de Trabajo a Plazo Fijo</t>
  </si>
  <si>
    <t>Contrato de Trabajo a Plazo Indefinido</t>
  </si>
  <si>
    <t>Contrato de Trabajo por Faena</t>
  </si>
  <si>
    <t>Contrato de Trabajo Part Time</t>
  </si>
  <si>
    <t>Contrato de Trabajo a Honorarios</t>
  </si>
  <si>
    <t>Contrato de Trabajo a Trato</t>
  </si>
  <si>
    <t>Contrato de Trabajo de Aprendizaje</t>
  </si>
  <si>
    <t>Contrato de Trabajo de Practica Profesional</t>
  </si>
  <si>
    <t>Contrato de Trabajo para la Construcción</t>
  </si>
  <si>
    <t>Contrato de Trabajo para Trabajadoras de casa particular</t>
  </si>
  <si>
    <t>Trabajador Independiente</t>
  </si>
  <si>
    <t>Fuera de la ley</t>
  </si>
  <si>
    <t>Tipos de Industrias</t>
  </si>
  <si>
    <t>Agricultura, ganadería, silvicultura y pesca</t>
  </si>
  <si>
    <t>Explotación de minas y canteras</t>
  </si>
  <si>
    <t>Industria manufacturera</t>
  </si>
  <si>
    <t>Suministro de electricidad, gas, vapor y aire acondicionado</t>
  </si>
  <si>
    <t>Suministro de agua; evacuación de aguas residuales, gestión de desechos y descontaminación</t>
  </si>
  <si>
    <t>Comercio al por mayor y al por menor; reparación de vehículos automotores y motocicletas</t>
  </si>
  <si>
    <t>Transporte y almacenamiento</t>
  </si>
  <si>
    <t>Actividades de alojamiento y de servicio de comidas</t>
  </si>
  <si>
    <t>Información y comunicaciones</t>
  </si>
  <si>
    <t>Actividades financieras y de seguros</t>
  </si>
  <si>
    <t>Actividades inmobiliarias</t>
  </si>
  <si>
    <t>Actividades profesionales, científicas y técnicas</t>
  </si>
  <si>
    <t>Actividades de servicios administrativos y de apoyo</t>
  </si>
  <si>
    <t>Administración pública y defensa; planes de seguridad social de afiliación obligatoria</t>
  </si>
  <si>
    <t>Enseñanza</t>
  </si>
  <si>
    <t>Actividades de atención de la salud humana y de asistencia social</t>
  </si>
  <si>
    <t>Actividades artísticas, de entretenimiento y recreativas</t>
  </si>
  <si>
    <t>Otras actividades de servicios</t>
  </si>
  <si>
    <t>Actividades de los hogares como empleadores; actividades no diferenciadas de los hogares</t>
  </si>
  <si>
    <t>Actividades de organizaciones y órganos extraterritoriales</t>
  </si>
  <si>
    <t>Sectores económicos</t>
  </si>
  <si>
    <t>Primario</t>
  </si>
  <si>
    <t>Secundario</t>
  </si>
  <si>
    <t>Terciario</t>
  </si>
  <si>
    <t>Cuaternario</t>
  </si>
  <si>
    <t>Quinario</t>
  </si>
  <si>
    <t>Privado</t>
  </si>
  <si>
    <t>Público</t>
  </si>
  <si>
    <t>Comercio Internacional</t>
  </si>
  <si>
    <t>Educación y ciencia</t>
  </si>
  <si>
    <t>Tipo de Establecimientos Educacionales</t>
  </si>
  <si>
    <t>Escuelas Municipales</t>
  </si>
  <si>
    <t>Colegios Particular Subvencionados</t>
  </si>
  <si>
    <t>Colegios Particular Pagado</t>
  </si>
  <si>
    <t>Centros de Formación Técnica</t>
  </si>
  <si>
    <t>Jardines Infantiles Privados</t>
  </si>
  <si>
    <t>Liceos</t>
  </si>
  <si>
    <t>Universidades</t>
  </si>
  <si>
    <t>Institutos Profesionales</t>
  </si>
  <si>
    <t>Escuelas Politécnicas</t>
  </si>
  <si>
    <t>Liceo Politécnico</t>
  </si>
  <si>
    <t>Preuniversitarios</t>
  </si>
  <si>
    <t>Escuelas con Educación Diferencial</t>
  </si>
  <si>
    <t>Establecimientos Educacionales Públicos</t>
  </si>
  <si>
    <t>Establecimientos Educacionales Privados</t>
  </si>
  <si>
    <t>Universidades Privadas</t>
  </si>
  <si>
    <t>Universidades Estatales</t>
  </si>
  <si>
    <t>Universidades Tradicionales</t>
  </si>
  <si>
    <t>Jardines Infantiles JUNJI</t>
  </si>
  <si>
    <t>Jardines Infantiles Integra</t>
  </si>
  <si>
    <t>Educación Carcelaria</t>
  </si>
  <si>
    <t>Corporación de Administración Delegada</t>
  </si>
  <si>
    <t>Servicio Local de Educación</t>
  </si>
  <si>
    <t>Matrículas por Establecimiento</t>
  </si>
  <si>
    <t>Matrículas en Escuelas Municipales</t>
  </si>
  <si>
    <t>Matrículas en Colegios Subvencionados</t>
  </si>
  <si>
    <t>Matrículas en Colegios Privados</t>
  </si>
  <si>
    <t>Matrículas en Centros de Formación Técnica</t>
  </si>
  <si>
    <t>Matrículas en Jardines Infantiles Privados</t>
  </si>
  <si>
    <t>Matrículas en Liceos</t>
  </si>
  <si>
    <t>Matrículas en Universidades</t>
  </si>
  <si>
    <t>Matrículas en Institutos Profesionales</t>
  </si>
  <si>
    <t>Matrículas en Escuelas Politécnicas</t>
  </si>
  <si>
    <t>Matrículas en Liceo Politécnico</t>
  </si>
  <si>
    <t>Matrículas en Preuniversitarios</t>
  </si>
  <si>
    <t>Matrículas en Escuelas con Educación Diferencial</t>
  </si>
  <si>
    <t>Matrículas en Establecimientos Educacionales Públicos</t>
  </si>
  <si>
    <t>Matrículas en Establecimientos Educacionales Privados</t>
  </si>
  <si>
    <t>Matrículas en Universidades Privadas</t>
  </si>
  <si>
    <t>Matrículas en Universidades Estatales</t>
  </si>
  <si>
    <t>Matrículas en Universidades Tradicionales</t>
  </si>
  <si>
    <t>Matrículas en Jardines Infantiles JUNJI</t>
  </si>
  <si>
    <t>Matrículas en Jardines Infantiles Integra</t>
  </si>
  <si>
    <t>Matrículas en Corporación de Administración Delegada</t>
  </si>
  <si>
    <t>Matrículas en Servicio Local de Educación</t>
  </si>
  <si>
    <t>Profesionales de la Educación</t>
  </si>
  <si>
    <t>Docentes en aula</t>
  </si>
  <si>
    <t>Psicopedagogos/as</t>
  </si>
  <si>
    <t>Psicólogos/as</t>
  </si>
  <si>
    <t>Educadores de Párvulo</t>
  </si>
  <si>
    <t>Enfermeros/as</t>
  </si>
  <si>
    <t>Inspectores/as</t>
  </si>
  <si>
    <t>Asistentes de Párvulo</t>
  </si>
  <si>
    <t>Asistentes de Básica</t>
  </si>
  <si>
    <t>Bibliotecólogos/as</t>
  </si>
  <si>
    <t>Directores/as</t>
  </si>
  <si>
    <t>Secretarias/os</t>
  </si>
  <si>
    <t>Asistentes de la Educación</t>
  </si>
  <si>
    <t>Auxiliares de Limpieza y Mantención</t>
  </si>
  <si>
    <t>Porteros</t>
  </si>
  <si>
    <t>Transportistas</t>
  </si>
  <si>
    <t>Manipuladores de Alimentos</t>
  </si>
  <si>
    <t>Guardias de Seguridad</t>
  </si>
  <si>
    <t>Métricas de la Educación</t>
  </si>
  <si>
    <t>Puntaje SIMCE Lectura</t>
  </si>
  <si>
    <t>Puntaje SIMCE Matemática</t>
  </si>
  <si>
    <t>Puntaje SIMCE Historia</t>
  </si>
  <si>
    <t>Puntaje SIMCE Educación Física y Salud</t>
  </si>
  <si>
    <t>Puntaje SIMCE Inglés</t>
  </si>
  <si>
    <t>Puntaje SIMCE TICS</t>
  </si>
  <si>
    <t>Puntaje SIMCE Ciencias Naturales</t>
  </si>
  <si>
    <t>Puntaje SIMCE Formación Ciudadana</t>
  </si>
  <si>
    <t>Puntaje SIMCE Escritura</t>
  </si>
  <si>
    <t>Puntaje PSU Comprensión Lectora</t>
  </si>
  <si>
    <t>Puntaje PSU Matemáticas</t>
  </si>
  <si>
    <t>Puntaje PSU Ciencias</t>
  </si>
  <si>
    <t>Puntaje PSU Historia y Ciencias Sociales</t>
  </si>
  <si>
    <t>Puntaje PTU Comprensión Lectora</t>
  </si>
  <si>
    <t>Puntaje PTU Matemáticas</t>
  </si>
  <si>
    <t>Puntaje PTU Ciencias</t>
  </si>
  <si>
    <t>Puntaje PTU Historia y Ciencias Sociales</t>
  </si>
  <si>
    <t>Niveles Educacionales</t>
  </si>
  <si>
    <t>Parvulario o Preescolar</t>
  </si>
  <si>
    <t>Nivel Básico o Primario</t>
  </si>
  <si>
    <t>Nivel Medio o Secundario</t>
  </si>
  <si>
    <t>Nivel Superior</t>
  </si>
  <si>
    <t>Magísters</t>
  </si>
  <si>
    <t>Doctorados</t>
  </si>
  <si>
    <t>Posgrados</t>
  </si>
  <si>
    <t>MBAs</t>
  </si>
  <si>
    <t>Licenciaturas</t>
  </si>
  <si>
    <t>Diplomados</t>
  </si>
  <si>
    <t>Bachilleratos</t>
  </si>
  <si>
    <t>Ciencia y Transferencia Tecnológica</t>
  </si>
  <si>
    <t>Patentes</t>
  </si>
  <si>
    <t>Licencias</t>
  </si>
  <si>
    <t>Vacunas</t>
  </si>
  <si>
    <t>Proyectos de Innovación</t>
  </si>
  <si>
    <t>Marcas Registradas</t>
  </si>
  <si>
    <t>Modelos de Utilidad</t>
  </si>
  <si>
    <t>Geografía y medio ambiente</t>
  </si>
  <si>
    <t>División Geográfica</t>
  </si>
  <si>
    <t>Continentes</t>
  </si>
  <si>
    <t>Subcontinentes</t>
  </si>
  <si>
    <t>Países</t>
  </si>
  <si>
    <t>División Administrativa</t>
  </si>
  <si>
    <t>Regiones</t>
  </si>
  <si>
    <t>Provincias</t>
  </si>
  <si>
    <t>Comunas</t>
  </si>
  <si>
    <t>Distritos</t>
  </si>
  <si>
    <t>Departamentos</t>
  </si>
  <si>
    <t>Ciudades</t>
  </si>
  <si>
    <t>Municipios</t>
  </si>
  <si>
    <t>Aldeas</t>
  </si>
  <si>
    <t>Alcaldías</t>
  </si>
  <si>
    <t>Almiradíos</t>
  </si>
  <si>
    <t>Asentamientos</t>
  </si>
  <si>
    <t>Barrios</t>
  </si>
  <si>
    <t>Burgos</t>
  </si>
  <si>
    <t>Cabeceras Cantonales</t>
  </si>
  <si>
    <t>Cabeceras Departamentales</t>
  </si>
  <si>
    <t>Cabeceras Municipales</t>
  </si>
  <si>
    <t>Cabildos Insulares</t>
  </si>
  <si>
    <t>Cantones</t>
  </si>
  <si>
    <t>Ciudades Autónomas</t>
  </si>
  <si>
    <t>Ciudades Charter</t>
  </si>
  <si>
    <t>Ciudades Independientes</t>
  </si>
  <si>
    <t>Comarcas</t>
  </si>
  <si>
    <t>Comunidades</t>
  </si>
  <si>
    <t>Comunidades Autónomas</t>
  </si>
  <si>
    <t>Comprensorios</t>
  </si>
  <si>
    <t>Condados</t>
  </si>
  <si>
    <t>Condados Metropolitanos</t>
  </si>
  <si>
    <t>Corregimientos</t>
  </si>
  <si>
    <t>Curazias</t>
  </si>
  <si>
    <t>Delegaciones</t>
  </si>
  <si>
    <t>Departamentos Autónomos</t>
  </si>
  <si>
    <t>Departamentos de Ultramar</t>
  </si>
  <si>
    <t>Distritos Capitales</t>
  </si>
  <si>
    <t>Distritos Congresionales</t>
  </si>
  <si>
    <t>Distritos Federales</t>
  </si>
  <si>
    <t>Distritos No Metropolitanos</t>
  </si>
  <si>
    <t>Distritos Parroquiales</t>
  </si>
  <si>
    <t>Emiratos</t>
  </si>
  <si>
    <t>Entidades</t>
  </si>
  <si>
    <t>Eyalatos</t>
  </si>
  <si>
    <t>Eparquías</t>
  </si>
  <si>
    <t>Estados Federados</t>
  </si>
  <si>
    <t>Estados Unitarios</t>
  </si>
  <si>
    <t>Feudos</t>
  </si>
  <si>
    <t>Fracciones Geográficas</t>
  </si>
  <si>
    <t>Freguesías</t>
  </si>
  <si>
    <t>Gemeindes</t>
  </si>
  <si>
    <t>Gobernaciones</t>
  </si>
  <si>
    <t>Intendencias</t>
  </si>
  <si>
    <t>Localidades</t>
  </si>
  <si>
    <t>Mandamentos</t>
  </si>
  <si>
    <t>Microrregiones</t>
  </si>
  <si>
    <t>Mesorregiones</t>
  </si>
  <si>
    <t>Municipalidades</t>
  </si>
  <si>
    <t>Municipios Metropolitanos</t>
  </si>
  <si>
    <t>Municipios Regionales de Condado</t>
  </si>
  <si>
    <t>Naciones Constitutivas</t>
  </si>
  <si>
    <t>Prefecturas</t>
  </si>
  <si>
    <t>Regiones Autónomas</t>
  </si>
  <si>
    <t>Repúblicas Autónomas</t>
  </si>
  <si>
    <t>Shires</t>
  </si>
  <si>
    <t>Subprovincias</t>
  </si>
  <si>
    <t>Subprefecturas</t>
  </si>
  <si>
    <t>Subregiones</t>
  </si>
  <si>
    <t>Territorios</t>
  </si>
  <si>
    <t>Territorios Federales</t>
  </si>
  <si>
    <t>Territorios Nacionales</t>
  </si>
  <si>
    <t>Veredas</t>
  </si>
  <si>
    <t>Vilayatos</t>
  </si>
  <si>
    <t>Zonas</t>
  </si>
  <si>
    <t>Accidentes Geográficos</t>
  </si>
  <si>
    <t>Llanuras</t>
  </si>
  <si>
    <t>Mesetas</t>
  </si>
  <si>
    <t>Montañas</t>
  </si>
  <si>
    <t>Formaciones Rocosas</t>
  </si>
  <si>
    <t>Acantilados</t>
  </si>
  <si>
    <t>Barrancos</t>
  </si>
  <si>
    <t>Cayos</t>
  </si>
  <si>
    <t>Cuencas</t>
  </si>
  <si>
    <t>Cuestas</t>
  </si>
  <si>
    <t>Cerros</t>
  </si>
  <si>
    <t>Valles Glaciares</t>
  </si>
  <si>
    <t>Archipiélagos</t>
  </si>
  <si>
    <t>Bahías</t>
  </si>
  <si>
    <t>Cascadas</t>
  </si>
  <si>
    <t>Cuevas</t>
  </si>
  <si>
    <t>Diques</t>
  </si>
  <si>
    <t>Islas</t>
  </si>
  <si>
    <t>Lagunas</t>
  </si>
  <si>
    <t>Manantiales</t>
  </si>
  <si>
    <t>Mares</t>
  </si>
  <si>
    <t>Oasis</t>
  </si>
  <si>
    <t>Océanos</t>
  </si>
  <si>
    <t>Pantanos</t>
  </si>
  <si>
    <t>Playas</t>
  </si>
  <si>
    <t>Ríos</t>
  </si>
  <si>
    <t>Valles</t>
  </si>
  <si>
    <t>Cimas</t>
  </si>
  <si>
    <t>Glaciares</t>
  </si>
  <si>
    <t>Icebergs</t>
  </si>
  <si>
    <t>Volcanes</t>
  </si>
  <si>
    <t>Política y Gobierno</t>
  </si>
  <si>
    <t>Partidos Políticos</t>
  </si>
  <si>
    <t>Democracia Cristiana</t>
  </si>
  <si>
    <t>Partido Comunista de Chile</t>
  </si>
  <si>
    <t>Partido Humanista</t>
  </si>
  <si>
    <t>Partido por la Democracia</t>
  </si>
  <si>
    <t>Regionalista Independiente Demócrata</t>
  </si>
  <si>
    <t>Partido Radical Socialdemócrata</t>
  </si>
  <si>
    <t>Renovación Nacional</t>
  </si>
  <si>
    <t>Partido Socialdemocracia Chilena</t>
  </si>
  <si>
    <t>Unión de Centro</t>
  </si>
  <si>
    <t>Unión Demócrata Independiente</t>
  </si>
  <si>
    <t>Alianza Humanista-Verde</t>
  </si>
  <si>
    <t>Partido del Sur</t>
  </si>
  <si>
    <t>Partido Avanzada Nacional</t>
  </si>
  <si>
    <t>Federación Regionalista Verde Social</t>
  </si>
  <si>
    <t>Partido Liberal de Chile</t>
  </si>
  <si>
    <t>Partido Nacional Ciudadano</t>
  </si>
  <si>
    <t>Poder Ciudadano</t>
  </si>
  <si>
    <t>Partido Progresista de Chile</t>
  </si>
  <si>
    <t>Partido Socialista de Chile</t>
  </si>
  <si>
    <t>Partido Radical de Chile</t>
  </si>
  <si>
    <t>Amplitud</t>
  </si>
  <si>
    <t>Fuerza Regional Norte Verde</t>
  </si>
  <si>
    <t>Partido Igualdad</t>
  </si>
  <si>
    <t>Movimiento Independiente Regionalista Agrario y Social</t>
  </si>
  <si>
    <t>Unidos Resulta en Democracia</t>
  </si>
  <si>
    <t>Evolución Política</t>
  </si>
  <si>
    <t>Revolución Democrática</t>
  </si>
  <si>
    <t>Wallmapuwen</t>
  </si>
  <si>
    <t>Democracia Regional Patagónica</t>
  </si>
  <si>
    <t>Frente Regional y Popular</t>
  </si>
  <si>
    <t>Partido Ecologista Verde</t>
  </si>
  <si>
    <t>Partido Izquierda Ciudadana</t>
  </si>
  <si>
    <t>Movimiento Amplio Social</t>
  </si>
  <si>
    <t>Partido Unión Patriótica</t>
  </si>
  <si>
    <t>PAIS</t>
  </si>
  <si>
    <t>Partido De Trabajadores Revolucionarios</t>
  </si>
  <si>
    <t>Por la Integración Regional</t>
  </si>
  <si>
    <t>Alianza Nacional de los Independientes</t>
  </si>
  <si>
    <t>Democracia Radical</t>
  </si>
  <si>
    <t>Ciudadanos</t>
  </si>
  <si>
    <t>Partido de Acción Regionalista de Chile</t>
  </si>
  <si>
    <t>Fuerza Pais</t>
  </si>
  <si>
    <t>Movimiento Ecologista</t>
  </si>
  <si>
    <t>Fuerza del Norte</t>
  </si>
  <si>
    <t>Somos Aysén</t>
  </si>
  <si>
    <t>Los Verdes</t>
  </si>
  <si>
    <t>Chile Primero</t>
  </si>
  <si>
    <t>Nueva Alianza Popular</t>
  </si>
  <si>
    <t>Izquierda Cristiana de Chile</t>
  </si>
  <si>
    <t>Movimiento de Acción Popular Unitaria</t>
  </si>
  <si>
    <t>Partido Frente Popular</t>
  </si>
  <si>
    <t>Municipales</t>
  </si>
  <si>
    <t>Presidenciales</t>
  </si>
  <si>
    <t>Parlamentarias</t>
  </si>
  <si>
    <t>Gobernadores Regionales</t>
  </si>
  <si>
    <t>Consejeros Regionales</t>
  </si>
  <si>
    <t>Constituyentes</t>
  </si>
  <si>
    <t>Plebicito</t>
  </si>
  <si>
    <t>Primarias</t>
  </si>
  <si>
    <t>Segunda Vuelta Electoral</t>
  </si>
  <si>
    <t>Escrutinio Mayoritario Uninominal</t>
  </si>
  <si>
    <t>Escrutinio Proporcional Plurinominal</t>
  </si>
  <si>
    <t>Votación Preferencial</t>
  </si>
  <si>
    <t>Padrón Electoral</t>
  </si>
  <si>
    <t>Mesas</t>
  </si>
  <si>
    <t>Inscritos Vigentes</t>
  </si>
  <si>
    <t xml:space="preserve">Votantes Mujeres </t>
  </si>
  <si>
    <t>Votantes Hombres</t>
  </si>
  <si>
    <t>Local de Votación</t>
  </si>
  <si>
    <t>Votantes en el Extranjero</t>
  </si>
  <si>
    <t>Votantes por Comuna</t>
  </si>
  <si>
    <t>Votantes por Región</t>
  </si>
  <si>
    <t>Votantes en situación de discapacidad</t>
  </si>
  <si>
    <t>Circunscripción Electoral</t>
  </si>
  <si>
    <t>Circunscripción Senatorial</t>
  </si>
  <si>
    <t>Circunscripción Comunal</t>
  </si>
  <si>
    <t>Circunscripción Provincial</t>
  </si>
  <si>
    <t>Cargos Políticos</t>
  </si>
  <si>
    <t>Alcalde</t>
  </si>
  <si>
    <t>Concejal</t>
  </si>
  <si>
    <t>Gobernador Regional</t>
  </si>
  <si>
    <t>Consejero Regional</t>
  </si>
  <si>
    <t>Constituyente</t>
  </si>
  <si>
    <t>Poder Ejecutivo</t>
  </si>
  <si>
    <t>Presidente</t>
  </si>
  <si>
    <t>Ministros</t>
  </si>
  <si>
    <t>Vice Presidente</t>
  </si>
  <si>
    <t>Vice Ministro</t>
  </si>
  <si>
    <t>Intendente</t>
  </si>
  <si>
    <t>Secretario Regional Ministerial</t>
  </si>
  <si>
    <t>Canciller</t>
  </si>
  <si>
    <t>Primer Ministro</t>
  </si>
  <si>
    <t>Poder Legislativo</t>
  </si>
  <si>
    <t>Diputados</t>
  </si>
  <si>
    <t>Senadores</t>
  </si>
  <si>
    <t>Parlamento</t>
  </si>
  <si>
    <t>Congreso</t>
  </si>
  <si>
    <t>Poder Judicial</t>
  </si>
  <si>
    <t>Jueces</t>
  </si>
  <si>
    <t>Fiscales</t>
  </si>
  <si>
    <t>Fiscalía</t>
  </si>
  <si>
    <t>Juzgados</t>
  </si>
  <si>
    <t>Magistrados</t>
  </si>
  <si>
    <t>Formas de Gobierno</t>
  </si>
  <si>
    <t>Monarquía Absoluta</t>
  </si>
  <si>
    <t>República</t>
  </si>
  <si>
    <t>Monarquía Parlamentaria</t>
  </si>
  <si>
    <t>Monarquía Constitucional</t>
  </si>
  <si>
    <t>Dictadura Militar</t>
  </si>
  <si>
    <t>Presidencialismo Pleno</t>
  </si>
  <si>
    <t>Presidencialismo con Gobierno vinculado al Parlamento</t>
  </si>
  <si>
    <t xml:space="preserve">Semi Presidencialismo </t>
  </si>
  <si>
    <t>Parlamentarismo</t>
  </si>
  <si>
    <t>Unipartidismo</t>
  </si>
  <si>
    <t>Dictadura de Partido Único</t>
  </si>
  <si>
    <t>Dictadura Personalista</t>
  </si>
  <si>
    <t>Dictadura Monárquica</t>
  </si>
  <si>
    <t>Dictadura Híbrida</t>
  </si>
  <si>
    <t>Teocracia</t>
  </si>
  <si>
    <t>Lugares Religiosos</t>
  </si>
  <si>
    <t>Iglesia</t>
  </si>
  <si>
    <t>Mesquita</t>
  </si>
  <si>
    <t>Altar</t>
  </si>
  <si>
    <t>Templo</t>
  </si>
  <si>
    <t>Animita</t>
  </si>
  <si>
    <t>Monasterio</t>
  </si>
  <si>
    <t>MonumentosMegalítico</t>
  </si>
  <si>
    <t>Bosque Sagrado</t>
  </si>
  <si>
    <t>Sinagoga</t>
  </si>
  <si>
    <t>Santuario</t>
  </si>
  <si>
    <t>Convento</t>
  </si>
  <si>
    <t>Abadía</t>
  </si>
  <si>
    <t>Pintura Rupestre</t>
  </si>
  <si>
    <t>Árbol Sagrado</t>
  </si>
  <si>
    <t>Montaña Sagrada</t>
  </si>
  <si>
    <t>Eremitorio</t>
  </si>
  <si>
    <t>Cueva Sagrada</t>
  </si>
  <si>
    <t>Ciudad Sagrada</t>
  </si>
  <si>
    <t>Capilla</t>
  </si>
  <si>
    <t>Basílica</t>
  </si>
  <si>
    <t>Religiones predominantes</t>
  </si>
  <si>
    <t>Cristianismo</t>
  </si>
  <si>
    <t>Catolicismo</t>
  </si>
  <si>
    <t>Protestantismo</t>
  </si>
  <si>
    <t>Cristianismo Ortodoxo</t>
  </si>
  <si>
    <t>Islam</t>
  </si>
  <si>
    <t>Sunismo</t>
  </si>
  <si>
    <t>Chiismo</t>
  </si>
  <si>
    <t>Budismo</t>
  </si>
  <si>
    <t>Theravada</t>
  </si>
  <si>
    <t>Mahayana</t>
  </si>
  <si>
    <t>Vajrayana</t>
  </si>
  <si>
    <t>Étnicas</t>
  </si>
  <si>
    <t>Judaísmo</t>
  </si>
  <si>
    <t>Hinduismo</t>
  </si>
  <si>
    <t>Religión Tradicional China</t>
  </si>
  <si>
    <t>Tipos de Religión</t>
  </si>
  <si>
    <t>Monoteista</t>
  </si>
  <si>
    <t>Teismo</t>
  </si>
  <si>
    <t>No Teista</t>
  </si>
  <si>
    <t>Panteismo</t>
  </si>
  <si>
    <t>Politeista</t>
  </si>
  <si>
    <t>Dualista</t>
  </si>
  <si>
    <t>Abrahamicas</t>
  </si>
  <si>
    <t>Dharmicas</t>
  </si>
  <si>
    <t>Indoeuropeas</t>
  </si>
  <si>
    <t>Iranias</t>
  </si>
  <si>
    <t>Neopaganas</t>
  </si>
  <si>
    <t>Tradicionales Africanas</t>
  </si>
  <si>
    <t>Tradicionales Nativo Americanas</t>
  </si>
  <si>
    <t>Escrituras Sagradas</t>
  </si>
  <si>
    <t>Biblia</t>
  </si>
  <si>
    <t>Corán</t>
  </si>
  <si>
    <t>Torá</t>
  </si>
  <si>
    <t>Tanak</t>
  </si>
  <si>
    <t>Vedas</t>
  </si>
  <si>
    <t>Upanishad</t>
  </si>
  <si>
    <t>Posturas en torno a la Religión</t>
  </si>
  <si>
    <t xml:space="preserve">Practicantes </t>
  </si>
  <si>
    <t>No Practicantes</t>
  </si>
  <si>
    <t>Ateos</t>
  </si>
  <si>
    <t>Agnósticos</t>
  </si>
  <si>
    <t>Ignósticos</t>
  </si>
  <si>
    <t>Fundamentalistas</t>
  </si>
  <si>
    <t>Laicismo</t>
  </si>
  <si>
    <t>Diálogo Interreligioso</t>
  </si>
  <si>
    <t>Figuras Religiosas</t>
  </si>
  <si>
    <t>Buda</t>
  </si>
  <si>
    <t>Jesús</t>
  </si>
  <si>
    <t>Arzobispo</t>
  </si>
  <si>
    <t>Dalai Lama</t>
  </si>
  <si>
    <t>Monje Budista</t>
  </si>
  <si>
    <t>Pastor</t>
  </si>
  <si>
    <t>Rabino</t>
  </si>
  <si>
    <t>Clérigo Chií</t>
  </si>
  <si>
    <t>Monja</t>
  </si>
  <si>
    <t>Califa</t>
  </si>
  <si>
    <t>Sacerdote</t>
  </si>
  <si>
    <t>Sumo Sacerdote</t>
  </si>
  <si>
    <t>Sacristán</t>
  </si>
  <si>
    <t>Capellán</t>
  </si>
  <si>
    <t>Houngan</t>
  </si>
  <si>
    <t>Chamán</t>
  </si>
  <si>
    <t>Karmapa</t>
  </si>
  <si>
    <t>Ayatolá</t>
  </si>
  <si>
    <t>Jajam Pashi</t>
  </si>
  <si>
    <t>Lama</t>
  </si>
  <si>
    <t>Jeque</t>
  </si>
  <si>
    <t>Gurú</t>
  </si>
  <si>
    <t>Calidad de Vida</t>
  </si>
  <si>
    <t xml:space="preserve">Índice de Calidad de Vida </t>
  </si>
  <si>
    <t>Índice calidad vida urbana</t>
  </si>
  <si>
    <t>Índice socio material territorial</t>
  </si>
  <si>
    <t>Esperanza de Vida al nacer</t>
  </si>
  <si>
    <t>Tasa de Divorcio</t>
  </si>
  <si>
    <t>Asistencia a la Iglesia o Pertenencia a Sindicatos</t>
  </si>
  <si>
    <t>PIB por persona</t>
  </si>
  <si>
    <t>Estabilidad Política y Calsificaciones de Seguridad</t>
  </si>
  <si>
    <t>Latitud</t>
  </si>
  <si>
    <t>Tasa de Desempleo</t>
  </si>
  <si>
    <t>Índices de las Libertades Políticas y Civiles</t>
  </si>
  <si>
    <t>Igualdad de Género</t>
  </si>
  <si>
    <t>Infraestructura Cultural</t>
  </si>
  <si>
    <t>Infraestructura Cultural Privada</t>
  </si>
  <si>
    <t>Infraestructura Cultural Pública</t>
  </si>
  <si>
    <t>Archivos</t>
  </si>
  <si>
    <t>Bibliotecas</t>
  </si>
  <si>
    <t>Centros Culturales</t>
  </si>
  <si>
    <t>Casas de la Cultura</t>
  </si>
  <si>
    <t>Centro de Documentación</t>
  </si>
  <si>
    <t>Circos</t>
  </si>
  <si>
    <t>Estudios de Grabación</t>
  </si>
  <si>
    <t>Galerías de Arte</t>
  </si>
  <si>
    <t>Museos</t>
  </si>
  <si>
    <t>Salas de Exposición</t>
  </si>
  <si>
    <t>Salas de Cine</t>
  </si>
  <si>
    <t>Salas de Ensayo</t>
  </si>
  <si>
    <t>Teatros</t>
  </si>
  <si>
    <t>Salas de Teatros</t>
  </si>
  <si>
    <t>Espacios Públicos</t>
  </si>
  <si>
    <t>Espacios Deportivos</t>
  </si>
  <si>
    <t>Espacios Multiusos</t>
  </si>
  <si>
    <t>Muelles</t>
  </si>
  <si>
    <t>Costaneras</t>
  </si>
  <si>
    <t>Salones Municipales</t>
  </si>
  <si>
    <t>Anfiteatros</t>
  </si>
  <si>
    <t>Plazas</t>
  </si>
  <si>
    <t>Parques</t>
  </si>
  <si>
    <t>Aulas Magnas</t>
  </si>
  <si>
    <t>Galpones</t>
  </si>
  <si>
    <t>Desarrollo Rural/Urbano</t>
  </si>
  <si>
    <t>Instrumentos de Planificación Territorial</t>
  </si>
  <si>
    <t>Plan Regional de Desarrollo Urbano</t>
  </si>
  <si>
    <t>Plan Regulador Metropolitano</t>
  </si>
  <si>
    <t>Plan Regulador Intercomunal</t>
  </si>
  <si>
    <t>Plan Regulador Comunal</t>
  </si>
  <si>
    <t>Límite Urbano</t>
  </si>
  <si>
    <t>Plan Seccional</t>
  </si>
  <si>
    <t>Salud e Industria Farmacéutica</t>
  </si>
  <si>
    <t>Estado de salud</t>
  </si>
  <si>
    <t>Obesidad</t>
  </si>
  <si>
    <t>Muertes por Obesidad</t>
  </si>
  <si>
    <t>Diagnosticados con Obesidad</t>
  </si>
  <si>
    <t>Recuperados de Obesidad</t>
  </si>
  <si>
    <t>No diagnosticados con Obesidad</t>
  </si>
  <si>
    <t>Diabetes</t>
  </si>
  <si>
    <t>Muertes por Diabetes</t>
  </si>
  <si>
    <t>Diagnosticados con Diabetes</t>
  </si>
  <si>
    <t>Recuperados de Diabetes</t>
  </si>
  <si>
    <t>No diagnosticados con Diabetes</t>
  </si>
  <si>
    <t>Cancer</t>
  </si>
  <si>
    <t>Muertes por Cancer</t>
  </si>
  <si>
    <t>Diagnosticados con Cancer</t>
  </si>
  <si>
    <t>Recuperados de Cancer</t>
  </si>
  <si>
    <t>No diagnosticados con Cancer</t>
  </si>
  <si>
    <t>Asma</t>
  </si>
  <si>
    <t>Muertes por Asma</t>
  </si>
  <si>
    <t>Diagnosticados con Asma</t>
  </si>
  <si>
    <t>Recuperados de Asma</t>
  </si>
  <si>
    <t>No diagnosticados con Asma</t>
  </si>
  <si>
    <t>Gripe</t>
  </si>
  <si>
    <t>Muertes por Gripe</t>
  </si>
  <si>
    <t>Diagnosticados con Gripe</t>
  </si>
  <si>
    <t>Recuperados de Gripe</t>
  </si>
  <si>
    <t>No diagnosticados con Gripe</t>
  </si>
  <si>
    <t>Accidentes Cerebrovascular</t>
  </si>
  <si>
    <t>Muertes por Accidentes Cerebrovascular</t>
  </si>
  <si>
    <t>Diagnosticados con Accidentes Cerebrovascular</t>
  </si>
  <si>
    <t>Recuperados de Accidentes Cerebrovascular</t>
  </si>
  <si>
    <t>No diagnosticados con Accidentes Cerebrovascular</t>
  </si>
  <si>
    <t>VIH</t>
  </si>
  <si>
    <t>Muertes por VIH</t>
  </si>
  <si>
    <t>Diagnosticados con VIH</t>
  </si>
  <si>
    <t>Recuperados de VIH</t>
  </si>
  <si>
    <t>No diagnosticados con VIH</t>
  </si>
  <si>
    <t>ITS (Infecciones de Transmisión Sexual)</t>
  </si>
  <si>
    <t>Muertes por ITS (Infecciones de Transmisión Sexual)</t>
  </si>
  <si>
    <t>Diagnosticados con ITS (Infecciones de Transmisión Sexual)</t>
  </si>
  <si>
    <t>Recuperados de ITS (Infecciones de Transmisión Sexual)</t>
  </si>
  <si>
    <t>No diagnosticados con ITS (Infecciones de Transmisión Sexual)</t>
  </si>
  <si>
    <t>Hipertensión</t>
  </si>
  <si>
    <t>Muertes por Hipertensión</t>
  </si>
  <si>
    <t>Diagnosticados con Hipertensión</t>
  </si>
  <si>
    <t>Recuperados de Hipertensión</t>
  </si>
  <si>
    <t>No diagnosticados con Hipertensión</t>
  </si>
  <si>
    <t>Influenza</t>
  </si>
  <si>
    <t>Muertes por Influenza</t>
  </si>
  <si>
    <t>Diagnosticados con Influenza</t>
  </si>
  <si>
    <t>Recuperados de Influenza</t>
  </si>
  <si>
    <t>No diagnosticados con Influenza</t>
  </si>
  <si>
    <t>Paro Cardiorespiratorio</t>
  </si>
  <si>
    <t>Muertes por Paro Cardiorespiratorio</t>
  </si>
  <si>
    <t>Diagnosticados con Paro Cardiorespiratorio</t>
  </si>
  <si>
    <t>Recuperados de Paro Cardiorespiratorio</t>
  </si>
  <si>
    <t>No diagnosticados con Paro Cardiorespiratorio</t>
  </si>
  <si>
    <t>Infección Urinaria</t>
  </si>
  <si>
    <t>Muertes por Infección Urinaria</t>
  </si>
  <si>
    <t>Diagnosticados con Infección Urinaria</t>
  </si>
  <si>
    <t>Recuperados de Infección Urinaria</t>
  </si>
  <si>
    <t>No diagnosticados con Infección Urinaria</t>
  </si>
  <si>
    <t>Alzheimer</t>
  </si>
  <si>
    <t>Muertes por Alzheimer</t>
  </si>
  <si>
    <t>Diagnosticados con Alzheimer</t>
  </si>
  <si>
    <t>Recuperados de  Alzheimer</t>
  </si>
  <si>
    <t>No diagnosticados con Alzheimer</t>
  </si>
  <si>
    <t>Parkinson</t>
  </si>
  <si>
    <t>Muertes por Parkinson</t>
  </si>
  <si>
    <t>Diagnosticados con Parkinson</t>
  </si>
  <si>
    <t>Recuperados de Parkinson</t>
  </si>
  <si>
    <t>No diagnosticados con Parkinson</t>
  </si>
  <si>
    <t>Bronquitis</t>
  </si>
  <si>
    <t>Muertes por Bronquitis</t>
  </si>
  <si>
    <t>Diagnosticados con Bronquitis</t>
  </si>
  <si>
    <t>Recuperados de Bronquitis</t>
  </si>
  <si>
    <t>No diagnosticados con Bronquitis</t>
  </si>
  <si>
    <t>Sinusitis</t>
  </si>
  <si>
    <t>Muertes por Sinusitis</t>
  </si>
  <si>
    <t>Diagnosticados con Sinusitis</t>
  </si>
  <si>
    <t>Recuperados de Sinusitis</t>
  </si>
  <si>
    <t>No diagnosticados con Sinusitis</t>
  </si>
  <si>
    <t>Hepatitis</t>
  </si>
  <si>
    <t>Muertes por Hepatitis</t>
  </si>
  <si>
    <t>Diagnosticados con Hepatitis</t>
  </si>
  <si>
    <t>Recuperados de Hepatitis</t>
  </si>
  <si>
    <t>No diagnosticados con Hepatitis</t>
  </si>
  <si>
    <t>Insuficiencia Renal</t>
  </si>
  <si>
    <t>Muertes por Insuficiencia Renal</t>
  </si>
  <si>
    <t>Diagnosticados con Insuficiencia Renal</t>
  </si>
  <si>
    <t>Recuperados de Insuficiencia Renal</t>
  </si>
  <si>
    <t>No diagnosticados con Insuficiencia Renal</t>
  </si>
  <si>
    <t>Depresión</t>
  </si>
  <si>
    <t>Muertes por Depresión</t>
  </si>
  <si>
    <t>Diagnosticados con Depresión</t>
  </si>
  <si>
    <t>Recuperados de Depresión</t>
  </si>
  <si>
    <t>No diagnosticados con Depresión</t>
  </si>
  <si>
    <t>Turberculosis</t>
  </si>
  <si>
    <t>Muertes por Turberculosis</t>
  </si>
  <si>
    <t>Diagnosticados con Turberculosis</t>
  </si>
  <si>
    <t>Recuperados de Turberculosis</t>
  </si>
  <si>
    <t>No diagnosticados con Turberculosis</t>
  </si>
  <si>
    <t>Osteoporosis</t>
  </si>
  <si>
    <t>Muertes por Osteoporosis</t>
  </si>
  <si>
    <t>Diagnosticados con Osteoporosis</t>
  </si>
  <si>
    <t>Recuperados de Osteoporosis</t>
  </si>
  <si>
    <t>No diagnosticados con Osteoporosis</t>
  </si>
  <si>
    <t>Artrítis</t>
  </si>
  <si>
    <t>Muertes por Artritis</t>
  </si>
  <si>
    <t>Diagnosticados con Artritis</t>
  </si>
  <si>
    <t>Recuperados de Artritis</t>
  </si>
  <si>
    <t>No diagnosticados con Artritis</t>
  </si>
  <si>
    <t>Neumonía</t>
  </si>
  <si>
    <t>Muertes por Neumonía</t>
  </si>
  <si>
    <t>Diagnosticados con Neumonía</t>
  </si>
  <si>
    <t>Recuperados de Neumonía</t>
  </si>
  <si>
    <t>No diagnosticados con Neumonía</t>
  </si>
  <si>
    <t>Esquizofrenia</t>
  </si>
  <si>
    <t>Muertes por Esquizofrenia</t>
  </si>
  <si>
    <t>Diagnosticados con Esquizofrenia</t>
  </si>
  <si>
    <t>Recuperados de Esquizofrenia</t>
  </si>
  <si>
    <t>No diagnosticados con Esquizofrenia</t>
  </si>
  <si>
    <t>Sifilis</t>
  </si>
  <si>
    <t>Muertes por Sifilis</t>
  </si>
  <si>
    <t>Diagnosticados con Sifilis</t>
  </si>
  <si>
    <t>Recuperados de Sifilis</t>
  </si>
  <si>
    <t>No diagnosticados con Sifilis</t>
  </si>
  <si>
    <t>Estabecimientos de la salud y farmacias</t>
  </si>
  <si>
    <t>Tipos de Establecimientos Públicos</t>
  </si>
  <si>
    <t>Hospitales de baja complejidad</t>
  </si>
  <si>
    <t>Hospitales de mediana complejidad</t>
  </si>
  <si>
    <t>Hospitales de alta complejidad</t>
  </si>
  <si>
    <t>CESFAM</t>
  </si>
  <si>
    <t>Consultorio</t>
  </si>
  <si>
    <t>SAPU</t>
  </si>
  <si>
    <t>Posta</t>
  </si>
  <si>
    <t>Tipos de Establecimientos Privados</t>
  </si>
  <si>
    <t>Clínicas</t>
  </si>
  <si>
    <t>Clínicas dentales</t>
  </si>
  <si>
    <t>Consultas privadas</t>
  </si>
  <si>
    <t>Tipos de Farmacias</t>
  </si>
  <si>
    <t>De turno</t>
  </si>
  <si>
    <t>Populares</t>
  </si>
  <si>
    <t>Ambulatorias</t>
  </si>
  <si>
    <t>Homeopática</t>
  </si>
  <si>
    <t>Minoristas</t>
  </si>
  <si>
    <t>De Hospital</t>
  </si>
  <si>
    <t>De Clínica</t>
  </si>
  <si>
    <t>Parafarmacias</t>
  </si>
  <si>
    <t>De pruebas clínicas</t>
  </si>
  <si>
    <t>Farmacia Veterinaria</t>
  </si>
  <si>
    <t>Industrial</t>
  </si>
  <si>
    <t>Reguladoras</t>
  </si>
  <si>
    <t>De investigación</t>
  </si>
  <si>
    <t>Tecnología médica</t>
  </si>
  <si>
    <t>Productos</t>
  </si>
  <si>
    <t>Electrobisturí</t>
  </si>
  <si>
    <t>Desfibrilador</t>
  </si>
  <si>
    <t>Marcapasos</t>
  </si>
  <si>
    <t>Electrocardiógrafo</t>
  </si>
  <si>
    <t>Electroencefalógrafo</t>
  </si>
  <si>
    <t>Máquina de Ultrasonido</t>
  </si>
  <si>
    <t>Scanner</t>
  </si>
  <si>
    <t>Cámara de resonancia magnética</t>
  </si>
  <si>
    <t>ECMO (Extra Corporeal Membrane Oxigenation)</t>
  </si>
  <si>
    <t>Cámara Hiperbárica</t>
  </si>
  <si>
    <t>Ecógrafo</t>
  </si>
  <si>
    <t>Máquina Dialisadora</t>
  </si>
  <si>
    <t>Ventilador Mecánico</t>
  </si>
  <si>
    <t>Sistema Quirurgico DaVinci</t>
  </si>
  <si>
    <t>Ofalmómetro</t>
  </si>
  <si>
    <t>Especialidades</t>
  </si>
  <si>
    <t>Bioanálisis Clínico</t>
  </si>
  <si>
    <t>Hematología</t>
  </si>
  <si>
    <t>Medicina Transfusional</t>
  </si>
  <si>
    <t>Morfofisiopatología</t>
  </si>
  <si>
    <t>Citodiagnóstico</t>
  </si>
  <si>
    <t>Imagenología</t>
  </si>
  <si>
    <t>Física Médica</t>
  </si>
  <si>
    <t>Phillips</t>
  </si>
  <si>
    <t>Johnson &amp; Johnson</t>
  </si>
  <si>
    <t>Medtronic</t>
  </si>
  <si>
    <t>Roche</t>
  </si>
  <si>
    <t>Abbott</t>
  </si>
  <si>
    <t>Stryker</t>
  </si>
  <si>
    <t>General Electric Healthcare</t>
  </si>
  <si>
    <t>Parámetro</t>
  </si>
  <si>
    <t>Detalle</t>
  </si>
  <si>
    <t>Territorio</t>
  </si>
  <si>
    <t>Tipo Gráfico</t>
  </si>
  <si>
    <t>Fuente</t>
  </si>
  <si>
    <t>Nombre</t>
  </si>
  <si>
    <t>Descripción</t>
  </si>
  <si>
    <t>Título</t>
  </si>
  <si>
    <t>Subtítulo</t>
  </si>
  <si>
    <t>Tags</t>
  </si>
  <si>
    <t>Nombre Archivo</t>
  </si>
  <si>
    <t>ISO País</t>
  </si>
  <si>
    <t>Nivel Administrativo</t>
  </si>
  <si>
    <t>Descripción larga</t>
  </si>
  <si>
    <t>Fecha</t>
  </si>
  <si>
    <t>Idioma</t>
  </si>
  <si>
    <t>Responsable</t>
  </si>
  <si>
    <t>Español</t>
  </si>
  <si>
    <t>Shopify</t>
  </si>
  <si>
    <t>Auxiliar</t>
  </si>
  <si>
    <t>Rango Edad</t>
  </si>
  <si>
    <t>Característica Especial</t>
  </si>
  <si>
    <t>Responsable ID</t>
  </si>
  <si>
    <t>Unidad Medida Tabla</t>
  </si>
  <si>
    <t>Casos</t>
  </si>
  <si>
    <t>Pacientes</t>
  </si>
  <si>
    <t>Muertes</t>
  </si>
  <si>
    <t>Recuperados</t>
  </si>
  <si>
    <t>Temporalidad</t>
  </si>
  <si>
    <t>PEA</t>
  </si>
  <si>
    <t>unidad</t>
  </si>
  <si>
    <t>Porcentaje</t>
  </si>
  <si>
    <t>%</t>
  </si>
  <si>
    <t>temporalidad</t>
  </si>
  <si>
    <t>parametro</t>
  </si>
  <si>
    <t>territorio</t>
  </si>
  <si>
    <t>unidad_medida</t>
  </si>
  <si>
    <t>DATA-PUEBLOS</t>
  </si>
  <si>
    <t>No Aplica</t>
  </si>
  <si>
    <t>Top 20</t>
  </si>
  <si>
    <t>INE, 2020</t>
  </si>
  <si>
    <t>Comunas con mayor población</t>
  </si>
  <si>
    <t>Ranking de las 20 comunas más pobladas de Chile.</t>
  </si>
  <si>
    <t>Redactar texto ad hoc</t>
  </si>
  <si>
    <t>Columna</t>
  </si>
  <si>
    <t>id</t>
  </si>
  <si>
    <t>Administración</t>
  </si>
  <si>
    <t>INSERT INTO GRAFICO ([id], [nombre], [descripcion], [titulo], [subtitulo], [tags], [url], [iso_pais], [nivel_administrativo], [descripcion_larga], [fecha_publicacion], [idioma], [responsable], [shopify], [auxiliar], [rango_edad], [CATEGORIA_id], [PARAMETRO_id], [DETALLE_id], [TERRITORIO_id], [TEMPORALIDAD_id], [TIPO_GRAFICO_id], [FUENTE_id], [unidad_medida], [tamanio_muestra], [caracteristica_especial], [auxiliar_1], [RESPONSABLE_id], [UNIDAD_MEDIDA_id]) VALUES (12, 'exportacion_arándano_dolares_chile_año 2020', NULL, 'Exportacion de Arándano en Chile durante el año 2020', NULL, NULL, 'palta.csv', NULL, NULL, NULL, NULL, NULL, NULL, NULL, NULL, NULL, 100101001, 1, 1, 1, 1, 3, 0, NULL, NULL, NULL, 'palta.png', 0,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</si>
</sst>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7" x14ac:knownFonts="1">
    <font>
      <sz val="11"/>
      <color theme="1"/>
      <name val="Calibri"/>
      <family val="2"/>
      <scheme val="minor"/>
    </font>
    <font>
      <sz val="8"/>
      <name val="Calibri"/>
      <family val="2"/>
      <scheme val="minor"/>
    </font>
    <font>
      <b/>
      <sz val="11"/>
      <color theme="0"/>
      <name val="Calibri Light"/>
      <family val="2"/>
      <scheme val="major"/>
    </font>
    <font>
      <sz val="9"/>
      <color theme="1"/>
      <name val="Dubai"/>
      <family val="2"/>
    </font>
    <font>
      <sz val="8"/>
      <color theme="1"/>
      <name val="Calibri"/>
      <family val="2"/>
      <scheme val="minor"/>
    </font>
    <font>
      <b/>
      <sz val="11"/>
      <name val="Calibri"/>
      <family val="2"/>
      <scheme val="minor"/>
    </font>
    <font>
      <sz val="9"/>
      <color theme="1"/>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1"/>
        <bgColor theme="1"/>
      </patternFill>
    </fill>
    <fill>
      <patternFill patternType="solid">
        <fgColor rgb="FFC00000"/>
        <bgColor theme="1"/>
      </patternFill>
    </fill>
    <fill>
      <patternFill patternType="solid">
        <fgColor theme="5"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8" tint="0.79998168889431442"/>
        <bgColor indexed="64"/>
      </patternFill>
    </fill>
  </fills>
  <borders count="5">
    <border>
      <left/>
      <right/>
      <top/>
      <bottom/>
      <diagonal/>
    </border>
    <border>
      <left/>
      <right/>
      <top style="thin">
        <color theme="1"/>
      </top>
      <bottom/>
      <diagonal/>
    </border>
    <border>
      <left/>
      <right style="thin">
        <color theme="4"/>
      </right>
      <top style="thin">
        <color theme="4"/>
      </top>
      <bottom/>
      <diagonal/>
    </border>
    <border>
      <left/>
      <right/>
      <top style="thin">
        <color theme="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14" fontId="0" fillId="0" borderId="0" xfId="0" applyNumberFormat="1"/>
    <xf numFmtId="164" fontId="0" fillId="0" borderId="0" xfId="0" applyNumberFormat="1"/>
    <xf numFmtId="0" fontId="0" fillId="0" borderId="0" xfId="0" quotePrefix="1"/>
    <xf numFmtId="0" fontId="0" fillId="2" borderId="0" xfId="0" applyFill="1"/>
    <xf numFmtId="0" fontId="0" fillId="0" borderId="0" xfId="0" applyAlignment="1">
      <alignment horizontal="left" vertical="top" wrapText="1"/>
    </xf>
    <xf numFmtId="0" fontId="0" fillId="0" borderId="0" xfId="0" applyAlignment="1">
      <alignment horizontal="center" vertical="top" wrapText="1"/>
    </xf>
    <xf numFmtId="0" fontId="0" fillId="3" borderId="0" xfId="0" applyFill="1" applyAlignment="1">
      <alignment horizontal="left" vertical="top" wrapText="1"/>
    </xf>
    <xf numFmtId="0" fontId="0" fillId="0" borderId="0" xfId="0" applyAlignment="1">
      <alignment horizontal="center"/>
    </xf>
    <xf numFmtId="0" fontId="0" fillId="0" borderId="0" xfId="0" applyAlignment="1">
      <alignment horizontal="center" vertical="top"/>
    </xf>
    <xf numFmtId="0" fontId="2" fillId="4" borderId="1" xfId="0" applyFont="1" applyFill="1" applyBorder="1" applyAlignment="1">
      <alignment horizontal="left" vertical="center" wrapText="1"/>
    </xf>
    <xf numFmtId="0" fontId="0" fillId="0" borderId="0" xfId="0" applyAlignment="1">
      <alignment vertical="center"/>
    </xf>
    <xf numFmtId="0" fontId="3" fillId="0" borderId="0" xfId="0" applyFont="1" applyAlignment="1">
      <alignment horizontal="left" vertical="center" wrapText="1"/>
    </xf>
    <xf numFmtId="0" fontId="0" fillId="0" borderId="0" xfId="0" applyAlignment="1">
      <alignment horizontal="right" vertical="center"/>
    </xf>
    <xf numFmtId="0" fontId="2" fillId="5" borderId="0" xfId="0" applyFont="1" applyFill="1" applyBorder="1" applyAlignment="1">
      <alignment horizontal="left" vertical="center" wrapText="1"/>
    </xf>
    <xf numFmtId="0" fontId="2" fillId="5" borderId="1" xfId="0" applyFont="1" applyFill="1" applyBorder="1" applyAlignment="1">
      <alignment horizontal="left" vertical="center" wrapText="1"/>
    </xf>
    <xf numFmtId="0" fontId="0" fillId="0" borderId="4" xfId="0" applyBorder="1" applyAlignment="1">
      <alignment horizontal="right" vertical="center"/>
    </xf>
    <xf numFmtId="0" fontId="3" fillId="0" borderId="4" xfId="0" applyFont="1" applyBorder="1" applyAlignment="1">
      <alignment horizontal="left" vertical="center" wrapText="1"/>
    </xf>
    <xf numFmtId="0" fontId="0" fillId="3" borderId="4" xfId="0" applyFill="1" applyBorder="1" applyAlignment="1">
      <alignment horizontal="right" vertical="center"/>
    </xf>
    <xf numFmtId="0" fontId="0" fillId="6" borderId="4" xfId="0" applyFill="1" applyBorder="1" applyAlignment="1">
      <alignment horizontal="right" vertical="center"/>
    </xf>
    <xf numFmtId="0" fontId="4" fillId="0" borderId="4" xfId="0" applyFont="1" applyBorder="1" applyAlignment="1">
      <alignment horizontal="left" vertical="top" wrapText="1"/>
    </xf>
    <xf numFmtId="0" fontId="3" fillId="7" borderId="4" xfId="0" applyFont="1" applyFill="1" applyBorder="1" applyAlignment="1">
      <alignment horizontal="left" vertical="center" wrapText="1"/>
    </xf>
    <xf numFmtId="0" fontId="0" fillId="0" borderId="4" xfId="0" applyBorder="1"/>
    <xf numFmtId="0" fontId="0" fillId="0" borderId="4" xfId="0" applyBorder="1" applyAlignment="1">
      <alignment horizontal="center" vertical="center"/>
    </xf>
    <xf numFmtId="0" fontId="4" fillId="3" borderId="4" xfId="0" applyFont="1" applyFill="1" applyBorder="1" applyAlignment="1">
      <alignment horizontal="left" vertical="top" wrapText="1"/>
    </xf>
    <xf numFmtId="14" fontId="0" fillId="3" borderId="4" xfId="0" applyNumberFormat="1" applyFill="1" applyBorder="1" applyAlignment="1">
      <alignment horizontal="center" vertical="center"/>
    </xf>
    <xf numFmtId="0" fontId="0" fillId="6" borderId="4" xfId="0" applyFill="1" applyBorder="1" applyAlignment="1">
      <alignment horizontal="center" vertical="center"/>
    </xf>
    <xf numFmtId="0" fontId="0" fillId="3" borderId="4" xfId="0" applyFill="1" applyBorder="1" applyAlignment="1">
      <alignment horizontal="center" vertical="center"/>
    </xf>
    <xf numFmtId="0" fontId="5" fillId="8" borderId="3" xfId="0" applyFont="1" applyFill="1" applyBorder="1" applyAlignment="1">
      <alignment horizontal="left" vertical="top" wrapText="1"/>
    </xf>
    <xf numFmtId="0" fontId="4" fillId="9" borderId="3" xfId="0" applyFont="1" applyFill="1" applyBorder="1"/>
    <xf numFmtId="0" fontId="6" fillId="3" borderId="4" xfId="0" applyFont="1" applyFill="1" applyBorder="1" applyAlignment="1">
      <alignment horizontal="left" vertical="top" wrapText="1"/>
    </xf>
    <xf numFmtId="0" fontId="4" fillId="9" borderId="3" xfId="0" applyFont="1" applyFill="1" applyBorder="1" applyAlignment="1">
      <alignment horizontal="left" vertical="top" wrapText="1"/>
    </xf>
    <xf numFmtId="0" fontId="4" fillId="9" borderId="2" xfId="0" applyFont="1" applyFill="1" applyBorder="1" applyAlignment="1">
      <alignment horizontal="left" vertical="top" wrapText="1"/>
    </xf>
    <xf numFmtId="0" fontId="0" fillId="0" borderId="0" xfId="0" applyAlignment="1">
      <alignment horizontal="left" vertical="top" wrapText="1"/>
    </xf>
  </cellXfs>
  <cellStyles count="1">
    <cellStyle name="Normal" xfId="0" builtinId="0"/>
  </cellStyles>
  <dxfs count="22">
    <dxf>
      <font>
        <b val="0"/>
        <i val="0"/>
        <strike val="0"/>
        <condense val="0"/>
        <extend val="0"/>
        <outline val="0"/>
        <shadow val="0"/>
        <u val="none"/>
        <vertAlign val="baseline"/>
        <sz val="8"/>
        <color theme="1"/>
        <name val="Calibri"/>
        <family val="2"/>
        <scheme val="minor"/>
      </font>
      <numFmt numFmtId="0" formatCode="General"/>
      <fill>
        <patternFill patternType="solid">
          <fgColor indexed="64"/>
          <bgColor theme="8" tint="0.79998168889431442"/>
        </patternFill>
      </fill>
      <border diagonalUp="0" diagonalDown="0">
        <left/>
        <right/>
        <top style="thin">
          <color theme="4"/>
        </top>
        <bottom/>
        <vertical/>
        <horizontal/>
      </border>
    </dxf>
    <dxf>
      <font>
        <b val="0"/>
        <i val="0"/>
        <strike val="0"/>
        <condense val="0"/>
        <extend val="0"/>
        <outline val="0"/>
        <shadow val="0"/>
        <u val="none"/>
        <vertAlign val="baseline"/>
        <sz val="8"/>
        <color theme="1"/>
        <name val="Calibri"/>
        <family val="2"/>
        <scheme val="minor"/>
      </font>
      <numFmt numFmtId="0" formatCode="General"/>
      <fill>
        <patternFill patternType="solid">
          <fgColor indexed="64"/>
          <bgColor theme="8" tint="0.79998168889431442"/>
        </patternFill>
      </fill>
      <border diagonalUp="0" diagonalDown="0">
        <left/>
        <right/>
        <top style="thin">
          <color theme="4"/>
        </top>
        <bottom/>
        <vertical/>
        <horizontal/>
      </border>
    </dxf>
    <dxf>
      <font>
        <b val="0"/>
        <i val="0"/>
        <strike val="0"/>
        <condense val="0"/>
        <extend val="0"/>
        <outline val="0"/>
        <shadow val="0"/>
        <u val="none"/>
        <vertAlign val="baseline"/>
        <sz val="8"/>
        <color theme="1"/>
        <name val="Calibri"/>
        <family val="2"/>
        <scheme val="minor"/>
      </font>
      <numFmt numFmtId="0" formatCode="General"/>
      <fill>
        <patternFill patternType="solid">
          <fgColor indexed="64"/>
          <bgColor theme="8" tint="0.79998168889431442"/>
        </patternFill>
      </fill>
      <border diagonalUp="0" diagonalDown="0">
        <left/>
        <right/>
        <top style="thin">
          <color theme="4"/>
        </top>
        <bottom/>
        <vertical/>
        <horizontal/>
      </border>
    </dxf>
    <dxf>
      <font>
        <b val="0"/>
        <i val="0"/>
        <strike val="0"/>
        <condense val="0"/>
        <extend val="0"/>
        <outline val="0"/>
        <shadow val="0"/>
        <u val="none"/>
        <vertAlign val="baseline"/>
        <sz val="8"/>
        <color theme="1"/>
        <name val="Calibri"/>
        <family val="2"/>
        <scheme val="minor"/>
      </font>
      <numFmt numFmtId="0" formatCode="General"/>
      <fill>
        <patternFill patternType="solid">
          <fgColor indexed="64"/>
          <bgColor theme="8" tint="0.79998168889431442"/>
        </patternFill>
      </fill>
      <border diagonalUp="0" diagonalDown="0">
        <left/>
        <right/>
        <top style="thin">
          <color theme="4"/>
        </top>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ill>
        <patternFill patternType="solid">
          <fgColor indexed="64"/>
          <bgColor theme="7" tint="0.39997558519241921"/>
        </patternFill>
      </fil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border outline="0">
        <right style="thin">
          <color theme="4"/>
        </right>
      </border>
    </dxf>
    <dxf>
      <border outline="0">
        <right style="thin">
          <color theme="4"/>
        </right>
      </border>
    </dxf>
    <dxf>
      <border outline="0">
        <right style="thin">
          <color theme="4"/>
        </right>
      </border>
    </dxf>
    <dxf>
      <numFmt numFmtId="19" formatCode="dd/mm/yyyy"/>
    </dxf>
    <dxf>
      <numFmt numFmtId="19" formatCode="dd/mm/yyyy"/>
    </dxf>
    <dxf>
      <border outline="0">
        <right style="thin">
          <color theme="4"/>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7</xdr:col>
      <xdr:colOff>228600</xdr:colOff>
      <xdr:row>1</xdr:row>
      <xdr:rowOff>0</xdr:rowOff>
    </xdr:from>
    <xdr:to>
      <xdr:col>17</xdr:col>
      <xdr:colOff>198120</xdr:colOff>
      <xdr:row>10</xdr:row>
      <xdr:rowOff>345660</xdr:rowOff>
    </xdr:to>
    <xdr:pic>
      <xdr:nvPicPr>
        <xdr:cNvPr id="16" name="Imagen 15">
          <a:extLst>
            <a:ext uri="{FF2B5EF4-FFF2-40B4-BE49-F238E27FC236}">
              <a16:creationId xmlns:a16="http://schemas.microsoft.com/office/drawing/2014/main" id="{A95AF8AA-276A-47A1-81E1-67ACADC9BD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14760" y="182880"/>
          <a:ext cx="7894320" cy="3454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15240</xdr:colOff>
      <xdr:row>0</xdr:row>
      <xdr:rowOff>38101</xdr:rowOff>
    </xdr:from>
    <xdr:to>
      <xdr:col>2</xdr:col>
      <xdr:colOff>1005840</xdr:colOff>
      <xdr:row>9</xdr:row>
      <xdr:rowOff>114301</xdr:rowOff>
    </xdr:to>
    <mc:AlternateContent xmlns:mc="http://schemas.openxmlformats.org/markup-compatibility/2006" xmlns:sle15="http://schemas.microsoft.com/office/drawing/2012/slicer">
      <mc:Choice Requires="sle15">
        <xdr:graphicFrame macro="">
          <xdr:nvGraphicFramePr>
            <xdr:cNvPr id="2" name="Industria">
              <a:extLst>
                <a:ext uri="{FF2B5EF4-FFF2-40B4-BE49-F238E27FC236}">
                  <a16:creationId xmlns:a16="http://schemas.microsoft.com/office/drawing/2014/main" id="{5CCB4117-BFA4-4EBB-9272-3D2A8C618F74}"/>
                </a:ext>
              </a:extLst>
            </xdr:cNvPr>
            <xdr:cNvGraphicFramePr/>
          </xdr:nvGraphicFramePr>
          <xdr:xfrm>
            <a:off x="0" y="0"/>
            <a:ext cx="0" cy="0"/>
          </xdr:xfrm>
          <a:graphic>
            <a:graphicData uri="http://schemas.microsoft.com/office/drawing/2010/slicer">
              <sle:slicer xmlns:sle="http://schemas.microsoft.com/office/drawing/2010/slicer" name="Industria"/>
            </a:graphicData>
          </a:graphic>
        </xdr:graphicFrame>
      </mc:Choice>
      <mc:Fallback xmlns="">
        <xdr:sp macro="" textlink="">
          <xdr:nvSpPr>
            <xdr:cNvPr id="0" name=""/>
            <xdr:cNvSpPr>
              <a:spLocks noTextEdit="1"/>
            </xdr:cNvSpPr>
          </xdr:nvSpPr>
          <xdr:spPr>
            <a:xfrm>
              <a:off x="15240" y="38101"/>
              <a:ext cx="2202180" cy="172212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1165860</xdr:colOff>
      <xdr:row>0</xdr:row>
      <xdr:rowOff>30481</xdr:rowOff>
    </xdr:from>
    <xdr:to>
      <xdr:col>4</xdr:col>
      <xdr:colOff>510540</xdr:colOff>
      <xdr:row>9</xdr:row>
      <xdr:rowOff>129541</xdr:rowOff>
    </xdr:to>
    <mc:AlternateContent xmlns:mc="http://schemas.openxmlformats.org/markup-compatibility/2006" xmlns:sle15="http://schemas.microsoft.com/office/drawing/2012/slicer">
      <mc:Choice Requires="sle15">
        <xdr:graphicFrame macro="">
          <xdr:nvGraphicFramePr>
            <xdr:cNvPr id="3" name="Sector">
              <a:extLst>
                <a:ext uri="{FF2B5EF4-FFF2-40B4-BE49-F238E27FC236}">
                  <a16:creationId xmlns:a16="http://schemas.microsoft.com/office/drawing/2014/main" id="{7AA85E2F-979F-46AA-9663-DC54201F0342}"/>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2377440" y="30481"/>
              <a:ext cx="1584960" cy="17449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510540</xdr:colOff>
      <xdr:row>0</xdr:row>
      <xdr:rowOff>0</xdr:rowOff>
    </xdr:from>
    <xdr:to>
      <xdr:col>6</xdr:col>
      <xdr:colOff>1066800</xdr:colOff>
      <xdr:row>9</xdr:row>
      <xdr:rowOff>99060</xdr:rowOff>
    </xdr:to>
    <mc:AlternateContent xmlns:mc="http://schemas.openxmlformats.org/markup-compatibility/2006" xmlns:sle15="http://schemas.microsoft.com/office/drawing/2012/slicer">
      <mc:Choice Requires="sle15">
        <xdr:graphicFrame macro="">
          <xdr:nvGraphicFramePr>
            <xdr:cNvPr id="4" name="Producto">
              <a:extLst>
                <a:ext uri="{FF2B5EF4-FFF2-40B4-BE49-F238E27FC236}">
                  <a16:creationId xmlns:a16="http://schemas.microsoft.com/office/drawing/2014/main" id="{159760BE-F471-4C04-A139-9A659869C7FE}"/>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3962400" y="0"/>
              <a:ext cx="1607820" cy="17449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1135380</xdr:colOff>
      <xdr:row>0</xdr:row>
      <xdr:rowOff>0</xdr:rowOff>
    </xdr:from>
    <xdr:to>
      <xdr:col>10</xdr:col>
      <xdr:colOff>312420</xdr:colOff>
      <xdr:row>9</xdr:row>
      <xdr:rowOff>91440</xdr:rowOff>
    </xdr:to>
    <mc:AlternateContent xmlns:mc="http://schemas.openxmlformats.org/markup-compatibility/2006" xmlns:sle15="http://schemas.microsoft.com/office/drawing/2012/slicer">
      <mc:Choice Requires="sle15">
        <xdr:graphicFrame macro="">
          <xdr:nvGraphicFramePr>
            <xdr:cNvPr id="5" name="Categoría">
              <a:extLst>
                <a:ext uri="{FF2B5EF4-FFF2-40B4-BE49-F238E27FC236}">
                  <a16:creationId xmlns:a16="http://schemas.microsoft.com/office/drawing/2014/main" id="{E9482B56-B76E-448B-96AA-CD5EDE03B8A1}"/>
                </a:ext>
              </a:extLst>
            </xdr:cNvPr>
            <xdr:cNvGraphicFramePr/>
          </xdr:nvGraphicFramePr>
          <xdr:xfrm>
            <a:off x="0" y="0"/>
            <a:ext cx="0" cy="0"/>
          </xdr:xfrm>
          <a:graphic>
            <a:graphicData uri="http://schemas.microsoft.com/office/drawing/2010/slicer">
              <sle:slicer xmlns:sle="http://schemas.microsoft.com/office/drawing/2010/slicer" name="Categoría"/>
            </a:graphicData>
          </a:graphic>
        </xdr:graphicFrame>
      </mc:Choice>
      <mc:Fallback xmlns="">
        <xdr:sp macro="" textlink="">
          <xdr:nvSpPr>
            <xdr:cNvPr id="0" name=""/>
            <xdr:cNvSpPr>
              <a:spLocks noTextEdit="1"/>
            </xdr:cNvSpPr>
          </xdr:nvSpPr>
          <xdr:spPr>
            <a:xfrm>
              <a:off x="7200900" y="0"/>
              <a:ext cx="3840480" cy="17373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 xr10:uid="{384B50FC-46B1-4C4E-8542-C2DDA17C1551}" sourceName="Industria">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 xr10:uid="{856D5354-AC70-4C7E-9BD4-3FD2BFCF5A1B}" sourceName="Sector">
  <extLst>
    <x:ext xmlns:x15="http://schemas.microsoft.com/office/spreadsheetml/2010/11/main" uri="{2F2917AC-EB37-4324-AD4E-5DD8C200BD13}">
      <x15:tableSlicerCache tableId="1" column="5"/>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0FFC23BB-01C5-4788-9441-A68D091CCBA1}" sourceName="Producto">
  <extLst>
    <x:ext xmlns:x15="http://schemas.microsoft.com/office/spreadsheetml/2010/11/main" uri="{2F2917AC-EB37-4324-AD4E-5DD8C200BD13}">
      <x15:tableSlicerCache tableId="1" column="7"/>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 xr10:uid="{6BEA4E70-ED56-49DB-A93E-77068409168F}" sourceName="Categoría">
  <extLst>
    <x:ext xmlns:x15="http://schemas.microsoft.com/office/spreadsheetml/2010/11/main" uri="{2F2917AC-EB37-4324-AD4E-5DD8C200BD13}">
      <x15:tableSlicerCache tableId="1" column="10"/>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xr10:uid="{0D0EF102-DAE8-460C-89C1-1BEEF6AD2B15}" cache="SegmentaciónDeDatos_Industria" caption="Industria" style="SlicerStyleDark1" rowHeight="234950"/>
  <slicer name="Sector" xr10:uid="{E2E95185-ED5B-492F-B8DF-A32142244B7F}" cache="SegmentaciónDeDatos_Sector" caption="Sector" style="SlicerStyleDark1" rowHeight="234950"/>
  <slicer name="Producto" xr10:uid="{1E6FFCB0-9284-4932-9A4A-F8D25101CA1B}" cache="SegmentaciónDeDatos_Producto" caption="Producto" columnCount="2" style="SlicerStyleDark1" rowHeight="234950"/>
  <slicer name="Categoría" xr10:uid="{28F8D13D-BC45-443A-9129-7E5884C30BA3}" cache="SegmentaciónDeDatos_Categoría" caption="Categoría" columnCount="2"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EA6EBD6-62B6-4EDF-B151-264865ADD89E}" name="Temporalidad" displayName="Temporalidad" ref="B2:H1758" totalsRowShown="0" tableBorderDxfId="21">
  <autoFilter ref="B2:H1758" xr:uid="{96AE9AB5-8B0B-4765-AB7F-7CDCCE39FC28}"/>
  <tableColumns count="7">
    <tableColumn id="7" xr3:uid="{2E4B2091-4C0B-4818-9929-FCCD47763D5D}" name="ID"/>
    <tableColumn id="1" xr3:uid="{E5F11A33-353F-4406-A8CC-27829BB8854C}" name="nombre">
      <calculatedColumnFormula>+"noviembre-diciembre "&amp;A3</calculatedColumnFormula>
    </tableColumn>
    <tableColumn id="2" xr3:uid="{479841AC-5105-4C28-851D-ACD9F5A3D061}" name="descripcion"/>
    <tableColumn id="3" xr3:uid="{A9E97DE2-A6C8-46EE-85E1-0B27B968A713}" name="auxiliar"/>
    <tableColumn id="4" xr3:uid="{FB16D6AC-5762-488D-906D-2112B48F3CCD}" name="fecha_inicio" dataDxfId="20">
      <calculatedColumnFormula>+"1/11/"&amp;A3</calculatedColumnFormula>
    </tableColumn>
    <tableColumn id="5" xr3:uid="{D1333BF0-CC0E-4E06-BAFA-35FE05E915D7}" name="fecha_termino" dataDxfId="19">
      <calculatedColumnFormula>+"31/12/"&amp;A3</calculatedColumnFormula>
    </tableColumn>
    <tableColumn id="6" xr3:uid="{CCBD68BE-DA86-4447-9343-90575B93AE1B}" name="temporalidad" dataDxfId="0">
      <calculatedColumnFormula>+"INSERT INTO "&amp;$H$2&amp;" VALUES ("&amp;B3&amp;",'"&amp;C3&amp;"','"&amp;D3&amp;"','"&amp;E3&amp;"','"&amp;F3&amp;"','"&amp;G3&amp;"');"</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2E2138E-AB7C-4A35-8015-0518A855AFDC}" name="Parametros" displayName="Parametros" ref="C2:G111" totalsRowShown="0" tableBorderDxfId="18">
  <autoFilter ref="C2:G111" xr:uid="{6A8BC0CF-D15E-4ED0-8B13-A6AE981F60E6}"/>
  <tableColumns count="5">
    <tableColumn id="5" xr3:uid="{F951696E-0CF5-4E3D-982A-25EED8E3CF16}" name="id"/>
    <tableColumn id="1" xr3:uid="{5FD047D8-BF7D-422D-8D0C-586C4B0EA95E}" name="nombre"/>
    <tableColumn id="2" xr3:uid="{91FDF37B-720B-4148-A579-0DCB470AAAC8}" name="descripcion"/>
    <tableColumn id="3" xr3:uid="{C426173E-620D-4F80-A22F-51CCD91786FA}" name="auxiliar"/>
    <tableColumn id="4" xr3:uid="{3DE5E623-F25F-4FB0-B30A-DDE66BC14712}" name="parametro" dataDxfId="1">
      <calculatedColumnFormula>+"INSERT INTO "&amp;$E$3&amp;" VALUES ("&amp;C3&amp;","&amp;"'"&amp;D3&amp;"','"&amp;E3&amp;"','"&amp;F3&amp;"');"</calculatedColumnFormula>
    </tableColum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BE0BF64-CD84-4861-BEB0-866E7D06A965}" name="Territorio" displayName="Territorio" ref="C2:I3097" totalsRowShown="0" tableBorderDxfId="17">
  <autoFilter ref="C2:I3097" xr:uid="{2BC3B2B1-8D47-44A8-B350-EF15553D4108}"/>
  <tableColumns count="7">
    <tableColumn id="7" xr3:uid="{50C2D5F1-69F0-493A-98D9-A94025746CF0}" name="id"/>
    <tableColumn id="1" xr3:uid="{DEFD745A-A590-4F7F-9AA6-1EA35C9550F5}" name="nombre"/>
    <tableColumn id="2" xr3:uid="{7496828A-F74F-4950-99AA-0DCDBA383492}" name="descripcion"/>
    <tableColumn id="3" xr3:uid="{61903AB9-829C-462A-8A06-5D86BE45F9D9}" name="auxiliar"/>
    <tableColumn id="4" xr3:uid="{9617BCE3-F309-4162-9D07-1870E91F3E52}" name="iso_pais"/>
    <tableColumn id="5" xr3:uid="{BADD2C82-7EBA-4846-AAC7-96026BDE162A}" name="nivel_administrativo"/>
    <tableColumn id="6" xr3:uid="{892525F4-2FA5-4306-A1CC-CE2EE49717CC}" name="territorio" dataDxfId="2">
      <calculatedColumnFormula>+"INSERT INTO "&amp;$E$3&amp;" VALUES ("&amp;C3&amp;","&amp;"'"&amp;D3&amp;"','"&amp;E3&amp;"','"&amp;F3&amp;"','"&amp;G3&amp;"','"&amp;H3&amp;"');"</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BFDBD28-8AA4-4B69-B38D-B9667879033F}" name="unidad_medida" displayName="unidad_medida" ref="B2:F67" totalsRowShown="0" tableBorderDxfId="16">
  <autoFilter ref="B2:F67" xr:uid="{F6F192D1-2FE4-49E3-B147-C1139180C2D4}"/>
  <tableColumns count="5">
    <tableColumn id="5" xr3:uid="{B62391E1-5420-4CC8-9289-A87A00200787}" name="id"/>
    <tableColumn id="1" xr3:uid="{89B0B95C-CDC7-4BBF-849C-50FC51A0A893}" name="nombre"/>
    <tableColumn id="2" xr3:uid="{B141438C-655D-4055-AEAD-EA52E6B33A52}" name="descripcion"/>
    <tableColumn id="3" xr3:uid="{94FD8751-7A29-4184-BB57-86264C2EE785}" name="auxiliar"/>
    <tableColumn id="4" xr3:uid="{D8B3BF06-3FB0-4D42-A463-74FC4ABFE046}" name="unidad_medida" dataDxfId="3">
      <calculatedColumnFormula>+"INSERT INTO "&amp;$F$2&amp;" VALUES ("&amp;B3&amp;","&amp;"'"&amp;C3&amp;"','"&amp;D3&amp;"','"&amp;E3&amp;"');"</calculatedColumnFormula>
    </tableColumn>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940C74-3733-4495-887A-31800DF2BF62}" name="Clasificación" displayName="Clasificación" ref="A11:J1308" totalsRowShown="0" headerRowDxfId="15" dataDxfId="14">
  <autoFilter ref="A11:J1308" xr:uid="{3629DB44-6532-4C8A-8AC3-60641A583B62}"/>
  <tableColumns count="10">
    <tableColumn id="1" xr3:uid="{EAFF3773-2546-4F1C-A78E-C7ADC0D07C13}" name="ID" dataDxfId="13">
      <calculatedColumnFormula>+H12</calculatedColumnFormula>
    </tableColumn>
    <tableColumn id="2" xr3:uid="{5E10EB9A-C4EC-4360-8B96-926D5D74F227}" name="Id_industria" dataDxfId="12"/>
    <tableColumn id="3" xr3:uid="{7CD61AD4-4915-4187-99D0-906577589DEB}" name="Industria" dataDxfId="11"/>
    <tableColumn id="4" xr3:uid="{C90FD7B2-FE81-4CA8-B670-E368CE9C6EA1}" name="Id_sector" dataDxfId="10"/>
    <tableColumn id="5" xr3:uid="{72C448CF-047E-4032-AC3A-9DADF7378113}" name="Sector" dataDxfId="9"/>
    <tableColumn id="6" xr3:uid="{58880D1B-3EE6-452B-8FA9-6A84AC75E4D8}" name="Id_producto" dataDxfId="8"/>
    <tableColumn id="7" xr3:uid="{9536A7BA-CC61-4F0C-961A-03952CD9FECF}" name="Producto" dataDxfId="7"/>
    <tableColumn id="8" xr3:uid="{357D91A5-6F37-4917-9E18-4A0D10BCD314}" name="Id_categoría" dataDxfId="6"/>
    <tableColumn id="9" xr3:uid="{BAD59693-C15E-46AC-9AF2-ACC39471A2DD}" name="Corr" dataDxfId="5"/>
    <tableColumn id="10" xr3:uid="{883A662B-FD53-4017-8343-E65399444A03}" name="Categoría" dataDxfId="4"/>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5.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2BDED-43D2-492B-9B1C-347172F925F7}">
  <sheetPr>
    <tabColor rgb="FFC00000"/>
  </sheetPr>
  <dimension ref="A1:B21"/>
  <sheetViews>
    <sheetView workbookViewId="0">
      <selection sqref="A1:B21"/>
    </sheetView>
  </sheetViews>
  <sheetFormatPr baseColWidth="10" defaultRowHeight="14.4" x14ac:dyDescent="0.3"/>
  <cols>
    <col min="1" max="1" width="16.44140625" bestFit="1" customWidth="1"/>
    <col min="2" max="2" width="9" bestFit="1" customWidth="1"/>
  </cols>
  <sheetData>
    <row r="1" spans="1:2" x14ac:dyDescent="0.3">
      <c r="A1" t="s">
        <v>200</v>
      </c>
      <c r="B1" t="s">
        <v>142</v>
      </c>
    </row>
    <row r="2" spans="1:2" x14ac:dyDescent="0.3">
      <c r="A2" t="s">
        <v>1157</v>
      </c>
      <c r="B2">
        <v>645909</v>
      </c>
    </row>
    <row r="3" spans="1:2" x14ac:dyDescent="0.3">
      <c r="A3" t="s">
        <v>1144</v>
      </c>
      <c r="B3">
        <v>578605</v>
      </c>
    </row>
    <row r="4" spans="1:2" x14ac:dyDescent="0.3">
      <c r="A4" t="s">
        <v>714</v>
      </c>
      <c r="B4">
        <v>503147</v>
      </c>
    </row>
    <row r="5" spans="1:2" x14ac:dyDescent="0.3">
      <c r="A5" t="s">
        <v>685</v>
      </c>
      <c r="B5">
        <v>425725</v>
      </c>
    </row>
    <row r="6" spans="1:2" x14ac:dyDescent="0.3">
      <c r="A6" t="s">
        <v>1135</v>
      </c>
      <c r="B6">
        <v>402433</v>
      </c>
    </row>
    <row r="7" spans="1:2" x14ac:dyDescent="0.3">
      <c r="A7" t="s">
        <v>920</v>
      </c>
      <c r="B7">
        <v>361371</v>
      </c>
    </row>
    <row r="8" spans="1:2" x14ac:dyDescent="0.3">
      <c r="A8" t="s">
        <v>1163</v>
      </c>
      <c r="B8">
        <v>334836</v>
      </c>
    </row>
    <row r="9" spans="1:2" x14ac:dyDescent="0.3">
      <c r="A9" t="s">
        <v>1139</v>
      </c>
      <c r="B9">
        <v>330759</v>
      </c>
    </row>
    <row r="10" spans="1:2" x14ac:dyDescent="0.3">
      <c r="A10" t="s">
        <v>699</v>
      </c>
      <c r="B10">
        <v>315732</v>
      </c>
    </row>
    <row r="11" spans="1:2" x14ac:dyDescent="0.3">
      <c r="A11" t="s">
        <v>1045</v>
      </c>
      <c r="B11">
        <v>302931</v>
      </c>
    </row>
    <row r="12" spans="1:2" x14ac:dyDescent="0.3">
      <c r="A12" t="s">
        <v>1077</v>
      </c>
      <c r="B12">
        <v>269398</v>
      </c>
    </row>
    <row r="13" spans="1:2" x14ac:dyDescent="0.3">
      <c r="A13" t="s">
        <v>1147</v>
      </c>
      <c r="B13">
        <v>266798</v>
      </c>
    </row>
    <row r="14" spans="1:2" x14ac:dyDescent="0.3">
      <c r="A14" t="s">
        <v>952</v>
      </c>
      <c r="B14">
        <v>265211</v>
      </c>
    </row>
    <row r="15" spans="1:2" x14ac:dyDescent="0.3">
      <c r="A15" t="s">
        <v>690</v>
      </c>
      <c r="B15">
        <v>256735</v>
      </c>
    </row>
    <row r="16" spans="1:2" x14ac:dyDescent="0.3">
      <c r="A16" t="s">
        <v>1150</v>
      </c>
      <c r="B16">
        <v>254694</v>
      </c>
    </row>
    <row r="17" spans="1:2" x14ac:dyDescent="0.3">
      <c r="A17" t="s">
        <v>1149</v>
      </c>
      <c r="B17">
        <v>253139</v>
      </c>
    </row>
    <row r="18" spans="1:2" x14ac:dyDescent="0.3">
      <c r="A18" t="s">
        <v>1145</v>
      </c>
      <c r="B18">
        <v>250192</v>
      </c>
    </row>
    <row r="19" spans="1:2" x14ac:dyDescent="0.3">
      <c r="A19" t="s">
        <v>901</v>
      </c>
      <c r="B19">
        <v>249656</v>
      </c>
    </row>
    <row r="20" spans="1:2" x14ac:dyDescent="0.3">
      <c r="A20" t="s">
        <v>1187</v>
      </c>
      <c r="B20">
        <v>247552</v>
      </c>
    </row>
    <row r="21" spans="1:2" x14ac:dyDescent="0.3">
      <c r="A21" t="s">
        <v>1013</v>
      </c>
      <c r="B21">
        <v>238092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78785-4936-4AF3-B3CA-C9BD6A95B8C2}">
  <sheetPr>
    <tabColor rgb="FFFF0000"/>
  </sheetPr>
  <dimension ref="A2:G21"/>
  <sheetViews>
    <sheetView showGridLines="0" tabSelected="1" workbookViewId="0">
      <selection activeCell="C2" sqref="C2"/>
    </sheetView>
  </sheetViews>
  <sheetFormatPr baseColWidth="10" defaultRowHeight="14.4" x14ac:dyDescent="0.3"/>
  <cols>
    <col min="1" max="1" width="17.109375" customWidth="1"/>
    <col min="2" max="2" width="31.6640625" customWidth="1"/>
    <col min="3" max="3" width="29.88671875" customWidth="1"/>
    <col min="5" max="5" width="24" customWidth="1"/>
    <col min="6" max="6" width="37.33203125" customWidth="1"/>
  </cols>
  <sheetData>
    <row r="2" spans="1:7" s="11" customFormat="1" ht="21.6" customHeight="1" x14ac:dyDescent="0.3">
      <c r="A2" s="10" t="s">
        <v>129</v>
      </c>
      <c r="B2" s="16">
        <f>+VLOOKUP($B$5,Clasificación[],2,0)</f>
        <v>22</v>
      </c>
      <c r="C2" s="17" t="str">
        <f>+VLOOKUP($B$5,Clasificación[],3,0)</f>
        <v>Sociedad</v>
      </c>
      <c r="E2" s="14" t="s">
        <v>5611</v>
      </c>
      <c r="F2" s="16"/>
      <c r="G2" s="12"/>
    </row>
    <row r="3" spans="1:7" s="11" customFormat="1" ht="21.6" customHeight="1" x14ac:dyDescent="0.3">
      <c r="A3" s="10" t="s">
        <v>210</v>
      </c>
      <c r="B3" s="16">
        <f>+VLOOKUP($B$5,Clasificación[],4,0)</f>
        <v>2202</v>
      </c>
      <c r="C3" s="17" t="str">
        <f>+VLOOKUP($B$5,Clasificación[],5,0)</f>
        <v>Demografía</v>
      </c>
      <c r="E3" s="14" t="s">
        <v>5612</v>
      </c>
      <c r="F3" s="23" t="str">
        <f>+VLOOKUP($B$8,TERRITORIO!$D$3:$H$3097,4,0)</f>
        <v>CHL</v>
      </c>
    </row>
    <row r="4" spans="1:7" s="11" customFormat="1" ht="21.6" customHeight="1" x14ac:dyDescent="0.3">
      <c r="A4" s="10" t="s">
        <v>4195</v>
      </c>
      <c r="B4" s="16">
        <f>+VLOOKUP($B$5,Clasificación[],6,0)</f>
        <v>220206</v>
      </c>
      <c r="C4" s="17" t="str">
        <f>+VLOOKUP($B$5,Clasificación[],7,0)</f>
        <v>Tipos de Demografía</v>
      </c>
      <c r="E4" s="14" t="s">
        <v>5613</v>
      </c>
      <c r="F4" s="23" t="str">
        <f>+VLOOKUP($B$8,TERRITORIO!$D$3:$H$3097,3,0)</f>
        <v>País</v>
      </c>
    </row>
    <row r="5" spans="1:7" s="11" customFormat="1" ht="53.4" customHeight="1" x14ac:dyDescent="0.3">
      <c r="A5" s="15" t="s">
        <v>4198</v>
      </c>
      <c r="B5" s="18">
        <v>220206002</v>
      </c>
      <c r="C5" s="17" t="str">
        <f>+VLOOKUP($B$5,Clasificación[],10,0)</f>
        <v>Estática</v>
      </c>
      <c r="E5" s="14" t="s">
        <v>5614</v>
      </c>
      <c r="F5" s="24" t="s">
        <v>5644</v>
      </c>
      <c r="G5" s="12"/>
    </row>
    <row r="6" spans="1:7" ht="24.6" customHeight="1" x14ac:dyDescent="0.3">
      <c r="A6" s="15" t="s">
        <v>5601</v>
      </c>
      <c r="B6" s="18" t="s">
        <v>5640</v>
      </c>
      <c r="C6" s="17"/>
      <c r="E6" s="14" t="s">
        <v>5615</v>
      </c>
      <c r="F6" s="25">
        <f ca="1">+TODAY()</f>
        <v>44298</v>
      </c>
      <c r="G6" s="12"/>
    </row>
    <row r="7" spans="1:7" ht="24.6" customHeight="1" x14ac:dyDescent="0.3">
      <c r="A7" s="15" t="s">
        <v>5602</v>
      </c>
      <c r="B7" s="30" t="s">
        <v>5642</v>
      </c>
      <c r="C7" s="17"/>
      <c r="E7" s="14" t="s">
        <v>5616</v>
      </c>
      <c r="F7" s="26" t="s">
        <v>5618</v>
      </c>
      <c r="G7" s="12"/>
    </row>
    <row r="8" spans="1:7" ht="24.6" customHeight="1" x14ac:dyDescent="0.3">
      <c r="A8" s="15" t="s">
        <v>5603</v>
      </c>
      <c r="B8" s="18" t="s">
        <v>253</v>
      </c>
      <c r="C8" s="17" t="str">
        <f>+VLOOKUP($B$8,TERRITORIO!$D$3:$H$3097,5,0)</f>
        <v>ADMIN 0</v>
      </c>
      <c r="E8" s="14" t="s">
        <v>5617</v>
      </c>
      <c r="F8" s="27" t="s">
        <v>5630</v>
      </c>
      <c r="G8" s="12"/>
    </row>
    <row r="9" spans="1:7" ht="24.6" customHeight="1" x14ac:dyDescent="0.3">
      <c r="A9" s="15" t="s">
        <v>5629</v>
      </c>
      <c r="B9" s="18" t="s">
        <v>44</v>
      </c>
      <c r="C9" s="17" t="str">
        <f>+VLOOKUP(B9,TEMPORALIDAD!$C$3:$G$1758,3,0)</f>
        <v>Anual</v>
      </c>
      <c r="E9" s="14" t="s">
        <v>5619</v>
      </c>
      <c r="F9" s="27" t="s">
        <v>5638</v>
      </c>
      <c r="G9" s="12"/>
    </row>
    <row r="10" spans="1:7" ht="28.2" customHeight="1" x14ac:dyDescent="0.3">
      <c r="A10" s="15" t="s">
        <v>5604</v>
      </c>
      <c r="B10" s="19" t="s">
        <v>5645</v>
      </c>
      <c r="C10" s="17"/>
      <c r="E10" s="14" t="s">
        <v>5620</v>
      </c>
      <c r="F10" s="23"/>
    </row>
    <row r="11" spans="1:7" ht="30.6" customHeight="1" x14ac:dyDescent="0.3">
      <c r="A11" s="14" t="s">
        <v>5605</v>
      </c>
      <c r="B11" s="18" t="s">
        <v>5641</v>
      </c>
      <c r="C11" s="17"/>
      <c r="E11" s="14" t="s">
        <v>5621</v>
      </c>
      <c r="F11" s="23"/>
    </row>
    <row r="12" spans="1:7" ht="30.6" customHeight="1" x14ac:dyDescent="0.3">
      <c r="A12" s="14" t="s">
        <v>5606</v>
      </c>
      <c r="B12" s="17" t="str">
        <f>+$B$6&amp;"_"&amp;$B$7&amp;"_"&amp;$B$8&amp;"_"&amp;$B$9</f>
        <v>Top 20_Comunas con mayor población_Chile_Año 2020</v>
      </c>
      <c r="C12" s="17"/>
      <c r="E12" s="14" t="s">
        <v>8</v>
      </c>
      <c r="F12" s="23" t="e">
        <f>+VLOOKUP($F$15,'UNIDAD MEDIDA'!$B$3:$D$94,2,0)</f>
        <v>#N/A</v>
      </c>
    </row>
    <row r="13" spans="1:7" ht="43.8" customHeight="1" x14ac:dyDescent="0.3">
      <c r="A13" s="14" t="s">
        <v>5607</v>
      </c>
      <c r="B13" s="20" t="s">
        <v>5643</v>
      </c>
      <c r="C13" s="17"/>
      <c r="E13" s="14" t="s">
        <v>5622</v>
      </c>
      <c r="F13" s="23"/>
    </row>
    <row r="14" spans="1:7" ht="30.6" customHeight="1" x14ac:dyDescent="0.3">
      <c r="A14" s="14" t="s">
        <v>5608</v>
      </c>
      <c r="B14" s="21" t="str">
        <f>+$B$6&amp;" "&amp;$B$7&amp;" en "&amp;$B$8&amp;" en el "&amp;$B$9</f>
        <v>Top 20 Comunas con mayor población en Chile en el Año 2020</v>
      </c>
      <c r="C14" s="17"/>
      <c r="E14" s="14" t="s">
        <v>5623</v>
      </c>
      <c r="F14" s="23" t="str">
        <f>+F8</f>
        <v>PEA</v>
      </c>
    </row>
    <row r="15" spans="1:7" ht="30.6" customHeight="1" x14ac:dyDescent="0.3">
      <c r="A15" s="14" t="s">
        <v>5609</v>
      </c>
      <c r="B15" s="16" t="str">
        <f>+$B$8&amp;", "&amp;$B$9</f>
        <v>Chile, Año 2020</v>
      </c>
      <c r="C15" s="17"/>
      <c r="E15" s="14" t="s">
        <v>5624</v>
      </c>
      <c r="F15" s="27" t="s">
        <v>3977</v>
      </c>
      <c r="G15" s="12" t="e">
        <f>+VLOOKUP($F$15,'UNIDAD MEDIDA'!$B$3:$D$94,3,0)</f>
        <v>#N/A</v>
      </c>
    </row>
    <row r="16" spans="1:7" ht="36.6" customHeight="1" x14ac:dyDescent="0.3">
      <c r="A16" s="14" t="s">
        <v>5610</v>
      </c>
      <c r="B16" s="20" t="str">
        <f>+C3&amp;","&amp;C4&amp;","&amp;C5&amp;","&amp;B7&amp;","&amp;B8&amp;","&amp;B11</f>
        <v>Demografía,Tipos de Demografía,Estática,Comunas con mayor población,Chile,INE, 2020</v>
      </c>
      <c r="C16" s="22"/>
    </row>
    <row r="17" spans="1:6" x14ac:dyDescent="0.3">
      <c r="B17" s="13"/>
    </row>
    <row r="19" spans="1:6" ht="79.2" customHeight="1" x14ac:dyDescent="0.3">
      <c r="A19" s="31" t="e">
        <f ca="1">+"INSERT INTO graficos VALUES ("&amp;$B$5&amp;",'"&amp;$B$6&amp;"','"&amp;$B$7&amp;"','"&amp;$B$8&amp;"','"&amp;$B$9&amp;",'"&amp;$B$10&amp;"','"&amp;$B$11&amp;"','"&amp;$B$12&amp;$B$13&amp;",'"&amp;$B$14&amp;"','"&amp;$B$15&amp;"','"&amp;$B$16&amp;$F$2&amp;",'"&amp;$F$3&amp;"','"&amp;$F$4&amp;"','"&amp;$F$5&amp;$F$6&amp;",'"&amp;$F$7&amp;"','"&amp;$F$8&amp;"','"&amp;$F$9&amp;$F$10&amp;"','"&amp;$F$11&amp;$F$12&amp;",'"&amp;$F$13&amp;"','"&amp;$F$14&amp;","&amp;$F$15&amp;"');"</f>
        <v>#N/A</v>
      </c>
      <c r="B19" s="31"/>
      <c r="C19" s="31"/>
      <c r="D19" s="31"/>
      <c r="E19" s="31"/>
      <c r="F19" s="32"/>
    </row>
    <row r="21" spans="1:6" ht="80.400000000000006" customHeight="1" x14ac:dyDescent="0.3">
      <c r="A21" s="33" t="s">
        <v>5648</v>
      </c>
      <c r="B21" s="33"/>
      <c r="C21" s="33"/>
      <c r="D21" s="33"/>
      <c r="E21" s="33"/>
      <c r="F21" s="33"/>
    </row>
  </sheetData>
  <mergeCells count="2">
    <mergeCell ref="A19:F19"/>
    <mergeCell ref="A21:F21"/>
  </mergeCells>
  <dataValidations count="1">
    <dataValidation type="list" allowBlank="1" showInputMessage="1" showErrorMessage="1" sqref="B10" xr:uid="{2320B072-C135-4B34-AD31-94356A072648}">
      <formula1>"Línea,Barra, Columna, Círculo, Mapa"</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BE416-BC96-43D8-8215-E9A55A532E2D}">
  <sheetPr>
    <tabColor rgb="FFFFC000"/>
  </sheetPr>
  <dimension ref="A2:H1758"/>
  <sheetViews>
    <sheetView showGridLines="0" zoomScale="120" zoomScaleNormal="120" workbookViewId="0">
      <pane ySplit="2" topLeftCell="A3" activePane="bottomLeft" state="frozen"/>
      <selection pane="bottomLeft" activeCell="C3" sqref="C3"/>
    </sheetView>
  </sheetViews>
  <sheetFormatPr baseColWidth="10" defaultRowHeight="14.4" x14ac:dyDescent="0.3"/>
  <cols>
    <col min="2" max="2" width="5" bestFit="1" customWidth="1"/>
    <col min="3" max="3" width="23" bestFit="1" customWidth="1"/>
    <col min="4" max="4" width="11.5546875" bestFit="1" customWidth="1"/>
    <col min="5" max="5" width="13" customWidth="1"/>
    <col min="6" max="6" width="15.21875" customWidth="1"/>
    <col min="7" max="7" width="13.44140625" customWidth="1"/>
    <col min="8" max="8" width="48.5546875" customWidth="1"/>
    <col min="9" max="9" width="18.109375" bestFit="1" customWidth="1"/>
  </cols>
  <sheetData>
    <row r="2" spans="2:8" ht="28.8" x14ac:dyDescent="0.3">
      <c r="B2" t="s">
        <v>4191</v>
      </c>
      <c r="C2" t="s">
        <v>9</v>
      </c>
      <c r="D2" t="s">
        <v>10</v>
      </c>
      <c r="E2" t="s">
        <v>11</v>
      </c>
      <c r="F2" t="s">
        <v>12</v>
      </c>
      <c r="G2" t="s">
        <v>13</v>
      </c>
      <c r="H2" s="28" t="s">
        <v>5634</v>
      </c>
    </row>
    <row r="3" spans="2:8" x14ac:dyDescent="0.3">
      <c r="B3">
        <v>1</v>
      </c>
      <c r="C3" t="s">
        <v>14</v>
      </c>
      <c r="D3" t="s">
        <v>6</v>
      </c>
      <c r="E3" t="s">
        <v>0</v>
      </c>
      <c r="F3" s="1">
        <v>32874</v>
      </c>
      <c r="G3" s="1">
        <v>33238</v>
      </c>
      <c r="H3" s="29" t="str">
        <f t="shared" ref="H3:H66" si="0">+"INSERT INTO "&amp;$H$2&amp;" VALUES ("&amp;B3&amp;",'"&amp;C3&amp;"','"&amp;D3&amp;"','"&amp;E3&amp;"','"&amp;F3&amp;"','"&amp;G3&amp;"');"</f>
        <v>INSERT INTO temporalidad VALUES (1,'Año 1990','Año','Anual','32874','33238');</v>
      </c>
    </row>
    <row r="4" spans="2:8" x14ac:dyDescent="0.3">
      <c r="B4">
        <f>+B3+1</f>
        <v>2</v>
      </c>
      <c r="C4" t="s">
        <v>15</v>
      </c>
      <c r="D4" t="s">
        <v>6</v>
      </c>
      <c r="E4" t="str">
        <f>+E3</f>
        <v>Anual</v>
      </c>
      <c r="F4" s="1">
        <v>33239</v>
      </c>
      <c r="G4" s="1">
        <v>33603</v>
      </c>
      <c r="H4" s="29" t="str">
        <f t="shared" si="0"/>
        <v>INSERT INTO temporalidad VALUES (2,'Año 1991','Año','Anual','33239','33603');</v>
      </c>
    </row>
    <row r="5" spans="2:8" x14ac:dyDescent="0.3">
      <c r="B5">
        <v>2</v>
      </c>
      <c r="C5" t="s">
        <v>16</v>
      </c>
      <c r="D5" t="s">
        <v>6</v>
      </c>
      <c r="E5" t="str">
        <f t="shared" ref="E5:E63" si="1">+E4</f>
        <v>Anual</v>
      </c>
      <c r="F5" s="1">
        <v>33604</v>
      </c>
      <c r="G5" s="1">
        <v>33969</v>
      </c>
      <c r="H5" s="29" t="str">
        <f t="shared" si="0"/>
        <v>INSERT INTO temporalidad VALUES (2,'Año 1992','Año','Anual','33604','33969');</v>
      </c>
    </row>
    <row r="6" spans="2:8" x14ac:dyDescent="0.3">
      <c r="B6">
        <f t="shared" ref="B6:B69" si="2">+B5+1</f>
        <v>3</v>
      </c>
      <c r="C6" t="s">
        <v>17</v>
      </c>
      <c r="D6" t="s">
        <v>6</v>
      </c>
      <c r="E6" t="str">
        <f t="shared" si="1"/>
        <v>Anual</v>
      </c>
      <c r="F6" s="1">
        <v>33970</v>
      </c>
      <c r="G6" s="1">
        <v>34334</v>
      </c>
      <c r="H6" s="29" t="str">
        <f t="shared" si="0"/>
        <v>INSERT INTO temporalidad VALUES (3,'Año 1993','Año','Anual','33970','34334');</v>
      </c>
    </row>
    <row r="7" spans="2:8" x14ac:dyDescent="0.3">
      <c r="B7">
        <v>3</v>
      </c>
      <c r="C7" t="s">
        <v>18</v>
      </c>
      <c r="D7" t="s">
        <v>6</v>
      </c>
      <c r="E7" t="str">
        <f t="shared" si="1"/>
        <v>Anual</v>
      </c>
      <c r="F7" s="1">
        <v>34335</v>
      </c>
      <c r="G7" s="1">
        <v>34699</v>
      </c>
      <c r="H7" s="29" t="str">
        <f t="shared" si="0"/>
        <v>INSERT INTO temporalidad VALUES (3,'Año 1994','Año','Anual','34335','34699');</v>
      </c>
    </row>
    <row r="8" spans="2:8" x14ac:dyDescent="0.3">
      <c r="B8">
        <f t="shared" ref="B8:B71" si="3">+B7+1</f>
        <v>4</v>
      </c>
      <c r="C8" t="s">
        <v>19</v>
      </c>
      <c r="D8" t="s">
        <v>6</v>
      </c>
      <c r="E8" t="str">
        <f t="shared" si="1"/>
        <v>Anual</v>
      </c>
      <c r="F8" s="1">
        <v>34700</v>
      </c>
      <c r="G8" s="1">
        <v>35064</v>
      </c>
      <c r="H8" s="29" t="str">
        <f t="shared" si="0"/>
        <v>INSERT INTO temporalidad VALUES (4,'Año 1995','Año','Anual','34700','35064');</v>
      </c>
    </row>
    <row r="9" spans="2:8" x14ac:dyDescent="0.3">
      <c r="B9">
        <v>4</v>
      </c>
      <c r="C9" t="s">
        <v>20</v>
      </c>
      <c r="D9" t="s">
        <v>6</v>
      </c>
      <c r="E9" t="str">
        <f t="shared" si="1"/>
        <v>Anual</v>
      </c>
      <c r="F9" s="1">
        <v>35065</v>
      </c>
      <c r="G9" s="1">
        <v>35430</v>
      </c>
      <c r="H9" s="29" t="str">
        <f t="shared" si="0"/>
        <v>INSERT INTO temporalidad VALUES (4,'Año 1996','Año','Anual','35065','35430');</v>
      </c>
    </row>
    <row r="10" spans="2:8" x14ac:dyDescent="0.3">
      <c r="B10">
        <f t="shared" ref="B10:B73" si="4">+B9+1</f>
        <v>5</v>
      </c>
      <c r="C10" t="s">
        <v>21</v>
      </c>
      <c r="D10" t="s">
        <v>6</v>
      </c>
      <c r="E10" t="str">
        <f t="shared" si="1"/>
        <v>Anual</v>
      </c>
      <c r="F10" s="1">
        <v>35431</v>
      </c>
      <c r="G10" s="1">
        <v>35795</v>
      </c>
      <c r="H10" s="29" t="str">
        <f t="shared" si="0"/>
        <v>INSERT INTO temporalidad VALUES (5,'Año 1997','Año','Anual','35431','35795');</v>
      </c>
    </row>
    <row r="11" spans="2:8" x14ac:dyDescent="0.3">
      <c r="B11">
        <v>5</v>
      </c>
      <c r="C11" t="s">
        <v>22</v>
      </c>
      <c r="D11" t="s">
        <v>6</v>
      </c>
      <c r="E11" t="str">
        <f t="shared" si="1"/>
        <v>Anual</v>
      </c>
      <c r="F11" s="1">
        <v>35796</v>
      </c>
      <c r="G11" s="1">
        <v>36160</v>
      </c>
      <c r="H11" s="29" t="str">
        <f t="shared" si="0"/>
        <v>INSERT INTO temporalidad VALUES (5,'Año 1998','Año','Anual','35796','36160');</v>
      </c>
    </row>
    <row r="12" spans="2:8" x14ac:dyDescent="0.3">
      <c r="B12">
        <f t="shared" ref="B12:B75" si="5">+B11+1</f>
        <v>6</v>
      </c>
      <c r="C12" t="s">
        <v>23</v>
      </c>
      <c r="D12" t="s">
        <v>6</v>
      </c>
      <c r="E12" t="str">
        <f t="shared" si="1"/>
        <v>Anual</v>
      </c>
      <c r="F12" s="1">
        <v>36161</v>
      </c>
      <c r="G12" s="1">
        <v>36525</v>
      </c>
      <c r="H12" s="29" t="str">
        <f t="shared" si="0"/>
        <v>INSERT INTO temporalidad VALUES (6,'Año 1999','Año','Anual','36161','36525');</v>
      </c>
    </row>
    <row r="13" spans="2:8" x14ac:dyDescent="0.3">
      <c r="B13">
        <v>6</v>
      </c>
      <c r="C13" t="s">
        <v>24</v>
      </c>
      <c r="D13" t="s">
        <v>6</v>
      </c>
      <c r="E13" t="str">
        <f t="shared" si="1"/>
        <v>Anual</v>
      </c>
      <c r="F13" s="1">
        <v>36526</v>
      </c>
      <c r="G13" s="1">
        <v>36891</v>
      </c>
      <c r="H13" s="29" t="str">
        <f t="shared" si="0"/>
        <v>INSERT INTO temporalidad VALUES (6,'Año 2000','Año','Anual','36526','36891');</v>
      </c>
    </row>
    <row r="14" spans="2:8" x14ac:dyDescent="0.3">
      <c r="B14">
        <f t="shared" ref="B14:B77" si="6">+B13+1</f>
        <v>7</v>
      </c>
      <c r="C14" t="s">
        <v>25</v>
      </c>
      <c r="D14" t="s">
        <v>6</v>
      </c>
      <c r="E14" t="str">
        <f t="shared" si="1"/>
        <v>Anual</v>
      </c>
      <c r="F14" s="1">
        <v>36892</v>
      </c>
      <c r="G14" s="1">
        <v>37256</v>
      </c>
      <c r="H14" s="29" t="str">
        <f t="shared" si="0"/>
        <v>INSERT INTO temporalidad VALUES (7,'Año 2001','Año','Anual','36892','37256');</v>
      </c>
    </row>
    <row r="15" spans="2:8" x14ac:dyDescent="0.3">
      <c r="B15">
        <v>7</v>
      </c>
      <c r="C15" t="s">
        <v>26</v>
      </c>
      <c r="D15" t="s">
        <v>6</v>
      </c>
      <c r="E15" t="str">
        <f t="shared" si="1"/>
        <v>Anual</v>
      </c>
      <c r="F15" s="1">
        <v>37257</v>
      </c>
      <c r="G15" s="1">
        <v>37621</v>
      </c>
      <c r="H15" s="29" t="str">
        <f t="shared" si="0"/>
        <v>INSERT INTO temporalidad VALUES (7,'Año 2002','Año','Anual','37257','37621');</v>
      </c>
    </row>
    <row r="16" spans="2:8" x14ac:dyDescent="0.3">
      <c r="B16">
        <f t="shared" ref="B16:B79" si="7">+B15+1</f>
        <v>8</v>
      </c>
      <c r="C16" t="s">
        <v>27</v>
      </c>
      <c r="D16" t="s">
        <v>6</v>
      </c>
      <c r="E16" t="str">
        <f t="shared" si="1"/>
        <v>Anual</v>
      </c>
      <c r="F16" s="1">
        <v>37622</v>
      </c>
      <c r="G16" s="1">
        <v>37986</v>
      </c>
      <c r="H16" s="29" t="str">
        <f t="shared" si="0"/>
        <v>INSERT INTO temporalidad VALUES (8,'Año 2003','Año','Anual','37622','37986');</v>
      </c>
    </row>
    <row r="17" spans="2:8" x14ac:dyDescent="0.3">
      <c r="B17">
        <v>8</v>
      </c>
      <c r="C17" t="s">
        <v>28</v>
      </c>
      <c r="D17" t="s">
        <v>6</v>
      </c>
      <c r="E17" t="str">
        <f t="shared" si="1"/>
        <v>Anual</v>
      </c>
      <c r="F17" s="1">
        <v>37987</v>
      </c>
      <c r="G17" s="1">
        <v>38352</v>
      </c>
      <c r="H17" s="29" t="str">
        <f t="shared" si="0"/>
        <v>INSERT INTO temporalidad VALUES (8,'Año 2004','Año','Anual','37987','38352');</v>
      </c>
    </row>
    <row r="18" spans="2:8" x14ac:dyDescent="0.3">
      <c r="B18">
        <f t="shared" ref="B18:B81" si="8">+B17+1</f>
        <v>9</v>
      </c>
      <c r="C18" t="s">
        <v>29</v>
      </c>
      <c r="D18" t="s">
        <v>6</v>
      </c>
      <c r="E18" t="str">
        <f t="shared" si="1"/>
        <v>Anual</v>
      </c>
      <c r="F18" s="1">
        <v>38353</v>
      </c>
      <c r="G18" s="1">
        <v>38717</v>
      </c>
      <c r="H18" s="29" t="str">
        <f t="shared" si="0"/>
        <v>INSERT INTO temporalidad VALUES (9,'Año 2005','Año','Anual','38353','38717');</v>
      </c>
    </row>
    <row r="19" spans="2:8" x14ac:dyDescent="0.3">
      <c r="B19">
        <v>9</v>
      </c>
      <c r="C19" t="s">
        <v>30</v>
      </c>
      <c r="D19" t="s">
        <v>6</v>
      </c>
      <c r="E19" t="str">
        <f t="shared" si="1"/>
        <v>Anual</v>
      </c>
      <c r="F19" s="1">
        <v>38718</v>
      </c>
      <c r="G19" s="1">
        <v>39082</v>
      </c>
      <c r="H19" s="29" t="str">
        <f t="shared" si="0"/>
        <v>INSERT INTO temporalidad VALUES (9,'Año 2006','Año','Anual','38718','39082');</v>
      </c>
    </row>
    <row r="20" spans="2:8" x14ac:dyDescent="0.3">
      <c r="B20">
        <f t="shared" ref="B20:B83" si="9">+B19+1</f>
        <v>10</v>
      </c>
      <c r="C20" t="s">
        <v>31</v>
      </c>
      <c r="D20" t="s">
        <v>6</v>
      </c>
      <c r="E20" t="str">
        <f t="shared" si="1"/>
        <v>Anual</v>
      </c>
      <c r="F20" s="1">
        <v>39083</v>
      </c>
      <c r="G20" s="1">
        <v>39447</v>
      </c>
      <c r="H20" s="29" t="str">
        <f t="shared" si="0"/>
        <v>INSERT INTO temporalidad VALUES (10,'Año 2007','Año','Anual','39083','39447');</v>
      </c>
    </row>
    <row r="21" spans="2:8" x14ac:dyDescent="0.3">
      <c r="B21">
        <v>10</v>
      </c>
      <c r="C21" t="s">
        <v>32</v>
      </c>
      <c r="D21" t="s">
        <v>6</v>
      </c>
      <c r="E21" t="str">
        <f t="shared" si="1"/>
        <v>Anual</v>
      </c>
      <c r="F21" s="1">
        <v>39448</v>
      </c>
      <c r="G21" s="1">
        <v>39813</v>
      </c>
      <c r="H21" s="29" t="str">
        <f t="shared" si="0"/>
        <v>INSERT INTO temporalidad VALUES (10,'Año 2008','Año','Anual','39448','39813');</v>
      </c>
    </row>
    <row r="22" spans="2:8" x14ac:dyDescent="0.3">
      <c r="B22">
        <f t="shared" ref="B22:B85" si="10">+B21+1</f>
        <v>11</v>
      </c>
      <c r="C22" t="s">
        <v>33</v>
      </c>
      <c r="D22" t="s">
        <v>6</v>
      </c>
      <c r="E22" t="str">
        <f t="shared" si="1"/>
        <v>Anual</v>
      </c>
      <c r="F22" s="1">
        <v>39814</v>
      </c>
      <c r="G22" s="1">
        <v>40178</v>
      </c>
      <c r="H22" s="29" t="str">
        <f t="shared" si="0"/>
        <v>INSERT INTO temporalidad VALUES (11,'Año 2009','Año','Anual','39814','40178');</v>
      </c>
    </row>
    <row r="23" spans="2:8" x14ac:dyDescent="0.3">
      <c r="B23">
        <v>11</v>
      </c>
      <c r="C23" t="s">
        <v>34</v>
      </c>
      <c r="D23" t="s">
        <v>6</v>
      </c>
      <c r="E23" t="str">
        <f t="shared" si="1"/>
        <v>Anual</v>
      </c>
      <c r="F23" s="1">
        <v>40179</v>
      </c>
      <c r="G23" s="1">
        <v>40543</v>
      </c>
      <c r="H23" s="29" t="str">
        <f t="shared" si="0"/>
        <v>INSERT INTO temporalidad VALUES (11,'Año 2010','Año','Anual','40179','40543');</v>
      </c>
    </row>
    <row r="24" spans="2:8" x14ac:dyDescent="0.3">
      <c r="B24">
        <f t="shared" ref="B24:B87" si="11">+B23+1</f>
        <v>12</v>
      </c>
      <c r="C24" t="s">
        <v>35</v>
      </c>
      <c r="D24" t="s">
        <v>6</v>
      </c>
      <c r="E24" t="str">
        <f t="shared" si="1"/>
        <v>Anual</v>
      </c>
      <c r="F24" s="1">
        <v>40544</v>
      </c>
      <c r="G24" s="1">
        <v>40908</v>
      </c>
      <c r="H24" s="29" t="str">
        <f t="shared" si="0"/>
        <v>INSERT INTO temporalidad VALUES (12,'Año 2011','Año','Anual','40544','40908');</v>
      </c>
    </row>
    <row r="25" spans="2:8" x14ac:dyDescent="0.3">
      <c r="B25">
        <v>12</v>
      </c>
      <c r="C25" t="s">
        <v>36</v>
      </c>
      <c r="D25" t="s">
        <v>6</v>
      </c>
      <c r="E25" t="str">
        <f t="shared" si="1"/>
        <v>Anual</v>
      </c>
      <c r="F25" s="1">
        <v>40909</v>
      </c>
      <c r="G25" s="1">
        <v>41274</v>
      </c>
      <c r="H25" s="29" t="str">
        <f t="shared" si="0"/>
        <v>INSERT INTO temporalidad VALUES (12,'Año 2012','Año','Anual','40909','41274');</v>
      </c>
    </row>
    <row r="26" spans="2:8" x14ac:dyDescent="0.3">
      <c r="B26">
        <f t="shared" ref="B26:B89" si="12">+B25+1</f>
        <v>13</v>
      </c>
      <c r="C26" t="s">
        <v>37</v>
      </c>
      <c r="D26" t="s">
        <v>6</v>
      </c>
      <c r="E26" t="str">
        <f t="shared" si="1"/>
        <v>Anual</v>
      </c>
      <c r="F26" s="1">
        <v>41275</v>
      </c>
      <c r="G26" s="1">
        <v>41639</v>
      </c>
      <c r="H26" s="29" t="str">
        <f t="shared" si="0"/>
        <v>INSERT INTO temporalidad VALUES (13,'Año 2013','Año','Anual','41275','41639');</v>
      </c>
    </row>
    <row r="27" spans="2:8" x14ac:dyDescent="0.3">
      <c r="B27">
        <v>13</v>
      </c>
      <c r="C27" t="s">
        <v>38</v>
      </c>
      <c r="D27" t="s">
        <v>6</v>
      </c>
      <c r="E27" t="str">
        <f t="shared" si="1"/>
        <v>Anual</v>
      </c>
      <c r="F27" s="1">
        <v>41640</v>
      </c>
      <c r="G27" s="1">
        <v>42004</v>
      </c>
      <c r="H27" s="29" t="str">
        <f t="shared" si="0"/>
        <v>INSERT INTO temporalidad VALUES (13,'Año 2014','Año','Anual','41640','42004');</v>
      </c>
    </row>
    <row r="28" spans="2:8" x14ac:dyDescent="0.3">
      <c r="B28">
        <f t="shared" ref="B28:B91" si="13">+B27+1</f>
        <v>14</v>
      </c>
      <c r="C28" t="s">
        <v>39</v>
      </c>
      <c r="D28" t="s">
        <v>6</v>
      </c>
      <c r="E28" t="str">
        <f t="shared" si="1"/>
        <v>Anual</v>
      </c>
      <c r="F28" s="1">
        <v>42005</v>
      </c>
      <c r="G28" s="1">
        <v>42369</v>
      </c>
      <c r="H28" s="29" t="str">
        <f t="shared" si="0"/>
        <v>INSERT INTO temporalidad VALUES (14,'Año 2015','Año','Anual','42005','42369');</v>
      </c>
    </row>
    <row r="29" spans="2:8" x14ac:dyDescent="0.3">
      <c r="B29">
        <v>14</v>
      </c>
      <c r="C29" t="s">
        <v>40</v>
      </c>
      <c r="D29" t="s">
        <v>6</v>
      </c>
      <c r="E29" t="str">
        <f t="shared" si="1"/>
        <v>Anual</v>
      </c>
      <c r="F29" s="1">
        <v>42370</v>
      </c>
      <c r="G29" s="1">
        <v>42735</v>
      </c>
      <c r="H29" s="29" t="str">
        <f t="shared" si="0"/>
        <v>INSERT INTO temporalidad VALUES (14,'Año 2016','Año','Anual','42370','42735');</v>
      </c>
    </row>
    <row r="30" spans="2:8" x14ac:dyDescent="0.3">
      <c r="B30">
        <f t="shared" ref="B30:B93" si="14">+B29+1</f>
        <v>15</v>
      </c>
      <c r="C30" t="s">
        <v>41</v>
      </c>
      <c r="D30" t="s">
        <v>6</v>
      </c>
      <c r="E30" t="str">
        <f t="shared" si="1"/>
        <v>Anual</v>
      </c>
      <c r="F30" s="1">
        <v>42736</v>
      </c>
      <c r="G30" s="1">
        <v>43100</v>
      </c>
      <c r="H30" s="29" t="str">
        <f t="shared" si="0"/>
        <v>INSERT INTO temporalidad VALUES (15,'Año 2017','Año','Anual','42736','43100');</v>
      </c>
    </row>
    <row r="31" spans="2:8" x14ac:dyDescent="0.3">
      <c r="B31">
        <v>15</v>
      </c>
      <c r="C31" t="s">
        <v>42</v>
      </c>
      <c r="D31" t="s">
        <v>6</v>
      </c>
      <c r="E31" t="str">
        <f t="shared" si="1"/>
        <v>Anual</v>
      </c>
      <c r="F31" s="1">
        <v>43101</v>
      </c>
      <c r="G31" s="1">
        <v>43465</v>
      </c>
      <c r="H31" s="29" t="str">
        <f t="shared" si="0"/>
        <v>INSERT INTO temporalidad VALUES (15,'Año 2018','Año','Anual','43101','43465');</v>
      </c>
    </row>
    <row r="32" spans="2:8" x14ac:dyDescent="0.3">
      <c r="B32">
        <f t="shared" ref="B32:B95" si="15">+B31+1</f>
        <v>16</v>
      </c>
      <c r="C32" t="s">
        <v>43</v>
      </c>
      <c r="D32" t="s">
        <v>6</v>
      </c>
      <c r="E32" t="str">
        <f t="shared" si="1"/>
        <v>Anual</v>
      </c>
      <c r="F32" s="1">
        <v>43466</v>
      </c>
      <c r="G32" s="1">
        <v>43830</v>
      </c>
      <c r="H32" s="29" t="str">
        <f t="shared" si="0"/>
        <v>INSERT INTO temporalidad VALUES (16,'Año 2019','Año','Anual','43466','43830');</v>
      </c>
    </row>
    <row r="33" spans="2:8" x14ac:dyDescent="0.3">
      <c r="B33">
        <v>16</v>
      </c>
      <c r="C33" t="s">
        <v>44</v>
      </c>
      <c r="D33" t="s">
        <v>6</v>
      </c>
      <c r="E33" t="str">
        <f t="shared" si="1"/>
        <v>Anual</v>
      </c>
      <c r="F33" s="1">
        <v>43831</v>
      </c>
      <c r="G33" s="1">
        <v>44196</v>
      </c>
      <c r="H33" s="29" t="str">
        <f t="shared" si="0"/>
        <v>INSERT INTO temporalidad VALUES (16,'Año 2020','Año','Anual','43831','44196');</v>
      </c>
    </row>
    <row r="34" spans="2:8" x14ac:dyDescent="0.3">
      <c r="B34">
        <f t="shared" ref="B34:B97" si="16">+B33+1</f>
        <v>17</v>
      </c>
      <c r="C34" t="s">
        <v>45</v>
      </c>
      <c r="D34" t="s">
        <v>6</v>
      </c>
      <c r="E34" t="str">
        <f t="shared" si="1"/>
        <v>Anual</v>
      </c>
      <c r="F34" s="1">
        <v>44197</v>
      </c>
      <c r="G34" s="1">
        <v>44561</v>
      </c>
      <c r="H34" s="29" t="str">
        <f t="shared" si="0"/>
        <v>INSERT INTO temporalidad VALUES (17,'Año 2021','Año','Anual','44197','44561');</v>
      </c>
    </row>
    <row r="35" spans="2:8" x14ac:dyDescent="0.3">
      <c r="B35">
        <v>17</v>
      </c>
      <c r="C35" t="s">
        <v>46</v>
      </c>
      <c r="D35" t="s">
        <v>6</v>
      </c>
      <c r="E35" t="str">
        <f t="shared" si="1"/>
        <v>Anual</v>
      </c>
      <c r="F35" s="1">
        <v>44562</v>
      </c>
      <c r="G35" s="1">
        <v>44926</v>
      </c>
      <c r="H35" s="29" t="str">
        <f t="shared" si="0"/>
        <v>INSERT INTO temporalidad VALUES (17,'Año 2022','Año','Anual','44562','44926');</v>
      </c>
    </row>
    <row r="36" spans="2:8" x14ac:dyDescent="0.3">
      <c r="B36">
        <f t="shared" ref="B36:B99" si="17">+B35+1</f>
        <v>18</v>
      </c>
      <c r="C36" t="s">
        <v>47</v>
      </c>
      <c r="D36" t="s">
        <v>6</v>
      </c>
      <c r="E36" t="str">
        <f t="shared" si="1"/>
        <v>Anual</v>
      </c>
      <c r="F36" s="1">
        <v>44927</v>
      </c>
      <c r="G36" s="1">
        <v>45291</v>
      </c>
      <c r="H36" s="29" t="str">
        <f t="shared" si="0"/>
        <v>INSERT INTO temporalidad VALUES (18,'Año 2023','Año','Anual','44927','45291');</v>
      </c>
    </row>
    <row r="37" spans="2:8" x14ac:dyDescent="0.3">
      <c r="B37">
        <v>18</v>
      </c>
      <c r="C37" t="s">
        <v>48</v>
      </c>
      <c r="D37" t="s">
        <v>6</v>
      </c>
      <c r="E37" t="str">
        <f t="shared" si="1"/>
        <v>Anual</v>
      </c>
      <c r="F37" s="1">
        <v>45292</v>
      </c>
      <c r="G37" s="1">
        <v>45657</v>
      </c>
      <c r="H37" s="29" t="str">
        <f t="shared" si="0"/>
        <v>INSERT INTO temporalidad VALUES (18,'Año 2024','Año','Anual','45292','45657');</v>
      </c>
    </row>
    <row r="38" spans="2:8" x14ac:dyDescent="0.3">
      <c r="B38">
        <f t="shared" ref="B38:B101" si="18">+B37+1</f>
        <v>19</v>
      </c>
      <c r="C38" t="s">
        <v>49</v>
      </c>
      <c r="D38" t="s">
        <v>6</v>
      </c>
      <c r="E38" t="str">
        <f t="shared" si="1"/>
        <v>Anual</v>
      </c>
      <c r="F38" s="1">
        <v>45658</v>
      </c>
      <c r="G38" s="1">
        <v>46022</v>
      </c>
      <c r="H38" s="29" t="str">
        <f t="shared" si="0"/>
        <v>INSERT INTO temporalidad VALUES (19,'Año 2025','Año','Anual','45658','46022');</v>
      </c>
    </row>
    <row r="39" spans="2:8" x14ac:dyDescent="0.3">
      <c r="B39">
        <v>19</v>
      </c>
      <c r="C39" t="s">
        <v>50</v>
      </c>
      <c r="D39" t="s">
        <v>6</v>
      </c>
      <c r="E39" t="str">
        <f t="shared" si="1"/>
        <v>Anual</v>
      </c>
      <c r="F39" s="1">
        <v>46023</v>
      </c>
      <c r="G39" s="1">
        <v>46387</v>
      </c>
      <c r="H39" s="29" t="str">
        <f t="shared" si="0"/>
        <v>INSERT INTO temporalidad VALUES (19,'Año 2026','Año','Anual','46023','46387');</v>
      </c>
    </row>
    <row r="40" spans="2:8" x14ac:dyDescent="0.3">
      <c r="B40">
        <f t="shared" ref="B40:B103" si="19">+B39+1</f>
        <v>20</v>
      </c>
      <c r="C40" t="s">
        <v>51</v>
      </c>
      <c r="D40" t="s">
        <v>6</v>
      </c>
      <c r="E40" t="str">
        <f t="shared" si="1"/>
        <v>Anual</v>
      </c>
      <c r="F40" s="1">
        <v>46388</v>
      </c>
      <c r="G40" s="1">
        <v>46752</v>
      </c>
      <c r="H40" s="29" t="str">
        <f t="shared" si="0"/>
        <v>INSERT INTO temporalidad VALUES (20,'Año 2027','Año','Anual','46388','46752');</v>
      </c>
    </row>
    <row r="41" spans="2:8" x14ac:dyDescent="0.3">
      <c r="B41">
        <v>20</v>
      </c>
      <c r="C41" t="s">
        <v>52</v>
      </c>
      <c r="D41" t="s">
        <v>6</v>
      </c>
      <c r="E41" t="str">
        <f t="shared" si="1"/>
        <v>Anual</v>
      </c>
      <c r="F41" s="1">
        <v>46753</v>
      </c>
      <c r="G41" s="1">
        <v>47118</v>
      </c>
      <c r="H41" s="29" t="str">
        <f t="shared" si="0"/>
        <v>INSERT INTO temporalidad VALUES (20,'Año 2028','Año','Anual','46753','47118');</v>
      </c>
    </row>
    <row r="42" spans="2:8" x14ac:dyDescent="0.3">
      <c r="B42">
        <f t="shared" ref="B42:B105" si="20">+B41+1</f>
        <v>21</v>
      </c>
      <c r="C42" t="s">
        <v>53</v>
      </c>
      <c r="D42" t="s">
        <v>6</v>
      </c>
      <c r="E42" t="str">
        <f t="shared" si="1"/>
        <v>Anual</v>
      </c>
      <c r="F42" s="1">
        <v>47119</v>
      </c>
      <c r="G42" s="1">
        <v>47483</v>
      </c>
      <c r="H42" s="29" t="str">
        <f t="shared" si="0"/>
        <v>INSERT INTO temporalidad VALUES (21,'Año 2029','Año','Anual','47119','47483');</v>
      </c>
    </row>
    <row r="43" spans="2:8" x14ac:dyDescent="0.3">
      <c r="B43">
        <v>21</v>
      </c>
      <c r="C43" t="s">
        <v>54</v>
      </c>
      <c r="D43" t="s">
        <v>6</v>
      </c>
      <c r="E43" t="str">
        <f t="shared" si="1"/>
        <v>Anual</v>
      </c>
      <c r="F43" s="1">
        <v>47484</v>
      </c>
      <c r="G43" s="1">
        <v>47848</v>
      </c>
      <c r="H43" s="29" t="str">
        <f t="shared" si="0"/>
        <v>INSERT INTO temporalidad VALUES (21,'Año 2030','Año','Anual','47484','47848');</v>
      </c>
    </row>
    <row r="44" spans="2:8" x14ac:dyDescent="0.3">
      <c r="B44">
        <f t="shared" ref="B44:B107" si="21">+B43+1</f>
        <v>22</v>
      </c>
      <c r="C44" t="s">
        <v>55</v>
      </c>
      <c r="D44" t="s">
        <v>6</v>
      </c>
      <c r="E44" t="str">
        <f t="shared" si="1"/>
        <v>Anual</v>
      </c>
      <c r="F44" s="1">
        <v>47849</v>
      </c>
      <c r="G44" s="1">
        <v>48213</v>
      </c>
      <c r="H44" s="29" t="str">
        <f t="shared" si="0"/>
        <v>INSERT INTO temporalidad VALUES (22,'Año 2031','Año','Anual','47849','48213');</v>
      </c>
    </row>
    <row r="45" spans="2:8" x14ac:dyDescent="0.3">
      <c r="B45">
        <v>22</v>
      </c>
      <c r="C45" t="s">
        <v>56</v>
      </c>
      <c r="D45" t="s">
        <v>6</v>
      </c>
      <c r="E45" t="str">
        <f t="shared" si="1"/>
        <v>Anual</v>
      </c>
      <c r="F45" s="1">
        <v>48214</v>
      </c>
      <c r="G45" s="1">
        <v>48579</v>
      </c>
      <c r="H45" s="29" t="str">
        <f t="shared" si="0"/>
        <v>INSERT INTO temporalidad VALUES (22,'Año 2032','Año','Anual','48214','48579');</v>
      </c>
    </row>
    <row r="46" spans="2:8" x14ac:dyDescent="0.3">
      <c r="B46">
        <f t="shared" ref="B46:B109" si="22">+B45+1</f>
        <v>23</v>
      </c>
      <c r="C46" t="s">
        <v>57</v>
      </c>
      <c r="D46" t="s">
        <v>6</v>
      </c>
      <c r="E46" t="str">
        <f t="shared" si="1"/>
        <v>Anual</v>
      </c>
      <c r="F46" s="1">
        <v>48580</v>
      </c>
      <c r="G46" s="1">
        <v>48944</v>
      </c>
      <c r="H46" s="29" t="str">
        <f t="shared" si="0"/>
        <v>INSERT INTO temporalidad VALUES (23,'Año 2033','Año','Anual','48580','48944');</v>
      </c>
    </row>
    <row r="47" spans="2:8" x14ac:dyDescent="0.3">
      <c r="B47">
        <v>23</v>
      </c>
      <c r="C47" t="s">
        <v>58</v>
      </c>
      <c r="D47" t="s">
        <v>6</v>
      </c>
      <c r="E47" t="str">
        <f t="shared" si="1"/>
        <v>Anual</v>
      </c>
      <c r="F47" s="1">
        <v>48945</v>
      </c>
      <c r="G47" s="1">
        <v>49309</v>
      </c>
      <c r="H47" s="29" t="str">
        <f t="shared" si="0"/>
        <v>INSERT INTO temporalidad VALUES (23,'Año 2034','Año','Anual','48945','49309');</v>
      </c>
    </row>
    <row r="48" spans="2:8" x14ac:dyDescent="0.3">
      <c r="B48">
        <f t="shared" ref="B48:B111" si="23">+B47+1</f>
        <v>24</v>
      </c>
      <c r="C48" t="s">
        <v>59</v>
      </c>
      <c r="D48" t="s">
        <v>6</v>
      </c>
      <c r="E48" t="str">
        <f t="shared" si="1"/>
        <v>Anual</v>
      </c>
      <c r="F48" s="1">
        <v>49310</v>
      </c>
      <c r="G48" s="1">
        <v>49674</v>
      </c>
      <c r="H48" s="29" t="str">
        <f t="shared" si="0"/>
        <v>INSERT INTO temporalidad VALUES (24,'Año 2035','Año','Anual','49310','49674');</v>
      </c>
    </row>
    <row r="49" spans="1:8" x14ac:dyDescent="0.3">
      <c r="B49">
        <v>24</v>
      </c>
      <c r="C49" t="s">
        <v>60</v>
      </c>
      <c r="D49" t="s">
        <v>6</v>
      </c>
      <c r="E49" t="str">
        <f t="shared" si="1"/>
        <v>Anual</v>
      </c>
      <c r="F49" s="1">
        <v>49675</v>
      </c>
      <c r="G49" s="1">
        <v>50040</v>
      </c>
      <c r="H49" s="29" t="str">
        <f t="shared" si="0"/>
        <v>INSERT INTO temporalidad VALUES (24,'Año 2036','Año','Anual','49675','50040');</v>
      </c>
    </row>
    <row r="50" spans="1:8" x14ac:dyDescent="0.3">
      <c r="B50">
        <f t="shared" ref="B50:B113" si="24">+B49+1</f>
        <v>25</v>
      </c>
      <c r="C50" t="s">
        <v>61</v>
      </c>
      <c r="D50" t="s">
        <v>6</v>
      </c>
      <c r="E50" t="str">
        <f t="shared" si="1"/>
        <v>Anual</v>
      </c>
      <c r="F50" s="1">
        <v>50041</v>
      </c>
      <c r="G50" s="1">
        <v>50405</v>
      </c>
      <c r="H50" s="29" t="str">
        <f t="shared" si="0"/>
        <v>INSERT INTO temporalidad VALUES (25,'Año 2037','Año','Anual','50041','50405');</v>
      </c>
    </row>
    <row r="51" spans="1:8" x14ac:dyDescent="0.3">
      <c r="B51">
        <v>25</v>
      </c>
      <c r="C51" t="s">
        <v>62</v>
      </c>
      <c r="D51" t="s">
        <v>6</v>
      </c>
      <c r="E51" t="str">
        <f t="shared" si="1"/>
        <v>Anual</v>
      </c>
      <c r="F51" s="1">
        <v>50406</v>
      </c>
      <c r="G51" s="1">
        <v>50770</v>
      </c>
      <c r="H51" s="29" t="str">
        <f t="shared" si="0"/>
        <v>INSERT INTO temporalidad VALUES (25,'Año 2038','Año','Anual','50406','50770');</v>
      </c>
    </row>
    <row r="52" spans="1:8" x14ac:dyDescent="0.3">
      <c r="B52">
        <f t="shared" ref="B52:B115" si="25">+B51+1</f>
        <v>26</v>
      </c>
      <c r="C52" t="s">
        <v>63</v>
      </c>
      <c r="D52" t="s">
        <v>6</v>
      </c>
      <c r="E52" t="str">
        <f t="shared" si="1"/>
        <v>Anual</v>
      </c>
      <c r="F52" s="1">
        <v>50771</v>
      </c>
      <c r="G52" s="1">
        <v>51135</v>
      </c>
      <c r="H52" s="29" t="str">
        <f t="shared" si="0"/>
        <v>INSERT INTO temporalidad VALUES (26,'Año 2039','Año','Anual','50771','51135');</v>
      </c>
    </row>
    <row r="53" spans="1:8" x14ac:dyDescent="0.3">
      <c r="B53">
        <v>26</v>
      </c>
      <c r="C53" t="s">
        <v>64</v>
      </c>
      <c r="D53" t="s">
        <v>6</v>
      </c>
      <c r="E53" t="str">
        <f t="shared" si="1"/>
        <v>Anual</v>
      </c>
      <c r="F53" s="1">
        <v>51136</v>
      </c>
      <c r="G53" s="1">
        <v>51501</v>
      </c>
      <c r="H53" s="29" t="str">
        <f t="shared" si="0"/>
        <v>INSERT INTO temporalidad VALUES (26,'Año 2040','Año','Anual','51136','51501');</v>
      </c>
    </row>
    <row r="54" spans="1:8" x14ac:dyDescent="0.3">
      <c r="B54">
        <f t="shared" ref="B54:B117" si="26">+B53+1</f>
        <v>27</v>
      </c>
      <c r="C54" t="s">
        <v>65</v>
      </c>
      <c r="D54" t="s">
        <v>6</v>
      </c>
      <c r="E54" t="str">
        <f t="shared" si="1"/>
        <v>Anual</v>
      </c>
      <c r="F54" s="1">
        <v>51502</v>
      </c>
      <c r="G54" s="1">
        <v>51866</v>
      </c>
      <c r="H54" s="29" t="str">
        <f t="shared" si="0"/>
        <v>INSERT INTO temporalidad VALUES (27,'Año 2041','Año','Anual','51502','51866');</v>
      </c>
    </row>
    <row r="55" spans="1:8" x14ac:dyDescent="0.3">
      <c r="B55">
        <v>27</v>
      </c>
      <c r="C55" t="s">
        <v>66</v>
      </c>
      <c r="D55" t="s">
        <v>6</v>
      </c>
      <c r="E55" t="str">
        <f t="shared" si="1"/>
        <v>Anual</v>
      </c>
      <c r="F55" s="1">
        <v>51867</v>
      </c>
      <c r="G55" s="1">
        <v>52231</v>
      </c>
      <c r="H55" s="29" t="str">
        <f t="shared" si="0"/>
        <v>INSERT INTO temporalidad VALUES (27,'Año 2042','Año','Anual','51867','52231');</v>
      </c>
    </row>
    <row r="56" spans="1:8" x14ac:dyDescent="0.3">
      <c r="B56">
        <f t="shared" ref="B56:B119" si="27">+B55+1</f>
        <v>28</v>
      </c>
      <c r="C56" t="s">
        <v>67</v>
      </c>
      <c r="D56" t="s">
        <v>6</v>
      </c>
      <c r="E56" t="str">
        <f t="shared" si="1"/>
        <v>Anual</v>
      </c>
      <c r="F56" s="1">
        <v>52232</v>
      </c>
      <c r="G56" s="1">
        <v>52596</v>
      </c>
      <c r="H56" s="29" t="str">
        <f t="shared" si="0"/>
        <v>INSERT INTO temporalidad VALUES (28,'Año 2043','Año','Anual','52232','52596');</v>
      </c>
    </row>
    <row r="57" spans="1:8" x14ac:dyDescent="0.3">
      <c r="B57">
        <v>28</v>
      </c>
      <c r="C57" t="s">
        <v>68</v>
      </c>
      <c r="D57" t="s">
        <v>6</v>
      </c>
      <c r="E57" t="str">
        <f t="shared" si="1"/>
        <v>Anual</v>
      </c>
      <c r="F57" s="1">
        <v>52597</v>
      </c>
      <c r="G57" s="1">
        <v>52962</v>
      </c>
      <c r="H57" s="29" t="str">
        <f t="shared" si="0"/>
        <v>INSERT INTO temporalidad VALUES (28,'Año 2044','Año','Anual','52597','52962');</v>
      </c>
    </row>
    <row r="58" spans="1:8" x14ac:dyDescent="0.3">
      <c r="B58">
        <f t="shared" ref="B58:B121" si="28">+B57+1</f>
        <v>29</v>
      </c>
      <c r="C58" t="s">
        <v>69</v>
      </c>
      <c r="D58" t="s">
        <v>6</v>
      </c>
      <c r="E58" t="str">
        <f t="shared" si="1"/>
        <v>Anual</v>
      </c>
      <c r="F58" s="1">
        <v>52963</v>
      </c>
      <c r="G58" s="1">
        <v>53327</v>
      </c>
      <c r="H58" s="29" t="str">
        <f t="shared" si="0"/>
        <v>INSERT INTO temporalidad VALUES (29,'Año 2045','Año','Anual','52963','53327');</v>
      </c>
    </row>
    <row r="59" spans="1:8" x14ac:dyDescent="0.3">
      <c r="B59">
        <v>29</v>
      </c>
      <c r="C59" t="s">
        <v>70</v>
      </c>
      <c r="D59" t="s">
        <v>6</v>
      </c>
      <c r="E59" t="str">
        <f t="shared" si="1"/>
        <v>Anual</v>
      </c>
      <c r="F59" s="1">
        <v>53328</v>
      </c>
      <c r="G59" s="1">
        <v>53692</v>
      </c>
      <c r="H59" s="29" t="str">
        <f t="shared" si="0"/>
        <v>INSERT INTO temporalidad VALUES (29,'Año 2046','Año','Anual','53328','53692');</v>
      </c>
    </row>
    <row r="60" spans="1:8" x14ac:dyDescent="0.3">
      <c r="B60">
        <f t="shared" ref="B60:B123" si="29">+B59+1</f>
        <v>30</v>
      </c>
      <c r="C60" t="s">
        <v>71</v>
      </c>
      <c r="D60" t="s">
        <v>6</v>
      </c>
      <c r="E60" t="str">
        <f t="shared" si="1"/>
        <v>Anual</v>
      </c>
      <c r="F60" s="1">
        <v>53693</v>
      </c>
      <c r="G60" s="1">
        <v>54057</v>
      </c>
      <c r="H60" s="29" t="str">
        <f t="shared" si="0"/>
        <v>INSERT INTO temporalidad VALUES (30,'Año 2047','Año','Anual','53693','54057');</v>
      </c>
    </row>
    <row r="61" spans="1:8" x14ac:dyDescent="0.3">
      <c r="B61">
        <v>30</v>
      </c>
      <c r="C61" t="s">
        <v>72</v>
      </c>
      <c r="D61" t="s">
        <v>6</v>
      </c>
      <c r="E61" t="str">
        <f t="shared" si="1"/>
        <v>Anual</v>
      </c>
      <c r="F61" s="1">
        <v>54058</v>
      </c>
      <c r="G61" s="1">
        <v>54423</v>
      </c>
      <c r="H61" s="29" t="str">
        <f t="shared" si="0"/>
        <v>INSERT INTO temporalidad VALUES (30,'Año 2048','Año','Anual','54058','54423');</v>
      </c>
    </row>
    <row r="62" spans="1:8" x14ac:dyDescent="0.3">
      <c r="B62">
        <f t="shared" ref="B62:B125" si="30">+B61+1</f>
        <v>31</v>
      </c>
      <c r="C62" t="s">
        <v>73</v>
      </c>
      <c r="D62" t="s">
        <v>6</v>
      </c>
      <c r="E62" t="str">
        <f t="shared" si="1"/>
        <v>Anual</v>
      </c>
      <c r="F62" s="1">
        <v>54424</v>
      </c>
      <c r="G62" s="1">
        <v>54788</v>
      </c>
      <c r="H62" s="29" t="str">
        <f t="shared" si="0"/>
        <v>INSERT INTO temporalidad VALUES (31,'Año 2049','Año','Anual','54424','54788');</v>
      </c>
    </row>
    <row r="63" spans="1:8" x14ac:dyDescent="0.3">
      <c r="B63">
        <v>31</v>
      </c>
      <c r="C63" t="s">
        <v>74</v>
      </c>
      <c r="D63" t="s">
        <v>6</v>
      </c>
      <c r="E63" t="str">
        <f t="shared" si="1"/>
        <v>Anual</v>
      </c>
      <c r="F63" s="1">
        <v>54789</v>
      </c>
      <c r="G63" s="1">
        <v>55153</v>
      </c>
      <c r="H63" s="29" t="str">
        <f t="shared" si="0"/>
        <v>INSERT INTO temporalidad VALUES (31,'Año 2050','Año','Anual','54789','55153');</v>
      </c>
    </row>
    <row r="64" spans="1:8" x14ac:dyDescent="0.3">
      <c r="A64">
        <v>30</v>
      </c>
      <c r="B64">
        <f t="shared" ref="B64:B127" si="31">+B63+1</f>
        <v>32</v>
      </c>
      <c r="C64" s="2">
        <v>32874</v>
      </c>
      <c r="D64" t="s">
        <v>7</v>
      </c>
      <c r="E64" t="s">
        <v>1</v>
      </c>
      <c r="F64" s="1">
        <f>+MIN(C64)</f>
        <v>32874</v>
      </c>
      <c r="G64" s="1">
        <f>+F64+A64</f>
        <v>32904</v>
      </c>
      <c r="H64" s="29" t="str">
        <f t="shared" si="0"/>
        <v>INSERT INTO temporalidad VALUES (32,'32874','Mes','Mensual','32874','32904');</v>
      </c>
    </row>
    <row r="65" spans="1:8" x14ac:dyDescent="0.3">
      <c r="A65">
        <v>27</v>
      </c>
      <c r="B65">
        <v>32</v>
      </c>
      <c r="C65" s="2">
        <v>32905</v>
      </c>
      <c r="D65" t="s">
        <v>7</v>
      </c>
      <c r="E65" t="s">
        <v>1</v>
      </c>
      <c r="F65" s="1">
        <f>+MIN(C65)</f>
        <v>32905</v>
      </c>
      <c r="G65" s="1">
        <f>+F65+A65</f>
        <v>32932</v>
      </c>
      <c r="H65" s="29" t="str">
        <f t="shared" si="0"/>
        <v>INSERT INTO temporalidad VALUES (32,'32905','Mes','Mensual','32905','32932');</v>
      </c>
    </row>
    <row r="66" spans="1:8" x14ac:dyDescent="0.3">
      <c r="A66">
        <v>30</v>
      </c>
      <c r="B66">
        <f t="shared" ref="B66:B129" si="32">+B65+1</f>
        <v>33</v>
      </c>
      <c r="C66" s="2">
        <v>32933</v>
      </c>
      <c r="D66" t="s">
        <v>7</v>
      </c>
      <c r="E66" t="s">
        <v>1</v>
      </c>
      <c r="F66" s="1">
        <f t="shared" ref="F66:F129" si="33">+MIN(C66)</f>
        <v>32933</v>
      </c>
      <c r="G66" s="1">
        <f>+F66+A66</f>
        <v>32963</v>
      </c>
      <c r="H66" s="29" t="str">
        <f t="shared" si="0"/>
        <v>INSERT INTO temporalidad VALUES (33,'32933','Mes','Mensual','32933','32963');</v>
      </c>
    </row>
    <row r="67" spans="1:8" x14ac:dyDescent="0.3">
      <c r="A67">
        <v>29</v>
      </c>
      <c r="B67">
        <v>33</v>
      </c>
      <c r="C67" s="2">
        <v>32964</v>
      </c>
      <c r="D67" t="s">
        <v>7</v>
      </c>
      <c r="E67" t="s">
        <v>1</v>
      </c>
      <c r="F67" s="1">
        <f t="shared" si="33"/>
        <v>32964</v>
      </c>
      <c r="G67" s="1">
        <f>+F67+A67</f>
        <v>32993</v>
      </c>
      <c r="H67" s="29" t="str">
        <f t="shared" ref="H67:H130" si="34">+"INSERT INTO "&amp;$H$2&amp;" VALUES ("&amp;B67&amp;",'"&amp;C67&amp;"','"&amp;D67&amp;"','"&amp;E67&amp;"','"&amp;F67&amp;"','"&amp;G67&amp;"');"</f>
        <v>INSERT INTO temporalidad VALUES (33,'32964','Mes','Mensual','32964','32993');</v>
      </c>
    </row>
    <row r="68" spans="1:8" x14ac:dyDescent="0.3">
      <c r="A68">
        <v>30</v>
      </c>
      <c r="B68">
        <f t="shared" ref="B68:B131" si="35">+B67+1</f>
        <v>34</v>
      </c>
      <c r="C68" s="2">
        <v>32994</v>
      </c>
      <c r="D68" t="s">
        <v>7</v>
      </c>
      <c r="E68" t="s">
        <v>1</v>
      </c>
      <c r="F68" s="1">
        <f t="shared" si="33"/>
        <v>32994</v>
      </c>
      <c r="G68" s="1">
        <f>+F68+A68</f>
        <v>33024</v>
      </c>
      <c r="H68" s="29" t="str">
        <f t="shared" si="34"/>
        <v>INSERT INTO temporalidad VALUES (34,'32994','Mes','Mensual','32994','33024');</v>
      </c>
    </row>
    <row r="69" spans="1:8" x14ac:dyDescent="0.3">
      <c r="A69">
        <v>29</v>
      </c>
      <c r="B69">
        <v>34</v>
      </c>
      <c r="C69" s="2">
        <v>33025</v>
      </c>
      <c r="D69" t="s">
        <v>7</v>
      </c>
      <c r="E69" t="s">
        <v>1</v>
      </c>
      <c r="F69" s="1">
        <f t="shared" si="33"/>
        <v>33025</v>
      </c>
      <c r="G69" s="1">
        <f>+F69+A69</f>
        <v>33054</v>
      </c>
      <c r="H69" s="29" t="str">
        <f t="shared" si="34"/>
        <v>INSERT INTO temporalidad VALUES (34,'33025','Mes','Mensual','33025','33054');</v>
      </c>
    </row>
    <row r="70" spans="1:8" x14ac:dyDescent="0.3">
      <c r="A70">
        <v>30</v>
      </c>
      <c r="B70">
        <f t="shared" ref="B70:B133" si="36">+B69+1</f>
        <v>35</v>
      </c>
      <c r="C70" s="2">
        <v>33055</v>
      </c>
      <c r="D70" t="s">
        <v>7</v>
      </c>
      <c r="E70" t="s">
        <v>1</v>
      </c>
      <c r="F70" s="1">
        <f t="shared" si="33"/>
        <v>33055</v>
      </c>
      <c r="G70" s="1">
        <f>+F70+A70</f>
        <v>33085</v>
      </c>
      <c r="H70" s="29" t="str">
        <f t="shared" si="34"/>
        <v>INSERT INTO temporalidad VALUES (35,'33055','Mes','Mensual','33055','33085');</v>
      </c>
    </row>
    <row r="71" spans="1:8" x14ac:dyDescent="0.3">
      <c r="A71">
        <v>30</v>
      </c>
      <c r="B71">
        <v>35</v>
      </c>
      <c r="C71" s="2">
        <v>33086</v>
      </c>
      <c r="D71" t="s">
        <v>7</v>
      </c>
      <c r="E71" t="s">
        <v>1</v>
      </c>
      <c r="F71" s="1">
        <f t="shared" si="33"/>
        <v>33086</v>
      </c>
      <c r="G71" s="1">
        <f>+F71+A71</f>
        <v>33116</v>
      </c>
      <c r="H71" s="29" t="str">
        <f t="shared" si="34"/>
        <v>INSERT INTO temporalidad VALUES (35,'33086','Mes','Mensual','33086','33116');</v>
      </c>
    </row>
    <row r="72" spans="1:8" x14ac:dyDescent="0.3">
      <c r="A72">
        <v>29</v>
      </c>
      <c r="B72">
        <f t="shared" ref="B72:B135" si="37">+B71+1</f>
        <v>36</v>
      </c>
      <c r="C72" s="2">
        <v>33117</v>
      </c>
      <c r="D72" t="s">
        <v>7</v>
      </c>
      <c r="E72" t="s">
        <v>1</v>
      </c>
      <c r="F72" s="1">
        <f t="shared" si="33"/>
        <v>33117</v>
      </c>
      <c r="G72" s="1">
        <f>+F72+A72</f>
        <v>33146</v>
      </c>
      <c r="H72" s="29" t="str">
        <f t="shared" si="34"/>
        <v>INSERT INTO temporalidad VALUES (36,'33117','Mes','Mensual','33117','33146');</v>
      </c>
    </row>
    <row r="73" spans="1:8" x14ac:dyDescent="0.3">
      <c r="A73">
        <v>30</v>
      </c>
      <c r="B73">
        <v>36</v>
      </c>
      <c r="C73" s="2">
        <v>33147</v>
      </c>
      <c r="D73" t="s">
        <v>7</v>
      </c>
      <c r="E73" t="s">
        <v>1</v>
      </c>
      <c r="F73" s="1">
        <f t="shared" si="33"/>
        <v>33147</v>
      </c>
      <c r="G73" s="1">
        <f>+F73+A73</f>
        <v>33177</v>
      </c>
      <c r="H73" s="29" t="str">
        <f t="shared" si="34"/>
        <v>INSERT INTO temporalidad VALUES (36,'33147','Mes','Mensual','33147','33177');</v>
      </c>
    </row>
    <row r="74" spans="1:8" x14ac:dyDescent="0.3">
      <c r="A74">
        <v>29</v>
      </c>
      <c r="B74">
        <f t="shared" ref="B74:B137" si="38">+B73+1</f>
        <v>37</v>
      </c>
      <c r="C74" s="2">
        <v>33178</v>
      </c>
      <c r="D74" t="s">
        <v>7</v>
      </c>
      <c r="E74" t="s">
        <v>1</v>
      </c>
      <c r="F74" s="1">
        <f t="shared" si="33"/>
        <v>33178</v>
      </c>
      <c r="G74" s="1">
        <f>+F74+A74</f>
        <v>33207</v>
      </c>
      <c r="H74" s="29" t="str">
        <f t="shared" si="34"/>
        <v>INSERT INTO temporalidad VALUES (37,'33178','Mes','Mensual','33178','33207');</v>
      </c>
    </row>
    <row r="75" spans="1:8" x14ac:dyDescent="0.3">
      <c r="A75">
        <v>30</v>
      </c>
      <c r="B75">
        <v>37</v>
      </c>
      <c r="C75" s="2">
        <v>33208</v>
      </c>
      <c r="D75" t="s">
        <v>7</v>
      </c>
      <c r="E75" t="s">
        <v>1</v>
      </c>
      <c r="F75" s="1">
        <f t="shared" si="33"/>
        <v>33208</v>
      </c>
      <c r="G75" s="1">
        <f>+F75+A75</f>
        <v>33238</v>
      </c>
      <c r="H75" s="29" t="str">
        <f t="shared" si="34"/>
        <v>INSERT INTO temporalidad VALUES (37,'33208','Mes','Mensual','33208','33238');</v>
      </c>
    </row>
    <row r="76" spans="1:8" x14ac:dyDescent="0.3">
      <c r="A76">
        <f>+A64</f>
        <v>30</v>
      </c>
      <c r="B76">
        <f t="shared" ref="B76:B139" si="39">+B75+1</f>
        <v>38</v>
      </c>
      <c r="C76" s="2">
        <v>33239</v>
      </c>
      <c r="D76" t="s">
        <v>7</v>
      </c>
      <c r="E76" t="s">
        <v>1</v>
      </c>
      <c r="F76" s="1">
        <f t="shared" si="33"/>
        <v>33239</v>
      </c>
      <c r="G76" s="1">
        <f>+F76+A76</f>
        <v>33269</v>
      </c>
      <c r="H76" s="29" t="str">
        <f t="shared" si="34"/>
        <v>INSERT INTO temporalidad VALUES (38,'33239','Mes','Mensual','33239','33269');</v>
      </c>
    </row>
    <row r="77" spans="1:8" x14ac:dyDescent="0.3">
      <c r="A77">
        <f t="shared" ref="A77:A140" si="40">+A65</f>
        <v>27</v>
      </c>
      <c r="B77">
        <v>38</v>
      </c>
      <c r="C77" s="2">
        <v>33270</v>
      </c>
      <c r="D77" t="s">
        <v>7</v>
      </c>
      <c r="E77" t="s">
        <v>1</v>
      </c>
      <c r="F77" s="1">
        <f t="shared" si="33"/>
        <v>33270</v>
      </c>
      <c r="G77" s="1">
        <f>+F77+A77</f>
        <v>33297</v>
      </c>
      <c r="H77" s="29" t="str">
        <f t="shared" si="34"/>
        <v>INSERT INTO temporalidad VALUES (38,'33270','Mes','Mensual','33270','33297');</v>
      </c>
    </row>
    <row r="78" spans="1:8" x14ac:dyDescent="0.3">
      <c r="A78">
        <f t="shared" si="40"/>
        <v>30</v>
      </c>
      <c r="B78">
        <f t="shared" ref="B78:B141" si="41">+B77+1</f>
        <v>39</v>
      </c>
      <c r="C78" s="2">
        <v>33298</v>
      </c>
      <c r="D78" t="s">
        <v>7</v>
      </c>
      <c r="E78" t="s">
        <v>1</v>
      </c>
      <c r="F78" s="1">
        <f t="shared" si="33"/>
        <v>33298</v>
      </c>
      <c r="G78" s="1">
        <f>+F78+A78</f>
        <v>33328</v>
      </c>
      <c r="H78" s="29" t="str">
        <f t="shared" si="34"/>
        <v>INSERT INTO temporalidad VALUES (39,'33298','Mes','Mensual','33298','33328');</v>
      </c>
    </row>
    <row r="79" spans="1:8" x14ac:dyDescent="0.3">
      <c r="A79">
        <f t="shared" si="40"/>
        <v>29</v>
      </c>
      <c r="B79">
        <v>39</v>
      </c>
      <c r="C79" s="2">
        <v>33329</v>
      </c>
      <c r="D79" t="s">
        <v>7</v>
      </c>
      <c r="E79" t="s">
        <v>1</v>
      </c>
      <c r="F79" s="1">
        <f t="shared" si="33"/>
        <v>33329</v>
      </c>
      <c r="G79" s="1">
        <f>+F79+A79</f>
        <v>33358</v>
      </c>
      <c r="H79" s="29" t="str">
        <f t="shared" si="34"/>
        <v>INSERT INTO temporalidad VALUES (39,'33329','Mes','Mensual','33329','33358');</v>
      </c>
    </row>
    <row r="80" spans="1:8" x14ac:dyDescent="0.3">
      <c r="A80">
        <f t="shared" si="40"/>
        <v>30</v>
      </c>
      <c r="B80">
        <f t="shared" ref="B80:B143" si="42">+B79+1</f>
        <v>40</v>
      </c>
      <c r="C80" s="2">
        <v>33359</v>
      </c>
      <c r="D80" t="s">
        <v>7</v>
      </c>
      <c r="E80" t="s">
        <v>1</v>
      </c>
      <c r="F80" s="1">
        <f t="shared" si="33"/>
        <v>33359</v>
      </c>
      <c r="G80" s="1">
        <f>+F80+A80</f>
        <v>33389</v>
      </c>
      <c r="H80" s="29" t="str">
        <f t="shared" si="34"/>
        <v>INSERT INTO temporalidad VALUES (40,'33359','Mes','Mensual','33359','33389');</v>
      </c>
    </row>
    <row r="81" spans="1:8" x14ac:dyDescent="0.3">
      <c r="A81">
        <f t="shared" si="40"/>
        <v>29</v>
      </c>
      <c r="B81">
        <v>40</v>
      </c>
      <c r="C81" s="2">
        <v>33390</v>
      </c>
      <c r="D81" t="s">
        <v>7</v>
      </c>
      <c r="E81" t="s">
        <v>1</v>
      </c>
      <c r="F81" s="1">
        <f t="shared" si="33"/>
        <v>33390</v>
      </c>
      <c r="G81" s="1">
        <f>+F81+A81</f>
        <v>33419</v>
      </c>
      <c r="H81" s="29" t="str">
        <f t="shared" si="34"/>
        <v>INSERT INTO temporalidad VALUES (40,'33390','Mes','Mensual','33390','33419');</v>
      </c>
    </row>
    <row r="82" spans="1:8" x14ac:dyDescent="0.3">
      <c r="A82">
        <f t="shared" si="40"/>
        <v>30</v>
      </c>
      <c r="B82">
        <f t="shared" ref="B82:B145" si="43">+B81+1</f>
        <v>41</v>
      </c>
      <c r="C82" s="2">
        <v>33420</v>
      </c>
      <c r="D82" t="s">
        <v>7</v>
      </c>
      <c r="E82" t="s">
        <v>1</v>
      </c>
      <c r="F82" s="1">
        <f t="shared" si="33"/>
        <v>33420</v>
      </c>
      <c r="G82" s="1">
        <f>+F82+A82</f>
        <v>33450</v>
      </c>
      <c r="H82" s="29" t="str">
        <f t="shared" si="34"/>
        <v>INSERT INTO temporalidad VALUES (41,'33420','Mes','Mensual','33420','33450');</v>
      </c>
    </row>
    <row r="83" spans="1:8" x14ac:dyDescent="0.3">
      <c r="A83">
        <f t="shared" si="40"/>
        <v>30</v>
      </c>
      <c r="B83">
        <v>41</v>
      </c>
      <c r="C83" s="2">
        <v>33451</v>
      </c>
      <c r="D83" t="s">
        <v>7</v>
      </c>
      <c r="E83" t="s">
        <v>1</v>
      </c>
      <c r="F83" s="1">
        <f t="shared" si="33"/>
        <v>33451</v>
      </c>
      <c r="G83" s="1">
        <f>+F83+A83</f>
        <v>33481</v>
      </c>
      <c r="H83" s="29" t="str">
        <f t="shared" si="34"/>
        <v>INSERT INTO temporalidad VALUES (41,'33451','Mes','Mensual','33451','33481');</v>
      </c>
    </row>
    <row r="84" spans="1:8" x14ac:dyDescent="0.3">
      <c r="A84">
        <f t="shared" si="40"/>
        <v>29</v>
      </c>
      <c r="B84">
        <f t="shared" ref="B84:B147" si="44">+B83+1</f>
        <v>42</v>
      </c>
      <c r="C84" s="2">
        <v>33482</v>
      </c>
      <c r="D84" t="s">
        <v>7</v>
      </c>
      <c r="E84" t="s">
        <v>1</v>
      </c>
      <c r="F84" s="1">
        <f t="shared" si="33"/>
        <v>33482</v>
      </c>
      <c r="G84" s="1">
        <f>+F84+A84</f>
        <v>33511</v>
      </c>
      <c r="H84" s="29" t="str">
        <f t="shared" si="34"/>
        <v>INSERT INTO temporalidad VALUES (42,'33482','Mes','Mensual','33482','33511');</v>
      </c>
    </row>
    <row r="85" spans="1:8" x14ac:dyDescent="0.3">
      <c r="A85">
        <f t="shared" si="40"/>
        <v>30</v>
      </c>
      <c r="B85">
        <v>42</v>
      </c>
      <c r="C85" s="2">
        <v>33512</v>
      </c>
      <c r="D85" t="s">
        <v>7</v>
      </c>
      <c r="E85" t="s">
        <v>1</v>
      </c>
      <c r="F85" s="1">
        <f t="shared" si="33"/>
        <v>33512</v>
      </c>
      <c r="G85" s="1">
        <f>+F85+A85</f>
        <v>33542</v>
      </c>
      <c r="H85" s="29" t="str">
        <f t="shared" si="34"/>
        <v>INSERT INTO temporalidad VALUES (42,'33512','Mes','Mensual','33512','33542');</v>
      </c>
    </row>
    <row r="86" spans="1:8" x14ac:dyDescent="0.3">
      <c r="A86">
        <f t="shared" si="40"/>
        <v>29</v>
      </c>
      <c r="B86">
        <f t="shared" ref="B86:B149" si="45">+B85+1</f>
        <v>43</v>
      </c>
      <c r="C86" s="2">
        <v>33543</v>
      </c>
      <c r="D86" t="s">
        <v>7</v>
      </c>
      <c r="E86" t="s">
        <v>1</v>
      </c>
      <c r="F86" s="1">
        <f t="shared" si="33"/>
        <v>33543</v>
      </c>
      <c r="G86" s="1">
        <f>+F86+A86</f>
        <v>33572</v>
      </c>
      <c r="H86" s="29" t="str">
        <f t="shared" si="34"/>
        <v>INSERT INTO temporalidad VALUES (43,'33543','Mes','Mensual','33543','33572');</v>
      </c>
    </row>
    <row r="87" spans="1:8" x14ac:dyDescent="0.3">
      <c r="A87">
        <f t="shared" si="40"/>
        <v>30</v>
      </c>
      <c r="B87">
        <v>43</v>
      </c>
      <c r="C87" s="2">
        <v>33573</v>
      </c>
      <c r="D87" t="s">
        <v>7</v>
      </c>
      <c r="E87" t="s">
        <v>1</v>
      </c>
      <c r="F87" s="1">
        <f t="shared" si="33"/>
        <v>33573</v>
      </c>
      <c r="G87" s="1">
        <f>+F87+A87</f>
        <v>33603</v>
      </c>
      <c r="H87" s="29" t="str">
        <f t="shared" si="34"/>
        <v>INSERT INTO temporalidad VALUES (43,'33573','Mes','Mensual','33573','33603');</v>
      </c>
    </row>
    <row r="88" spans="1:8" x14ac:dyDescent="0.3">
      <c r="A88">
        <f t="shared" si="40"/>
        <v>30</v>
      </c>
      <c r="B88">
        <f t="shared" ref="B88:B151" si="46">+B87+1</f>
        <v>44</v>
      </c>
      <c r="C88" s="2">
        <v>33604</v>
      </c>
      <c r="D88" t="s">
        <v>7</v>
      </c>
      <c r="E88" t="s">
        <v>1</v>
      </c>
      <c r="F88" s="1">
        <f t="shared" si="33"/>
        <v>33604</v>
      </c>
      <c r="G88" s="1">
        <f>+F88+A88</f>
        <v>33634</v>
      </c>
      <c r="H88" s="29" t="str">
        <f t="shared" si="34"/>
        <v>INSERT INTO temporalidad VALUES (44,'33604','Mes','Mensual','33604','33634');</v>
      </c>
    </row>
    <row r="89" spans="1:8" x14ac:dyDescent="0.3">
      <c r="A89">
        <f t="shared" si="40"/>
        <v>27</v>
      </c>
      <c r="B89">
        <v>44</v>
      </c>
      <c r="C89" s="2">
        <v>33635</v>
      </c>
      <c r="D89" t="s">
        <v>7</v>
      </c>
      <c r="E89" t="s">
        <v>1</v>
      </c>
      <c r="F89" s="1">
        <f t="shared" si="33"/>
        <v>33635</v>
      </c>
      <c r="G89" s="1">
        <f>+F89+A89</f>
        <v>33662</v>
      </c>
      <c r="H89" s="29" t="str">
        <f t="shared" si="34"/>
        <v>INSERT INTO temporalidad VALUES (44,'33635','Mes','Mensual','33635','33662');</v>
      </c>
    </row>
    <row r="90" spans="1:8" x14ac:dyDescent="0.3">
      <c r="A90">
        <f t="shared" si="40"/>
        <v>30</v>
      </c>
      <c r="B90">
        <f t="shared" ref="B90:B153" si="47">+B89+1</f>
        <v>45</v>
      </c>
      <c r="C90" s="2">
        <v>33664</v>
      </c>
      <c r="D90" t="s">
        <v>7</v>
      </c>
      <c r="E90" t="s">
        <v>1</v>
      </c>
      <c r="F90" s="1">
        <f t="shared" si="33"/>
        <v>33664</v>
      </c>
      <c r="G90" s="1">
        <f>+F90+A90</f>
        <v>33694</v>
      </c>
      <c r="H90" s="29" t="str">
        <f t="shared" si="34"/>
        <v>INSERT INTO temporalidad VALUES (45,'33664','Mes','Mensual','33664','33694');</v>
      </c>
    </row>
    <row r="91" spans="1:8" x14ac:dyDescent="0.3">
      <c r="A91">
        <f t="shared" si="40"/>
        <v>29</v>
      </c>
      <c r="B91">
        <v>45</v>
      </c>
      <c r="C91" s="2">
        <v>33695</v>
      </c>
      <c r="D91" t="s">
        <v>7</v>
      </c>
      <c r="E91" t="s">
        <v>1</v>
      </c>
      <c r="F91" s="1">
        <f t="shared" si="33"/>
        <v>33695</v>
      </c>
      <c r="G91" s="1">
        <f>+F91+A91</f>
        <v>33724</v>
      </c>
      <c r="H91" s="29" t="str">
        <f t="shared" si="34"/>
        <v>INSERT INTO temporalidad VALUES (45,'33695','Mes','Mensual','33695','33724');</v>
      </c>
    </row>
    <row r="92" spans="1:8" x14ac:dyDescent="0.3">
      <c r="A92">
        <f t="shared" si="40"/>
        <v>30</v>
      </c>
      <c r="B92">
        <f t="shared" ref="B92:B155" si="48">+B91+1</f>
        <v>46</v>
      </c>
      <c r="C92" s="2">
        <v>33725</v>
      </c>
      <c r="D92" t="s">
        <v>7</v>
      </c>
      <c r="E92" t="s">
        <v>1</v>
      </c>
      <c r="F92" s="1">
        <f t="shared" si="33"/>
        <v>33725</v>
      </c>
      <c r="G92" s="1">
        <f>+F92+A92</f>
        <v>33755</v>
      </c>
      <c r="H92" s="29" t="str">
        <f t="shared" si="34"/>
        <v>INSERT INTO temporalidad VALUES (46,'33725','Mes','Mensual','33725','33755');</v>
      </c>
    </row>
    <row r="93" spans="1:8" x14ac:dyDescent="0.3">
      <c r="A93">
        <f t="shared" si="40"/>
        <v>29</v>
      </c>
      <c r="B93">
        <v>46</v>
      </c>
      <c r="C93" s="2">
        <v>33756</v>
      </c>
      <c r="D93" t="s">
        <v>7</v>
      </c>
      <c r="E93" t="s">
        <v>1</v>
      </c>
      <c r="F93" s="1">
        <f t="shared" si="33"/>
        <v>33756</v>
      </c>
      <c r="G93" s="1">
        <f>+F93+A93</f>
        <v>33785</v>
      </c>
      <c r="H93" s="29" t="str">
        <f t="shared" si="34"/>
        <v>INSERT INTO temporalidad VALUES (46,'33756','Mes','Mensual','33756','33785');</v>
      </c>
    </row>
    <row r="94" spans="1:8" x14ac:dyDescent="0.3">
      <c r="A94">
        <f t="shared" si="40"/>
        <v>30</v>
      </c>
      <c r="B94">
        <f t="shared" ref="B94:B157" si="49">+B93+1</f>
        <v>47</v>
      </c>
      <c r="C94" s="2">
        <v>33786</v>
      </c>
      <c r="D94" t="s">
        <v>7</v>
      </c>
      <c r="E94" t="s">
        <v>1</v>
      </c>
      <c r="F94" s="1">
        <f t="shared" si="33"/>
        <v>33786</v>
      </c>
      <c r="G94" s="1">
        <f>+F94+A94</f>
        <v>33816</v>
      </c>
      <c r="H94" s="29" t="str">
        <f t="shared" si="34"/>
        <v>INSERT INTO temporalidad VALUES (47,'33786','Mes','Mensual','33786','33816');</v>
      </c>
    </row>
    <row r="95" spans="1:8" x14ac:dyDescent="0.3">
      <c r="A95">
        <f t="shared" si="40"/>
        <v>30</v>
      </c>
      <c r="B95">
        <v>47</v>
      </c>
      <c r="C95" s="2">
        <v>33817</v>
      </c>
      <c r="D95" t="s">
        <v>7</v>
      </c>
      <c r="E95" t="s">
        <v>1</v>
      </c>
      <c r="F95" s="1">
        <f t="shared" si="33"/>
        <v>33817</v>
      </c>
      <c r="G95" s="1">
        <f>+F95+A95</f>
        <v>33847</v>
      </c>
      <c r="H95" s="29" t="str">
        <f t="shared" si="34"/>
        <v>INSERT INTO temporalidad VALUES (47,'33817','Mes','Mensual','33817','33847');</v>
      </c>
    </row>
    <row r="96" spans="1:8" x14ac:dyDescent="0.3">
      <c r="A96">
        <f t="shared" si="40"/>
        <v>29</v>
      </c>
      <c r="B96">
        <f t="shared" ref="B96:B159" si="50">+B95+1</f>
        <v>48</v>
      </c>
      <c r="C96" s="2">
        <v>33848</v>
      </c>
      <c r="D96" t="s">
        <v>7</v>
      </c>
      <c r="E96" t="s">
        <v>1</v>
      </c>
      <c r="F96" s="1">
        <f t="shared" si="33"/>
        <v>33848</v>
      </c>
      <c r="G96" s="1">
        <f>+F96+A96</f>
        <v>33877</v>
      </c>
      <c r="H96" s="29" t="str">
        <f t="shared" si="34"/>
        <v>INSERT INTO temporalidad VALUES (48,'33848','Mes','Mensual','33848','33877');</v>
      </c>
    </row>
    <row r="97" spans="1:8" x14ac:dyDescent="0.3">
      <c r="A97">
        <f t="shared" si="40"/>
        <v>30</v>
      </c>
      <c r="B97">
        <v>48</v>
      </c>
      <c r="C97" s="2">
        <v>33878</v>
      </c>
      <c r="D97" t="s">
        <v>7</v>
      </c>
      <c r="E97" t="s">
        <v>1</v>
      </c>
      <c r="F97" s="1">
        <f t="shared" si="33"/>
        <v>33878</v>
      </c>
      <c r="G97" s="1">
        <f>+F97+A97</f>
        <v>33908</v>
      </c>
      <c r="H97" s="29" t="str">
        <f t="shared" si="34"/>
        <v>INSERT INTO temporalidad VALUES (48,'33878','Mes','Mensual','33878','33908');</v>
      </c>
    </row>
    <row r="98" spans="1:8" x14ac:dyDescent="0.3">
      <c r="A98">
        <f t="shared" si="40"/>
        <v>29</v>
      </c>
      <c r="B98">
        <f t="shared" ref="B98:B161" si="51">+B97+1</f>
        <v>49</v>
      </c>
      <c r="C98" s="2">
        <v>33909</v>
      </c>
      <c r="D98" t="s">
        <v>7</v>
      </c>
      <c r="E98" t="s">
        <v>1</v>
      </c>
      <c r="F98" s="1">
        <f t="shared" si="33"/>
        <v>33909</v>
      </c>
      <c r="G98" s="1">
        <f>+F98+A98</f>
        <v>33938</v>
      </c>
      <c r="H98" s="29" t="str">
        <f t="shared" si="34"/>
        <v>INSERT INTO temporalidad VALUES (49,'33909','Mes','Mensual','33909','33938');</v>
      </c>
    </row>
    <row r="99" spans="1:8" x14ac:dyDescent="0.3">
      <c r="A99">
        <f t="shared" si="40"/>
        <v>30</v>
      </c>
      <c r="B99">
        <v>49</v>
      </c>
      <c r="C99" s="2">
        <v>33939</v>
      </c>
      <c r="D99" t="s">
        <v>7</v>
      </c>
      <c r="E99" t="s">
        <v>1</v>
      </c>
      <c r="F99" s="1">
        <f t="shared" si="33"/>
        <v>33939</v>
      </c>
      <c r="G99" s="1">
        <f>+F99+A99</f>
        <v>33969</v>
      </c>
      <c r="H99" s="29" t="str">
        <f t="shared" si="34"/>
        <v>INSERT INTO temporalidad VALUES (49,'33939','Mes','Mensual','33939','33969');</v>
      </c>
    </row>
    <row r="100" spans="1:8" x14ac:dyDescent="0.3">
      <c r="A100">
        <f t="shared" si="40"/>
        <v>30</v>
      </c>
      <c r="B100">
        <f t="shared" ref="B100:B163" si="52">+B99+1</f>
        <v>50</v>
      </c>
      <c r="C100" s="2">
        <v>33970</v>
      </c>
      <c r="D100" t="s">
        <v>7</v>
      </c>
      <c r="E100" t="s">
        <v>1</v>
      </c>
      <c r="F100" s="1">
        <f t="shared" si="33"/>
        <v>33970</v>
      </c>
      <c r="G100" s="1">
        <f>+F100+A100</f>
        <v>34000</v>
      </c>
      <c r="H100" s="29" t="str">
        <f t="shared" si="34"/>
        <v>INSERT INTO temporalidad VALUES (50,'33970','Mes','Mensual','33970','34000');</v>
      </c>
    </row>
    <row r="101" spans="1:8" x14ac:dyDescent="0.3">
      <c r="A101">
        <f t="shared" si="40"/>
        <v>27</v>
      </c>
      <c r="B101">
        <v>50</v>
      </c>
      <c r="C101" s="2">
        <v>34001</v>
      </c>
      <c r="D101" t="s">
        <v>7</v>
      </c>
      <c r="E101" t="s">
        <v>1</v>
      </c>
      <c r="F101" s="1">
        <f t="shared" si="33"/>
        <v>34001</v>
      </c>
      <c r="G101" s="1">
        <f>+F101+A101</f>
        <v>34028</v>
      </c>
      <c r="H101" s="29" t="str">
        <f t="shared" si="34"/>
        <v>INSERT INTO temporalidad VALUES (50,'34001','Mes','Mensual','34001','34028');</v>
      </c>
    </row>
    <row r="102" spans="1:8" x14ac:dyDescent="0.3">
      <c r="A102">
        <f t="shared" si="40"/>
        <v>30</v>
      </c>
      <c r="B102">
        <f t="shared" ref="B102:B165" si="53">+B101+1</f>
        <v>51</v>
      </c>
      <c r="C102" s="2">
        <v>34029</v>
      </c>
      <c r="D102" t="s">
        <v>7</v>
      </c>
      <c r="E102" t="s">
        <v>1</v>
      </c>
      <c r="F102" s="1">
        <f t="shared" si="33"/>
        <v>34029</v>
      </c>
      <c r="G102" s="1">
        <f>+F102+A102</f>
        <v>34059</v>
      </c>
      <c r="H102" s="29" t="str">
        <f t="shared" si="34"/>
        <v>INSERT INTO temporalidad VALUES (51,'34029','Mes','Mensual','34029','34059');</v>
      </c>
    </row>
    <row r="103" spans="1:8" x14ac:dyDescent="0.3">
      <c r="A103">
        <f t="shared" si="40"/>
        <v>29</v>
      </c>
      <c r="B103">
        <v>51</v>
      </c>
      <c r="C103" s="2">
        <v>34060</v>
      </c>
      <c r="D103" t="s">
        <v>7</v>
      </c>
      <c r="E103" t="s">
        <v>1</v>
      </c>
      <c r="F103" s="1">
        <f t="shared" si="33"/>
        <v>34060</v>
      </c>
      <c r="G103" s="1">
        <f>+F103+A103</f>
        <v>34089</v>
      </c>
      <c r="H103" s="29" t="str">
        <f t="shared" si="34"/>
        <v>INSERT INTO temporalidad VALUES (51,'34060','Mes','Mensual','34060','34089');</v>
      </c>
    </row>
    <row r="104" spans="1:8" x14ac:dyDescent="0.3">
      <c r="A104">
        <f t="shared" si="40"/>
        <v>30</v>
      </c>
      <c r="B104">
        <f t="shared" ref="B104:B167" si="54">+B103+1</f>
        <v>52</v>
      </c>
      <c r="C104" s="2">
        <v>34090</v>
      </c>
      <c r="D104" t="s">
        <v>7</v>
      </c>
      <c r="E104" t="s">
        <v>1</v>
      </c>
      <c r="F104" s="1">
        <f t="shared" si="33"/>
        <v>34090</v>
      </c>
      <c r="G104" s="1">
        <f>+F104+A104</f>
        <v>34120</v>
      </c>
      <c r="H104" s="29" t="str">
        <f t="shared" si="34"/>
        <v>INSERT INTO temporalidad VALUES (52,'34090','Mes','Mensual','34090','34120');</v>
      </c>
    </row>
    <row r="105" spans="1:8" x14ac:dyDescent="0.3">
      <c r="A105">
        <f t="shared" si="40"/>
        <v>29</v>
      </c>
      <c r="B105">
        <v>52</v>
      </c>
      <c r="C105" s="2">
        <v>34121</v>
      </c>
      <c r="D105" t="s">
        <v>7</v>
      </c>
      <c r="E105" t="s">
        <v>1</v>
      </c>
      <c r="F105" s="1">
        <f t="shared" si="33"/>
        <v>34121</v>
      </c>
      <c r="G105" s="1">
        <f>+F105+A105</f>
        <v>34150</v>
      </c>
      <c r="H105" s="29" t="str">
        <f t="shared" si="34"/>
        <v>INSERT INTO temporalidad VALUES (52,'34121','Mes','Mensual','34121','34150');</v>
      </c>
    </row>
    <row r="106" spans="1:8" x14ac:dyDescent="0.3">
      <c r="A106">
        <f t="shared" si="40"/>
        <v>30</v>
      </c>
      <c r="B106">
        <f t="shared" ref="B106:B169" si="55">+B105+1</f>
        <v>53</v>
      </c>
      <c r="C106" s="2">
        <v>34151</v>
      </c>
      <c r="D106" t="s">
        <v>7</v>
      </c>
      <c r="E106" t="s">
        <v>1</v>
      </c>
      <c r="F106" s="1">
        <f t="shared" si="33"/>
        <v>34151</v>
      </c>
      <c r="G106" s="1">
        <f>+F106+A106</f>
        <v>34181</v>
      </c>
      <c r="H106" s="29" t="str">
        <f t="shared" si="34"/>
        <v>INSERT INTO temporalidad VALUES (53,'34151','Mes','Mensual','34151','34181');</v>
      </c>
    </row>
    <row r="107" spans="1:8" x14ac:dyDescent="0.3">
      <c r="A107">
        <f t="shared" si="40"/>
        <v>30</v>
      </c>
      <c r="B107">
        <v>53</v>
      </c>
      <c r="C107" s="2">
        <v>34182</v>
      </c>
      <c r="D107" t="s">
        <v>7</v>
      </c>
      <c r="E107" t="s">
        <v>1</v>
      </c>
      <c r="F107" s="1">
        <f t="shared" si="33"/>
        <v>34182</v>
      </c>
      <c r="G107" s="1">
        <f>+F107+A107</f>
        <v>34212</v>
      </c>
      <c r="H107" s="29" t="str">
        <f t="shared" si="34"/>
        <v>INSERT INTO temporalidad VALUES (53,'34182','Mes','Mensual','34182','34212');</v>
      </c>
    </row>
    <row r="108" spans="1:8" x14ac:dyDescent="0.3">
      <c r="A108">
        <f t="shared" si="40"/>
        <v>29</v>
      </c>
      <c r="B108">
        <f t="shared" ref="B108:B171" si="56">+B107+1</f>
        <v>54</v>
      </c>
      <c r="C108" s="2">
        <v>34213</v>
      </c>
      <c r="D108" t="s">
        <v>7</v>
      </c>
      <c r="E108" t="s">
        <v>1</v>
      </c>
      <c r="F108" s="1">
        <f t="shared" si="33"/>
        <v>34213</v>
      </c>
      <c r="G108" s="1">
        <f>+F108+A108</f>
        <v>34242</v>
      </c>
      <c r="H108" s="29" t="str">
        <f t="shared" si="34"/>
        <v>INSERT INTO temporalidad VALUES (54,'34213','Mes','Mensual','34213','34242');</v>
      </c>
    </row>
    <row r="109" spans="1:8" x14ac:dyDescent="0.3">
      <c r="A109">
        <f t="shared" si="40"/>
        <v>30</v>
      </c>
      <c r="B109">
        <v>54</v>
      </c>
      <c r="C109" s="2">
        <v>34243</v>
      </c>
      <c r="D109" t="s">
        <v>7</v>
      </c>
      <c r="E109" t="s">
        <v>1</v>
      </c>
      <c r="F109" s="1">
        <f t="shared" si="33"/>
        <v>34243</v>
      </c>
      <c r="G109" s="1">
        <f>+F109+A109</f>
        <v>34273</v>
      </c>
      <c r="H109" s="29" t="str">
        <f t="shared" si="34"/>
        <v>INSERT INTO temporalidad VALUES (54,'34243','Mes','Mensual','34243','34273');</v>
      </c>
    </row>
    <row r="110" spans="1:8" x14ac:dyDescent="0.3">
      <c r="A110">
        <f t="shared" si="40"/>
        <v>29</v>
      </c>
      <c r="B110">
        <f t="shared" ref="B110:B173" si="57">+B109+1</f>
        <v>55</v>
      </c>
      <c r="C110" s="2">
        <v>34274</v>
      </c>
      <c r="D110" t="s">
        <v>7</v>
      </c>
      <c r="E110" t="s">
        <v>1</v>
      </c>
      <c r="F110" s="1">
        <f t="shared" si="33"/>
        <v>34274</v>
      </c>
      <c r="G110" s="1">
        <f>+F110+A110</f>
        <v>34303</v>
      </c>
      <c r="H110" s="29" t="str">
        <f t="shared" si="34"/>
        <v>INSERT INTO temporalidad VALUES (55,'34274','Mes','Mensual','34274','34303');</v>
      </c>
    </row>
    <row r="111" spans="1:8" x14ac:dyDescent="0.3">
      <c r="A111">
        <f t="shared" si="40"/>
        <v>30</v>
      </c>
      <c r="B111">
        <v>55</v>
      </c>
      <c r="C111" s="2">
        <v>34304</v>
      </c>
      <c r="D111" t="s">
        <v>7</v>
      </c>
      <c r="E111" t="s">
        <v>1</v>
      </c>
      <c r="F111" s="1">
        <f t="shared" si="33"/>
        <v>34304</v>
      </c>
      <c r="G111" s="1">
        <f>+F111+A111</f>
        <v>34334</v>
      </c>
      <c r="H111" s="29" t="str">
        <f t="shared" si="34"/>
        <v>INSERT INTO temporalidad VALUES (55,'34304','Mes','Mensual','34304','34334');</v>
      </c>
    </row>
    <row r="112" spans="1:8" x14ac:dyDescent="0.3">
      <c r="A112">
        <f t="shared" si="40"/>
        <v>30</v>
      </c>
      <c r="B112">
        <f t="shared" ref="B112:B175" si="58">+B111+1</f>
        <v>56</v>
      </c>
      <c r="C112" s="2">
        <v>34335</v>
      </c>
      <c r="D112" t="s">
        <v>7</v>
      </c>
      <c r="E112" t="s">
        <v>1</v>
      </c>
      <c r="F112" s="1">
        <f t="shared" si="33"/>
        <v>34335</v>
      </c>
      <c r="G112" s="1">
        <f>+F112+A112</f>
        <v>34365</v>
      </c>
      <c r="H112" s="29" t="str">
        <f t="shared" si="34"/>
        <v>INSERT INTO temporalidad VALUES (56,'34335','Mes','Mensual','34335','34365');</v>
      </c>
    </row>
    <row r="113" spans="1:8" x14ac:dyDescent="0.3">
      <c r="A113">
        <f t="shared" si="40"/>
        <v>27</v>
      </c>
      <c r="B113">
        <v>56</v>
      </c>
      <c r="C113" s="2">
        <v>34366</v>
      </c>
      <c r="D113" t="s">
        <v>7</v>
      </c>
      <c r="E113" t="s">
        <v>1</v>
      </c>
      <c r="F113" s="1">
        <f t="shared" si="33"/>
        <v>34366</v>
      </c>
      <c r="G113" s="1">
        <f>+F113+A113</f>
        <v>34393</v>
      </c>
      <c r="H113" s="29" t="str">
        <f t="shared" si="34"/>
        <v>INSERT INTO temporalidad VALUES (56,'34366','Mes','Mensual','34366','34393');</v>
      </c>
    </row>
    <row r="114" spans="1:8" x14ac:dyDescent="0.3">
      <c r="A114">
        <f t="shared" si="40"/>
        <v>30</v>
      </c>
      <c r="B114">
        <f t="shared" ref="B114:B177" si="59">+B113+1</f>
        <v>57</v>
      </c>
      <c r="C114" s="2">
        <v>34394</v>
      </c>
      <c r="D114" t="s">
        <v>7</v>
      </c>
      <c r="E114" t="s">
        <v>1</v>
      </c>
      <c r="F114" s="1">
        <f t="shared" si="33"/>
        <v>34394</v>
      </c>
      <c r="G114" s="1">
        <f>+F114+A114</f>
        <v>34424</v>
      </c>
      <c r="H114" s="29" t="str">
        <f t="shared" si="34"/>
        <v>INSERT INTO temporalidad VALUES (57,'34394','Mes','Mensual','34394','34424');</v>
      </c>
    </row>
    <row r="115" spans="1:8" x14ac:dyDescent="0.3">
      <c r="A115">
        <f t="shared" si="40"/>
        <v>29</v>
      </c>
      <c r="B115">
        <v>57</v>
      </c>
      <c r="C115" s="2">
        <v>34425</v>
      </c>
      <c r="D115" t="s">
        <v>7</v>
      </c>
      <c r="E115" t="s">
        <v>1</v>
      </c>
      <c r="F115" s="1">
        <f t="shared" si="33"/>
        <v>34425</v>
      </c>
      <c r="G115" s="1">
        <f>+F115+A115</f>
        <v>34454</v>
      </c>
      <c r="H115" s="29" t="str">
        <f t="shared" si="34"/>
        <v>INSERT INTO temporalidad VALUES (57,'34425','Mes','Mensual','34425','34454');</v>
      </c>
    </row>
    <row r="116" spans="1:8" x14ac:dyDescent="0.3">
      <c r="A116">
        <f t="shared" si="40"/>
        <v>30</v>
      </c>
      <c r="B116">
        <f t="shared" ref="B116:B179" si="60">+B115+1</f>
        <v>58</v>
      </c>
      <c r="C116" s="2">
        <v>34455</v>
      </c>
      <c r="D116" t="s">
        <v>7</v>
      </c>
      <c r="E116" t="s">
        <v>1</v>
      </c>
      <c r="F116" s="1">
        <f t="shared" si="33"/>
        <v>34455</v>
      </c>
      <c r="G116" s="1">
        <f>+F116+A116</f>
        <v>34485</v>
      </c>
      <c r="H116" s="29" t="str">
        <f t="shared" si="34"/>
        <v>INSERT INTO temporalidad VALUES (58,'34455','Mes','Mensual','34455','34485');</v>
      </c>
    </row>
    <row r="117" spans="1:8" x14ac:dyDescent="0.3">
      <c r="A117">
        <f t="shared" si="40"/>
        <v>29</v>
      </c>
      <c r="B117">
        <v>58</v>
      </c>
      <c r="C117" s="2">
        <v>34486</v>
      </c>
      <c r="D117" t="s">
        <v>7</v>
      </c>
      <c r="E117" t="s">
        <v>1</v>
      </c>
      <c r="F117" s="1">
        <f t="shared" si="33"/>
        <v>34486</v>
      </c>
      <c r="G117" s="1">
        <f>+F117+A117</f>
        <v>34515</v>
      </c>
      <c r="H117" s="29" t="str">
        <f t="shared" si="34"/>
        <v>INSERT INTO temporalidad VALUES (58,'34486','Mes','Mensual','34486','34515');</v>
      </c>
    </row>
    <row r="118" spans="1:8" x14ac:dyDescent="0.3">
      <c r="A118">
        <f t="shared" si="40"/>
        <v>30</v>
      </c>
      <c r="B118">
        <f t="shared" ref="B118:B181" si="61">+B117+1</f>
        <v>59</v>
      </c>
      <c r="C118" s="2">
        <v>34516</v>
      </c>
      <c r="D118" t="s">
        <v>7</v>
      </c>
      <c r="E118" t="s">
        <v>1</v>
      </c>
      <c r="F118" s="1">
        <f t="shared" si="33"/>
        <v>34516</v>
      </c>
      <c r="G118" s="1">
        <f>+F118+A118</f>
        <v>34546</v>
      </c>
      <c r="H118" s="29" t="str">
        <f t="shared" si="34"/>
        <v>INSERT INTO temporalidad VALUES (59,'34516','Mes','Mensual','34516','34546');</v>
      </c>
    </row>
    <row r="119" spans="1:8" x14ac:dyDescent="0.3">
      <c r="A119">
        <f t="shared" si="40"/>
        <v>30</v>
      </c>
      <c r="B119">
        <v>59</v>
      </c>
      <c r="C119" s="2">
        <v>34547</v>
      </c>
      <c r="D119" t="s">
        <v>7</v>
      </c>
      <c r="E119" t="s">
        <v>1</v>
      </c>
      <c r="F119" s="1">
        <f t="shared" si="33"/>
        <v>34547</v>
      </c>
      <c r="G119" s="1">
        <f>+F119+A119</f>
        <v>34577</v>
      </c>
      <c r="H119" s="29" t="str">
        <f t="shared" si="34"/>
        <v>INSERT INTO temporalidad VALUES (59,'34547','Mes','Mensual','34547','34577');</v>
      </c>
    </row>
    <row r="120" spans="1:8" x14ac:dyDescent="0.3">
      <c r="A120">
        <f t="shared" si="40"/>
        <v>29</v>
      </c>
      <c r="B120">
        <f t="shared" ref="B120:B183" si="62">+B119+1</f>
        <v>60</v>
      </c>
      <c r="C120" s="2">
        <v>34578</v>
      </c>
      <c r="D120" t="s">
        <v>7</v>
      </c>
      <c r="E120" t="s">
        <v>1</v>
      </c>
      <c r="F120" s="1">
        <f t="shared" si="33"/>
        <v>34578</v>
      </c>
      <c r="G120" s="1">
        <f>+F120+A120</f>
        <v>34607</v>
      </c>
      <c r="H120" s="29" t="str">
        <f t="shared" si="34"/>
        <v>INSERT INTO temporalidad VALUES (60,'34578','Mes','Mensual','34578','34607');</v>
      </c>
    </row>
    <row r="121" spans="1:8" x14ac:dyDescent="0.3">
      <c r="A121">
        <f t="shared" si="40"/>
        <v>30</v>
      </c>
      <c r="B121">
        <v>60</v>
      </c>
      <c r="C121" s="2">
        <v>34608</v>
      </c>
      <c r="D121" t="s">
        <v>7</v>
      </c>
      <c r="E121" t="s">
        <v>1</v>
      </c>
      <c r="F121" s="1">
        <f t="shared" si="33"/>
        <v>34608</v>
      </c>
      <c r="G121" s="1">
        <f>+F121+A121</f>
        <v>34638</v>
      </c>
      <c r="H121" s="29" t="str">
        <f t="shared" si="34"/>
        <v>INSERT INTO temporalidad VALUES (60,'34608','Mes','Mensual','34608','34638');</v>
      </c>
    </row>
    <row r="122" spans="1:8" x14ac:dyDescent="0.3">
      <c r="A122">
        <f t="shared" si="40"/>
        <v>29</v>
      </c>
      <c r="B122">
        <f t="shared" ref="B122:B185" si="63">+B121+1</f>
        <v>61</v>
      </c>
      <c r="C122" s="2">
        <v>34639</v>
      </c>
      <c r="D122" t="s">
        <v>7</v>
      </c>
      <c r="E122" t="s">
        <v>1</v>
      </c>
      <c r="F122" s="1">
        <f t="shared" si="33"/>
        <v>34639</v>
      </c>
      <c r="G122" s="1">
        <f>+F122+A122</f>
        <v>34668</v>
      </c>
      <c r="H122" s="29" t="str">
        <f t="shared" si="34"/>
        <v>INSERT INTO temporalidad VALUES (61,'34639','Mes','Mensual','34639','34668');</v>
      </c>
    </row>
    <row r="123" spans="1:8" x14ac:dyDescent="0.3">
      <c r="A123">
        <f t="shared" si="40"/>
        <v>30</v>
      </c>
      <c r="B123">
        <v>61</v>
      </c>
      <c r="C123" s="2">
        <v>34669</v>
      </c>
      <c r="D123" t="s">
        <v>7</v>
      </c>
      <c r="E123" t="s">
        <v>1</v>
      </c>
      <c r="F123" s="1">
        <f t="shared" si="33"/>
        <v>34669</v>
      </c>
      <c r="G123" s="1">
        <f>+F123+A123</f>
        <v>34699</v>
      </c>
      <c r="H123" s="29" t="str">
        <f t="shared" si="34"/>
        <v>INSERT INTO temporalidad VALUES (61,'34669','Mes','Mensual','34669','34699');</v>
      </c>
    </row>
    <row r="124" spans="1:8" x14ac:dyDescent="0.3">
      <c r="A124">
        <f t="shared" si="40"/>
        <v>30</v>
      </c>
      <c r="B124">
        <f t="shared" ref="B124:B187" si="64">+B123+1</f>
        <v>62</v>
      </c>
      <c r="C124" s="2">
        <v>34700</v>
      </c>
      <c r="D124" t="s">
        <v>7</v>
      </c>
      <c r="E124" t="s">
        <v>1</v>
      </c>
      <c r="F124" s="1">
        <f t="shared" si="33"/>
        <v>34700</v>
      </c>
      <c r="G124" s="1">
        <f>+F124+A124</f>
        <v>34730</v>
      </c>
      <c r="H124" s="29" t="str">
        <f t="shared" si="34"/>
        <v>INSERT INTO temporalidad VALUES (62,'34700','Mes','Mensual','34700','34730');</v>
      </c>
    </row>
    <row r="125" spans="1:8" x14ac:dyDescent="0.3">
      <c r="A125">
        <f t="shared" si="40"/>
        <v>27</v>
      </c>
      <c r="B125">
        <v>62</v>
      </c>
      <c r="C125" s="2">
        <v>34731</v>
      </c>
      <c r="D125" t="s">
        <v>7</v>
      </c>
      <c r="E125" t="s">
        <v>1</v>
      </c>
      <c r="F125" s="1">
        <f t="shared" si="33"/>
        <v>34731</v>
      </c>
      <c r="G125" s="1">
        <f>+F125+A125</f>
        <v>34758</v>
      </c>
      <c r="H125" s="29" t="str">
        <f t="shared" si="34"/>
        <v>INSERT INTO temporalidad VALUES (62,'34731','Mes','Mensual','34731','34758');</v>
      </c>
    </row>
    <row r="126" spans="1:8" x14ac:dyDescent="0.3">
      <c r="A126">
        <f t="shared" si="40"/>
        <v>30</v>
      </c>
      <c r="B126">
        <f t="shared" ref="B126:B189" si="65">+B125+1</f>
        <v>63</v>
      </c>
      <c r="C126" s="2">
        <v>34759</v>
      </c>
      <c r="D126" t="s">
        <v>7</v>
      </c>
      <c r="E126" t="s">
        <v>1</v>
      </c>
      <c r="F126" s="1">
        <f t="shared" si="33"/>
        <v>34759</v>
      </c>
      <c r="G126" s="1">
        <f>+F126+A126</f>
        <v>34789</v>
      </c>
      <c r="H126" s="29" t="str">
        <f t="shared" si="34"/>
        <v>INSERT INTO temporalidad VALUES (63,'34759','Mes','Mensual','34759','34789');</v>
      </c>
    </row>
    <row r="127" spans="1:8" x14ac:dyDescent="0.3">
      <c r="A127">
        <f t="shared" si="40"/>
        <v>29</v>
      </c>
      <c r="B127">
        <v>63</v>
      </c>
      <c r="C127" s="2">
        <v>34790</v>
      </c>
      <c r="D127" t="s">
        <v>7</v>
      </c>
      <c r="E127" t="s">
        <v>1</v>
      </c>
      <c r="F127" s="1">
        <f t="shared" si="33"/>
        <v>34790</v>
      </c>
      <c r="G127" s="1">
        <f>+F127+A127</f>
        <v>34819</v>
      </c>
      <c r="H127" s="29" t="str">
        <f t="shared" si="34"/>
        <v>INSERT INTO temporalidad VALUES (63,'34790','Mes','Mensual','34790','34819');</v>
      </c>
    </row>
    <row r="128" spans="1:8" x14ac:dyDescent="0.3">
      <c r="A128">
        <f t="shared" si="40"/>
        <v>30</v>
      </c>
      <c r="B128">
        <f t="shared" ref="B128:B191" si="66">+B127+1</f>
        <v>64</v>
      </c>
      <c r="C128" s="2">
        <v>34820</v>
      </c>
      <c r="D128" t="s">
        <v>7</v>
      </c>
      <c r="E128" t="s">
        <v>1</v>
      </c>
      <c r="F128" s="1">
        <f t="shared" si="33"/>
        <v>34820</v>
      </c>
      <c r="G128" s="1">
        <f>+F128+A128</f>
        <v>34850</v>
      </c>
      <c r="H128" s="29" t="str">
        <f t="shared" si="34"/>
        <v>INSERT INTO temporalidad VALUES (64,'34820','Mes','Mensual','34820','34850');</v>
      </c>
    </row>
    <row r="129" spans="1:8" x14ac:dyDescent="0.3">
      <c r="A129">
        <f t="shared" si="40"/>
        <v>29</v>
      </c>
      <c r="B129">
        <v>64</v>
      </c>
      <c r="C129" s="2">
        <v>34851</v>
      </c>
      <c r="D129" t="s">
        <v>7</v>
      </c>
      <c r="E129" t="s">
        <v>1</v>
      </c>
      <c r="F129" s="1">
        <f t="shared" si="33"/>
        <v>34851</v>
      </c>
      <c r="G129" s="1">
        <f>+F129+A129</f>
        <v>34880</v>
      </c>
      <c r="H129" s="29" t="str">
        <f t="shared" si="34"/>
        <v>INSERT INTO temporalidad VALUES (64,'34851','Mes','Mensual','34851','34880');</v>
      </c>
    </row>
    <row r="130" spans="1:8" x14ac:dyDescent="0.3">
      <c r="A130">
        <f t="shared" si="40"/>
        <v>30</v>
      </c>
      <c r="B130">
        <f t="shared" ref="B130:B193" si="67">+B129+1</f>
        <v>65</v>
      </c>
      <c r="C130" s="2">
        <v>34881</v>
      </c>
      <c r="D130" t="s">
        <v>7</v>
      </c>
      <c r="E130" t="s">
        <v>1</v>
      </c>
      <c r="F130" s="1">
        <f t="shared" ref="F130:F193" si="68">+MIN(C130)</f>
        <v>34881</v>
      </c>
      <c r="G130" s="1">
        <f>+F130+A130</f>
        <v>34911</v>
      </c>
      <c r="H130" s="29" t="str">
        <f t="shared" si="34"/>
        <v>INSERT INTO temporalidad VALUES (65,'34881','Mes','Mensual','34881','34911');</v>
      </c>
    </row>
    <row r="131" spans="1:8" x14ac:dyDescent="0.3">
      <c r="A131">
        <f t="shared" si="40"/>
        <v>30</v>
      </c>
      <c r="B131">
        <v>65</v>
      </c>
      <c r="C131" s="2">
        <v>34912</v>
      </c>
      <c r="D131" t="s">
        <v>7</v>
      </c>
      <c r="E131" t="s">
        <v>1</v>
      </c>
      <c r="F131" s="1">
        <f t="shared" si="68"/>
        <v>34912</v>
      </c>
      <c r="G131" s="1">
        <f>+F131+A131</f>
        <v>34942</v>
      </c>
      <c r="H131" s="29" t="str">
        <f t="shared" ref="H131:H194" si="69">+"INSERT INTO "&amp;$H$2&amp;" VALUES ("&amp;B131&amp;",'"&amp;C131&amp;"','"&amp;D131&amp;"','"&amp;E131&amp;"','"&amp;F131&amp;"','"&amp;G131&amp;"');"</f>
        <v>INSERT INTO temporalidad VALUES (65,'34912','Mes','Mensual','34912','34942');</v>
      </c>
    </row>
    <row r="132" spans="1:8" x14ac:dyDescent="0.3">
      <c r="A132">
        <f t="shared" si="40"/>
        <v>29</v>
      </c>
      <c r="B132">
        <f t="shared" ref="B132:B195" si="70">+B131+1</f>
        <v>66</v>
      </c>
      <c r="C132" s="2">
        <v>34943</v>
      </c>
      <c r="D132" t="s">
        <v>7</v>
      </c>
      <c r="E132" t="s">
        <v>1</v>
      </c>
      <c r="F132" s="1">
        <f t="shared" si="68"/>
        <v>34943</v>
      </c>
      <c r="G132" s="1">
        <f>+F132+A132</f>
        <v>34972</v>
      </c>
      <c r="H132" s="29" t="str">
        <f t="shared" si="69"/>
        <v>INSERT INTO temporalidad VALUES (66,'34943','Mes','Mensual','34943','34972');</v>
      </c>
    </row>
    <row r="133" spans="1:8" x14ac:dyDescent="0.3">
      <c r="A133">
        <f t="shared" si="40"/>
        <v>30</v>
      </c>
      <c r="B133">
        <v>66</v>
      </c>
      <c r="C133" s="2">
        <v>34973</v>
      </c>
      <c r="D133" t="s">
        <v>7</v>
      </c>
      <c r="E133" t="s">
        <v>1</v>
      </c>
      <c r="F133" s="1">
        <f t="shared" si="68"/>
        <v>34973</v>
      </c>
      <c r="G133" s="1">
        <f>+F133+A133</f>
        <v>35003</v>
      </c>
      <c r="H133" s="29" t="str">
        <f t="shared" si="69"/>
        <v>INSERT INTO temporalidad VALUES (66,'34973','Mes','Mensual','34973','35003');</v>
      </c>
    </row>
    <row r="134" spans="1:8" x14ac:dyDescent="0.3">
      <c r="A134">
        <f t="shared" si="40"/>
        <v>29</v>
      </c>
      <c r="B134">
        <f t="shared" ref="B134:B197" si="71">+B133+1</f>
        <v>67</v>
      </c>
      <c r="C134" s="2">
        <v>35004</v>
      </c>
      <c r="D134" t="s">
        <v>7</v>
      </c>
      <c r="E134" t="s">
        <v>1</v>
      </c>
      <c r="F134" s="1">
        <f t="shared" si="68"/>
        <v>35004</v>
      </c>
      <c r="G134" s="1">
        <f>+F134+A134</f>
        <v>35033</v>
      </c>
      <c r="H134" s="29" t="str">
        <f t="shared" si="69"/>
        <v>INSERT INTO temporalidad VALUES (67,'35004','Mes','Mensual','35004','35033');</v>
      </c>
    </row>
    <row r="135" spans="1:8" x14ac:dyDescent="0.3">
      <c r="A135">
        <f t="shared" si="40"/>
        <v>30</v>
      </c>
      <c r="B135">
        <v>67</v>
      </c>
      <c r="C135" s="2">
        <v>35034</v>
      </c>
      <c r="D135" t="s">
        <v>7</v>
      </c>
      <c r="E135" t="s">
        <v>1</v>
      </c>
      <c r="F135" s="1">
        <f t="shared" si="68"/>
        <v>35034</v>
      </c>
      <c r="G135" s="1">
        <f>+F135+A135</f>
        <v>35064</v>
      </c>
      <c r="H135" s="29" t="str">
        <f t="shared" si="69"/>
        <v>INSERT INTO temporalidad VALUES (67,'35034','Mes','Mensual','35034','35064');</v>
      </c>
    </row>
    <row r="136" spans="1:8" x14ac:dyDescent="0.3">
      <c r="A136">
        <f t="shared" si="40"/>
        <v>30</v>
      </c>
      <c r="B136">
        <f t="shared" ref="B136:B199" si="72">+B135+1</f>
        <v>68</v>
      </c>
      <c r="C136" s="2">
        <v>35065</v>
      </c>
      <c r="D136" t="s">
        <v>7</v>
      </c>
      <c r="E136" t="s">
        <v>1</v>
      </c>
      <c r="F136" s="1">
        <f t="shared" si="68"/>
        <v>35065</v>
      </c>
      <c r="G136" s="1">
        <f>+F136+A136</f>
        <v>35095</v>
      </c>
      <c r="H136" s="29" t="str">
        <f t="shared" si="69"/>
        <v>INSERT INTO temporalidad VALUES (68,'35065','Mes','Mensual','35065','35095');</v>
      </c>
    </row>
    <row r="137" spans="1:8" x14ac:dyDescent="0.3">
      <c r="A137">
        <f t="shared" si="40"/>
        <v>27</v>
      </c>
      <c r="B137">
        <v>68</v>
      </c>
      <c r="C137" s="2">
        <v>35096</v>
      </c>
      <c r="D137" t="s">
        <v>7</v>
      </c>
      <c r="E137" t="s">
        <v>1</v>
      </c>
      <c r="F137" s="1">
        <f t="shared" si="68"/>
        <v>35096</v>
      </c>
      <c r="G137" s="1">
        <f>+F137+A137</f>
        <v>35123</v>
      </c>
      <c r="H137" s="29" t="str">
        <f t="shared" si="69"/>
        <v>INSERT INTO temporalidad VALUES (68,'35096','Mes','Mensual','35096','35123');</v>
      </c>
    </row>
    <row r="138" spans="1:8" x14ac:dyDescent="0.3">
      <c r="A138">
        <f t="shared" si="40"/>
        <v>30</v>
      </c>
      <c r="B138">
        <f t="shared" ref="B138:B201" si="73">+B137+1</f>
        <v>69</v>
      </c>
      <c r="C138" s="2">
        <v>35125</v>
      </c>
      <c r="D138" t="s">
        <v>7</v>
      </c>
      <c r="E138" t="s">
        <v>1</v>
      </c>
      <c r="F138" s="1">
        <f t="shared" si="68"/>
        <v>35125</v>
      </c>
      <c r="G138" s="1">
        <f>+F138+A138</f>
        <v>35155</v>
      </c>
      <c r="H138" s="29" t="str">
        <f t="shared" si="69"/>
        <v>INSERT INTO temporalidad VALUES (69,'35125','Mes','Mensual','35125','35155');</v>
      </c>
    </row>
    <row r="139" spans="1:8" x14ac:dyDescent="0.3">
      <c r="A139">
        <f t="shared" si="40"/>
        <v>29</v>
      </c>
      <c r="B139">
        <v>69</v>
      </c>
      <c r="C139" s="2">
        <v>35156</v>
      </c>
      <c r="D139" t="s">
        <v>7</v>
      </c>
      <c r="E139" t="s">
        <v>1</v>
      </c>
      <c r="F139" s="1">
        <f t="shared" si="68"/>
        <v>35156</v>
      </c>
      <c r="G139" s="1">
        <f>+F139+A139</f>
        <v>35185</v>
      </c>
      <c r="H139" s="29" t="str">
        <f t="shared" si="69"/>
        <v>INSERT INTO temporalidad VALUES (69,'35156','Mes','Mensual','35156','35185');</v>
      </c>
    </row>
    <row r="140" spans="1:8" x14ac:dyDescent="0.3">
      <c r="A140">
        <f t="shared" si="40"/>
        <v>30</v>
      </c>
      <c r="B140">
        <f t="shared" ref="B140:B203" si="74">+B139+1</f>
        <v>70</v>
      </c>
      <c r="C140" s="2">
        <v>35186</v>
      </c>
      <c r="D140" t="s">
        <v>7</v>
      </c>
      <c r="E140" t="s">
        <v>1</v>
      </c>
      <c r="F140" s="1">
        <f t="shared" si="68"/>
        <v>35186</v>
      </c>
      <c r="G140" s="1">
        <f>+F140+A140</f>
        <v>35216</v>
      </c>
      <c r="H140" s="29" t="str">
        <f t="shared" si="69"/>
        <v>INSERT INTO temporalidad VALUES (70,'35186','Mes','Mensual','35186','35216');</v>
      </c>
    </row>
    <row r="141" spans="1:8" x14ac:dyDescent="0.3">
      <c r="A141">
        <f t="shared" ref="A141:A204" si="75">+A129</f>
        <v>29</v>
      </c>
      <c r="B141">
        <v>70</v>
      </c>
      <c r="C141" s="2">
        <v>35217</v>
      </c>
      <c r="D141" t="s">
        <v>7</v>
      </c>
      <c r="E141" t="s">
        <v>1</v>
      </c>
      <c r="F141" s="1">
        <f t="shared" si="68"/>
        <v>35217</v>
      </c>
      <c r="G141" s="1">
        <f>+F141+A141</f>
        <v>35246</v>
      </c>
      <c r="H141" s="29" t="str">
        <f t="shared" si="69"/>
        <v>INSERT INTO temporalidad VALUES (70,'35217','Mes','Mensual','35217','35246');</v>
      </c>
    </row>
    <row r="142" spans="1:8" x14ac:dyDescent="0.3">
      <c r="A142">
        <f t="shared" si="75"/>
        <v>30</v>
      </c>
      <c r="B142">
        <f t="shared" ref="B142:B205" si="76">+B141+1</f>
        <v>71</v>
      </c>
      <c r="C142" s="2">
        <v>35247</v>
      </c>
      <c r="D142" t="s">
        <v>7</v>
      </c>
      <c r="E142" t="s">
        <v>1</v>
      </c>
      <c r="F142" s="1">
        <f t="shared" si="68"/>
        <v>35247</v>
      </c>
      <c r="G142" s="1">
        <f>+F142+A142</f>
        <v>35277</v>
      </c>
      <c r="H142" s="29" t="str">
        <f t="shared" si="69"/>
        <v>INSERT INTO temporalidad VALUES (71,'35247','Mes','Mensual','35247','35277');</v>
      </c>
    </row>
    <row r="143" spans="1:8" x14ac:dyDescent="0.3">
      <c r="A143">
        <f t="shared" si="75"/>
        <v>30</v>
      </c>
      <c r="B143">
        <v>71</v>
      </c>
      <c r="C143" s="2">
        <v>35278</v>
      </c>
      <c r="D143" t="s">
        <v>7</v>
      </c>
      <c r="E143" t="s">
        <v>1</v>
      </c>
      <c r="F143" s="1">
        <f t="shared" si="68"/>
        <v>35278</v>
      </c>
      <c r="G143" s="1">
        <f>+F143+A143</f>
        <v>35308</v>
      </c>
      <c r="H143" s="29" t="str">
        <f t="shared" si="69"/>
        <v>INSERT INTO temporalidad VALUES (71,'35278','Mes','Mensual','35278','35308');</v>
      </c>
    </row>
    <row r="144" spans="1:8" x14ac:dyDescent="0.3">
      <c r="A144">
        <f t="shared" si="75"/>
        <v>29</v>
      </c>
      <c r="B144">
        <f t="shared" ref="B144:B207" si="77">+B143+1</f>
        <v>72</v>
      </c>
      <c r="C144" s="2">
        <v>35309</v>
      </c>
      <c r="D144" t="s">
        <v>7</v>
      </c>
      <c r="E144" t="s">
        <v>1</v>
      </c>
      <c r="F144" s="1">
        <f t="shared" si="68"/>
        <v>35309</v>
      </c>
      <c r="G144" s="1">
        <f>+F144+A144</f>
        <v>35338</v>
      </c>
      <c r="H144" s="29" t="str">
        <f t="shared" si="69"/>
        <v>INSERT INTO temporalidad VALUES (72,'35309','Mes','Mensual','35309','35338');</v>
      </c>
    </row>
    <row r="145" spans="1:8" x14ac:dyDescent="0.3">
      <c r="A145">
        <f t="shared" si="75"/>
        <v>30</v>
      </c>
      <c r="B145">
        <v>72</v>
      </c>
      <c r="C145" s="2">
        <v>35339</v>
      </c>
      <c r="D145" t="s">
        <v>7</v>
      </c>
      <c r="E145" t="s">
        <v>1</v>
      </c>
      <c r="F145" s="1">
        <f t="shared" si="68"/>
        <v>35339</v>
      </c>
      <c r="G145" s="1">
        <f>+F145+A145</f>
        <v>35369</v>
      </c>
      <c r="H145" s="29" t="str">
        <f t="shared" si="69"/>
        <v>INSERT INTO temporalidad VALUES (72,'35339','Mes','Mensual','35339','35369');</v>
      </c>
    </row>
    <row r="146" spans="1:8" x14ac:dyDescent="0.3">
      <c r="A146">
        <f t="shared" si="75"/>
        <v>29</v>
      </c>
      <c r="B146">
        <f t="shared" ref="B146:B209" si="78">+B145+1</f>
        <v>73</v>
      </c>
      <c r="C146" s="2">
        <v>35370</v>
      </c>
      <c r="D146" t="s">
        <v>7</v>
      </c>
      <c r="E146" t="s">
        <v>1</v>
      </c>
      <c r="F146" s="1">
        <f t="shared" si="68"/>
        <v>35370</v>
      </c>
      <c r="G146" s="1">
        <f>+F146+A146</f>
        <v>35399</v>
      </c>
      <c r="H146" s="29" t="str">
        <f t="shared" si="69"/>
        <v>INSERT INTO temporalidad VALUES (73,'35370','Mes','Mensual','35370','35399');</v>
      </c>
    </row>
    <row r="147" spans="1:8" x14ac:dyDescent="0.3">
      <c r="A147">
        <f t="shared" si="75"/>
        <v>30</v>
      </c>
      <c r="B147">
        <v>73</v>
      </c>
      <c r="C147" s="2">
        <v>35400</v>
      </c>
      <c r="D147" t="s">
        <v>7</v>
      </c>
      <c r="E147" t="s">
        <v>1</v>
      </c>
      <c r="F147" s="1">
        <f t="shared" si="68"/>
        <v>35400</v>
      </c>
      <c r="G147" s="1">
        <f>+F147+A147</f>
        <v>35430</v>
      </c>
      <c r="H147" s="29" t="str">
        <f t="shared" si="69"/>
        <v>INSERT INTO temporalidad VALUES (73,'35400','Mes','Mensual','35400','35430');</v>
      </c>
    </row>
    <row r="148" spans="1:8" x14ac:dyDescent="0.3">
      <c r="A148">
        <f t="shared" si="75"/>
        <v>30</v>
      </c>
      <c r="B148">
        <f t="shared" ref="B148:B211" si="79">+B147+1</f>
        <v>74</v>
      </c>
      <c r="C148" s="2">
        <v>35431</v>
      </c>
      <c r="D148" t="s">
        <v>7</v>
      </c>
      <c r="E148" t="s">
        <v>1</v>
      </c>
      <c r="F148" s="1">
        <f t="shared" si="68"/>
        <v>35431</v>
      </c>
      <c r="G148" s="1">
        <f>+F148+A148</f>
        <v>35461</v>
      </c>
      <c r="H148" s="29" t="str">
        <f t="shared" si="69"/>
        <v>INSERT INTO temporalidad VALUES (74,'35431','Mes','Mensual','35431','35461');</v>
      </c>
    </row>
    <row r="149" spans="1:8" x14ac:dyDescent="0.3">
      <c r="A149">
        <f t="shared" si="75"/>
        <v>27</v>
      </c>
      <c r="B149">
        <v>74</v>
      </c>
      <c r="C149" s="2">
        <v>35462</v>
      </c>
      <c r="D149" t="s">
        <v>7</v>
      </c>
      <c r="E149" t="s">
        <v>1</v>
      </c>
      <c r="F149" s="1">
        <f t="shared" si="68"/>
        <v>35462</v>
      </c>
      <c r="G149" s="1">
        <f>+F149+A149</f>
        <v>35489</v>
      </c>
      <c r="H149" s="29" t="str">
        <f t="shared" si="69"/>
        <v>INSERT INTO temporalidad VALUES (74,'35462','Mes','Mensual','35462','35489');</v>
      </c>
    </row>
    <row r="150" spans="1:8" x14ac:dyDescent="0.3">
      <c r="A150">
        <f t="shared" si="75"/>
        <v>30</v>
      </c>
      <c r="B150">
        <f t="shared" ref="B150:B213" si="80">+B149+1</f>
        <v>75</v>
      </c>
      <c r="C150" s="2">
        <v>35490</v>
      </c>
      <c r="D150" t="s">
        <v>7</v>
      </c>
      <c r="E150" t="s">
        <v>1</v>
      </c>
      <c r="F150" s="1">
        <f t="shared" si="68"/>
        <v>35490</v>
      </c>
      <c r="G150" s="1">
        <f>+F150+A150</f>
        <v>35520</v>
      </c>
      <c r="H150" s="29" t="str">
        <f t="shared" si="69"/>
        <v>INSERT INTO temporalidad VALUES (75,'35490','Mes','Mensual','35490','35520');</v>
      </c>
    </row>
    <row r="151" spans="1:8" x14ac:dyDescent="0.3">
      <c r="A151">
        <f t="shared" si="75"/>
        <v>29</v>
      </c>
      <c r="B151">
        <v>75</v>
      </c>
      <c r="C151" s="2">
        <v>35521</v>
      </c>
      <c r="D151" t="s">
        <v>7</v>
      </c>
      <c r="E151" t="s">
        <v>1</v>
      </c>
      <c r="F151" s="1">
        <f t="shared" si="68"/>
        <v>35521</v>
      </c>
      <c r="G151" s="1">
        <f>+F151+A151</f>
        <v>35550</v>
      </c>
      <c r="H151" s="29" t="str">
        <f t="shared" si="69"/>
        <v>INSERT INTO temporalidad VALUES (75,'35521','Mes','Mensual','35521','35550');</v>
      </c>
    </row>
    <row r="152" spans="1:8" x14ac:dyDescent="0.3">
      <c r="A152">
        <f t="shared" si="75"/>
        <v>30</v>
      </c>
      <c r="B152">
        <f t="shared" ref="B152:B215" si="81">+B151+1</f>
        <v>76</v>
      </c>
      <c r="C152" s="2">
        <v>35551</v>
      </c>
      <c r="D152" t="s">
        <v>7</v>
      </c>
      <c r="E152" t="s">
        <v>1</v>
      </c>
      <c r="F152" s="1">
        <f t="shared" si="68"/>
        <v>35551</v>
      </c>
      <c r="G152" s="1">
        <f>+F152+A152</f>
        <v>35581</v>
      </c>
      <c r="H152" s="29" t="str">
        <f t="shared" si="69"/>
        <v>INSERT INTO temporalidad VALUES (76,'35551','Mes','Mensual','35551','35581');</v>
      </c>
    </row>
    <row r="153" spans="1:8" x14ac:dyDescent="0.3">
      <c r="A153">
        <f t="shared" si="75"/>
        <v>29</v>
      </c>
      <c r="B153">
        <v>76</v>
      </c>
      <c r="C153" s="2">
        <v>35582</v>
      </c>
      <c r="D153" t="s">
        <v>7</v>
      </c>
      <c r="E153" t="s">
        <v>1</v>
      </c>
      <c r="F153" s="1">
        <f t="shared" si="68"/>
        <v>35582</v>
      </c>
      <c r="G153" s="1">
        <f>+F153+A153</f>
        <v>35611</v>
      </c>
      <c r="H153" s="29" t="str">
        <f t="shared" si="69"/>
        <v>INSERT INTO temporalidad VALUES (76,'35582','Mes','Mensual','35582','35611');</v>
      </c>
    </row>
    <row r="154" spans="1:8" x14ac:dyDescent="0.3">
      <c r="A154">
        <f t="shared" si="75"/>
        <v>30</v>
      </c>
      <c r="B154">
        <f t="shared" ref="B154:B217" si="82">+B153+1</f>
        <v>77</v>
      </c>
      <c r="C154" s="2">
        <v>35612</v>
      </c>
      <c r="D154" t="s">
        <v>7</v>
      </c>
      <c r="E154" t="s">
        <v>1</v>
      </c>
      <c r="F154" s="1">
        <f t="shared" si="68"/>
        <v>35612</v>
      </c>
      <c r="G154" s="1">
        <f>+F154+A154</f>
        <v>35642</v>
      </c>
      <c r="H154" s="29" t="str">
        <f t="shared" si="69"/>
        <v>INSERT INTO temporalidad VALUES (77,'35612','Mes','Mensual','35612','35642');</v>
      </c>
    </row>
    <row r="155" spans="1:8" x14ac:dyDescent="0.3">
      <c r="A155">
        <f t="shared" si="75"/>
        <v>30</v>
      </c>
      <c r="B155">
        <v>77</v>
      </c>
      <c r="C155" s="2">
        <v>35643</v>
      </c>
      <c r="D155" t="s">
        <v>7</v>
      </c>
      <c r="E155" t="s">
        <v>1</v>
      </c>
      <c r="F155" s="1">
        <f t="shared" si="68"/>
        <v>35643</v>
      </c>
      <c r="G155" s="1">
        <f>+F155+A155</f>
        <v>35673</v>
      </c>
      <c r="H155" s="29" t="str">
        <f t="shared" si="69"/>
        <v>INSERT INTO temporalidad VALUES (77,'35643','Mes','Mensual','35643','35673');</v>
      </c>
    </row>
    <row r="156" spans="1:8" x14ac:dyDescent="0.3">
      <c r="A156">
        <f t="shared" si="75"/>
        <v>29</v>
      </c>
      <c r="B156">
        <f t="shared" ref="B156:B219" si="83">+B155+1</f>
        <v>78</v>
      </c>
      <c r="C156" s="2">
        <v>35674</v>
      </c>
      <c r="D156" t="s">
        <v>7</v>
      </c>
      <c r="E156" t="s">
        <v>1</v>
      </c>
      <c r="F156" s="1">
        <f t="shared" si="68"/>
        <v>35674</v>
      </c>
      <c r="G156" s="1">
        <f>+F156+A156</f>
        <v>35703</v>
      </c>
      <c r="H156" s="29" t="str">
        <f t="shared" si="69"/>
        <v>INSERT INTO temporalidad VALUES (78,'35674','Mes','Mensual','35674','35703');</v>
      </c>
    </row>
    <row r="157" spans="1:8" x14ac:dyDescent="0.3">
      <c r="A157">
        <f t="shared" si="75"/>
        <v>30</v>
      </c>
      <c r="B157">
        <v>78</v>
      </c>
      <c r="C157" s="2">
        <v>35704</v>
      </c>
      <c r="D157" t="s">
        <v>7</v>
      </c>
      <c r="E157" t="s">
        <v>1</v>
      </c>
      <c r="F157" s="1">
        <f t="shared" si="68"/>
        <v>35704</v>
      </c>
      <c r="G157" s="1">
        <f>+F157+A157</f>
        <v>35734</v>
      </c>
      <c r="H157" s="29" t="str">
        <f t="shared" si="69"/>
        <v>INSERT INTO temporalidad VALUES (78,'35704','Mes','Mensual','35704','35734');</v>
      </c>
    </row>
    <row r="158" spans="1:8" x14ac:dyDescent="0.3">
      <c r="A158">
        <f t="shared" si="75"/>
        <v>29</v>
      </c>
      <c r="B158">
        <f t="shared" ref="B158:B221" si="84">+B157+1</f>
        <v>79</v>
      </c>
      <c r="C158" s="2">
        <v>35735</v>
      </c>
      <c r="D158" t="s">
        <v>7</v>
      </c>
      <c r="E158" t="s">
        <v>1</v>
      </c>
      <c r="F158" s="1">
        <f t="shared" si="68"/>
        <v>35735</v>
      </c>
      <c r="G158" s="1">
        <f>+F158+A158</f>
        <v>35764</v>
      </c>
      <c r="H158" s="29" t="str">
        <f t="shared" si="69"/>
        <v>INSERT INTO temporalidad VALUES (79,'35735','Mes','Mensual','35735','35764');</v>
      </c>
    </row>
    <row r="159" spans="1:8" x14ac:dyDescent="0.3">
      <c r="A159">
        <f t="shared" si="75"/>
        <v>30</v>
      </c>
      <c r="B159">
        <v>79</v>
      </c>
      <c r="C159" s="2">
        <v>35765</v>
      </c>
      <c r="D159" t="s">
        <v>7</v>
      </c>
      <c r="E159" t="s">
        <v>1</v>
      </c>
      <c r="F159" s="1">
        <f t="shared" si="68"/>
        <v>35765</v>
      </c>
      <c r="G159" s="1">
        <f>+F159+A159</f>
        <v>35795</v>
      </c>
      <c r="H159" s="29" t="str">
        <f t="shared" si="69"/>
        <v>INSERT INTO temporalidad VALUES (79,'35765','Mes','Mensual','35765','35795');</v>
      </c>
    </row>
    <row r="160" spans="1:8" x14ac:dyDescent="0.3">
      <c r="A160">
        <f t="shared" si="75"/>
        <v>30</v>
      </c>
      <c r="B160">
        <f t="shared" ref="B160:B223" si="85">+B159+1</f>
        <v>80</v>
      </c>
      <c r="C160" s="2">
        <v>35796</v>
      </c>
      <c r="D160" t="s">
        <v>7</v>
      </c>
      <c r="E160" t="s">
        <v>1</v>
      </c>
      <c r="F160" s="1">
        <f t="shared" si="68"/>
        <v>35796</v>
      </c>
      <c r="G160" s="1">
        <f>+F160+A160</f>
        <v>35826</v>
      </c>
      <c r="H160" s="29" t="str">
        <f t="shared" si="69"/>
        <v>INSERT INTO temporalidad VALUES (80,'35796','Mes','Mensual','35796','35826');</v>
      </c>
    </row>
    <row r="161" spans="1:8" x14ac:dyDescent="0.3">
      <c r="A161">
        <f t="shared" si="75"/>
        <v>27</v>
      </c>
      <c r="B161">
        <v>80</v>
      </c>
      <c r="C161" s="2">
        <v>35827</v>
      </c>
      <c r="D161" t="s">
        <v>7</v>
      </c>
      <c r="E161" t="s">
        <v>1</v>
      </c>
      <c r="F161" s="1">
        <f t="shared" si="68"/>
        <v>35827</v>
      </c>
      <c r="G161" s="1">
        <f>+F161+A161</f>
        <v>35854</v>
      </c>
      <c r="H161" s="29" t="str">
        <f t="shared" si="69"/>
        <v>INSERT INTO temporalidad VALUES (80,'35827','Mes','Mensual','35827','35854');</v>
      </c>
    </row>
    <row r="162" spans="1:8" x14ac:dyDescent="0.3">
      <c r="A162">
        <f t="shared" si="75"/>
        <v>30</v>
      </c>
      <c r="B162">
        <f t="shared" ref="B162:B225" si="86">+B161+1</f>
        <v>81</v>
      </c>
      <c r="C162" s="2">
        <v>35855</v>
      </c>
      <c r="D162" t="s">
        <v>7</v>
      </c>
      <c r="E162" t="s">
        <v>1</v>
      </c>
      <c r="F162" s="1">
        <f t="shared" si="68"/>
        <v>35855</v>
      </c>
      <c r="G162" s="1">
        <f>+F162+A162</f>
        <v>35885</v>
      </c>
      <c r="H162" s="29" t="str">
        <f t="shared" si="69"/>
        <v>INSERT INTO temporalidad VALUES (81,'35855','Mes','Mensual','35855','35885');</v>
      </c>
    </row>
    <row r="163" spans="1:8" x14ac:dyDescent="0.3">
      <c r="A163">
        <f t="shared" si="75"/>
        <v>29</v>
      </c>
      <c r="B163">
        <v>81</v>
      </c>
      <c r="C163" s="2">
        <v>35886</v>
      </c>
      <c r="D163" t="s">
        <v>7</v>
      </c>
      <c r="E163" t="s">
        <v>1</v>
      </c>
      <c r="F163" s="1">
        <f t="shared" si="68"/>
        <v>35886</v>
      </c>
      <c r="G163" s="1">
        <f>+F163+A163</f>
        <v>35915</v>
      </c>
      <c r="H163" s="29" t="str">
        <f t="shared" si="69"/>
        <v>INSERT INTO temporalidad VALUES (81,'35886','Mes','Mensual','35886','35915');</v>
      </c>
    </row>
    <row r="164" spans="1:8" x14ac:dyDescent="0.3">
      <c r="A164">
        <f t="shared" si="75"/>
        <v>30</v>
      </c>
      <c r="B164">
        <f t="shared" ref="B164:B227" si="87">+B163+1</f>
        <v>82</v>
      </c>
      <c r="C164" s="2">
        <v>35916</v>
      </c>
      <c r="D164" t="s">
        <v>7</v>
      </c>
      <c r="E164" t="s">
        <v>1</v>
      </c>
      <c r="F164" s="1">
        <f t="shared" si="68"/>
        <v>35916</v>
      </c>
      <c r="G164" s="1">
        <f>+F164+A164</f>
        <v>35946</v>
      </c>
      <c r="H164" s="29" t="str">
        <f t="shared" si="69"/>
        <v>INSERT INTO temporalidad VALUES (82,'35916','Mes','Mensual','35916','35946');</v>
      </c>
    </row>
    <row r="165" spans="1:8" x14ac:dyDescent="0.3">
      <c r="A165">
        <f t="shared" si="75"/>
        <v>29</v>
      </c>
      <c r="B165">
        <v>82</v>
      </c>
      <c r="C165" s="2">
        <v>35947</v>
      </c>
      <c r="D165" t="s">
        <v>7</v>
      </c>
      <c r="E165" t="s">
        <v>1</v>
      </c>
      <c r="F165" s="1">
        <f t="shared" si="68"/>
        <v>35947</v>
      </c>
      <c r="G165" s="1">
        <f>+F165+A165</f>
        <v>35976</v>
      </c>
      <c r="H165" s="29" t="str">
        <f t="shared" si="69"/>
        <v>INSERT INTO temporalidad VALUES (82,'35947','Mes','Mensual','35947','35976');</v>
      </c>
    </row>
    <row r="166" spans="1:8" x14ac:dyDescent="0.3">
      <c r="A166">
        <f t="shared" si="75"/>
        <v>30</v>
      </c>
      <c r="B166">
        <f t="shared" ref="B166:B229" si="88">+B165+1</f>
        <v>83</v>
      </c>
      <c r="C166" s="2">
        <v>35977</v>
      </c>
      <c r="D166" t="s">
        <v>7</v>
      </c>
      <c r="E166" t="s">
        <v>1</v>
      </c>
      <c r="F166" s="1">
        <f t="shared" si="68"/>
        <v>35977</v>
      </c>
      <c r="G166" s="1">
        <f>+F166+A166</f>
        <v>36007</v>
      </c>
      <c r="H166" s="29" t="str">
        <f t="shared" si="69"/>
        <v>INSERT INTO temporalidad VALUES (83,'35977','Mes','Mensual','35977','36007');</v>
      </c>
    </row>
    <row r="167" spans="1:8" x14ac:dyDescent="0.3">
      <c r="A167">
        <f t="shared" si="75"/>
        <v>30</v>
      </c>
      <c r="B167">
        <v>83</v>
      </c>
      <c r="C167" s="2">
        <v>36008</v>
      </c>
      <c r="D167" t="s">
        <v>7</v>
      </c>
      <c r="E167" t="s">
        <v>1</v>
      </c>
      <c r="F167" s="1">
        <f t="shared" si="68"/>
        <v>36008</v>
      </c>
      <c r="G167" s="1">
        <f>+F167+A167</f>
        <v>36038</v>
      </c>
      <c r="H167" s="29" t="str">
        <f t="shared" si="69"/>
        <v>INSERT INTO temporalidad VALUES (83,'36008','Mes','Mensual','36008','36038');</v>
      </c>
    </row>
    <row r="168" spans="1:8" x14ac:dyDescent="0.3">
      <c r="A168">
        <f t="shared" si="75"/>
        <v>29</v>
      </c>
      <c r="B168">
        <f t="shared" ref="B168:B231" si="89">+B167+1</f>
        <v>84</v>
      </c>
      <c r="C168" s="2">
        <v>36039</v>
      </c>
      <c r="D168" t="s">
        <v>7</v>
      </c>
      <c r="E168" t="s">
        <v>1</v>
      </c>
      <c r="F168" s="1">
        <f t="shared" si="68"/>
        <v>36039</v>
      </c>
      <c r="G168" s="1">
        <f>+F168+A168</f>
        <v>36068</v>
      </c>
      <c r="H168" s="29" t="str">
        <f t="shared" si="69"/>
        <v>INSERT INTO temporalidad VALUES (84,'36039','Mes','Mensual','36039','36068');</v>
      </c>
    </row>
    <row r="169" spans="1:8" x14ac:dyDescent="0.3">
      <c r="A169">
        <f t="shared" si="75"/>
        <v>30</v>
      </c>
      <c r="B169">
        <v>84</v>
      </c>
      <c r="C169" s="2">
        <v>36069</v>
      </c>
      <c r="D169" t="s">
        <v>7</v>
      </c>
      <c r="E169" t="s">
        <v>1</v>
      </c>
      <c r="F169" s="1">
        <f t="shared" si="68"/>
        <v>36069</v>
      </c>
      <c r="G169" s="1">
        <f>+F169+A169</f>
        <v>36099</v>
      </c>
      <c r="H169" s="29" t="str">
        <f t="shared" si="69"/>
        <v>INSERT INTO temporalidad VALUES (84,'36069','Mes','Mensual','36069','36099');</v>
      </c>
    </row>
    <row r="170" spans="1:8" x14ac:dyDescent="0.3">
      <c r="A170">
        <f t="shared" si="75"/>
        <v>29</v>
      </c>
      <c r="B170">
        <f t="shared" ref="B170:B233" si="90">+B169+1</f>
        <v>85</v>
      </c>
      <c r="C170" s="2">
        <v>36100</v>
      </c>
      <c r="D170" t="s">
        <v>7</v>
      </c>
      <c r="E170" t="s">
        <v>1</v>
      </c>
      <c r="F170" s="1">
        <f t="shared" si="68"/>
        <v>36100</v>
      </c>
      <c r="G170" s="1">
        <f>+F170+A170</f>
        <v>36129</v>
      </c>
      <c r="H170" s="29" t="str">
        <f t="shared" si="69"/>
        <v>INSERT INTO temporalidad VALUES (85,'36100','Mes','Mensual','36100','36129');</v>
      </c>
    </row>
    <row r="171" spans="1:8" x14ac:dyDescent="0.3">
      <c r="A171">
        <f t="shared" si="75"/>
        <v>30</v>
      </c>
      <c r="B171">
        <v>85</v>
      </c>
      <c r="C171" s="2">
        <v>36130</v>
      </c>
      <c r="D171" t="s">
        <v>7</v>
      </c>
      <c r="E171" t="s">
        <v>1</v>
      </c>
      <c r="F171" s="1">
        <f t="shared" si="68"/>
        <v>36130</v>
      </c>
      <c r="G171" s="1">
        <f>+F171+A171</f>
        <v>36160</v>
      </c>
      <c r="H171" s="29" t="str">
        <f t="shared" si="69"/>
        <v>INSERT INTO temporalidad VALUES (85,'36130','Mes','Mensual','36130','36160');</v>
      </c>
    </row>
    <row r="172" spans="1:8" x14ac:dyDescent="0.3">
      <c r="A172">
        <f t="shared" si="75"/>
        <v>30</v>
      </c>
      <c r="B172">
        <f t="shared" ref="B172:B235" si="91">+B171+1</f>
        <v>86</v>
      </c>
      <c r="C172" s="2">
        <v>36161</v>
      </c>
      <c r="D172" t="s">
        <v>7</v>
      </c>
      <c r="E172" t="s">
        <v>1</v>
      </c>
      <c r="F172" s="1">
        <f t="shared" si="68"/>
        <v>36161</v>
      </c>
      <c r="G172" s="1">
        <f>+F172+A172</f>
        <v>36191</v>
      </c>
      <c r="H172" s="29" t="str">
        <f t="shared" si="69"/>
        <v>INSERT INTO temporalidad VALUES (86,'36161','Mes','Mensual','36161','36191');</v>
      </c>
    </row>
    <row r="173" spans="1:8" x14ac:dyDescent="0.3">
      <c r="A173">
        <f t="shared" si="75"/>
        <v>27</v>
      </c>
      <c r="B173">
        <v>86</v>
      </c>
      <c r="C173" s="2">
        <v>36192</v>
      </c>
      <c r="D173" t="s">
        <v>7</v>
      </c>
      <c r="E173" t="s">
        <v>1</v>
      </c>
      <c r="F173" s="1">
        <f t="shared" si="68"/>
        <v>36192</v>
      </c>
      <c r="G173" s="1">
        <f>+F173+A173</f>
        <v>36219</v>
      </c>
      <c r="H173" s="29" t="str">
        <f t="shared" si="69"/>
        <v>INSERT INTO temporalidad VALUES (86,'36192','Mes','Mensual','36192','36219');</v>
      </c>
    </row>
    <row r="174" spans="1:8" x14ac:dyDescent="0.3">
      <c r="A174">
        <f t="shared" si="75"/>
        <v>30</v>
      </c>
      <c r="B174">
        <f t="shared" ref="B174:B237" si="92">+B173+1</f>
        <v>87</v>
      </c>
      <c r="C174" s="2">
        <v>36220</v>
      </c>
      <c r="D174" t="s">
        <v>7</v>
      </c>
      <c r="E174" t="s">
        <v>1</v>
      </c>
      <c r="F174" s="1">
        <f t="shared" si="68"/>
        <v>36220</v>
      </c>
      <c r="G174" s="1">
        <f>+F174+A174</f>
        <v>36250</v>
      </c>
      <c r="H174" s="29" t="str">
        <f t="shared" si="69"/>
        <v>INSERT INTO temporalidad VALUES (87,'36220','Mes','Mensual','36220','36250');</v>
      </c>
    </row>
    <row r="175" spans="1:8" x14ac:dyDescent="0.3">
      <c r="A175">
        <f t="shared" si="75"/>
        <v>29</v>
      </c>
      <c r="B175">
        <v>87</v>
      </c>
      <c r="C175" s="2">
        <v>36251</v>
      </c>
      <c r="D175" t="s">
        <v>7</v>
      </c>
      <c r="E175" t="s">
        <v>1</v>
      </c>
      <c r="F175" s="1">
        <f t="shared" si="68"/>
        <v>36251</v>
      </c>
      <c r="G175" s="1">
        <f>+F175+A175</f>
        <v>36280</v>
      </c>
      <c r="H175" s="29" t="str">
        <f t="shared" si="69"/>
        <v>INSERT INTO temporalidad VALUES (87,'36251','Mes','Mensual','36251','36280');</v>
      </c>
    </row>
    <row r="176" spans="1:8" x14ac:dyDescent="0.3">
      <c r="A176">
        <f t="shared" si="75"/>
        <v>30</v>
      </c>
      <c r="B176">
        <f t="shared" ref="B176:B239" si="93">+B175+1</f>
        <v>88</v>
      </c>
      <c r="C176" s="2">
        <v>36281</v>
      </c>
      <c r="D176" t="s">
        <v>7</v>
      </c>
      <c r="E176" t="s">
        <v>1</v>
      </c>
      <c r="F176" s="1">
        <f t="shared" si="68"/>
        <v>36281</v>
      </c>
      <c r="G176" s="1">
        <f>+F176+A176</f>
        <v>36311</v>
      </c>
      <c r="H176" s="29" t="str">
        <f t="shared" si="69"/>
        <v>INSERT INTO temporalidad VALUES (88,'36281','Mes','Mensual','36281','36311');</v>
      </c>
    </row>
    <row r="177" spans="1:8" x14ac:dyDescent="0.3">
      <c r="A177">
        <f t="shared" si="75"/>
        <v>29</v>
      </c>
      <c r="B177">
        <v>88</v>
      </c>
      <c r="C177" s="2">
        <v>36312</v>
      </c>
      <c r="D177" t="s">
        <v>7</v>
      </c>
      <c r="E177" t="s">
        <v>1</v>
      </c>
      <c r="F177" s="1">
        <f t="shared" si="68"/>
        <v>36312</v>
      </c>
      <c r="G177" s="1">
        <f>+F177+A177</f>
        <v>36341</v>
      </c>
      <c r="H177" s="29" t="str">
        <f t="shared" si="69"/>
        <v>INSERT INTO temporalidad VALUES (88,'36312','Mes','Mensual','36312','36341');</v>
      </c>
    </row>
    <row r="178" spans="1:8" x14ac:dyDescent="0.3">
      <c r="A178">
        <f t="shared" si="75"/>
        <v>30</v>
      </c>
      <c r="B178">
        <f t="shared" ref="B178:B241" si="94">+B177+1</f>
        <v>89</v>
      </c>
      <c r="C178" s="2">
        <v>36342</v>
      </c>
      <c r="D178" t="s">
        <v>7</v>
      </c>
      <c r="E178" t="s">
        <v>1</v>
      </c>
      <c r="F178" s="1">
        <f t="shared" si="68"/>
        <v>36342</v>
      </c>
      <c r="G178" s="1">
        <f>+F178+A178</f>
        <v>36372</v>
      </c>
      <c r="H178" s="29" t="str">
        <f t="shared" si="69"/>
        <v>INSERT INTO temporalidad VALUES (89,'36342','Mes','Mensual','36342','36372');</v>
      </c>
    </row>
    <row r="179" spans="1:8" x14ac:dyDescent="0.3">
      <c r="A179">
        <f t="shared" si="75"/>
        <v>30</v>
      </c>
      <c r="B179">
        <v>89</v>
      </c>
      <c r="C179" s="2">
        <v>36373</v>
      </c>
      <c r="D179" t="s">
        <v>7</v>
      </c>
      <c r="E179" t="s">
        <v>1</v>
      </c>
      <c r="F179" s="1">
        <f t="shared" si="68"/>
        <v>36373</v>
      </c>
      <c r="G179" s="1">
        <f>+F179+A179</f>
        <v>36403</v>
      </c>
      <c r="H179" s="29" t="str">
        <f t="shared" si="69"/>
        <v>INSERT INTO temporalidad VALUES (89,'36373','Mes','Mensual','36373','36403');</v>
      </c>
    </row>
    <row r="180" spans="1:8" x14ac:dyDescent="0.3">
      <c r="A180">
        <f t="shared" si="75"/>
        <v>29</v>
      </c>
      <c r="B180">
        <f t="shared" ref="B180:B243" si="95">+B179+1</f>
        <v>90</v>
      </c>
      <c r="C180" s="2">
        <v>36404</v>
      </c>
      <c r="D180" t="s">
        <v>7</v>
      </c>
      <c r="E180" t="s">
        <v>1</v>
      </c>
      <c r="F180" s="1">
        <f t="shared" si="68"/>
        <v>36404</v>
      </c>
      <c r="G180" s="1">
        <f>+F180+A180</f>
        <v>36433</v>
      </c>
      <c r="H180" s="29" t="str">
        <f t="shared" si="69"/>
        <v>INSERT INTO temporalidad VALUES (90,'36404','Mes','Mensual','36404','36433');</v>
      </c>
    </row>
    <row r="181" spans="1:8" x14ac:dyDescent="0.3">
      <c r="A181">
        <f t="shared" si="75"/>
        <v>30</v>
      </c>
      <c r="B181">
        <v>90</v>
      </c>
      <c r="C181" s="2">
        <v>36434</v>
      </c>
      <c r="D181" t="s">
        <v>7</v>
      </c>
      <c r="E181" t="s">
        <v>1</v>
      </c>
      <c r="F181" s="1">
        <f t="shared" si="68"/>
        <v>36434</v>
      </c>
      <c r="G181" s="1">
        <f>+F181+A181</f>
        <v>36464</v>
      </c>
      <c r="H181" s="29" t="str">
        <f t="shared" si="69"/>
        <v>INSERT INTO temporalidad VALUES (90,'36434','Mes','Mensual','36434','36464');</v>
      </c>
    </row>
    <row r="182" spans="1:8" x14ac:dyDescent="0.3">
      <c r="A182">
        <f t="shared" si="75"/>
        <v>29</v>
      </c>
      <c r="B182">
        <f t="shared" ref="B182:B245" si="96">+B181+1</f>
        <v>91</v>
      </c>
      <c r="C182" s="2">
        <v>36465</v>
      </c>
      <c r="D182" t="s">
        <v>7</v>
      </c>
      <c r="E182" t="s">
        <v>1</v>
      </c>
      <c r="F182" s="1">
        <f t="shared" si="68"/>
        <v>36465</v>
      </c>
      <c r="G182" s="1">
        <f>+F182+A182</f>
        <v>36494</v>
      </c>
      <c r="H182" s="29" t="str">
        <f t="shared" si="69"/>
        <v>INSERT INTO temporalidad VALUES (91,'36465','Mes','Mensual','36465','36494');</v>
      </c>
    </row>
    <row r="183" spans="1:8" x14ac:dyDescent="0.3">
      <c r="A183">
        <f t="shared" si="75"/>
        <v>30</v>
      </c>
      <c r="B183">
        <v>91</v>
      </c>
      <c r="C183" s="2">
        <v>36495</v>
      </c>
      <c r="D183" t="s">
        <v>7</v>
      </c>
      <c r="E183" t="s">
        <v>1</v>
      </c>
      <c r="F183" s="1">
        <f t="shared" si="68"/>
        <v>36495</v>
      </c>
      <c r="G183" s="1">
        <f>+F183+A183</f>
        <v>36525</v>
      </c>
      <c r="H183" s="29" t="str">
        <f t="shared" si="69"/>
        <v>INSERT INTO temporalidad VALUES (91,'36495','Mes','Mensual','36495','36525');</v>
      </c>
    </row>
    <row r="184" spans="1:8" x14ac:dyDescent="0.3">
      <c r="A184">
        <f t="shared" si="75"/>
        <v>30</v>
      </c>
      <c r="B184">
        <f t="shared" ref="B184:B247" si="97">+B183+1</f>
        <v>92</v>
      </c>
      <c r="C184" s="2">
        <v>36526</v>
      </c>
      <c r="D184" t="s">
        <v>7</v>
      </c>
      <c r="E184" t="s">
        <v>1</v>
      </c>
      <c r="F184" s="1">
        <f t="shared" si="68"/>
        <v>36526</v>
      </c>
      <c r="G184" s="1">
        <f>+F184+A184</f>
        <v>36556</v>
      </c>
      <c r="H184" s="29" t="str">
        <f t="shared" si="69"/>
        <v>INSERT INTO temporalidad VALUES (92,'36526','Mes','Mensual','36526','36556');</v>
      </c>
    </row>
    <row r="185" spans="1:8" x14ac:dyDescent="0.3">
      <c r="A185">
        <f t="shared" si="75"/>
        <v>27</v>
      </c>
      <c r="B185">
        <v>92</v>
      </c>
      <c r="C185" s="2">
        <v>36557</v>
      </c>
      <c r="D185" t="s">
        <v>7</v>
      </c>
      <c r="E185" t="s">
        <v>1</v>
      </c>
      <c r="F185" s="1">
        <f t="shared" si="68"/>
        <v>36557</v>
      </c>
      <c r="G185" s="1">
        <f>+F185+A185</f>
        <v>36584</v>
      </c>
      <c r="H185" s="29" t="str">
        <f t="shared" si="69"/>
        <v>INSERT INTO temporalidad VALUES (92,'36557','Mes','Mensual','36557','36584');</v>
      </c>
    </row>
    <row r="186" spans="1:8" x14ac:dyDescent="0.3">
      <c r="A186">
        <f t="shared" si="75"/>
        <v>30</v>
      </c>
      <c r="B186">
        <f t="shared" ref="B186:B249" si="98">+B185+1</f>
        <v>93</v>
      </c>
      <c r="C186" s="2">
        <v>36586</v>
      </c>
      <c r="D186" t="s">
        <v>7</v>
      </c>
      <c r="E186" t="s">
        <v>1</v>
      </c>
      <c r="F186" s="1">
        <f t="shared" si="68"/>
        <v>36586</v>
      </c>
      <c r="G186" s="1">
        <f>+F186+A186</f>
        <v>36616</v>
      </c>
      <c r="H186" s="29" t="str">
        <f t="shared" si="69"/>
        <v>INSERT INTO temporalidad VALUES (93,'36586','Mes','Mensual','36586','36616');</v>
      </c>
    </row>
    <row r="187" spans="1:8" x14ac:dyDescent="0.3">
      <c r="A187">
        <f t="shared" si="75"/>
        <v>29</v>
      </c>
      <c r="B187">
        <v>93</v>
      </c>
      <c r="C187" s="2">
        <v>36617</v>
      </c>
      <c r="D187" t="s">
        <v>7</v>
      </c>
      <c r="E187" t="s">
        <v>1</v>
      </c>
      <c r="F187" s="1">
        <f t="shared" si="68"/>
        <v>36617</v>
      </c>
      <c r="G187" s="1">
        <f>+F187+A187</f>
        <v>36646</v>
      </c>
      <c r="H187" s="29" t="str">
        <f t="shared" si="69"/>
        <v>INSERT INTO temporalidad VALUES (93,'36617','Mes','Mensual','36617','36646');</v>
      </c>
    </row>
    <row r="188" spans="1:8" x14ac:dyDescent="0.3">
      <c r="A188">
        <f t="shared" si="75"/>
        <v>30</v>
      </c>
      <c r="B188">
        <f t="shared" ref="B188:B251" si="99">+B187+1</f>
        <v>94</v>
      </c>
      <c r="C188" s="2">
        <v>36647</v>
      </c>
      <c r="D188" t="s">
        <v>7</v>
      </c>
      <c r="E188" t="s">
        <v>1</v>
      </c>
      <c r="F188" s="1">
        <f t="shared" si="68"/>
        <v>36647</v>
      </c>
      <c r="G188" s="1">
        <f>+F188+A188</f>
        <v>36677</v>
      </c>
      <c r="H188" s="29" t="str">
        <f t="shared" si="69"/>
        <v>INSERT INTO temporalidad VALUES (94,'36647','Mes','Mensual','36647','36677');</v>
      </c>
    </row>
    <row r="189" spans="1:8" x14ac:dyDescent="0.3">
      <c r="A189">
        <f t="shared" si="75"/>
        <v>29</v>
      </c>
      <c r="B189">
        <v>94</v>
      </c>
      <c r="C189" s="2">
        <v>36678</v>
      </c>
      <c r="D189" t="s">
        <v>7</v>
      </c>
      <c r="E189" t="s">
        <v>1</v>
      </c>
      <c r="F189" s="1">
        <f t="shared" si="68"/>
        <v>36678</v>
      </c>
      <c r="G189" s="1">
        <f>+F189+A189</f>
        <v>36707</v>
      </c>
      <c r="H189" s="29" t="str">
        <f t="shared" si="69"/>
        <v>INSERT INTO temporalidad VALUES (94,'36678','Mes','Mensual','36678','36707');</v>
      </c>
    </row>
    <row r="190" spans="1:8" x14ac:dyDescent="0.3">
      <c r="A190">
        <f t="shared" si="75"/>
        <v>30</v>
      </c>
      <c r="B190">
        <f t="shared" ref="B190:B253" si="100">+B189+1</f>
        <v>95</v>
      </c>
      <c r="C190" s="2">
        <v>36708</v>
      </c>
      <c r="D190" t="s">
        <v>7</v>
      </c>
      <c r="E190" t="s">
        <v>1</v>
      </c>
      <c r="F190" s="1">
        <f t="shared" si="68"/>
        <v>36708</v>
      </c>
      <c r="G190" s="1">
        <f>+F190+A190</f>
        <v>36738</v>
      </c>
      <c r="H190" s="29" t="str">
        <f t="shared" si="69"/>
        <v>INSERT INTO temporalidad VALUES (95,'36708','Mes','Mensual','36708','36738');</v>
      </c>
    </row>
    <row r="191" spans="1:8" x14ac:dyDescent="0.3">
      <c r="A191">
        <f t="shared" si="75"/>
        <v>30</v>
      </c>
      <c r="B191">
        <v>95</v>
      </c>
      <c r="C191" s="2">
        <v>36739</v>
      </c>
      <c r="D191" t="s">
        <v>7</v>
      </c>
      <c r="E191" t="s">
        <v>1</v>
      </c>
      <c r="F191" s="1">
        <f t="shared" si="68"/>
        <v>36739</v>
      </c>
      <c r="G191" s="1">
        <f>+F191+A191</f>
        <v>36769</v>
      </c>
      <c r="H191" s="29" t="str">
        <f t="shared" si="69"/>
        <v>INSERT INTO temporalidad VALUES (95,'36739','Mes','Mensual','36739','36769');</v>
      </c>
    </row>
    <row r="192" spans="1:8" x14ac:dyDescent="0.3">
      <c r="A192">
        <f t="shared" si="75"/>
        <v>29</v>
      </c>
      <c r="B192">
        <f t="shared" ref="B192:B255" si="101">+B191+1</f>
        <v>96</v>
      </c>
      <c r="C192" s="2">
        <v>36770</v>
      </c>
      <c r="D192" t="s">
        <v>7</v>
      </c>
      <c r="E192" t="s">
        <v>1</v>
      </c>
      <c r="F192" s="1">
        <f t="shared" si="68"/>
        <v>36770</v>
      </c>
      <c r="G192" s="1">
        <f>+F192+A192</f>
        <v>36799</v>
      </c>
      <c r="H192" s="29" t="str">
        <f t="shared" si="69"/>
        <v>INSERT INTO temporalidad VALUES (96,'36770','Mes','Mensual','36770','36799');</v>
      </c>
    </row>
    <row r="193" spans="1:8" x14ac:dyDescent="0.3">
      <c r="A193">
        <f t="shared" si="75"/>
        <v>30</v>
      </c>
      <c r="B193">
        <v>96</v>
      </c>
      <c r="C193" s="2">
        <v>36800</v>
      </c>
      <c r="D193" t="s">
        <v>7</v>
      </c>
      <c r="E193" t="s">
        <v>1</v>
      </c>
      <c r="F193" s="1">
        <f t="shared" si="68"/>
        <v>36800</v>
      </c>
      <c r="G193" s="1">
        <f>+F193+A193</f>
        <v>36830</v>
      </c>
      <c r="H193" s="29" t="str">
        <f t="shared" si="69"/>
        <v>INSERT INTO temporalidad VALUES (96,'36800','Mes','Mensual','36800','36830');</v>
      </c>
    </row>
    <row r="194" spans="1:8" x14ac:dyDescent="0.3">
      <c r="A194">
        <f t="shared" si="75"/>
        <v>29</v>
      </c>
      <c r="B194">
        <f t="shared" ref="B194:B257" si="102">+B193+1</f>
        <v>97</v>
      </c>
      <c r="C194" s="2">
        <v>36831</v>
      </c>
      <c r="D194" t="s">
        <v>7</v>
      </c>
      <c r="E194" t="s">
        <v>1</v>
      </c>
      <c r="F194" s="1">
        <f t="shared" ref="F194:F257" si="103">+MIN(C194)</f>
        <v>36831</v>
      </c>
      <c r="G194" s="1">
        <f>+F194+A194</f>
        <v>36860</v>
      </c>
      <c r="H194" s="29" t="str">
        <f t="shared" si="69"/>
        <v>INSERT INTO temporalidad VALUES (97,'36831','Mes','Mensual','36831','36860');</v>
      </c>
    </row>
    <row r="195" spans="1:8" x14ac:dyDescent="0.3">
      <c r="A195">
        <f t="shared" si="75"/>
        <v>30</v>
      </c>
      <c r="B195">
        <v>97</v>
      </c>
      <c r="C195" s="2">
        <v>36861</v>
      </c>
      <c r="D195" t="s">
        <v>7</v>
      </c>
      <c r="E195" t="s">
        <v>1</v>
      </c>
      <c r="F195" s="1">
        <f t="shared" si="103"/>
        <v>36861</v>
      </c>
      <c r="G195" s="1">
        <f>+F195+A195</f>
        <v>36891</v>
      </c>
      <c r="H195" s="29" t="str">
        <f t="shared" ref="H195:H258" si="104">+"INSERT INTO "&amp;$H$2&amp;" VALUES ("&amp;B195&amp;",'"&amp;C195&amp;"','"&amp;D195&amp;"','"&amp;E195&amp;"','"&amp;F195&amp;"','"&amp;G195&amp;"');"</f>
        <v>INSERT INTO temporalidad VALUES (97,'36861','Mes','Mensual','36861','36891');</v>
      </c>
    </row>
    <row r="196" spans="1:8" x14ac:dyDescent="0.3">
      <c r="A196">
        <f t="shared" si="75"/>
        <v>30</v>
      </c>
      <c r="B196">
        <f t="shared" ref="B196:B259" si="105">+B195+1</f>
        <v>98</v>
      </c>
      <c r="C196" s="2">
        <v>36892</v>
      </c>
      <c r="D196" t="s">
        <v>7</v>
      </c>
      <c r="E196" t="s">
        <v>1</v>
      </c>
      <c r="F196" s="1">
        <f t="shared" si="103"/>
        <v>36892</v>
      </c>
      <c r="G196" s="1">
        <f>+F196+A196</f>
        <v>36922</v>
      </c>
      <c r="H196" s="29" t="str">
        <f t="shared" si="104"/>
        <v>INSERT INTO temporalidad VALUES (98,'36892','Mes','Mensual','36892','36922');</v>
      </c>
    </row>
    <row r="197" spans="1:8" x14ac:dyDescent="0.3">
      <c r="A197">
        <f t="shared" si="75"/>
        <v>27</v>
      </c>
      <c r="B197">
        <v>98</v>
      </c>
      <c r="C197" s="2">
        <v>36923</v>
      </c>
      <c r="D197" t="s">
        <v>7</v>
      </c>
      <c r="E197" t="s">
        <v>1</v>
      </c>
      <c r="F197" s="1">
        <f t="shared" si="103"/>
        <v>36923</v>
      </c>
      <c r="G197" s="1">
        <f>+F197+A197</f>
        <v>36950</v>
      </c>
      <c r="H197" s="29" t="str">
        <f t="shared" si="104"/>
        <v>INSERT INTO temporalidad VALUES (98,'36923','Mes','Mensual','36923','36950');</v>
      </c>
    </row>
    <row r="198" spans="1:8" x14ac:dyDescent="0.3">
      <c r="A198">
        <f t="shared" si="75"/>
        <v>30</v>
      </c>
      <c r="B198">
        <f t="shared" ref="B198:B261" si="106">+B197+1</f>
        <v>99</v>
      </c>
      <c r="C198" s="2">
        <v>36951</v>
      </c>
      <c r="D198" t="s">
        <v>7</v>
      </c>
      <c r="E198" t="s">
        <v>1</v>
      </c>
      <c r="F198" s="1">
        <f t="shared" si="103"/>
        <v>36951</v>
      </c>
      <c r="G198" s="1">
        <f>+F198+A198</f>
        <v>36981</v>
      </c>
      <c r="H198" s="29" t="str">
        <f t="shared" si="104"/>
        <v>INSERT INTO temporalidad VALUES (99,'36951','Mes','Mensual','36951','36981');</v>
      </c>
    </row>
    <row r="199" spans="1:8" x14ac:dyDescent="0.3">
      <c r="A199">
        <f t="shared" si="75"/>
        <v>29</v>
      </c>
      <c r="B199">
        <v>99</v>
      </c>
      <c r="C199" s="2">
        <v>36982</v>
      </c>
      <c r="D199" t="s">
        <v>7</v>
      </c>
      <c r="E199" t="s">
        <v>1</v>
      </c>
      <c r="F199" s="1">
        <f t="shared" si="103"/>
        <v>36982</v>
      </c>
      <c r="G199" s="1">
        <f>+F199+A199</f>
        <v>37011</v>
      </c>
      <c r="H199" s="29" t="str">
        <f t="shared" si="104"/>
        <v>INSERT INTO temporalidad VALUES (99,'36982','Mes','Mensual','36982','37011');</v>
      </c>
    </row>
    <row r="200" spans="1:8" x14ac:dyDescent="0.3">
      <c r="A200">
        <f t="shared" si="75"/>
        <v>30</v>
      </c>
      <c r="B200">
        <f t="shared" ref="B200:B263" si="107">+B199+1</f>
        <v>100</v>
      </c>
      <c r="C200" s="2">
        <v>37012</v>
      </c>
      <c r="D200" t="s">
        <v>7</v>
      </c>
      <c r="E200" t="s">
        <v>1</v>
      </c>
      <c r="F200" s="1">
        <f t="shared" si="103"/>
        <v>37012</v>
      </c>
      <c r="G200" s="1">
        <f>+F200+A200</f>
        <v>37042</v>
      </c>
      <c r="H200" s="29" t="str">
        <f t="shared" si="104"/>
        <v>INSERT INTO temporalidad VALUES (100,'37012','Mes','Mensual','37012','37042');</v>
      </c>
    </row>
    <row r="201" spans="1:8" x14ac:dyDescent="0.3">
      <c r="A201">
        <f t="shared" si="75"/>
        <v>29</v>
      </c>
      <c r="B201">
        <v>100</v>
      </c>
      <c r="C201" s="2">
        <v>37043</v>
      </c>
      <c r="D201" t="s">
        <v>7</v>
      </c>
      <c r="E201" t="s">
        <v>1</v>
      </c>
      <c r="F201" s="1">
        <f t="shared" si="103"/>
        <v>37043</v>
      </c>
      <c r="G201" s="1">
        <f>+F201+A201</f>
        <v>37072</v>
      </c>
      <c r="H201" s="29" t="str">
        <f t="shared" si="104"/>
        <v>INSERT INTO temporalidad VALUES (100,'37043','Mes','Mensual','37043','37072');</v>
      </c>
    </row>
    <row r="202" spans="1:8" x14ac:dyDescent="0.3">
      <c r="A202">
        <f t="shared" si="75"/>
        <v>30</v>
      </c>
      <c r="B202">
        <f t="shared" ref="B202:B265" si="108">+B201+1</f>
        <v>101</v>
      </c>
      <c r="C202" s="2">
        <v>37073</v>
      </c>
      <c r="D202" t="s">
        <v>7</v>
      </c>
      <c r="E202" t="s">
        <v>1</v>
      </c>
      <c r="F202" s="1">
        <f t="shared" si="103"/>
        <v>37073</v>
      </c>
      <c r="G202" s="1">
        <f>+F202+A202</f>
        <v>37103</v>
      </c>
      <c r="H202" s="29" t="str">
        <f t="shared" si="104"/>
        <v>INSERT INTO temporalidad VALUES (101,'37073','Mes','Mensual','37073','37103');</v>
      </c>
    </row>
    <row r="203" spans="1:8" x14ac:dyDescent="0.3">
      <c r="A203">
        <f t="shared" si="75"/>
        <v>30</v>
      </c>
      <c r="B203">
        <v>101</v>
      </c>
      <c r="C203" s="2">
        <v>37104</v>
      </c>
      <c r="D203" t="s">
        <v>7</v>
      </c>
      <c r="E203" t="s">
        <v>1</v>
      </c>
      <c r="F203" s="1">
        <f t="shared" si="103"/>
        <v>37104</v>
      </c>
      <c r="G203" s="1">
        <f>+F203+A203</f>
        <v>37134</v>
      </c>
      <c r="H203" s="29" t="str">
        <f t="shared" si="104"/>
        <v>INSERT INTO temporalidad VALUES (101,'37104','Mes','Mensual','37104','37134');</v>
      </c>
    </row>
    <row r="204" spans="1:8" x14ac:dyDescent="0.3">
      <c r="A204">
        <f t="shared" si="75"/>
        <v>29</v>
      </c>
      <c r="B204">
        <f t="shared" ref="B204:B267" si="109">+B203+1</f>
        <v>102</v>
      </c>
      <c r="C204" s="2">
        <v>37135</v>
      </c>
      <c r="D204" t="s">
        <v>7</v>
      </c>
      <c r="E204" t="s">
        <v>1</v>
      </c>
      <c r="F204" s="1">
        <f t="shared" si="103"/>
        <v>37135</v>
      </c>
      <c r="G204" s="1">
        <f>+F204+A204</f>
        <v>37164</v>
      </c>
      <c r="H204" s="29" t="str">
        <f t="shared" si="104"/>
        <v>INSERT INTO temporalidad VALUES (102,'37135','Mes','Mensual','37135','37164');</v>
      </c>
    </row>
    <row r="205" spans="1:8" x14ac:dyDescent="0.3">
      <c r="A205">
        <f t="shared" ref="A205:A268" si="110">+A193</f>
        <v>30</v>
      </c>
      <c r="B205">
        <v>102</v>
      </c>
      <c r="C205" s="2">
        <v>37165</v>
      </c>
      <c r="D205" t="s">
        <v>7</v>
      </c>
      <c r="E205" t="s">
        <v>1</v>
      </c>
      <c r="F205" s="1">
        <f t="shared" si="103"/>
        <v>37165</v>
      </c>
      <c r="G205" s="1">
        <f>+F205+A205</f>
        <v>37195</v>
      </c>
      <c r="H205" s="29" t="str">
        <f t="shared" si="104"/>
        <v>INSERT INTO temporalidad VALUES (102,'37165','Mes','Mensual','37165','37195');</v>
      </c>
    </row>
    <row r="206" spans="1:8" x14ac:dyDescent="0.3">
      <c r="A206">
        <f t="shared" si="110"/>
        <v>29</v>
      </c>
      <c r="B206">
        <f t="shared" ref="B206:B269" si="111">+B205+1</f>
        <v>103</v>
      </c>
      <c r="C206" s="2">
        <v>37196</v>
      </c>
      <c r="D206" t="s">
        <v>7</v>
      </c>
      <c r="E206" t="s">
        <v>1</v>
      </c>
      <c r="F206" s="1">
        <f t="shared" si="103"/>
        <v>37196</v>
      </c>
      <c r="G206" s="1">
        <f>+F206+A206</f>
        <v>37225</v>
      </c>
      <c r="H206" s="29" t="str">
        <f t="shared" si="104"/>
        <v>INSERT INTO temporalidad VALUES (103,'37196','Mes','Mensual','37196','37225');</v>
      </c>
    </row>
    <row r="207" spans="1:8" x14ac:dyDescent="0.3">
      <c r="A207">
        <f t="shared" si="110"/>
        <v>30</v>
      </c>
      <c r="B207">
        <v>103</v>
      </c>
      <c r="C207" s="2">
        <v>37226</v>
      </c>
      <c r="D207" t="s">
        <v>7</v>
      </c>
      <c r="E207" t="s">
        <v>1</v>
      </c>
      <c r="F207" s="1">
        <f t="shared" si="103"/>
        <v>37226</v>
      </c>
      <c r="G207" s="1">
        <f>+F207+A207</f>
        <v>37256</v>
      </c>
      <c r="H207" s="29" t="str">
        <f t="shared" si="104"/>
        <v>INSERT INTO temporalidad VALUES (103,'37226','Mes','Mensual','37226','37256');</v>
      </c>
    </row>
    <row r="208" spans="1:8" x14ac:dyDescent="0.3">
      <c r="A208">
        <f t="shared" si="110"/>
        <v>30</v>
      </c>
      <c r="B208">
        <f t="shared" ref="B208:B271" si="112">+B207+1</f>
        <v>104</v>
      </c>
      <c r="C208" s="2">
        <v>37257</v>
      </c>
      <c r="D208" t="s">
        <v>7</v>
      </c>
      <c r="E208" t="s">
        <v>1</v>
      </c>
      <c r="F208" s="1">
        <f t="shared" si="103"/>
        <v>37257</v>
      </c>
      <c r="G208" s="1">
        <f>+F208+A208</f>
        <v>37287</v>
      </c>
      <c r="H208" s="29" t="str">
        <f t="shared" si="104"/>
        <v>INSERT INTO temporalidad VALUES (104,'37257','Mes','Mensual','37257','37287');</v>
      </c>
    </row>
    <row r="209" spans="1:8" x14ac:dyDescent="0.3">
      <c r="A209">
        <f t="shared" si="110"/>
        <v>27</v>
      </c>
      <c r="B209">
        <v>104</v>
      </c>
      <c r="C209" s="2">
        <v>37288</v>
      </c>
      <c r="D209" t="s">
        <v>7</v>
      </c>
      <c r="E209" t="s">
        <v>1</v>
      </c>
      <c r="F209" s="1">
        <f t="shared" si="103"/>
        <v>37288</v>
      </c>
      <c r="G209" s="1">
        <f>+F209+A209</f>
        <v>37315</v>
      </c>
      <c r="H209" s="29" t="str">
        <f t="shared" si="104"/>
        <v>INSERT INTO temporalidad VALUES (104,'37288','Mes','Mensual','37288','37315');</v>
      </c>
    </row>
    <row r="210" spans="1:8" x14ac:dyDescent="0.3">
      <c r="A210">
        <f t="shared" si="110"/>
        <v>30</v>
      </c>
      <c r="B210">
        <f t="shared" ref="B210:B273" si="113">+B209+1</f>
        <v>105</v>
      </c>
      <c r="C210" s="2">
        <v>37316</v>
      </c>
      <c r="D210" t="s">
        <v>7</v>
      </c>
      <c r="E210" t="s">
        <v>1</v>
      </c>
      <c r="F210" s="1">
        <f t="shared" si="103"/>
        <v>37316</v>
      </c>
      <c r="G210" s="1">
        <f>+F210+A210</f>
        <v>37346</v>
      </c>
      <c r="H210" s="29" t="str">
        <f t="shared" si="104"/>
        <v>INSERT INTO temporalidad VALUES (105,'37316','Mes','Mensual','37316','37346');</v>
      </c>
    </row>
    <row r="211" spans="1:8" x14ac:dyDescent="0.3">
      <c r="A211">
        <f t="shared" si="110"/>
        <v>29</v>
      </c>
      <c r="B211">
        <v>105</v>
      </c>
      <c r="C211" s="2">
        <v>37347</v>
      </c>
      <c r="D211" t="s">
        <v>7</v>
      </c>
      <c r="E211" t="s">
        <v>1</v>
      </c>
      <c r="F211" s="1">
        <f t="shared" si="103"/>
        <v>37347</v>
      </c>
      <c r="G211" s="1">
        <f>+F211+A211</f>
        <v>37376</v>
      </c>
      <c r="H211" s="29" t="str">
        <f t="shared" si="104"/>
        <v>INSERT INTO temporalidad VALUES (105,'37347','Mes','Mensual','37347','37376');</v>
      </c>
    </row>
    <row r="212" spans="1:8" x14ac:dyDescent="0.3">
      <c r="A212">
        <f t="shared" si="110"/>
        <v>30</v>
      </c>
      <c r="B212">
        <f t="shared" ref="B212:B275" si="114">+B211+1</f>
        <v>106</v>
      </c>
      <c r="C212" s="2">
        <v>37377</v>
      </c>
      <c r="D212" t="s">
        <v>7</v>
      </c>
      <c r="E212" t="s">
        <v>1</v>
      </c>
      <c r="F212" s="1">
        <f t="shared" si="103"/>
        <v>37377</v>
      </c>
      <c r="G212" s="1">
        <f>+F212+A212</f>
        <v>37407</v>
      </c>
      <c r="H212" s="29" t="str">
        <f t="shared" si="104"/>
        <v>INSERT INTO temporalidad VALUES (106,'37377','Mes','Mensual','37377','37407');</v>
      </c>
    </row>
    <row r="213" spans="1:8" x14ac:dyDescent="0.3">
      <c r="A213">
        <f t="shared" si="110"/>
        <v>29</v>
      </c>
      <c r="B213">
        <v>106</v>
      </c>
      <c r="C213" s="2">
        <v>37408</v>
      </c>
      <c r="D213" t="s">
        <v>7</v>
      </c>
      <c r="E213" t="s">
        <v>1</v>
      </c>
      <c r="F213" s="1">
        <f t="shared" si="103"/>
        <v>37408</v>
      </c>
      <c r="G213" s="1">
        <f>+F213+A213</f>
        <v>37437</v>
      </c>
      <c r="H213" s="29" t="str">
        <f t="shared" si="104"/>
        <v>INSERT INTO temporalidad VALUES (106,'37408','Mes','Mensual','37408','37437');</v>
      </c>
    </row>
    <row r="214" spans="1:8" x14ac:dyDescent="0.3">
      <c r="A214">
        <f t="shared" si="110"/>
        <v>30</v>
      </c>
      <c r="B214">
        <f t="shared" ref="B214:B277" si="115">+B213+1</f>
        <v>107</v>
      </c>
      <c r="C214" s="2">
        <v>37438</v>
      </c>
      <c r="D214" t="s">
        <v>7</v>
      </c>
      <c r="E214" t="s">
        <v>1</v>
      </c>
      <c r="F214" s="1">
        <f t="shared" si="103"/>
        <v>37438</v>
      </c>
      <c r="G214" s="1">
        <f>+F214+A214</f>
        <v>37468</v>
      </c>
      <c r="H214" s="29" t="str">
        <f t="shared" si="104"/>
        <v>INSERT INTO temporalidad VALUES (107,'37438','Mes','Mensual','37438','37468');</v>
      </c>
    </row>
    <row r="215" spans="1:8" x14ac:dyDescent="0.3">
      <c r="A215">
        <f t="shared" si="110"/>
        <v>30</v>
      </c>
      <c r="B215">
        <v>107</v>
      </c>
      <c r="C215" s="2">
        <v>37469</v>
      </c>
      <c r="D215" t="s">
        <v>7</v>
      </c>
      <c r="E215" t="s">
        <v>1</v>
      </c>
      <c r="F215" s="1">
        <f t="shared" si="103"/>
        <v>37469</v>
      </c>
      <c r="G215" s="1">
        <f>+F215+A215</f>
        <v>37499</v>
      </c>
      <c r="H215" s="29" t="str">
        <f t="shared" si="104"/>
        <v>INSERT INTO temporalidad VALUES (107,'37469','Mes','Mensual','37469','37499');</v>
      </c>
    </row>
    <row r="216" spans="1:8" x14ac:dyDescent="0.3">
      <c r="A216">
        <f t="shared" si="110"/>
        <v>29</v>
      </c>
      <c r="B216">
        <f t="shared" ref="B216:B279" si="116">+B215+1</f>
        <v>108</v>
      </c>
      <c r="C216" s="2">
        <v>37500</v>
      </c>
      <c r="D216" t="s">
        <v>7</v>
      </c>
      <c r="E216" t="s">
        <v>1</v>
      </c>
      <c r="F216" s="1">
        <f t="shared" si="103"/>
        <v>37500</v>
      </c>
      <c r="G216" s="1">
        <f>+F216+A216</f>
        <v>37529</v>
      </c>
      <c r="H216" s="29" t="str">
        <f t="shared" si="104"/>
        <v>INSERT INTO temporalidad VALUES (108,'37500','Mes','Mensual','37500','37529');</v>
      </c>
    </row>
    <row r="217" spans="1:8" x14ac:dyDescent="0.3">
      <c r="A217">
        <f t="shared" si="110"/>
        <v>30</v>
      </c>
      <c r="B217">
        <v>108</v>
      </c>
      <c r="C217" s="2">
        <v>37530</v>
      </c>
      <c r="D217" t="s">
        <v>7</v>
      </c>
      <c r="E217" t="s">
        <v>1</v>
      </c>
      <c r="F217" s="1">
        <f t="shared" si="103"/>
        <v>37530</v>
      </c>
      <c r="G217" s="1">
        <f>+F217+A217</f>
        <v>37560</v>
      </c>
      <c r="H217" s="29" t="str">
        <f t="shared" si="104"/>
        <v>INSERT INTO temporalidad VALUES (108,'37530','Mes','Mensual','37530','37560');</v>
      </c>
    </row>
    <row r="218" spans="1:8" x14ac:dyDescent="0.3">
      <c r="A218">
        <f t="shared" si="110"/>
        <v>29</v>
      </c>
      <c r="B218">
        <f t="shared" ref="B218:B281" si="117">+B217+1</f>
        <v>109</v>
      </c>
      <c r="C218" s="2">
        <v>37561</v>
      </c>
      <c r="D218" t="s">
        <v>7</v>
      </c>
      <c r="E218" t="s">
        <v>1</v>
      </c>
      <c r="F218" s="1">
        <f t="shared" si="103"/>
        <v>37561</v>
      </c>
      <c r="G218" s="1">
        <f>+F218+A218</f>
        <v>37590</v>
      </c>
      <c r="H218" s="29" t="str">
        <f t="shared" si="104"/>
        <v>INSERT INTO temporalidad VALUES (109,'37561','Mes','Mensual','37561','37590');</v>
      </c>
    </row>
    <row r="219" spans="1:8" x14ac:dyDescent="0.3">
      <c r="A219">
        <f t="shared" si="110"/>
        <v>30</v>
      </c>
      <c r="B219">
        <v>109</v>
      </c>
      <c r="C219" s="2">
        <v>37591</v>
      </c>
      <c r="D219" t="s">
        <v>7</v>
      </c>
      <c r="E219" t="s">
        <v>1</v>
      </c>
      <c r="F219" s="1">
        <f t="shared" si="103"/>
        <v>37591</v>
      </c>
      <c r="G219" s="1">
        <f>+F219+A219</f>
        <v>37621</v>
      </c>
      <c r="H219" s="29" t="str">
        <f t="shared" si="104"/>
        <v>INSERT INTO temporalidad VALUES (109,'37591','Mes','Mensual','37591','37621');</v>
      </c>
    </row>
    <row r="220" spans="1:8" x14ac:dyDescent="0.3">
      <c r="A220">
        <f t="shared" si="110"/>
        <v>30</v>
      </c>
      <c r="B220">
        <f t="shared" ref="B220:B283" si="118">+B219+1</f>
        <v>110</v>
      </c>
      <c r="C220" s="2">
        <v>37622</v>
      </c>
      <c r="D220" t="s">
        <v>7</v>
      </c>
      <c r="E220" t="s">
        <v>1</v>
      </c>
      <c r="F220" s="1">
        <f t="shared" si="103"/>
        <v>37622</v>
      </c>
      <c r="G220" s="1">
        <f>+F220+A220</f>
        <v>37652</v>
      </c>
      <c r="H220" s="29" t="str">
        <f t="shared" si="104"/>
        <v>INSERT INTO temporalidad VALUES (110,'37622','Mes','Mensual','37622','37652');</v>
      </c>
    </row>
    <row r="221" spans="1:8" x14ac:dyDescent="0.3">
      <c r="A221">
        <f t="shared" si="110"/>
        <v>27</v>
      </c>
      <c r="B221">
        <v>110</v>
      </c>
      <c r="C221" s="2">
        <v>37653</v>
      </c>
      <c r="D221" t="s">
        <v>7</v>
      </c>
      <c r="E221" t="s">
        <v>1</v>
      </c>
      <c r="F221" s="1">
        <f t="shared" si="103"/>
        <v>37653</v>
      </c>
      <c r="G221" s="1">
        <f>+F221+A221</f>
        <v>37680</v>
      </c>
      <c r="H221" s="29" t="str">
        <f t="shared" si="104"/>
        <v>INSERT INTO temporalidad VALUES (110,'37653','Mes','Mensual','37653','37680');</v>
      </c>
    </row>
    <row r="222" spans="1:8" x14ac:dyDescent="0.3">
      <c r="A222">
        <f t="shared" si="110"/>
        <v>30</v>
      </c>
      <c r="B222">
        <f t="shared" ref="B222:B285" si="119">+B221+1</f>
        <v>111</v>
      </c>
      <c r="C222" s="2">
        <v>37681</v>
      </c>
      <c r="D222" t="s">
        <v>7</v>
      </c>
      <c r="E222" t="s">
        <v>1</v>
      </c>
      <c r="F222" s="1">
        <f t="shared" si="103"/>
        <v>37681</v>
      </c>
      <c r="G222" s="1">
        <f>+F222+A222</f>
        <v>37711</v>
      </c>
      <c r="H222" s="29" t="str">
        <f t="shared" si="104"/>
        <v>INSERT INTO temporalidad VALUES (111,'37681','Mes','Mensual','37681','37711');</v>
      </c>
    </row>
    <row r="223" spans="1:8" x14ac:dyDescent="0.3">
      <c r="A223">
        <f t="shared" si="110"/>
        <v>29</v>
      </c>
      <c r="B223">
        <v>111</v>
      </c>
      <c r="C223" s="2">
        <v>37712</v>
      </c>
      <c r="D223" t="s">
        <v>7</v>
      </c>
      <c r="E223" t="s">
        <v>1</v>
      </c>
      <c r="F223" s="1">
        <f t="shared" si="103"/>
        <v>37712</v>
      </c>
      <c r="G223" s="1">
        <f>+F223+A223</f>
        <v>37741</v>
      </c>
      <c r="H223" s="29" t="str">
        <f t="shared" si="104"/>
        <v>INSERT INTO temporalidad VALUES (111,'37712','Mes','Mensual','37712','37741');</v>
      </c>
    </row>
    <row r="224" spans="1:8" x14ac:dyDescent="0.3">
      <c r="A224">
        <f t="shared" si="110"/>
        <v>30</v>
      </c>
      <c r="B224">
        <f t="shared" ref="B224:B287" si="120">+B223+1</f>
        <v>112</v>
      </c>
      <c r="C224" s="2">
        <v>37742</v>
      </c>
      <c r="D224" t="s">
        <v>7</v>
      </c>
      <c r="E224" t="s">
        <v>1</v>
      </c>
      <c r="F224" s="1">
        <f t="shared" si="103"/>
        <v>37742</v>
      </c>
      <c r="G224" s="1">
        <f>+F224+A224</f>
        <v>37772</v>
      </c>
      <c r="H224" s="29" t="str">
        <f t="shared" si="104"/>
        <v>INSERT INTO temporalidad VALUES (112,'37742','Mes','Mensual','37742','37772');</v>
      </c>
    </row>
    <row r="225" spans="1:8" x14ac:dyDescent="0.3">
      <c r="A225">
        <f t="shared" si="110"/>
        <v>29</v>
      </c>
      <c r="B225">
        <v>112</v>
      </c>
      <c r="C225" s="2">
        <v>37773</v>
      </c>
      <c r="D225" t="s">
        <v>7</v>
      </c>
      <c r="E225" t="s">
        <v>1</v>
      </c>
      <c r="F225" s="1">
        <f t="shared" si="103"/>
        <v>37773</v>
      </c>
      <c r="G225" s="1">
        <f>+F225+A225</f>
        <v>37802</v>
      </c>
      <c r="H225" s="29" t="str">
        <f t="shared" si="104"/>
        <v>INSERT INTO temporalidad VALUES (112,'37773','Mes','Mensual','37773','37802');</v>
      </c>
    </row>
    <row r="226" spans="1:8" x14ac:dyDescent="0.3">
      <c r="A226">
        <f t="shared" si="110"/>
        <v>30</v>
      </c>
      <c r="B226">
        <f t="shared" ref="B226:B289" si="121">+B225+1</f>
        <v>113</v>
      </c>
      <c r="C226" s="2">
        <v>37803</v>
      </c>
      <c r="D226" t="s">
        <v>7</v>
      </c>
      <c r="E226" t="s">
        <v>1</v>
      </c>
      <c r="F226" s="1">
        <f t="shared" si="103"/>
        <v>37803</v>
      </c>
      <c r="G226" s="1">
        <f>+F226+A226</f>
        <v>37833</v>
      </c>
      <c r="H226" s="29" t="str">
        <f t="shared" si="104"/>
        <v>INSERT INTO temporalidad VALUES (113,'37803','Mes','Mensual','37803','37833');</v>
      </c>
    </row>
    <row r="227" spans="1:8" x14ac:dyDescent="0.3">
      <c r="A227">
        <f t="shared" si="110"/>
        <v>30</v>
      </c>
      <c r="B227">
        <v>113</v>
      </c>
      <c r="C227" s="2">
        <v>37834</v>
      </c>
      <c r="D227" t="s">
        <v>7</v>
      </c>
      <c r="E227" t="s">
        <v>1</v>
      </c>
      <c r="F227" s="1">
        <f t="shared" si="103"/>
        <v>37834</v>
      </c>
      <c r="G227" s="1">
        <f>+F227+A227</f>
        <v>37864</v>
      </c>
      <c r="H227" s="29" t="str">
        <f t="shared" si="104"/>
        <v>INSERT INTO temporalidad VALUES (113,'37834','Mes','Mensual','37834','37864');</v>
      </c>
    </row>
    <row r="228" spans="1:8" x14ac:dyDescent="0.3">
      <c r="A228">
        <f t="shared" si="110"/>
        <v>29</v>
      </c>
      <c r="B228">
        <f t="shared" ref="B228:B291" si="122">+B227+1</f>
        <v>114</v>
      </c>
      <c r="C228" s="2">
        <v>37865</v>
      </c>
      <c r="D228" t="s">
        <v>7</v>
      </c>
      <c r="E228" t="s">
        <v>1</v>
      </c>
      <c r="F228" s="1">
        <f t="shared" si="103"/>
        <v>37865</v>
      </c>
      <c r="G228" s="1">
        <f>+F228+A228</f>
        <v>37894</v>
      </c>
      <c r="H228" s="29" t="str">
        <f t="shared" si="104"/>
        <v>INSERT INTO temporalidad VALUES (114,'37865','Mes','Mensual','37865','37894');</v>
      </c>
    </row>
    <row r="229" spans="1:8" x14ac:dyDescent="0.3">
      <c r="A229">
        <f t="shared" si="110"/>
        <v>30</v>
      </c>
      <c r="B229">
        <v>114</v>
      </c>
      <c r="C229" s="2">
        <v>37895</v>
      </c>
      <c r="D229" t="s">
        <v>7</v>
      </c>
      <c r="E229" t="s">
        <v>1</v>
      </c>
      <c r="F229" s="1">
        <f t="shared" si="103"/>
        <v>37895</v>
      </c>
      <c r="G229" s="1">
        <f>+F229+A229</f>
        <v>37925</v>
      </c>
      <c r="H229" s="29" t="str">
        <f t="shared" si="104"/>
        <v>INSERT INTO temporalidad VALUES (114,'37895','Mes','Mensual','37895','37925');</v>
      </c>
    </row>
    <row r="230" spans="1:8" x14ac:dyDescent="0.3">
      <c r="A230">
        <f t="shared" si="110"/>
        <v>29</v>
      </c>
      <c r="B230">
        <f t="shared" ref="B230:B293" si="123">+B229+1</f>
        <v>115</v>
      </c>
      <c r="C230" s="2">
        <v>37926</v>
      </c>
      <c r="D230" t="s">
        <v>7</v>
      </c>
      <c r="E230" t="s">
        <v>1</v>
      </c>
      <c r="F230" s="1">
        <f t="shared" si="103"/>
        <v>37926</v>
      </c>
      <c r="G230" s="1">
        <f>+F230+A230</f>
        <v>37955</v>
      </c>
      <c r="H230" s="29" t="str">
        <f t="shared" si="104"/>
        <v>INSERT INTO temporalidad VALUES (115,'37926','Mes','Mensual','37926','37955');</v>
      </c>
    </row>
    <row r="231" spans="1:8" x14ac:dyDescent="0.3">
      <c r="A231">
        <f t="shared" si="110"/>
        <v>30</v>
      </c>
      <c r="B231">
        <v>115</v>
      </c>
      <c r="C231" s="2">
        <v>37956</v>
      </c>
      <c r="D231" t="s">
        <v>7</v>
      </c>
      <c r="E231" t="s">
        <v>1</v>
      </c>
      <c r="F231" s="1">
        <f t="shared" si="103"/>
        <v>37956</v>
      </c>
      <c r="G231" s="1">
        <f>+F231+A231</f>
        <v>37986</v>
      </c>
      <c r="H231" s="29" t="str">
        <f t="shared" si="104"/>
        <v>INSERT INTO temporalidad VALUES (115,'37956','Mes','Mensual','37956','37986');</v>
      </c>
    </row>
    <row r="232" spans="1:8" x14ac:dyDescent="0.3">
      <c r="A232">
        <f t="shared" si="110"/>
        <v>30</v>
      </c>
      <c r="B232">
        <f t="shared" ref="B232:B295" si="124">+B231+1</f>
        <v>116</v>
      </c>
      <c r="C232" s="2">
        <v>37987</v>
      </c>
      <c r="D232" t="s">
        <v>7</v>
      </c>
      <c r="E232" t="s">
        <v>1</v>
      </c>
      <c r="F232" s="1">
        <f t="shared" si="103"/>
        <v>37987</v>
      </c>
      <c r="G232" s="1">
        <f>+F232+A232</f>
        <v>38017</v>
      </c>
      <c r="H232" s="29" t="str">
        <f t="shared" si="104"/>
        <v>INSERT INTO temporalidad VALUES (116,'37987','Mes','Mensual','37987','38017');</v>
      </c>
    </row>
    <row r="233" spans="1:8" x14ac:dyDescent="0.3">
      <c r="A233">
        <f t="shared" si="110"/>
        <v>27</v>
      </c>
      <c r="B233">
        <v>116</v>
      </c>
      <c r="C233" s="2">
        <v>38018</v>
      </c>
      <c r="D233" t="s">
        <v>7</v>
      </c>
      <c r="E233" t="s">
        <v>1</v>
      </c>
      <c r="F233" s="1">
        <f t="shared" si="103"/>
        <v>38018</v>
      </c>
      <c r="G233" s="1">
        <f>+F233+A233</f>
        <v>38045</v>
      </c>
      <c r="H233" s="29" t="str">
        <f t="shared" si="104"/>
        <v>INSERT INTO temporalidad VALUES (116,'38018','Mes','Mensual','38018','38045');</v>
      </c>
    </row>
    <row r="234" spans="1:8" x14ac:dyDescent="0.3">
      <c r="A234">
        <f t="shared" si="110"/>
        <v>30</v>
      </c>
      <c r="B234">
        <f t="shared" ref="B234:B297" si="125">+B233+1</f>
        <v>117</v>
      </c>
      <c r="C234" s="2">
        <v>38047</v>
      </c>
      <c r="D234" t="s">
        <v>7</v>
      </c>
      <c r="E234" t="s">
        <v>1</v>
      </c>
      <c r="F234" s="1">
        <f t="shared" si="103"/>
        <v>38047</v>
      </c>
      <c r="G234" s="1">
        <f>+F234+A234</f>
        <v>38077</v>
      </c>
      <c r="H234" s="29" t="str">
        <f t="shared" si="104"/>
        <v>INSERT INTO temporalidad VALUES (117,'38047','Mes','Mensual','38047','38077');</v>
      </c>
    </row>
    <row r="235" spans="1:8" x14ac:dyDescent="0.3">
      <c r="A235">
        <f t="shared" si="110"/>
        <v>29</v>
      </c>
      <c r="B235">
        <v>117</v>
      </c>
      <c r="C235" s="2">
        <v>38078</v>
      </c>
      <c r="D235" t="s">
        <v>7</v>
      </c>
      <c r="E235" t="s">
        <v>1</v>
      </c>
      <c r="F235" s="1">
        <f t="shared" si="103"/>
        <v>38078</v>
      </c>
      <c r="G235" s="1">
        <f>+F235+A235</f>
        <v>38107</v>
      </c>
      <c r="H235" s="29" t="str">
        <f t="shared" si="104"/>
        <v>INSERT INTO temporalidad VALUES (117,'38078','Mes','Mensual','38078','38107');</v>
      </c>
    </row>
    <row r="236" spans="1:8" x14ac:dyDescent="0.3">
      <c r="A236">
        <f t="shared" si="110"/>
        <v>30</v>
      </c>
      <c r="B236">
        <f t="shared" ref="B236:B299" si="126">+B235+1</f>
        <v>118</v>
      </c>
      <c r="C236" s="2">
        <v>38108</v>
      </c>
      <c r="D236" t="s">
        <v>7</v>
      </c>
      <c r="E236" t="s">
        <v>1</v>
      </c>
      <c r="F236" s="1">
        <f t="shared" si="103"/>
        <v>38108</v>
      </c>
      <c r="G236" s="1">
        <f>+F236+A236</f>
        <v>38138</v>
      </c>
      <c r="H236" s="29" t="str">
        <f t="shared" si="104"/>
        <v>INSERT INTO temporalidad VALUES (118,'38108','Mes','Mensual','38108','38138');</v>
      </c>
    </row>
    <row r="237" spans="1:8" x14ac:dyDescent="0.3">
      <c r="A237">
        <f t="shared" si="110"/>
        <v>29</v>
      </c>
      <c r="B237">
        <v>118</v>
      </c>
      <c r="C237" s="2">
        <v>38139</v>
      </c>
      <c r="D237" t="s">
        <v>7</v>
      </c>
      <c r="E237" t="s">
        <v>1</v>
      </c>
      <c r="F237" s="1">
        <f t="shared" si="103"/>
        <v>38139</v>
      </c>
      <c r="G237" s="1">
        <f>+F237+A237</f>
        <v>38168</v>
      </c>
      <c r="H237" s="29" t="str">
        <f t="shared" si="104"/>
        <v>INSERT INTO temporalidad VALUES (118,'38139','Mes','Mensual','38139','38168');</v>
      </c>
    </row>
    <row r="238" spans="1:8" x14ac:dyDescent="0.3">
      <c r="A238">
        <f t="shared" si="110"/>
        <v>30</v>
      </c>
      <c r="B238">
        <f t="shared" ref="B238:B301" si="127">+B237+1</f>
        <v>119</v>
      </c>
      <c r="C238" s="2">
        <v>38169</v>
      </c>
      <c r="D238" t="s">
        <v>7</v>
      </c>
      <c r="E238" t="s">
        <v>1</v>
      </c>
      <c r="F238" s="1">
        <f t="shared" si="103"/>
        <v>38169</v>
      </c>
      <c r="G238" s="1">
        <f>+F238+A238</f>
        <v>38199</v>
      </c>
      <c r="H238" s="29" t="str">
        <f t="shared" si="104"/>
        <v>INSERT INTO temporalidad VALUES (119,'38169','Mes','Mensual','38169','38199');</v>
      </c>
    </row>
    <row r="239" spans="1:8" x14ac:dyDescent="0.3">
      <c r="A239">
        <f t="shared" si="110"/>
        <v>30</v>
      </c>
      <c r="B239">
        <v>119</v>
      </c>
      <c r="C239" s="2">
        <v>38200</v>
      </c>
      <c r="D239" t="s">
        <v>7</v>
      </c>
      <c r="E239" t="s">
        <v>1</v>
      </c>
      <c r="F239" s="1">
        <f t="shared" si="103"/>
        <v>38200</v>
      </c>
      <c r="G239" s="1">
        <f>+F239+A239</f>
        <v>38230</v>
      </c>
      <c r="H239" s="29" t="str">
        <f t="shared" si="104"/>
        <v>INSERT INTO temporalidad VALUES (119,'38200','Mes','Mensual','38200','38230');</v>
      </c>
    </row>
    <row r="240" spans="1:8" x14ac:dyDescent="0.3">
      <c r="A240">
        <f t="shared" si="110"/>
        <v>29</v>
      </c>
      <c r="B240">
        <f t="shared" ref="B240:B303" si="128">+B239+1</f>
        <v>120</v>
      </c>
      <c r="C240" s="2">
        <v>38231</v>
      </c>
      <c r="D240" t="s">
        <v>7</v>
      </c>
      <c r="E240" t="s">
        <v>1</v>
      </c>
      <c r="F240" s="1">
        <f t="shared" si="103"/>
        <v>38231</v>
      </c>
      <c r="G240" s="1">
        <f>+F240+A240</f>
        <v>38260</v>
      </c>
      <c r="H240" s="29" t="str">
        <f t="shared" si="104"/>
        <v>INSERT INTO temporalidad VALUES (120,'38231','Mes','Mensual','38231','38260');</v>
      </c>
    </row>
    <row r="241" spans="1:8" x14ac:dyDescent="0.3">
      <c r="A241">
        <f t="shared" si="110"/>
        <v>30</v>
      </c>
      <c r="B241">
        <v>120</v>
      </c>
      <c r="C241" s="2">
        <v>38261</v>
      </c>
      <c r="D241" t="s">
        <v>7</v>
      </c>
      <c r="E241" t="s">
        <v>1</v>
      </c>
      <c r="F241" s="1">
        <f t="shared" si="103"/>
        <v>38261</v>
      </c>
      <c r="G241" s="1">
        <f>+F241+A241</f>
        <v>38291</v>
      </c>
      <c r="H241" s="29" t="str">
        <f t="shared" si="104"/>
        <v>INSERT INTO temporalidad VALUES (120,'38261','Mes','Mensual','38261','38291');</v>
      </c>
    </row>
    <row r="242" spans="1:8" x14ac:dyDescent="0.3">
      <c r="A242">
        <f t="shared" si="110"/>
        <v>29</v>
      </c>
      <c r="B242">
        <f t="shared" ref="B242:B305" si="129">+B241+1</f>
        <v>121</v>
      </c>
      <c r="C242" s="2">
        <v>38292</v>
      </c>
      <c r="D242" t="s">
        <v>7</v>
      </c>
      <c r="E242" t="s">
        <v>1</v>
      </c>
      <c r="F242" s="1">
        <f t="shared" si="103"/>
        <v>38292</v>
      </c>
      <c r="G242" s="1">
        <f>+F242+A242</f>
        <v>38321</v>
      </c>
      <c r="H242" s="29" t="str">
        <f t="shared" si="104"/>
        <v>INSERT INTO temporalidad VALUES (121,'38292','Mes','Mensual','38292','38321');</v>
      </c>
    </row>
    <row r="243" spans="1:8" x14ac:dyDescent="0.3">
      <c r="A243">
        <f t="shared" si="110"/>
        <v>30</v>
      </c>
      <c r="B243">
        <v>121</v>
      </c>
      <c r="C243" s="2">
        <v>38322</v>
      </c>
      <c r="D243" t="s">
        <v>7</v>
      </c>
      <c r="E243" t="s">
        <v>1</v>
      </c>
      <c r="F243" s="1">
        <f t="shared" si="103"/>
        <v>38322</v>
      </c>
      <c r="G243" s="1">
        <f>+F243+A243</f>
        <v>38352</v>
      </c>
      <c r="H243" s="29" t="str">
        <f t="shared" si="104"/>
        <v>INSERT INTO temporalidad VALUES (121,'38322','Mes','Mensual','38322','38352');</v>
      </c>
    </row>
    <row r="244" spans="1:8" x14ac:dyDescent="0.3">
      <c r="A244">
        <f t="shared" si="110"/>
        <v>30</v>
      </c>
      <c r="B244">
        <f t="shared" ref="B244:B307" si="130">+B243+1</f>
        <v>122</v>
      </c>
      <c r="C244" s="2">
        <v>38353</v>
      </c>
      <c r="D244" t="s">
        <v>7</v>
      </c>
      <c r="E244" t="s">
        <v>1</v>
      </c>
      <c r="F244" s="1">
        <f t="shared" si="103"/>
        <v>38353</v>
      </c>
      <c r="G244" s="1">
        <f>+F244+A244</f>
        <v>38383</v>
      </c>
      <c r="H244" s="29" t="str">
        <f t="shared" si="104"/>
        <v>INSERT INTO temporalidad VALUES (122,'38353','Mes','Mensual','38353','38383');</v>
      </c>
    </row>
    <row r="245" spans="1:8" x14ac:dyDescent="0.3">
      <c r="A245">
        <f t="shared" si="110"/>
        <v>27</v>
      </c>
      <c r="B245">
        <v>122</v>
      </c>
      <c r="C245" s="2">
        <v>38384</v>
      </c>
      <c r="D245" t="s">
        <v>7</v>
      </c>
      <c r="E245" t="s">
        <v>1</v>
      </c>
      <c r="F245" s="1">
        <f t="shared" si="103"/>
        <v>38384</v>
      </c>
      <c r="G245" s="1">
        <f>+F245+A245</f>
        <v>38411</v>
      </c>
      <c r="H245" s="29" t="str">
        <f t="shared" si="104"/>
        <v>INSERT INTO temporalidad VALUES (122,'38384','Mes','Mensual','38384','38411');</v>
      </c>
    </row>
    <row r="246" spans="1:8" x14ac:dyDescent="0.3">
      <c r="A246">
        <f t="shared" si="110"/>
        <v>30</v>
      </c>
      <c r="B246">
        <f t="shared" ref="B246:B309" si="131">+B245+1</f>
        <v>123</v>
      </c>
      <c r="C246" s="2">
        <v>38412</v>
      </c>
      <c r="D246" t="s">
        <v>7</v>
      </c>
      <c r="E246" t="s">
        <v>1</v>
      </c>
      <c r="F246" s="1">
        <f t="shared" si="103"/>
        <v>38412</v>
      </c>
      <c r="G246" s="1">
        <f>+F246+A246</f>
        <v>38442</v>
      </c>
      <c r="H246" s="29" t="str">
        <f t="shared" si="104"/>
        <v>INSERT INTO temporalidad VALUES (123,'38412','Mes','Mensual','38412','38442');</v>
      </c>
    </row>
    <row r="247" spans="1:8" x14ac:dyDescent="0.3">
      <c r="A247">
        <f t="shared" si="110"/>
        <v>29</v>
      </c>
      <c r="B247">
        <v>123</v>
      </c>
      <c r="C247" s="2">
        <v>38443</v>
      </c>
      <c r="D247" t="s">
        <v>7</v>
      </c>
      <c r="E247" t="s">
        <v>1</v>
      </c>
      <c r="F247" s="1">
        <f t="shared" si="103"/>
        <v>38443</v>
      </c>
      <c r="G247" s="1">
        <f>+F247+A247</f>
        <v>38472</v>
      </c>
      <c r="H247" s="29" t="str">
        <f t="shared" si="104"/>
        <v>INSERT INTO temporalidad VALUES (123,'38443','Mes','Mensual','38443','38472');</v>
      </c>
    </row>
    <row r="248" spans="1:8" x14ac:dyDescent="0.3">
      <c r="A248">
        <f t="shared" si="110"/>
        <v>30</v>
      </c>
      <c r="B248">
        <f t="shared" ref="B248:B311" si="132">+B247+1</f>
        <v>124</v>
      </c>
      <c r="C248" s="2">
        <v>38473</v>
      </c>
      <c r="D248" t="s">
        <v>7</v>
      </c>
      <c r="E248" t="s">
        <v>1</v>
      </c>
      <c r="F248" s="1">
        <f t="shared" si="103"/>
        <v>38473</v>
      </c>
      <c r="G248" s="1">
        <f>+F248+A248</f>
        <v>38503</v>
      </c>
      <c r="H248" s="29" t="str">
        <f t="shared" si="104"/>
        <v>INSERT INTO temporalidad VALUES (124,'38473','Mes','Mensual','38473','38503');</v>
      </c>
    </row>
    <row r="249" spans="1:8" x14ac:dyDescent="0.3">
      <c r="A249">
        <f t="shared" si="110"/>
        <v>29</v>
      </c>
      <c r="B249">
        <v>124</v>
      </c>
      <c r="C249" s="2">
        <v>38504</v>
      </c>
      <c r="D249" t="s">
        <v>7</v>
      </c>
      <c r="E249" t="s">
        <v>1</v>
      </c>
      <c r="F249" s="1">
        <f t="shared" si="103"/>
        <v>38504</v>
      </c>
      <c r="G249" s="1">
        <f>+F249+A249</f>
        <v>38533</v>
      </c>
      <c r="H249" s="29" t="str">
        <f t="shared" si="104"/>
        <v>INSERT INTO temporalidad VALUES (124,'38504','Mes','Mensual','38504','38533');</v>
      </c>
    </row>
    <row r="250" spans="1:8" x14ac:dyDescent="0.3">
      <c r="A250">
        <f t="shared" si="110"/>
        <v>30</v>
      </c>
      <c r="B250">
        <f t="shared" ref="B250:B313" si="133">+B249+1</f>
        <v>125</v>
      </c>
      <c r="C250" s="2">
        <v>38534</v>
      </c>
      <c r="D250" t="s">
        <v>7</v>
      </c>
      <c r="E250" t="s">
        <v>1</v>
      </c>
      <c r="F250" s="1">
        <f t="shared" si="103"/>
        <v>38534</v>
      </c>
      <c r="G250" s="1">
        <f>+F250+A250</f>
        <v>38564</v>
      </c>
      <c r="H250" s="29" t="str">
        <f t="shared" si="104"/>
        <v>INSERT INTO temporalidad VALUES (125,'38534','Mes','Mensual','38534','38564');</v>
      </c>
    </row>
    <row r="251" spans="1:8" x14ac:dyDescent="0.3">
      <c r="A251">
        <f t="shared" si="110"/>
        <v>30</v>
      </c>
      <c r="B251">
        <v>125</v>
      </c>
      <c r="C251" s="2">
        <v>38565</v>
      </c>
      <c r="D251" t="s">
        <v>7</v>
      </c>
      <c r="E251" t="s">
        <v>1</v>
      </c>
      <c r="F251" s="1">
        <f t="shared" si="103"/>
        <v>38565</v>
      </c>
      <c r="G251" s="1">
        <f>+F251+A251</f>
        <v>38595</v>
      </c>
      <c r="H251" s="29" t="str">
        <f t="shared" si="104"/>
        <v>INSERT INTO temporalidad VALUES (125,'38565','Mes','Mensual','38565','38595');</v>
      </c>
    </row>
    <row r="252" spans="1:8" x14ac:dyDescent="0.3">
      <c r="A252">
        <f t="shared" si="110"/>
        <v>29</v>
      </c>
      <c r="B252">
        <f t="shared" ref="B252:B315" si="134">+B251+1</f>
        <v>126</v>
      </c>
      <c r="C252" s="2">
        <v>38596</v>
      </c>
      <c r="D252" t="s">
        <v>7</v>
      </c>
      <c r="E252" t="s">
        <v>1</v>
      </c>
      <c r="F252" s="1">
        <f t="shared" si="103"/>
        <v>38596</v>
      </c>
      <c r="G252" s="1">
        <f>+F252+A252</f>
        <v>38625</v>
      </c>
      <c r="H252" s="29" t="str">
        <f t="shared" si="104"/>
        <v>INSERT INTO temporalidad VALUES (126,'38596','Mes','Mensual','38596','38625');</v>
      </c>
    </row>
    <row r="253" spans="1:8" x14ac:dyDescent="0.3">
      <c r="A253">
        <f t="shared" si="110"/>
        <v>30</v>
      </c>
      <c r="B253">
        <v>126</v>
      </c>
      <c r="C253" s="2">
        <v>38626</v>
      </c>
      <c r="D253" t="s">
        <v>7</v>
      </c>
      <c r="E253" t="s">
        <v>1</v>
      </c>
      <c r="F253" s="1">
        <f t="shared" si="103"/>
        <v>38626</v>
      </c>
      <c r="G253" s="1">
        <f>+F253+A253</f>
        <v>38656</v>
      </c>
      <c r="H253" s="29" t="str">
        <f t="shared" si="104"/>
        <v>INSERT INTO temporalidad VALUES (126,'38626','Mes','Mensual','38626','38656');</v>
      </c>
    </row>
    <row r="254" spans="1:8" x14ac:dyDescent="0.3">
      <c r="A254">
        <f t="shared" si="110"/>
        <v>29</v>
      </c>
      <c r="B254">
        <f t="shared" ref="B254:B317" si="135">+B253+1</f>
        <v>127</v>
      </c>
      <c r="C254" s="2">
        <v>38657</v>
      </c>
      <c r="D254" t="s">
        <v>7</v>
      </c>
      <c r="E254" t="s">
        <v>1</v>
      </c>
      <c r="F254" s="1">
        <f t="shared" si="103"/>
        <v>38657</v>
      </c>
      <c r="G254" s="1">
        <f>+F254+A254</f>
        <v>38686</v>
      </c>
      <c r="H254" s="29" t="str">
        <f t="shared" si="104"/>
        <v>INSERT INTO temporalidad VALUES (127,'38657','Mes','Mensual','38657','38686');</v>
      </c>
    </row>
    <row r="255" spans="1:8" x14ac:dyDescent="0.3">
      <c r="A255">
        <f t="shared" si="110"/>
        <v>30</v>
      </c>
      <c r="B255">
        <v>127</v>
      </c>
      <c r="C255" s="2">
        <v>38687</v>
      </c>
      <c r="D255" t="s">
        <v>7</v>
      </c>
      <c r="E255" t="s">
        <v>1</v>
      </c>
      <c r="F255" s="1">
        <f t="shared" si="103"/>
        <v>38687</v>
      </c>
      <c r="G255" s="1">
        <f>+F255+A255</f>
        <v>38717</v>
      </c>
      <c r="H255" s="29" t="str">
        <f t="shared" si="104"/>
        <v>INSERT INTO temporalidad VALUES (127,'38687','Mes','Mensual','38687','38717');</v>
      </c>
    </row>
    <row r="256" spans="1:8" x14ac:dyDescent="0.3">
      <c r="A256">
        <f t="shared" si="110"/>
        <v>30</v>
      </c>
      <c r="B256">
        <f t="shared" ref="B256:B319" si="136">+B255+1</f>
        <v>128</v>
      </c>
      <c r="C256" s="2">
        <v>38718</v>
      </c>
      <c r="D256" t="s">
        <v>7</v>
      </c>
      <c r="E256" t="s">
        <v>1</v>
      </c>
      <c r="F256" s="1">
        <f t="shared" si="103"/>
        <v>38718</v>
      </c>
      <c r="G256" s="1">
        <f>+F256+A256</f>
        <v>38748</v>
      </c>
      <c r="H256" s="29" t="str">
        <f t="shared" si="104"/>
        <v>INSERT INTO temporalidad VALUES (128,'38718','Mes','Mensual','38718','38748');</v>
      </c>
    </row>
    <row r="257" spans="1:8" x14ac:dyDescent="0.3">
      <c r="A257">
        <f t="shared" si="110"/>
        <v>27</v>
      </c>
      <c r="B257">
        <v>128</v>
      </c>
      <c r="C257" s="2">
        <v>38749</v>
      </c>
      <c r="D257" t="s">
        <v>7</v>
      </c>
      <c r="E257" t="s">
        <v>1</v>
      </c>
      <c r="F257" s="1">
        <f t="shared" si="103"/>
        <v>38749</v>
      </c>
      <c r="G257" s="1">
        <f>+F257+A257</f>
        <v>38776</v>
      </c>
      <c r="H257" s="29" t="str">
        <f t="shared" si="104"/>
        <v>INSERT INTO temporalidad VALUES (128,'38749','Mes','Mensual','38749','38776');</v>
      </c>
    </row>
    <row r="258" spans="1:8" x14ac:dyDescent="0.3">
      <c r="A258">
        <f t="shared" si="110"/>
        <v>30</v>
      </c>
      <c r="B258">
        <f t="shared" ref="B258:B321" si="137">+B257+1</f>
        <v>129</v>
      </c>
      <c r="C258" s="2">
        <v>38777</v>
      </c>
      <c r="D258" t="s">
        <v>7</v>
      </c>
      <c r="E258" t="s">
        <v>1</v>
      </c>
      <c r="F258" s="1">
        <f t="shared" ref="F258:F321" si="138">+MIN(C258)</f>
        <v>38777</v>
      </c>
      <c r="G258" s="1">
        <f>+F258+A258</f>
        <v>38807</v>
      </c>
      <c r="H258" s="29" t="str">
        <f t="shared" si="104"/>
        <v>INSERT INTO temporalidad VALUES (129,'38777','Mes','Mensual','38777','38807');</v>
      </c>
    </row>
    <row r="259" spans="1:8" x14ac:dyDescent="0.3">
      <c r="A259">
        <f t="shared" si="110"/>
        <v>29</v>
      </c>
      <c r="B259">
        <v>129</v>
      </c>
      <c r="C259" s="2">
        <v>38808</v>
      </c>
      <c r="D259" t="s">
        <v>7</v>
      </c>
      <c r="E259" t="s">
        <v>1</v>
      </c>
      <c r="F259" s="1">
        <f t="shared" si="138"/>
        <v>38808</v>
      </c>
      <c r="G259" s="1">
        <f>+F259+A259</f>
        <v>38837</v>
      </c>
      <c r="H259" s="29" t="str">
        <f t="shared" ref="H259:H322" si="139">+"INSERT INTO "&amp;$H$2&amp;" VALUES ("&amp;B259&amp;",'"&amp;C259&amp;"','"&amp;D259&amp;"','"&amp;E259&amp;"','"&amp;F259&amp;"','"&amp;G259&amp;"');"</f>
        <v>INSERT INTO temporalidad VALUES (129,'38808','Mes','Mensual','38808','38837');</v>
      </c>
    </row>
    <row r="260" spans="1:8" x14ac:dyDescent="0.3">
      <c r="A260">
        <f t="shared" si="110"/>
        <v>30</v>
      </c>
      <c r="B260">
        <f t="shared" ref="B260:B323" si="140">+B259+1</f>
        <v>130</v>
      </c>
      <c r="C260" s="2">
        <v>38838</v>
      </c>
      <c r="D260" t="s">
        <v>7</v>
      </c>
      <c r="E260" t="s">
        <v>1</v>
      </c>
      <c r="F260" s="1">
        <f t="shared" si="138"/>
        <v>38838</v>
      </c>
      <c r="G260" s="1">
        <f>+F260+A260</f>
        <v>38868</v>
      </c>
      <c r="H260" s="29" t="str">
        <f t="shared" si="139"/>
        <v>INSERT INTO temporalidad VALUES (130,'38838','Mes','Mensual','38838','38868');</v>
      </c>
    </row>
    <row r="261" spans="1:8" x14ac:dyDescent="0.3">
      <c r="A261">
        <f t="shared" si="110"/>
        <v>29</v>
      </c>
      <c r="B261">
        <v>130</v>
      </c>
      <c r="C261" s="2">
        <v>38869</v>
      </c>
      <c r="D261" t="s">
        <v>7</v>
      </c>
      <c r="E261" t="s">
        <v>1</v>
      </c>
      <c r="F261" s="1">
        <f t="shared" si="138"/>
        <v>38869</v>
      </c>
      <c r="G261" s="1">
        <f>+F261+A261</f>
        <v>38898</v>
      </c>
      <c r="H261" s="29" t="str">
        <f t="shared" si="139"/>
        <v>INSERT INTO temporalidad VALUES (130,'38869','Mes','Mensual','38869','38898');</v>
      </c>
    </row>
    <row r="262" spans="1:8" x14ac:dyDescent="0.3">
      <c r="A262">
        <f t="shared" si="110"/>
        <v>30</v>
      </c>
      <c r="B262">
        <f t="shared" ref="B262:B325" si="141">+B261+1</f>
        <v>131</v>
      </c>
      <c r="C262" s="2">
        <v>38899</v>
      </c>
      <c r="D262" t="s">
        <v>7</v>
      </c>
      <c r="E262" t="s">
        <v>1</v>
      </c>
      <c r="F262" s="1">
        <f t="shared" si="138"/>
        <v>38899</v>
      </c>
      <c r="G262" s="1">
        <f>+F262+A262</f>
        <v>38929</v>
      </c>
      <c r="H262" s="29" t="str">
        <f t="shared" si="139"/>
        <v>INSERT INTO temporalidad VALUES (131,'38899','Mes','Mensual','38899','38929');</v>
      </c>
    </row>
    <row r="263" spans="1:8" x14ac:dyDescent="0.3">
      <c r="A263">
        <f t="shared" si="110"/>
        <v>30</v>
      </c>
      <c r="B263">
        <v>131</v>
      </c>
      <c r="C263" s="2">
        <v>38930</v>
      </c>
      <c r="D263" t="s">
        <v>7</v>
      </c>
      <c r="E263" t="s">
        <v>1</v>
      </c>
      <c r="F263" s="1">
        <f t="shared" si="138"/>
        <v>38930</v>
      </c>
      <c r="G263" s="1">
        <f>+F263+A263</f>
        <v>38960</v>
      </c>
      <c r="H263" s="29" t="str">
        <f t="shared" si="139"/>
        <v>INSERT INTO temporalidad VALUES (131,'38930','Mes','Mensual','38930','38960');</v>
      </c>
    </row>
    <row r="264" spans="1:8" x14ac:dyDescent="0.3">
      <c r="A264">
        <f t="shared" si="110"/>
        <v>29</v>
      </c>
      <c r="B264">
        <f t="shared" ref="B264:B327" si="142">+B263+1</f>
        <v>132</v>
      </c>
      <c r="C264" s="2">
        <v>38961</v>
      </c>
      <c r="D264" t="s">
        <v>7</v>
      </c>
      <c r="E264" t="s">
        <v>1</v>
      </c>
      <c r="F264" s="1">
        <f t="shared" si="138"/>
        <v>38961</v>
      </c>
      <c r="G264" s="1">
        <f>+F264+A264</f>
        <v>38990</v>
      </c>
      <c r="H264" s="29" t="str">
        <f t="shared" si="139"/>
        <v>INSERT INTO temporalidad VALUES (132,'38961','Mes','Mensual','38961','38990');</v>
      </c>
    </row>
    <row r="265" spans="1:8" x14ac:dyDescent="0.3">
      <c r="A265">
        <f t="shared" si="110"/>
        <v>30</v>
      </c>
      <c r="B265">
        <v>132</v>
      </c>
      <c r="C265" s="2">
        <v>38991</v>
      </c>
      <c r="D265" t="s">
        <v>7</v>
      </c>
      <c r="E265" t="s">
        <v>1</v>
      </c>
      <c r="F265" s="1">
        <f t="shared" si="138"/>
        <v>38991</v>
      </c>
      <c r="G265" s="1">
        <f>+F265+A265</f>
        <v>39021</v>
      </c>
      <c r="H265" s="29" t="str">
        <f t="shared" si="139"/>
        <v>INSERT INTO temporalidad VALUES (132,'38991','Mes','Mensual','38991','39021');</v>
      </c>
    </row>
    <row r="266" spans="1:8" x14ac:dyDescent="0.3">
      <c r="A266">
        <f t="shared" si="110"/>
        <v>29</v>
      </c>
      <c r="B266">
        <f t="shared" ref="B266:B329" si="143">+B265+1</f>
        <v>133</v>
      </c>
      <c r="C266" s="2">
        <v>39022</v>
      </c>
      <c r="D266" t="s">
        <v>7</v>
      </c>
      <c r="E266" t="s">
        <v>1</v>
      </c>
      <c r="F266" s="1">
        <f t="shared" si="138"/>
        <v>39022</v>
      </c>
      <c r="G266" s="1">
        <f>+F266+A266</f>
        <v>39051</v>
      </c>
      <c r="H266" s="29" t="str">
        <f t="shared" si="139"/>
        <v>INSERT INTO temporalidad VALUES (133,'39022','Mes','Mensual','39022','39051');</v>
      </c>
    </row>
    <row r="267" spans="1:8" x14ac:dyDescent="0.3">
      <c r="A267">
        <f t="shared" si="110"/>
        <v>30</v>
      </c>
      <c r="B267">
        <v>133</v>
      </c>
      <c r="C267" s="2">
        <v>39052</v>
      </c>
      <c r="D267" t="s">
        <v>7</v>
      </c>
      <c r="E267" t="s">
        <v>1</v>
      </c>
      <c r="F267" s="1">
        <f t="shared" si="138"/>
        <v>39052</v>
      </c>
      <c r="G267" s="1">
        <f>+F267+A267</f>
        <v>39082</v>
      </c>
      <c r="H267" s="29" t="str">
        <f t="shared" si="139"/>
        <v>INSERT INTO temporalidad VALUES (133,'39052','Mes','Mensual','39052','39082');</v>
      </c>
    </row>
    <row r="268" spans="1:8" x14ac:dyDescent="0.3">
      <c r="A268">
        <f t="shared" si="110"/>
        <v>30</v>
      </c>
      <c r="B268">
        <f t="shared" ref="B268:B331" si="144">+B267+1</f>
        <v>134</v>
      </c>
      <c r="C268" s="2">
        <v>39083</v>
      </c>
      <c r="D268" t="s">
        <v>7</v>
      </c>
      <c r="E268" t="s">
        <v>1</v>
      </c>
      <c r="F268" s="1">
        <f t="shared" si="138"/>
        <v>39083</v>
      </c>
      <c r="G268" s="1">
        <f>+F268+A268</f>
        <v>39113</v>
      </c>
      <c r="H268" s="29" t="str">
        <f t="shared" si="139"/>
        <v>INSERT INTO temporalidad VALUES (134,'39083','Mes','Mensual','39083','39113');</v>
      </c>
    </row>
    <row r="269" spans="1:8" x14ac:dyDescent="0.3">
      <c r="A269">
        <f t="shared" ref="A269:A332" si="145">+A257</f>
        <v>27</v>
      </c>
      <c r="B269">
        <v>134</v>
      </c>
      <c r="C269" s="2">
        <v>39114</v>
      </c>
      <c r="D269" t="s">
        <v>7</v>
      </c>
      <c r="E269" t="s">
        <v>1</v>
      </c>
      <c r="F269" s="1">
        <f t="shared" si="138"/>
        <v>39114</v>
      </c>
      <c r="G269" s="1">
        <f>+F269+A269</f>
        <v>39141</v>
      </c>
      <c r="H269" s="29" t="str">
        <f t="shared" si="139"/>
        <v>INSERT INTO temporalidad VALUES (134,'39114','Mes','Mensual','39114','39141');</v>
      </c>
    </row>
    <row r="270" spans="1:8" x14ac:dyDescent="0.3">
      <c r="A270">
        <f t="shared" si="145"/>
        <v>30</v>
      </c>
      <c r="B270">
        <f t="shared" ref="B270:B333" si="146">+B269+1</f>
        <v>135</v>
      </c>
      <c r="C270" s="2">
        <v>39142</v>
      </c>
      <c r="D270" t="s">
        <v>7</v>
      </c>
      <c r="E270" t="s">
        <v>1</v>
      </c>
      <c r="F270" s="1">
        <f t="shared" si="138"/>
        <v>39142</v>
      </c>
      <c r="G270" s="1">
        <f>+F270+A270</f>
        <v>39172</v>
      </c>
      <c r="H270" s="29" t="str">
        <f t="shared" si="139"/>
        <v>INSERT INTO temporalidad VALUES (135,'39142','Mes','Mensual','39142','39172');</v>
      </c>
    </row>
    <row r="271" spans="1:8" x14ac:dyDescent="0.3">
      <c r="A271">
        <f t="shared" si="145"/>
        <v>29</v>
      </c>
      <c r="B271">
        <v>135</v>
      </c>
      <c r="C271" s="2">
        <v>39173</v>
      </c>
      <c r="D271" t="s">
        <v>7</v>
      </c>
      <c r="E271" t="s">
        <v>1</v>
      </c>
      <c r="F271" s="1">
        <f t="shared" si="138"/>
        <v>39173</v>
      </c>
      <c r="G271" s="1">
        <f>+F271+A271</f>
        <v>39202</v>
      </c>
      <c r="H271" s="29" t="str">
        <f t="shared" si="139"/>
        <v>INSERT INTO temporalidad VALUES (135,'39173','Mes','Mensual','39173','39202');</v>
      </c>
    </row>
    <row r="272" spans="1:8" x14ac:dyDescent="0.3">
      <c r="A272">
        <f t="shared" si="145"/>
        <v>30</v>
      </c>
      <c r="B272">
        <f t="shared" ref="B272:B335" si="147">+B271+1</f>
        <v>136</v>
      </c>
      <c r="C272" s="2">
        <v>39203</v>
      </c>
      <c r="D272" t="s">
        <v>7</v>
      </c>
      <c r="E272" t="s">
        <v>1</v>
      </c>
      <c r="F272" s="1">
        <f t="shared" si="138"/>
        <v>39203</v>
      </c>
      <c r="G272" s="1">
        <f>+F272+A272</f>
        <v>39233</v>
      </c>
      <c r="H272" s="29" t="str">
        <f t="shared" si="139"/>
        <v>INSERT INTO temporalidad VALUES (136,'39203','Mes','Mensual','39203','39233');</v>
      </c>
    </row>
    <row r="273" spans="1:8" x14ac:dyDescent="0.3">
      <c r="A273">
        <f t="shared" si="145"/>
        <v>29</v>
      </c>
      <c r="B273">
        <v>136</v>
      </c>
      <c r="C273" s="2">
        <v>39234</v>
      </c>
      <c r="D273" t="s">
        <v>7</v>
      </c>
      <c r="E273" t="s">
        <v>1</v>
      </c>
      <c r="F273" s="1">
        <f t="shared" si="138"/>
        <v>39234</v>
      </c>
      <c r="G273" s="1">
        <f>+F273+A273</f>
        <v>39263</v>
      </c>
      <c r="H273" s="29" t="str">
        <f t="shared" si="139"/>
        <v>INSERT INTO temporalidad VALUES (136,'39234','Mes','Mensual','39234','39263');</v>
      </c>
    </row>
    <row r="274" spans="1:8" x14ac:dyDescent="0.3">
      <c r="A274">
        <f t="shared" si="145"/>
        <v>30</v>
      </c>
      <c r="B274">
        <f t="shared" ref="B274:B337" si="148">+B273+1</f>
        <v>137</v>
      </c>
      <c r="C274" s="2">
        <v>39264</v>
      </c>
      <c r="D274" t="s">
        <v>7</v>
      </c>
      <c r="E274" t="s">
        <v>1</v>
      </c>
      <c r="F274" s="1">
        <f t="shared" si="138"/>
        <v>39264</v>
      </c>
      <c r="G274" s="1">
        <f>+F274+A274</f>
        <v>39294</v>
      </c>
      <c r="H274" s="29" t="str">
        <f t="shared" si="139"/>
        <v>INSERT INTO temporalidad VALUES (137,'39264','Mes','Mensual','39264','39294');</v>
      </c>
    </row>
    <row r="275" spans="1:8" x14ac:dyDescent="0.3">
      <c r="A275">
        <f t="shared" si="145"/>
        <v>30</v>
      </c>
      <c r="B275">
        <v>137</v>
      </c>
      <c r="C275" s="2">
        <v>39295</v>
      </c>
      <c r="D275" t="s">
        <v>7</v>
      </c>
      <c r="E275" t="s">
        <v>1</v>
      </c>
      <c r="F275" s="1">
        <f t="shared" si="138"/>
        <v>39295</v>
      </c>
      <c r="G275" s="1">
        <f>+F275+A275</f>
        <v>39325</v>
      </c>
      <c r="H275" s="29" t="str">
        <f t="shared" si="139"/>
        <v>INSERT INTO temporalidad VALUES (137,'39295','Mes','Mensual','39295','39325');</v>
      </c>
    </row>
    <row r="276" spans="1:8" x14ac:dyDescent="0.3">
      <c r="A276">
        <f t="shared" si="145"/>
        <v>29</v>
      </c>
      <c r="B276">
        <f t="shared" ref="B276:B339" si="149">+B275+1</f>
        <v>138</v>
      </c>
      <c r="C276" s="2">
        <v>39326</v>
      </c>
      <c r="D276" t="s">
        <v>7</v>
      </c>
      <c r="E276" t="s">
        <v>1</v>
      </c>
      <c r="F276" s="1">
        <f t="shared" si="138"/>
        <v>39326</v>
      </c>
      <c r="G276" s="1">
        <f>+F276+A276</f>
        <v>39355</v>
      </c>
      <c r="H276" s="29" t="str">
        <f t="shared" si="139"/>
        <v>INSERT INTO temporalidad VALUES (138,'39326','Mes','Mensual','39326','39355');</v>
      </c>
    </row>
    <row r="277" spans="1:8" x14ac:dyDescent="0.3">
      <c r="A277">
        <f t="shared" si="145"/>
        <v>30</v>
      </c>
      <c r="B277">
        <v>138</v>
      </c>
      <c r="C277" s="2">
        <v>39356</v>
      </c>
      <c r="D277" t="s">
        <v>7</v>
      </c>
      <c r="E277" t="s">
        <v>1</v>
      </c>
      <c r="F277" s="1">
        <f t="shared" si="138"/>
        <v>39356</v>
      </c>
      <c r="G277" s="1">
        <f>+F277+A277</f>
        <v>39386</v>
      </c>
      <c r="H277" s="29" t="str">
        <f t="shared" si="139"/>
        <v>INSERT INTO temporalidad VALUES (138,'39356','Mes','Mensual','39356','39386');</v>
      </c>
    </row>
    <row r="278" spans="1:8" x14ac:dyDescent="0.3">
      <c r="A278">
        <f t="shared" si="145"/>
        <v>29</v>
      </c>
      <c r="B278">
        <f t="shared" ref="B278:B341" si="150">+B277+1</f>
        <v>139</v>
      </c>
      <c r="C278" s="2">
        <v>39387</v>
      </c>
      <c r="D278" t="s">
        <v>7</v>
      </c>
      <c r="E278" t="s">
        <v>1</v>
      </c>
      <c r="F278" s="1">
        <f t="shared" si="138"/>
        <v>39387</v>
      </c>
      <c r="G278" s="1">
        <f>+F278+A278</f>
        <v>39416</v>
      </c>
      <c r="H278" s="29" t="str">
        <f t="shared" si="139"/>
        <v>INSERT INTO temporalidad VALUES (139,'39387','Mes','Mensual','39387','39416');</v>
      </c>
    </row>
    <row r="279" spans="1:8" x14ac:dyDescent="0.3">
      <c r="A279">
        <f t="shared" si="145"/>
        <v>30</v>
      </c>
      <c r="B279">
        <v>139</v>
      </c>
      <c r="C279" s="2">
        <v>39417</v>
      </c>
      <c r="D279" t="s">
        <v>7</v>
      </c>
      <c r="E279" t="s">
        <v>1</v>
      </c>
      <c r="F279" s="1">
        <f t="shared" si="138"/>
        <v>39417</v>
      </c>
      <c r="G279" s="1">
        <f>+F279+A279</f>
        <v>39447</v>
      </c>
      <c r="H279" s="29" t="str">
        <f t="shared" si="139"/>
        <v>INSERT INTO temporalidad VALUES (139,'39417','Mes','Mensual','39417','39447');</v>
      </c>
    </row>
    <row r="280" spans="1:8" x14ac:dyDescent="0.3">
      <c r="A280">
        <f t="shared" si="145"/>
        <v>30</v>
      </c>
      <c r="B280">
        <f t="shared" ref="B280:B343" si="151">+B279+1</f>
        <v>140</v>
      </c>
      <c r="C280" s="2">
        <v>39448</v>
      </c>
      <c r="D280" t="s">
        <v>7</v>
      </c>
      <c r="E280" t="s">
        <v>1</v>
      </c>
      <c r="F280" s="1">
        <f t="shared" si="138"/>
        <v>39448</v>
      </c>
      <c r="G280" s="1">
        <f>+F280+A280</f>
        <v>39478</v>
      </c>
      <c r="H280" s="29" t="str">
        <f t="shared" si="139"/>
        <v>INSERT INTO temporalidad VALUES (140,'39448','Mes','Mensual','39448','39478');</v>
      </c>
    </row>
    <row r="281" spans="1:8" x14ac:dyDescent="0.3">
      <c r="A281">
        <f t="shared" si="145"/>
        <v>27</v>
      </c>
      <c r="B281">
        <v>140</v>
      </c>
      <c r="C281" s="2">
        <v>39479</v>
      </c>
      <c r="D281" t="s">
        <v>7</v>
      </c>
      <c r="E281" t="s">
        <v>1</v>
      </c>
      <c r="F281" s="1">
        <f t="shared" si="138"/>
        <v>39479</v>
      </c>
      <c r="G281" s="1">
        <f>+F281+A281</f>
        <v>39506</v>
      </c>
      <c r="H281" s="29" t="str">
        <f t="shared" si="139"/>
        <v>INSERT INTO temporalidad VALUES (140,'39479','Mes','Mensual','39479','39506');</v>
      </c>
    </row>
    <row r="282" spans="1:8" x14ac:dyDescent="0.3">
      <c r="A282">
        <f t="shared" si="145"/>
        <v>30</v>
      </c>
      <c r="B282">
        <f t="shared" ref="B282:B345" si="152">+B281+1</f>
        <v>141</v>
      </c>
      <c r="C282" s="2">
        <v>39508</v>
      </c>
      <c r="D282" t="s">
        <v>7</v>
      </c>
      <c r="E282" t="s">
        <v>1</v>
      </c>
      <c r="F282" s="1">
        <f t="shared" si="138"/>
        <v>39508</v>
      </c>
      <c r="G282" s="1">
        <f>+F282+A282</f>
        <v>39538</v>
      </c>
      <c r="H282" s="29" t="str">
        <f t="shared" si="139"/>
        <v>INSERT INTO temporalidad VALUES (141,'39508','Mes','Mensual','39508','39538');</v>
      </c>
    </row>
    <row r="283" spans="1:8" x14ac:dyDescent="0.3">
      <c r="A283">
        <f t="shared" si="145"/>
        <v>29</v>
      </c>
      <c r="B283">
        <v>141</v>
      </c>
      <c r="C283" s="2">
        <v>39539</v>
      </c>
      <c r="D283" t="s">
        <v>7</v>
      </c>
      <c r="E283" t="s">
        <v>1</v>
      </c>
      <c r="F283" s="1">
        <f t="shared" si="138"/>
        <v>39539</v>
      </c>
      <c r="G283" s="1">
        <f>+F283+A283</f>
        <v>39568</v>
      </c>
      <c r="H283" s="29" t="str">
        <f t="shared" si="139"/>
        <v>INSERT INTO temporalidad VALUES (141,'39539','Mes','Mensual','39539','39568');</v>
      </c>
    </row>
    <row r="284" spans="1:8" x14ac:dyDescent="0.3">
      <c r="A284">
        <f t="shared" si="145"/>
        <v>30</v>
      </c>
      <c r="B284">
        <f t="shared" ref="B284:B347" si="153">+B283+1</f>
        <v>142</v>
      </c>
      <c r="C284" s="2">
        <v>39569</v>
      </c>
      <c r="D284" t="s">
        <v>7</v>
      </c>
      <c r="E284" t="s">
        <v>1</v>
      </c>
      <c r="F284" s="1">
        <f t="shared" si="138"/>
        <v>39569</v>
      </c>
      <c r="G284" s="1">
        <f>+F284+A284</f>
        <v>39599</v>
      </c>
      <c r="H284" s="29" t="str">
        <f t="shared" si="139"/>
        <v>INSERT INTO temporalidad VALUES (142,'39569','Mes','Mensual','39569','39599');</v>
      </c>
    </row>
    <row r="285" spans="1:8" x14ac:dyDescent="0.3">
      <c r="A285">
        <f t="shared" si="145"/>
        <v>29</v>
      </c>
      <c r="B285">
        <v>142</v>
      </c>
      <c r="C285" s="2">
        <v>39600</v>
      </c>
      <c r="D285" t="s">
        <v>7</v>
      </c>
      <c r="E285" t="s">
        <v>1</v>
      </c>
      <c r="F285" s="1">
        <f t="shared" si="138"/>
        <v>39600</v>
      </c>
      <c r="G285" s="1">
        <f>+F285+A285</f>
        <v>39629</v>
      </c>
      <c r="H285" s="29" t="str">
        <f t="shared" si="139"/>
        <v>INSERT INTO temporalidad VALUES (142,'39600','Mes','Mensual','39600','39629');</v>
      </c>
    </row>
    <row r="286" spans="1:8" x14ac:dyDescent="0.3">
      <c r="A286">
        <f t="shared" si="145"/>
        <v>30</v>
      </c>
      <c r="B286">
        <f t="shared" ref="B286:B349" si="154">+B285+1</f>
        <v>143</v>
      </c>
      <c r="C286" s="2">
        <v>39630</v>
      </c>
      <c r="D286" t="s">
        <v>7</v>
      </c>
      <c r="E286" t="s">
        <v>1</v>
      </c>
      <c r="F286" s="1">
        <f t="shared" si="138"/>
        <v>39630</v>
      </c>
      <c r="G286" s="1">
        <f>+F286+A286</f>
        <v>39660</v>
      </c>
      <c r="H286" s="29" t="str">
        <f t="shared" si="139"/>
        <v>INSERT INTO temporalidad VALUES (143,'39630','Mes','Mensual','39630','39660');</v>
      </c>
    </row>
    <row r="287" spans="1:8" x14ac:dyDescent="0.3">
      <c r="A287">
        <f t="shared" si="145"/>
        <v>30</v>
      </c>
      <c r="B287">
        <v>143</v>
      </c>
      <c r="C287" s="2">
        <v>39661</v>
      </c>
      <c r="D287" t="s">
        <v>7</v>
      </c>
      <c r="E287" t="s">
        <v>1</v>
      </c>
      <c r="F287" s="1">
        <f t="shared" si="138"/>
        <v>39661</v>
      </c>
      <c r="G287" s="1">
        <f>+F287+A287</f>
        <v>39691</v>
      </c>
      <c r="H287" s="29" t="str">
        <f t="shared" si="139"/>
        <v>INSERT INTO temporalidad VALUES (143,'39661','Mes','Mensual','39661','39691');</v>
      </c>
    </row>
    <row r="288" spans="1:8" x14ac:dyDescent="0.3">
      <c r="A288">
        <f t="shared" si="145"/>
        <v>29</v>
      </c>
      <c r="B288">
        <f t="shared" ref="B288:B351" si="155">+B287+1</f>
        <v>144</v>
      </c>
      <c r="C288" s="2">
        <v>39692</v>
      </c>
      <c r="D288" t="s">
        <v>7</v>
      </c>
      <c r="E288" t="s">
        <v>1</v>
      </c>
      <c r="F288" s="1">
        <f t="shared" si="138"/>
        <v>39692</v>
      </c>
      <c r="G288" s="1">
        <f>+F288+A288</f>
        <v>39721</v>
      </c>
      <c r="H288" s="29" t="str">
        <f t="shared" si="139"/>
        <v>INSERT INTO temporalidad VALUES (144,'39692','Mes','Mensual','39692','39721');</v>
      </c>
    </row>
    <row r="289" spans="1:8" x14ac:dyDescent="0.3">
      <c r="A289">
        <f t="shared" si="145"/>
        <v>30</v>
      </c>
      <c r="B289">
        <v>144</v>
      </c>
      <c r="C289" s="2">
        <v>39722</v>
      </c>
      <c r="D289" t="s">
        <v>7</v>
      </c>
      <c r="E289" t="s">
        <v>1</v>
      </c>
      <c r="F289" s="1">
        <f t="shared" si="138"/>
        <v>39722</v>
      </c>
      <c r="G289" s="1">
        <f>+F289+A289</f>
        <v>39752</v>
      </c>
      <c r="H289" s="29" t="str">
        <f t="shared" si="139"/>
        <v>INSERT INTO temporalidad VALUES (144,'39722','Mes','Mensual','39722','39752');</v>
      </c>
    </row>
    <row r="290" spans="1:8" x14ac:dyDescent="0.3">
      <c r="A290">
        <f t="shared" si="145"/>
        <v>29</v>
      </c>
      <c r="B290">
        <f t="shared" ref="B290:B353" si="156">+B289+1</f>
        <v>145</v>
      </c>
      <c r="C290" s="2">
        <v>39753</v>
      </c>
      <c r="D290" t="s">
        <v>7</v>
      </c>
      <c r="E290" t="s">
        <v>1</v>
      </c>
      <c r="F290" s="1">
        <f t="shared" si="138"/>
        <v>39753</v>
      </c>
      <c r="G290" s="1">
        <f>+F290+A290</f>
        <v>39782</v>
      </c>
      <c r="H290" s="29" t="str">
        <f t="shared" si="139"/>
        <v>INSERT INTO temporalidad VALUES (145,'39753','Mes','Mensual','39753','39782');</v>
      </c>
    </row>
    <row r="291" spans="1:8" x14ac:dyDescent="0.3">
      <c r="A291">
        <f t="shared" si="145"/>
        <v>30</v>
      </c>
      <c r="B291">
        <v>145</v>
      </c>
      <c r="C291" s="2">
        <v>39783</v>
      </c>
      <c r="D291" t="s">
        <v>7</v>
      </c>
      <c r="E291" t="s">
        <v>1</v>
      </c>
      <c r="F291" s="1">
        <f t="shared" si="138"/>
        <v>39783</v>
      </c>
      <c r="G291" s="1">
        <f>+F291+A291</f>
        <v>39813</v>
      </c>
      <c r="H291" s="29" t="str">
        <f t="shared" si="139"/>
        <v>INSERT INTO temporalidad VALUES (145,'39783','Mes','Mensual','39783','39813');</v>
      </c>
    </row>
    <row r="292" spans="1:8" x14ac:dyDescent="0.3">
      <c r="A292">
        <f t="shared" si="145"/>
        <v>30</v>
      </c>
      <c r="B292">
        <f t="shared" ref="B292:B355" si="157">+B291+1</f>
        <v>146</v>
      </c>
      <c r="C292" s="2">
        <v>39814</v>
      </c>
      <c r="D292" t="s">
        <v>7</v>
      </c>
      <c r="E292" t="s">
        <v>1</v>
      </c>
      <c r="F292" s="1">
        <f t="shared" si="138"/>
        <v>39814</v>
      </c>
      <c r="G292" s="1">
        <f>+F292+A292</f>
        <v>39844</v>
      </c>
      <c r="H292" s="29" t="str">
        <f t="shared" si="139"/>
        <v>INSERT INTO temporalidad VALUES (146,'39814','Mes','Mensual','39814','39844');</v>
      </c>
    </row>
    <row r="293" spans="1:8" x14ac:dyDescent="0.3">
      <c r="A293">
        <f t="shared" si="145"/>
        <v>27</v>
      </c>
      <c r="B293">
        <v>146</v>
      </c>
      <c r="C293" s="2">
        <v>39845</v>
      </c>
      <c r="D293" t="s">
        <v>7</v>
      </c>
      <c r="E293" t="s">
        <v>1</v>
      </c>
      <c r="F293" s="1">
        <f t="shared" si="138"/>
        <v>39845</v>
      </c>
      <c r="G293" s="1">
        <f>+F293+A293</f>
        <v>39872</v>
      </c>
      <c r="H293" s="29" t="str">
        <f t="shared" si="139"/>
        <v>INSERT INTO temporalidad VALUES (146,'39845','Mes','Mensual','39845','39872');</v>
      </c>
    </row>
    <row r="294" spans="1:8" x14ac:dyDescent="0.3">
      <c r="A294">
        <f t="shared" si="145"/>
        <v>30</v>
      </c>
      <c r="B294">
        <f t="shared" ref="B294:B357" si="158">+B293+1</f>
        <v>147</v>
      </c>
      <c r="C294" s="2">
        <v>39873</v>
      </c>
      <c r="D294" t="s">
        <v>7</v>
      </c>
      <c r="E294" t="s">
        <v>1</v>
      </c>
      <c r="F294" s="1">
        <f t="shared" si="138"/>
        <v>39873</v>
      </c>
      <c r="G294" s="1">
        <f>+F294+A294</f>
        <v>39903</v>
      </c>
      <c r="H294" s="29" t="str">
        <f t="shared" si="139"/>
        <v>INSERT INTO temporalidad VALUES (147,'39873','Mes','Mensual','39873','39903');</v>
      </c>
    </row>
    <row r="295" spans="1:8" x14ac:dyDescent="0.3">
      <c r="A295">
        <f t="shared" si="145"/>
        <v>29</v>
      </c>
      <c r="B295">
        <v>147</v>
      </c>
      <c r="C295" s="2">
        <v>39904</v>
      </c>
      <c r="D295" t="s">
        <v>7</v>
      </c>
      <c r="E295" t="s">
        <v>1</v>
      </c>
      <c r="F295" s="1">
        <f t="shared" si="138"/>
        <v>39904</v>
      </c>
      <c r="G295" s="1">
        <f>+F295+A295</f>
        <v>39933</v>
      </c>
      <c r="H295" s="29" t="str">
        <f t="shared" si="139"/>
        <v>INSERT INTO temporalidad VALUES (147,'39904','Mes','Mensual','39904','39933');</v>
      </c>
    </row>
    <row r="296" spans="1:8" x14ac:dyDescent="0.3">
      <c r="A296">
        <f t="shared" si="145"/>
        <v>30</v>
      </c>
      <c r="B296">
        <f t="shared" ref="B296:B359" si="159">+B295+1</f>
        <v>148</v>
      </c>
      <c r="C296" s="2">
        <v>39934</v>
      </c>
      <c r="D296" t="s">
        <v>7</v>
      </c>
      <c r="E296" t="s">
        <v>1</v>
      </c>
      <c r="F296" s="1">
        <f t="shared" si="138"/>
        <v>39934</v>
      </c>
      <c r="G296" s="1">
        <f>+F296+A296</f>
        <v>39964</v>
      </c>
      <c r="H296" s="29" t="str">
        <f t="shared" si="139"/>
        <v>INSERT INTO temporalidad VALUES (148,'39934','Mes','Mensual','39934','39964');</v>
      </c>
    </row>
    <row r="297" spans="1:8" x14ac:dyDescent="0.3">
      <c r="A297">
        <f t="shared" si="145"/>
        <v>29</v>
      </c>
      <c r="B297">
        <v>148</v>
      </c>
      <c r="C297" s="2">
        <v>39965</v>
      </c>
      <c r="D297" t="s">
        <v>7</v>
      </c>
      <c r="E297" t="s">
        <v>1</v>
      </c>
      <c r="F297" s="1">
        <f t="shared" si="138"/>
        <v>39965</v>
      </c>
      <c r="G297" s="1">
        <f>+F297+A297</f>
        <v>39994</v>
      </c>
      <c r="H297" s="29" t="str">
        <f t="shared" si="139"/>
        <v>INSERT INTO temporalidad VALUES (148,'39965','Mes','Mensual','39965','39994');</v>
      </c>
    </row>
    <row r="298" spans="1:8" x14ac:dyDescent="0.3">
      <c r="A298">
        <f t="shared" si="145"/>
        <v>30</v>
      </c>
      <c r="B298">
        <f t="shared" ref="B298:B361" si="160">+B297+1</f>
        <v>149</v>
      </c>
      <c r="C298" s="2">
        <v>39995</v>
      </c>
      <c r="D298" t="s">
        <v>7</v>
      </c>
      <c r="E298" t="s">
        <v>1</v>
      </c>
      <c r="F298" s="1">
        <f t="shared" si="138"/>
        <v>39995</v>
      </c>
      <c r="G298" s="1">
        <f>+F298+A298</f>
        <v>40025</v>
      </c>
      <c r="H298" s="29" t="str">
        <f t="shared" si="139"/>
        <v>INSERT INTO temporalidad VALUES (149,'39995','Mes','Mensual','39995','40025');</v>
      </c>
    </row>
    <row r="299" spans="1:8" x14ac:dyDescent="0.3">
      <c r="A299">
        <f t="shared" si="145"/>
        <v>30</v>
      </c>
      <c r="B299">
        <v>149</v>
      </c>
      <c r="C299" s="2">
        <v>40026</v>
      </c>
      <c r="D299" t="s">
        <v>7</v>
      </c>
      <c r="E299" t="s">
        <v>1</v>
      </c>
      <c r="F299" s="1">
        <f t="shared" si="138"/>
        <v>40026</v>
      </c>
      <c r="G299" s="1">
        <f>+F299+A299</f>
        <v>40056</v>
      </c>
      <c r="H299" s="29" t="str">
        <f t="shared" si="139"/>
        <v>INSERT INTO temporalidad VALUES (149,'40026','Mes','Mensual','40026','40056');</v>
      </c>
    </row>
    <row r="300" spans="1:8" x14ac:dyDescent="0.3">
      <c r="A300">
        <f t="shared" si="145"/>
        <v>29</v>
      </c>
      <c r="B300">
        <f t="shared" ref="B300:B363" si="161">+B299+1</f>
        <v>150</v>
      </c>
      <c r="C300" s="2">
        <v>40057</v>
      </c>
      <c r="D300" t="s">
        <v>7</v>
      </c>
      <c r="E300" t="s">
        <v>1</v>
      </c>
      <c r="F300" s="1">
        <f t="shared" si="138"/>
        <v>40057</v>
      </c>
      <c r="G300" s="1">
        <f>+F300+A300</f>
        <v>40086</v>
      </c>
      <c r="H300" s="29" t="str">
        <f t="shared" si="139"/>
        <v>INSERT INTO temporalidad VALUES (150,'40057','Mes','Mensual','40057','40086');</v>
      </c>
    </row>
    <row r="301" spans="1:8" x14ac:dyDescent="0.3">
      <c r="A301">
        <f t="shared" si="145"/>
        <v>30</v>
      </c>
      <c r="B301">
        <v>150</v>
      </c>
      <c r="C301" s="2">
        <v>40087</v>
      </c>
      <c r="D301" t="s">
        <v>7</v>
      </c>
      <c r="E301" t="s">
        <v>1</v>
      </c>
      <c r="F301" s="1">
        <f t="shared" si="138"/>
        <v>40087</v>
      </c>
      <c r="G301" s="1">
        <f>+F301+A301</f>
        <v>40117</v>
      </c>
      <c r="H301" s="29" t="str">
        <f t="shared" si="139"/>
        <v>INSERT INTO temporalidad VALUES (150,'40087','Mes','Mensual','40087','40117');</v>
      </c>
    </row>
    <row r="302" spans="1:8" x14ac:dyDescent="0.3">
      <c r="A302">
        <f t="shared" si="145"/>
        <v>29</v>
      </c>
      <c r="B302">
        <f t="shared" ref="B302:B365" si="162">+B301+1</f>
        <v>151</v>
      </c>
      <c r="C302" s="2">
        <v>40118</v>
      </c>
      <c r="D302" t="s">
        <v>7</v>
      </c>
      <c r="E302" t="s">
        <v>1</v>
      </c>
      <c r="F302" s="1">
        <f t="shared" si="138"/>
        <v>40118</v>
      </c>
      <c r="G302" s="1">
        <f>+F302+A302</f>
        <v>40147</v>
      </c>
      <c r="H302" s="29" t="str">
        <f t="shared" si="139"/>
        <v>INSERT INTO temporalidad VALUES (151,'40118','Mes','Mensual','40118','40147');</v>
      </c>
    </row>
    <row r="303" spans="1:8" x14ac:dyDescent="0.3">
      <c r="A303">
        <f t="shared" si="145"/>
        <v>30</v>
      </c>
      <c r="B303">
        <v>151</v>
      </c>
      <c r="C303" s="2">
        <v>40148</v>
      </c>
      <c r="D303" t="s">
        <v>7</v>
      </c>
      <c r="E303" t="s">
        <v>1</v>
      </c>
      <c r="F303" s="1">
        <f t="shared" si="138"/>
        <v>40148</v>
      </c>
      <c r="G303" s="1">
        <f>+F303+A303</f>
        <v>40178</v>
      </c>
      <c r="H303" s="29" t="str">
        <f t="shared" si="139"/>
        <v>INSERT INTO temporalidad VALUES (151,'40148','Mes','Mensual','40148','40178');</v>
      </c>
    </row>
    <row r="304" spans="1:8" x14ac:dyDescent="0.3">
      <c r="A304">
        <f t="shared" si="145"/>
        <v>30</v>
      </c>
      <c r="B304">
        <f t="shared" ref="B304:B367" si="163">+B303+1</f>
        <v>152</v>
      </c>
      <c r="C304" s="2">
        <v>40179</v>
      </c>
      <c r="D304" t="s">
        <v>7</v>
      </c>
      <c r="E304" t="s">
        <v>1</v>
      </c>
      <c r="F304" s="1">
        <f t="shared" si="138"/>
        <v>40179</v>
      </c>
      <c r="G304" s="1">
        <f>+F304+A304</f>
        <v>40209</v>
      </c>
      <c r="H304" s="29" t="str">
        <f t="shared" si="139"/>
        <v>INSERT INTO temporalidad VALUES (152,'40179','Mes','Mensual','40179','40209');</v>
      </c>
    </row>
    <row r="305" spans="1:8" x14ac:dyDescent="0.3">
      <c r="A305">
        <f t="shared" si="145"/>
        <v>27</v>
      </c>
      <c r="B305">
        <v>152</v>
      </c>
      <c r="C305" s="2">
        <v>40210</v>
      </c>
      <c r="D305" t="s">
        <v>7</v>
      </c>
      <c r="E305" t="s">
        <v>1</v>
      </c>
      <c r="F305" s="1">
        <f t="shared" si="138"/>
        <v>40210</v>
      </c>
      <c r="G305" s="1">
        <f>+F305+A305</f>
        <v>40237</v>
      </c>
      <c r="H305" s="29" t="str">
        <f t="shared" si="139"/>
        <v>INSERT INTO temporalidad VALUES (152,'40210','Mes','Mensual','40210','40237');</v>
      </c>
    </row>
    <row r="306" spans="1:8" x14ac:dyDescent="0.3">
      <c r="A306">
        <f t="shared" si="145"/>
        <v>30</v>
      </c>
      <c r="B306">
        <f t="shared" ref="B306:B369" si="164">+B305+1</f>
        <v>153</v>
      </c>
      <c r="C306" s="2">
        <v>40238</v>
      </c>
      <c r="D306" t="s">
        <v>7</v>
      </c>
      <c r="E306" t="s">
        <v>1</v>
      </c>
      <c r="F306" s="1">
        <f t="shared" si="138"/>
        <v>40238</v>
      </c>
      <c r="G306" s="1">
        <f>+F306+A306</f>
        <v>40268</v>
      </c>
      <c r="H306" s="29" t="str">
        <f t="shared" si="139"/>
        <v>INSERT INTO temporalidad VALUES (153,'40238','Mes','Mensual','40238','40268');</v>
      </c>
    </row>
    <row r="307" spans="1:8" x14ac:dyDescent="0.3">
      <c r="A307">
        <f t="shared" si="145"/>
        <v>29</v>
      </c>
      <c r="B307">
        <v>153</v>
      </c>
      <c r="C307" s="2">
        <v>40269</v>
      </c>
      <c r="D307" t="s">
        <v>7</v>
      </c>
      <c r="E307" t="s">
        <v>1</v>
      </c>
      <c r="F307" s="1">
        <f t="shared" si="138"/>
        <v>40269</v>
      </c>
      <c r="G307" s="1">
        <f>+F307+A307</f>
        <v>40298</v>
      </c>
      <c r="H307" s="29" t="str">
        <f t="shared" si="139"/>
        <v>INSERT INTO temporalidad VALUES (153,'40269','Mes','Mensual','40269','40298');</v>
      </c>
    </row>
    <row r="308" spans="1:8" x14ac:dyDescent="0.3">
      <c r="A308">
        <f t="shared" si="145"/>
        <v>30</v>
      </c>
      <c r="B308">
        <f t="shared" ref="B308:B371" si="165">+B307+1</f>
        <v>154</v>
      </c>
      <c r="C308" s="2">
        <v>40299</v>
      </c>
      <c r="D308" t="s">
        <v>7</v>
      </c>
      <c r="E308" t="s">
        <v>1</v>
      </c>
      <c r="F308" s="1">
        <f t="shared" si="138"/>
        <v>40299</v>
      </c>
      <c r="G308" s="1">
        <f>+F308+A308</f>
        <v>40329</v>
      </c>
      <c r="H308" s="29" t="str">
        <f t="shared" si="139"/>
        <v>INSERT INTO temporalidad VALUES (154,'40299','Mes','Mensual','40299','40329');</v>
      </c>
    </row>
    <row r="309" spans="1:8" x14ac:dyDescent="0.3">
      <c r="A309">
        <f t="shared" si="145"/>
        <v>29</v>
      </c>
      <c r="B309">
        <v>154</v>
      </c>
      <c r="C309" s="2">
        <v>40330</v>
      </c>
      <c r="D309" t="s">
        <v>7</v>
      </c>
      <c r="E309" t="s">
        <v>1</v>
      </c>
      <c r="F309" s="1">
        <f t="shared" si="138"/>
        <v>40330</v>
      </c>
      <c r="G309" s="1">
        <f>+F309+A309</f>
        <v>40359</v>
      </c>
      <c r="H309" s="29" t="str">
        <f t="shared" si="139"/>
        <v>INSERT INTO temporalidad VALUES (154,'40330','Mes','Mensual','40330','40359');</v>
      </c>
    </row>
    <row r="310" spans="1:8" x14ac:dyDescent="0.3">
      <c r="A310">
        <f t="shared" si="145"/>
        <v>30</v>
      </c>
      <c r="B310">
        <f t="shared" ref="B310:B373" si="166">+B309+1</f>
        <v>155</v>
      </c>
      <c r="C310" s="2">
        <v>40360</v>
      </c>
      <c r="D310" t="s">
        <v>7</v>
      </c>
      <c r="E310" t="s">
        <v>1</v>
      </c>
      <c r="F310" s="1">
        <f t="shared" si="138"/>
        <v>40360</v>
      </c>
      <c r="G310" s="1">
        <f>+F310+A310</f>
        <v>40390</v>
      </c>
      <c r="H310" s="29" t="str">
        <f t="shared" si="139"/>
        <v>INSERT INTO temporalidad VALUES (155,'40360','Mes','Mensual','40360','40390');</v>
      </c>
    </row>
    <row r="311" spans="1:8" x14ac:dyDescent="0.3">
      <c r="A311">
        <f t="shared" si="145"/>
        <v>30</v>
      </c>
      <c r="B311">
        <v>155</v>
      </c>
      <c r="C311" s="2">
        <v>40391</v>
      </c>
      <c r="D311" t="s">
        <v>7</v>
      </c>
      <c r="E311" t="s">
        <v>1</v>
      </c>
      <c r="F311" s="1">
        <f t="shared" si="138"/>
        <v>40391</v>
      </c>
      <c r="G311" s="1">
        <f>+F311+A311</f>
        <v>40421</v>
      </c>
      <c r="H311" s="29" t="str">
        <f t="shared" si="139"/>
        <v>INSERT INTO temporalidad VALUES (155,'40391','Mes','Mensual','40391','40421');</v>
      </c>
    </row>
    <row r="312" spans="1:8" x14ac:dyDescent="0.3">
      <c r="A312">
        <f t="shared" si="145"/>
        <v>29</v>
      </c>
      <c r="B312">
        <f t="shared" ref="B312:B375" si="167">+B311+1</f>
        <v>156</v>
      </c>
      <c r="C312" s="2">
        <v>40422</v>
      </c>
      <c r="D312" t="s">
        <v>7</v>
      </c>
      <c r="E312" t="s">
        <v>1</v>
      </c>
      <c r="F312" s="1">
        <f t="shared" si="138"/>
        <v>40422</v>
      </c>
      <c r="G312" s="1">
        <f>+F312+A312</f>
        <v>40451</v>
      </c>
      <c r="H312" s="29" t="str">
        <f t="shared" si="139"/>
        <v>INSERT INTO temporalidad VALUES (156,'40422','Mes','Mensual','40422','40451');</v>
      </c>
    </row>
    <row r="313" spans="1:8" x14ac:dyDescent="0.3">
      <c r="A313">
        <f t="shared" si="145"/>
        <v>30</v>
      </c>
      <c r="B313">
        <v>156</v>
      </c>
      <c r="C313" s="2">
        <v>40452</v>
      </c>
      <c r="D313" t="s">
        <v>7</v>
      </c>
      <c r="E313" t="s">
        <v>1</v>
      </c>
      <c r="F313" s="1">
        <f t="shared" si="138"/>
        <v>40452</v>
      </c>
      <c r="G313" s="1">
        <f>+F313+A313</f>
        <v>40482</v>
      </c>
      <c r="H313" s="29" t="str">
        <f t="shared" si="139"/>
        <v>INSERT INTO temporalidad VALUES (156,'40452','Mes','Mensual','40452','40482');</v>
      </c>
    </row>
    <row r="314" spans="1:8" x14ac:dyDescent="0.3">
      <c r="A314">
        <f t="shared" si="145"/>
        <v>29</v>
      </c>
      <c r="B314">
        <f t="shared" ref="B314:B377" si="168">+B313+1</f>
        <v>157</v>
      </c>
      <c r="C314" s="2">
        <v>40483</v>
      </c>
      <c r="D314" t="s">
        <v>7</v>
      </c>
      <c r="E314" t="s">
        <v>1</v>
      </c>
      <c r="F314" s="1">
        <f t="shared" si="138"/>
        <v>40483</v>
      </c>
      <c r="G314" s="1">
        <f>+F314+A314</f>
        <v>40512</v>
      </c>
      <c r="H314" s="29" t="str">
        <f t="shared" si="139"/>
        <v>INSERT INTO temporalidad VALUES (157,'40483','Mes','Mensual','40483','40512');</v>
      </c>
    </row>
    <row r="315" spans="1:8" x14ac:dyDescent="0.3">
      <c r="A315">
        <f t="shared" si="145"/>
        <v>30</v>
      </c>
      <c r="B315">
        <v>157</v>
      </c>
      <c r="C315" s="2">
        <v>40513</v>
      </c>
      <c r="D315" t="s">
        <v>7</v>
      </c>
      <c r="E315" t="s">
        <v>1</v>
      </c>
      <c r="F315" s="1">
        <f t="shared" si="138"/>
        <v>40513</v>
      </c>
      <c r="G315" s="1">
        <f>+F315+A315</f>
        <v>40543</v>
      </c>
      <c r="H315" s="29" t="str">
        <f t="shared" si="139"/>
        <v>INSERT INTO temporalidad VALUES (157,'40513','Mes','Mensual','40513','40543');</v>
      </c>
    </row>
    <row r="316" spans="1:8" x14ac:dyDescent="0.3">
      <c r="A316">
        <f t="shared" si="145"/>
        <v>30</v>
      </c>
      <c r="B316">
        <f t="shared" ref="B316:B379" si="169">+B315+1</f>
        <v>158</v>
      </c>
      <c r="C316" s="2">
        <v>40544</v>
      </c>
      <c r="D316" t="s">
        <v>7</v>
      </c>
      <c r="E316" t="s">
        <v>1</v>
      </c>
      <c r="F316" s="1">
        <f t="shared" si="138"/>
        <v>40544</v>
      </c>
      <c r="G316" s="1">
        <f>+F316+A316</f>
        <v>40574</v>
      </c>
      <c r="H316" s="29" t="str">
        <f t="shared" si="139"/>
        <v>INSERT INTO temporalidad VALUES (158,'40544','Mes','Mensual','40544','40574');</v>
      </c>
    </row>
    <row r="317" spans="1:8" x14ac:dyDescent="0.3">
      <c r="A317">
        <f t="shared" si="145"/>
        <v>27</v>
      </c>
      <c r="B317">
        <v>158</v>
      </c>
      <c r="C317" s="2">
        <v>40575</v>
      </c>
      <c r="D317" t="s">
        <v>7</v>
      </c>
      <c r="E317" t="s">
        <v>1</v>
      </c>
      <c r="F317" s="1">
        <f t="shared" si="138"/>
        <v>40575</v>
      </c>
      <c r="G317" s="1">
        <f>+F317+A317</f>
        <v>40602</v>
      </c>
      <c r="H317" s="29" t="str">
        <f t="shared" si="139"/>
        <v>INSERT INTO temporalidad VALUES (158,'40575','Mes','Mensual','40575','40602');</v>
      </c>
    </row>
    <row r="318" spans="1:8" x14ac:dyDescent="0.3">
      <c r="A318">
        <f t="shared" si="145"/>
        <v>30</v>
      </c>
      <c r="B318">
        <f t="shared" ref="B318:B381" si="170">+B317+1</f>
        <v>159</v>
      </c>
      <c r="C318" s="2">
        <v>40603</v>
      </c>
      <c r="D318" t="s">
        <v>7</v>
      </c>
      <c r="E318" t="s">
        <v>1</v>
      </c>
      <c r="F318" s="1">
        <f t="shared" si="138"/>
        <v>40603</v>
      </c>
      <c r="G318" s="1">
        <f>+F318+A318</f>
        <v>40633</v>
      </c>
      <c r="H318" s="29" t="str">
        <f t="shared" si="139"/>
        <v>INSERT INTO temporalidad VALUES (159,'40603','Mes','Mensual','40603','40633');</v>
      </c>
    </row>
    <row r="319" spans="1:8" x14ac:dyDescent="0.3">
      <c r="A319">
        <f t="shared" si="145"/>
        <v>29</v>
      </c>
      <c r="B319">
        <v>159</v>
      </c>
      <c r="C319" s="2">
        <v>40634</v>
      </c>
      <c r="D319" t="s">
        <v>7</v>
      </c>
      <c r="E319" t="s">
        <v>1</v>
      </c>
      <c r="F319" s="1">
        <f t="shared" si="138"/>
        <v>40634</v>
      </c>
      <c r="G319" s="1">
        <f>+F319+A319</f>
        <v>40663</v>
      </c>
      <c r="H319" s="29" t="str">
        <f t="shared" si="139"/>
        <v>INSERT INTO temporalidad VALUES (159,'40634','Mes','Mensual','40634','40663');</v>
      </c>
    </row>
    <row r="320" spans="1:8" x14ac:dyDescent="0.3">
      <c r="A320">
        <f t="shared" si="145"/>
        <v>30</v>
      </c>
      <c r="B320">
        <f t="shared" ref="B320:B383" si="171">+B319+1</f>
        <v>160</v>
      </c>
      <c r="C320" s="2">
        <v>40664</v>
      </c>
      <c r="D320" t="s">
        <v>7</v>
      </c>
      <c r="E320" t="s">
        <v>1</v>
      </c>
      <c r="F320" s="1">
        <f t="shared" si="138"/>
        <v>40664</v>
      </c>
      <c r="G320" s="1">
        <f>+F320+A320</f>
        <v>40694</v>
      </c>
      <c r="H320" s="29" t="str">
        <f t="shared" si="139"/>
        <v>INSERT INTO temporalidad VALUES (160,'40664','Mes','Mensual','40664','40694');</v>
      </c>
    </row>
    <row r="321" spans="1:8" x14ac:dyDescent="0.3">
      <c r="A321">
        <f t="shared" si="145"/>
        <v>29</v>
      </c>
      <c r="B321">
        <v>160</v>
      </c>
      <c r="C321" s="2">
        <v>40695</v>
      </c>
      <c r="D321" t="s">
        <v>7</v>
      </c>
      <c r="E321" t="s">
        <v>1</v>
      </c>
      <c r="F321" s="1">
        <f t="shared" si="138"/>
        <v>40695</v>
      </c>
      <c r="G321" s="1">
        <f>+F321+A321</f>
        <v>40724</v>
      </c>
      <c r="H321" s="29" t="str">
        <f t="shared" si="139"/>
        <v>INSERT INTO temporalidad VALUES (160,'40695','Mes','Mensual','40695','40724');</v>
      </c>
    </row>
    <row r="322" spans="1:8" x14ac:dyDescent="0.3">
      <c r="A322">
        <f t="shared" si="145"/>
        <v>30</v>
      </c>
      <c r="B322">
        <f t="shared" ref="B322:B385" si="172">+B321+1</f>
        <v>161</v>
      </c>
      <c r="C322" s="2">
        <v>40725</v>
      </c>
      <c r="D322" t="s">
        <v>7</v>
      </c>
      <c r="E322" t="s">
        <v>1</v>
      </c>
      <c r="F322" s="1">
        <f t="shared" ref="F322:F385" si="173">+MIN(C322)</f>
        <v>40725</v>
      </c>
      <c r="G322" s="1">
        <f>+F322+A322</f>
        <v>40755</v>
      </c>
      <c r="H322" s="29" t="str">
        <f t="shared" si="139"/>
        <v>INSERT INTO temporalidad VALUES (161,'40725','Mes','Mensual','40725','40755');</v>
      </c>
    </row>
    <row r="323" spans="1:8" x14ac:dyDescent="0.3">
      <c r="A323">
        <f t="shared" si="145"/>
        <v>30</v>
      </c>
      <c r="B323">
        <v>161</v>
      </c>
      <c r="C323" s="2">
        <v>40756</v>
      </c>
      <c r="D323" t="s">
        <v>7</v>
      </c>
      <c r="E323" t="s">
        <v>1</v>
      </c>
      <c r="F323" s="1">
        <f t="shared" si="173"/>
        <v>40756</v>
      </c>
      <c r="G323" s="1">
        <f>+F323+A323</f>
        <v>40786</v>
      </c>
      <c r="H323" s="29" t="str">
        <f t="shared" ref="H323:H386" si="174">+"INSERT INTO "&amp;$H$2&amp;" VALUES ("&amp;B323&amp;",'"&amp;C323&amp;"','"&amp;D323&amp;"','"&amp;E323&amp;"','"&amp;F323&amp;"','"&amp;G323&amp;"');"</f>
        <v>INSERT INTO temporalidad VALUES (161,'40756','Mes','Mensual','40756','40786');</v>
      </c>
    </row>
    <row r="324" spans="1:8" x14ac:dyDescent="0.3">
      <c r="A324">
        <f t="shared" si="145"/>
        <v>29</v>
      </c>
      <c r="B324">
        <f t="shared" ref="B324:B387" si="175">+B323+1</f>
        <v>162</v>
      </c>
      <c r="C324" s="2">
        <v>40787</v>
      </c>
      <c r="D324" t="s">
        <v>7</v>
      </c>
      <c r="E324" t="s">
        <v>1</v>
      </c>
      <c r="F324" s="1">
        <f t="shared" si="173"/>
        <v>40787</v>
      </c>
      <c r="G324" s="1">
        <f>+F324+A324</f>
        <v>40816</v>
      </c>
      <c r="H324" s="29" t="str">
        <f t="shared" si="174"/>
        <v>INSERT INTO temporalidad VALUES (162,'40787','Mes','Mensual','40787','40816');</v>
      </c>
    </row>
    <row r="325" spans="1:8" x14ac:dyDescent="0.3">
      <c r="A325">
        <f t="shared" si="145"/>
        <v>30</v>
      </c>
      <c r="B325">
        <v>162</v>
      </c>
      <c r="C325" s="2">
        <v>40817</v>
      </c>
      <c r="D325" t="s">
        <v>7</v>
      </c>
      <c r="E325" t="s">
        <v>1</v>
      </c>
      <c r="F325" s="1">
        <f t="shared" si="173"/>
        <v>40817</v>
      </c>
      <c r="G325" s="1">
        <f>+F325+A325</f>
        <v>40847</v>
      </c>
      <c r="H325" s="29" t="str">
        <f t="shared" si="174"/>
        <v>INSERT INTO temporalidad VALUES (162,'40817','Mes','Mensual','40817','40847');</v>
      </c>
    </row>
    <row r="326" spans="1:8" x14ac:dyDescent="0.3">
      <c r="A326">
        <f t="shared" si="145"/>
        <v>29</v>
      </c>
      <c r="B326">
        <f t="shared" ref="B326:B389" si="176">+B325+1</f>
        <v>163</v>
      </c>
      <c r="C326" s="2">
        <v>40848</v>
      </c>
      <c r="D326" t="s">
        <v>7</v>
      </c>
      <c r="E326" t="s">
        <v>1</v>
      </c>
      <c r="F326" s="1">
        <f t="shared" si="173"/>
        <v>40848</v>
      </c>
      <c r="G326" s="1">
        <f>+F326+A326</f>
        <v>40877</v>
      </c>
      <c r="H326" s="29" t="str">
        <f t="shared" si="174"/>
        <v>INSERT INTO temporalidad VALUES (163,'40848','Mes','Mensual','40848','40877');</v>
      </c>
    </row>
    <row r="327" spans="1:8" x14ac:dyDescent="0.3">
      <c r="A327">
        <f t="shared" si="145"/>
        <v>30</v>
      </c>
      <c r="B327">
        <v>163</v>
      </c>
      <c r="C327" s="2">
        <v>40878</v>
      </c>
      <c r="D327" t="s">
        <v>7</v>
      </c>
      <c r="E327" t="s">
        <v>1</v>
      </c>
      <c r="F327" s="1">
        <f t="shared" si="173"/>
        <v>40878</v>
      </c>
      <c r="G327" s="1">
        <f>+F327+A327</f>
        <v>40908</v>
      </c>
      <c r="H327" s="29" t="str">
        <f t="shared" si="174"/>
        <v>INSERT INTO temporalidad VALUES (163,'40878','Mes','Mensual','40878','40908');</v>
      </c>
    </row>
    <row r="328" spans="1:8" x14ac:dyDescent="0.3">
      <c r="A328">
        <f t="shared" si="145"/>
        <v>30</v>
      </c>
      <c r="B328">
        <f t="shared" ref="B328:B391" si="177">+B327+1</f>
        <v>164</v>
      </c>
      <c r="C328" s="2">
        <v>40909</v>
      </c>
      <c r="D328" t="s">
        <v>7</v>
      </c>
      <c r="E328" t="s">
        <v>1</v>
      </c>
      <c r="F328" s="1">
        <f t="shared" si="173"/>
        <v>40909</v>
      </c>
      <c r="G328" s="1">
        <f>+F328+A328</f>
        <v>40939</v>
      </c>
      <c r="H328" s="29" t="str">
        <f t="shared" si="174"/>
        <v>INSERT INTO temporalidad VALUES (164,'40909','Mes','Mensual','40909','40939');</v>
      </c>
    </row>
    <row r="329" spans="1:8" x14ac:dyDescent="0.3">
      <c r="A329">
        <f t="shared" si="145"/>
        <v>27</v>
      </c>
      <c r="B329">
        <v>164</v>
      </c>
      <c r="C329" s="2">
        <v>40940</v>
      </c>
      <c r="D329" t="s">
        <v>7</v>
      </c>
      <c r="E329" t="s">
        <v>1</v>
      </c>
      <c r="F329" s="1">
        <f t="shared" si="173"/>
        <v>40940</v>
      </c>
      <c r="G329" s="1">
        <f>+F329+A329</f>
        <v>40967</v>
      </c>
      <c r="H329" s="29" t="str">
        <f t="shared" si="174"/>
        <v>INSERT INTO temporalidad VALUES (164,'40940','Mes','Mensual','40940','40967');</v>
      </c>
    </row>
    <row r="330" spans="1:8" x14ac:dyDescent="0.3">
      <c r="A330">
        <f t="shared" si="145"/>
        <v>30</v>
      </c>
      <c r="B330">
        <f t="shared" ref="B330:B393" si="178">+B329+1</f>
        <v>165</v>
      </c>
      <c r="C330" s="2">
        <v>40969</v>
      </c>
      <c r="D330" t="s">
        <v>7</v>
      </c>
      <c r="E330" t="s">
        <v>1</v>
      </c>
      <c r="F330" s="1">
        <f t="shared" si="173"/>
        <v>40969</v>
      </c>
      <c r="G330" s="1">
        <f>+F330+A330</f>
        <v>40999</v>
      </c>
      <c r="H330" s="29" t="str">
        <f t="shared" si="174"/>
        <v>INSERT INTO temporalidad VALUES (165,'40969','Mes','Mensual','40969','40999');</v>
      </c>
    </row>
    <row r="331" spans="1:8" x14ac:dyDescent="0.3">
      <c r="A331">
        <f t="shared" si="145"/>
        <v>29</v>
      </c>
      <c r="B331">
        <v>165</v>
      </c>
      <c r="C331" s="2">
        <v>41000</v>
      </c>
      <c r="D331" t="s">
        <v>7</v>
      </c>
      <c r="E331" t="s">
        <v>1</v>
      </c>
      <c r="F331" s="1">
        <f t="shared" si="173"/>
        <v>41000</v>
      </c>
      <c r="G331" s="1">
        <f>+F331+A331</f>
        <v>41029</v>
      </c>
      <c r="H331" s="29" t="str">
        <f t="shared" si="174"/>
        <v>INSERT INTO temporalidad VALUES (165,'41000','Mes','Mensual','41000','41029');</v>
      </c>
    </row>
    <row r="332" spans="1:8" x14ac:dyDescent="0.3">
      <c r="A332">
        <f t="shared" si="145"/>
        <v>30</v>
      </c>
      <c r="B332">
        <f t="shared" ref="B332:B395" si="179">+B331+1</f>
        <v>166</v>
      </c>
      <c r="C332" s="2">
        <v>41030</v>
      </c>
      <c r="D332" t="s">
        <v>7</v>
      </c>
      <c r="E332" t="s">
        <v>1</v>
      </c>
      <c r="F332" s="1">
        <f t="shared" si="173"/>
        <v>41030</v>
      </c>
      <c r="G332" s="1">
        <f>+F332+A332</f>
        <v>41060</v>
      </c>
      <c r="H332" s="29" t="str">
        <f t="shared" si="174"/>
        <v>INSERT INTO temporalidad VALUES (166,'41030','Mes','Mensual','41030','41060');</v>
      </c>
    </row>
    <row r="333" spans="1:8" x14ac:dyDescent="0.3">
      <c r="A333">
        <f t="shared" ref="A333:A396" si="180">+A321</f>
        <v>29</v>
      </c>
      <c r="B333">
        <v>166</v>
      </c>
      <c r="C333" s="2">
        <v>41061</v>
      </c>
      <c r="D333" t="s">
        <v>7</v>
      </c>
      <c r="E333" t="s">
        <v>1</v>
      </c>
      <c r="F333" s="1">
        <f t="shared" si="173"/>
        <v>41061</v>
      </c>
      <c r="G333" s="1">
        <f>+F333+A333</f>
        <v>41090</v>
      </c>
      <c r="H333" s="29" t="str">
        <f t="shared" si="174"/>
        <v>INSERT INTO temporalidad VALUES (166,'41061','Mes','Mensual','41061','41090');</v>
      </c>
    </row>
    <row r="334" spans="1:8" x14ac:dyDescent="0.3">
      <c r="A334">
        <f t="shared" si="180"/>
        <v>30</v>
      </c>
      <c r="B334">
        <f t="shared" ref="B334:B397" si="181">+B333+1</f>
        <v>167</v>
      </c>
      <c r="C334" s="2">
        <v>41091</v>
      </c>
      <c r="D334" t="s">
        <v>7</v>
      </c>
      <c r="E334" t="s">
        <v>1</v>
      </c>
      <c r="F334" s="1">
        <f t="shared" si="173"/>
        <v>41091</v>
      </c>
      <c r="G334" s="1">
        <f>+F334+A334</f>
        <v>41121</v>
      </c>
      <c r="H334" s="29" t="str">
        <f t="shared" si="174"/>
        <v>INSERT INTO temporalidad VALUES (167,'41091','Mes','Mensual','41091','41121');</v>
      </c>
    </row>
    <row r="335" spans="1:8" x14ac:dyDescent="0.3">
      <c r="A335">
        <f t="shared" si="180"/>
        <v>30</v>
      </c>
      <c r="B335">
        <v>167</v>
      </c>
      <c r="C335" s="2">
        <v>41122</v>
      </c>
      <c r="D335" t="s">
        <v>7</v>
      </c>
      <c r="E335" t="s">
        <v>1</v>
      </c>
      <c r="F335" s="1">
        <f t="shared" si="173"/>
        <v>41122</v>
      </c>
      <c r="G335" s="1">
        <f>+F335+A335</f>
        <v>41152</v>
      </c>
      <c r="H335" s="29" t="str">
        <f t="shared" si="174"/>
        <v>INSERT INTO temporalidad VALUES (167,'41122','Mes','Mensual','41122','41152');</v>
      </c>
    </row>
    <row r="336" spans="1:8" x14ac:dyDescent="0.3">
      <c r="A336">
        <f t="shared" si="180"/>
        <v>29</v>
      </c>
      <c r="B336">
        <f t="shared" ref="B336:B399" si="182">+B335+1</f>
        <v>168</v>
      </c>
      <c r="C336" s="2">
        <v>41153</v>
      </c>
      <c r="D336" t="s">
        <v>7</v>
      </c>
      <c r="E336" t="s">
        <v>1</v>
      </c>
      <c r="F336" s="1">
        <f t="shared" si="173"/>
        <v>41153</v>
      </c>
      <c r="G336" s="1">
        <f>+F336+A336</f>
        <v>41182</v>
      </c>
      <c r="H336" s="29" t="str">
        <f t="shared" si="174"/>
        <v>INSERT INTO temporalidad VALUES (168,'41153','Mes','Mensual','41153','41182');</v>
      </c>
    </row>
    <row r="337" spans="1:8" x14ac:dyDescent="0.3">
      <c r="A337">
        <f t="shared" si="180"/>
        <v>30</v>
      </c>
      <c r="B337">
        <v>168</v>
      </c>
      <c r="C337" s="2">
        <v>41183</v>
      </c>
      <c r="D337" t="s">
        <v>7</v>
      </c>
      <c r="E337" t="s">
        <v>1</v>
      </c>
      <c r="F337" s="1">
        <f t="shared" si="173"/>
        <v>41183</v>
      </c>
      <c r="G337" s="1">
        <f>+F337+A337</f>
        <v>41213</v>
      </c>
      <c r="H337" s="29" t="str">
        <f t="shared" si="174"/>
        <v>INSERT INTO temporalidad VALUES (168,'41183','Mes','Mensual','41183','41213');</v>
      </c>
    </row>
    <row r="338" spans="1:8" x14ac:dyDescent="0.3">
      <c r="A338">
        <f t="shared" si="180"/>
        <v>29</v>
      </c>
      <c r="B338">
        <f t="shared" ref="B338:B401" si="183">+B337+1</f>
        <v>169</v>
      </c>
      <c r="C338" s="2">
        <v>41214</v>
      </c>
      <c r="D338" t="s">
        <v>7</v>
      </c>
      <c r="E338" t="s">
        <v>1</v>
      </c>
      <c r="F338" s="1">
        <f t="shared" si="173"/>
        <v>41214</v>
      </c>
      <c r="G338" s="1">
        <f>+F338+A338</f>
        <v>41243</v>
      </c>
      <c r="H338" s="29" t="str">
        <f t="shared" si="174"/>
        <v>INSERT INTO temporalidad VALUES (169,'41214','Mes','Mensual','41214','41243');</v>
      </c>
    </row>
    <row r="339" spans="1:8" x14ac:dyDescent="0.3">
      <c r="A339">
        <f t="shared" si="180"/>
        <v>30</v>
      </c>
      <c r="B339">
        <v>169</v>
      </c>
      <c r="C339" s="2">
        <v>41244</v>
      </c>
      <c r="D339" t="s">
        <v>7</v>
      </c>
      <c r="E339" t="s">
        <v>1</v>
      </c>
      <c r="F339" s="1">
        <f t="shared" si="173"/>
        <v>41244</v>
      </c>
      <c r="G339" s="1">
        <f>+F339+A339</f>
        <v>41274</v>
      </c>
      <c r="H339" s="29" t="str">
        <f t="shared" si="174"/>
        <v>INSERT INTO temporalidad VALUES (169,'41244','Mes','Mensual','41244','41274');</v>
      </c>
    </row>
    <row r="340" spans="1:8" x14ac:dyDescent="0.3">
      <c r="A340">
        <f t="shared" si="180"/>
        <v>30</v>
      </c>
      <c r="B340">
        <f t="shared" ref="B340:B403" si="184">+B339+1</f>
        <v>170</v>
      </c>
      <c r="C340" s="2">
        <v>41275</v>
      </c>
      <c r="D340" t="s">
        <v>7</v>
      </c>
      <c r="E340" t="s">
        <v>1</v>
      </c>
      <c r="F340" s="1">
        <f t="shared" si="173"/>
        <v>41275</v>
      </c>
      <c r="G340" s="1">
        <f>+F340+A340</f>
        <v>41305</v>
      </c>
      <c r="H340" s="29" t="str">
        <f t="shared" si="174"/>
        <v>INSERT INTO temporalidad VALUES (170,'41275','Mes','Mensual','41275','41305');</v>
      </c>
    </row>
    <row r="341" spans="1:8" x14ac:dyDescent="0.3">
      <c r="A341">
        <f t="shared" si="180"/>
        <v>27</v>
      </c>
      <c r="B341">
        <v>170</v>
      </c>
      <c r="C341" s="2">
        <v>41306</v>
      </c>
      <c r="D341" t="s">
        <v>7</v>
      </c>
      <c r="E341" t="s">
        <v>1</v>
      </c>
      <c r="F341" s="1">
        <f t="shared" si="173"/>
        <v>41306</v>
      </c>
      <c r="G341" s="1">
        <f>+F341+A341</f>
        <v>41333</v>
      </c>
      <c r="H341" s="29" t="str">
        <f t="shared" si="174"/>
        <v>INSERT INTO temporalidad VALUES (170,'41306','Mes','Mensual','41306','41333');</v>
      </c>
    </row>
    <row r="342" spans="1:8" x14ac:dyDescent="0.3">
      <c r="A342">
        <f t="shared" si="180"/>
        <v>30</v>
      </c>
      <c r="B342">
        <f t="shared" ref="B342:B405" si="185">+B341+1</f>
        <v>171</v>
      </c>
      <c r="C342" s="2">
        <v>41334</v>
      </c>
      <c r="D342" t="s">
        <v>7</v>
      </c>
      <c r="E342" t="s">
        <v>1</v>
      </c>
      <c r="F342" s="1">
        <f t="shared" si="173"/>
        <v>41334</v>
      </c>
      <c r="G342" s="1">
        <f>+F342+A342</f>
        <v>41364</v>
      </c>
      <c r="H342" s="29" t="str">
        <f t="shared" si="174"/>
        <v>INSERT INTO temporalidad VALUES (171,'41334','Mes','Mensual','41334','41364');</v>
      </c>
    </row>
    <row r="343" spans="1:8" x14ac:dyDescent="0.3">
      <c r="A343">
        <f t="shared" si="180"/>
        <v>29</v>
      </c>
      <c r="B343">
        <v>171</v>
      </c>
      <c r="C343" s="2">
        <v>41365</v>
      </c>
      <c r="D343" t="s">
        <v>7</v>
      </c>
      <c r="E343" t="s">
        <v>1</v>
      </c>
      <c r="F343" s="1">
        <f t="shared" si="173"/>
        <v>41365</v>
      </c>
      <c r="G343" s="1">
        <f>+F343+A343</f>
        <v>41394</v>
      </c>
      <c r="H343" s="29" t="str">
        <f t="shared" si="174"/>
        <v>INSERT INTO temporalidad VALUES (171,'41365','Mes','Mensual','41365','41394');</v>
      </c>
    </row>
    <row r="344" spans="1:8" x14ac:dyDescent="0.3">
      <c r="A344">
        <f t="shared" si="180"/>
        <v>30</v>
      </c>
      <c r="B344">
        <f t="shared" ref="B344:B407" si="186">+B343+1</f>
        <v>172</v>
      </c>
      <c r="C344" s="2">
        <v>41395</v>
      </c>
      <c r="D344" t="s">
        <v>7</v>
      </c>
      <c r="E344" t="s">
        <v>1</v>
      </c>
      <c r="F344" s="1">
        <f t="shared" si="173"/>
        <v>41395</v>
      </c>
      <c r="G344" s="1">
        <f>+F344+A344</f>
        <v>41425</v>
      </c>
      <c r="H344" s="29" t="str">
        <f t="shared" si="174"/>
        <v>INSERT INTO temporalidad VALUES (172,'41395','Mes','Mensual','41395','41425');</v>
      </c>
    </row>
    <row r="345" spans="1:8" x14ac:dyDescent="0.3">
      <c r="A345">
        <f t="shared" si="180"/>
        <v>29</v>
      </c>
      <c r="B345">
        <v>172</v>
      </c>
      <c r="C345" s="2">
        <v>41426</v>
      </c>
      <c r="D345" t="s">
        <v>7</v>
      </c>
      <c r="E345" t="s">
        <v>1</v>
      </c>
      <c r="F345" s="1">
        <f t="shared" si="173"/>
        <v>41426</v>
      </c>
      <c r="G345" s="1">
        <f>+F345+A345</f>
        <v>41455</v>
      </c>
      <c r="H345" s="29" t="str">
        <f t="shared" si="174"/>
        <v>INSERT INTO temporalidad VALUES (172,'41426','Mes','Mensual','41426','41455');</v>
      </c>
    </row>
    <row r="346" spans="1:8" x14ac:dyDescent="0.3">
      <c r="A346">
        <f t="shared" si="180"/>
        <v>30</v>
      </c>
      <c r="B346">
        <f t="shared" ref="B346:B409" si="187">+B345+1</f>
        <v>173</v>
      </c>
      <c r="C346" s="2">
        <v>41456</v>
      </c>
      <c r="D346" t="s">
        <v>7</v>
      </c>
      <c r="E346" t="s">
        <v>1</v>
      </c>
      <c r="F346" s="1">
        <f t="shared" si="173"/>
        <v>41456</v>
      </c>
      <c r="G346" s="1">
        <f>+F346+A346</f>
        <v>41486</v>
      </c>
      <c r="H346" s="29" t="str">
        <f t="shared" si="174"/>
        <v>INSERT INTO temporalidad VALUES (173,'41456','Mes','Mensual','41456','41486');</v>
      </c>
    </row>
    <row r="347" spans="1:8" x14ac:dyDescent="0.3">
      <c r="A347">
        <f t="shared" si="180"/>
        <v>30</v>
      </c>
      <c r="B347">
        <v>173</v>
      </c>
      <c r="C347" s="2">
        <v>41487</v>
      </c>
      <c r="D347" t="s">
        <v>7</v>
      </c>
      <c r="E347" t="s">
        <v>1</v>
      </c>
      <c r="F347" s="1">
        <f t="shared" si="173"/>
        <v>41487</v>
      </c>
      <c r="G347" s="1">
        <f>+F347+A347</f>
        <v>41517</v>
      </c>
      <c r="H347" s="29" t="str">
        <f t="shared" si="174"/>
        <v>INSERT INTO temporalidad VALUES (173,'41487','Mes','Mensual','41487','41517');</v>
      </c>
    </row>
    <row r="348" spans="1:8" x14ac:dyDescent="0.3">
      <c r="A348">
        <f t="shared" si="180"/>
        <v>29</v>
      </c>
      <c r="B348">
        <f t="shared" ref="B348:B411" si="188">+B347+1</f>
        <v>174</v>
      </c>
      <c r="C348" s="2">
        <v>41518</v>
      </c>
      <c r="D348" t="s">
        <v>7</v>
      </c>
      <c r="E348" t="s">
        <v>1</v>
      </c>
      <c r="F348" s="1">
        <f t="shared" si="173"/>
        <v>41518</v>
      </c>
      <c r="G348" s="1">
        <f>+F348+A348</f>
        <v>41547</v>
      </c>
      <c r="H348" s="29" t="str">
        <f t="shared" si="174"/>
        <v>INSERT INTO temporalidad VALUES (174,'41518','Mes','Mensual','41518','41547');</v>
      </c>
    </row>
    <row r="349" spans="1:8" x14ac:dyDescent="0.3">
      <c r="A349">
        <f t="shared" si="180"/>
        <v>30</v>
      </c>
      <c r="B349">
        <v>174</v>
      </c>
      <c r="C349" s="2">
        <v>41548</v>
      </c>
      <c r="D349" t="s">
        <v>7</v>
      </c>
      <c r="E349" t="s">
        <v>1</v>
      </c>
      <c r="F349" s="1">
        <f t="shared" si="173"/>
        <v>41548</v>
      </c>
      <c r="G349" s="1">
        <f>+F349+A349</f>
        <v>41578</v>
      </c>
      <c r="H349" s="29" t="str">
        <f t="shared" si="174"/>
        <v>INSERT INTO temporalidad VALUES (174,'41548','Mes','Mensual','41548','41578');</v>
      </c>
    </row>
    <row r="350" spans="1:8" x14ac:dyDescent="0.3">
      <c r="A350">
        <f t="shared" si="180"/>
        <v>29</v>
      </c>
      <c r="B350">
        <f t="shared" ref="B350:B413" si="189">+B349+1</f>
        <v>175</v>
      </c>
      <c r="C350" s="2">
        <v>41579</v>
      </c>
      <c r="D350" t="s">
        <v>7</v>
      </c>
      <c r="E350" t="s">
        <v>1</v>
      </c>
      <c r="F350" s="1">
        <f t="shared" si="173"/>
        <v>41579</v>
      </c>
      <c r="G350" s="1">
        <f>+F350+A350</f>
        <v>41608</v>
      </c>
      <c r="H350" s="29" t="str">
        <f t="shared" si="174"/>
        <v>INSERT INTO temporalidad VALUES (175,'41579','Mes','Mensual','41579','41608');</v>
      </c>
    </row>
    <row r="351" spans="1:8" x14ac:dyDescent="0.3">
      <c r="A351">
        <f t="shared" si="180"/>
        <v>30</v>
      </c>
      <c r="B351">
        <v>175</v>
      </c>
      <c r="C351" s="2">
        <v>41609</v>
      </c>
      <c r="D351" t="s">
        <v>7</v>
      </c>
      <c r="E351" t="s">
        <v>1</v>
      </c>
      <c r="F351" s="1">
        <f t="shared" si="173"/>
        <v>41609</v>
      </c>
      <c r="G351" s="1">
        <f>+F351+A351</f>
        <v>41639</v>
      </c>
      <c r="H351" s="29" t="str">
        <f t="shared" si="174"/>
        <v>INSERT INTO temporalidad VALUES (175,'41609','Mes','Mensual','41609','41639');</v>
      </c>
    </row>
    <row r="352" spans="1:8" x14ac:dyDescent="0.3">
      <c r="A352">
        <f t="shared" si="180"/>
        <v>30</v>
      </c>
      <c r="B352">
        <f t="shared" ref="B352:B415" si="190">+B351+1</f>
        <v>176</v>
      </c>
      <c r="C352" s="2">
        <v>41640</v>
      </c>
      <c r="D352" t="s">
        <v>7</v>
      </c>
      <c r="E352" t="s">
        <v>1</v>
      </c>
      <c r="F352" s="1">
        <f t="shared" si="173"/>
        <v>41640</v>
      </c>
      <c r="G352" s="1">
        <f>+F352+A352</f>
        <v>41670</v>
      </c>
      <c r="H352" s="29" t="str">
        <f t="shared" si="174"/>
        <v>INSERT INTO temporalidad VALUES (176,'41640','Mes','Mensual','41640','41670');</v>
      </c>
    </row>
    <row r="353" spans="1:8" x14ac:dyDescent="0.3">
      <c r="A353">
        <f t="shared" si="180"/>
        <v>27</v>
      </c>
      <c r="B353">
        <v>176</v>
      </c>
      <c r="C353" s="2">
        <v>41671</v>
      </c>
      <c r="D353" t="s">
        <v>7</v>
      </c>
      <c r="E353" t="s">
        <v>1</v>
      </c>
      <c r="F353" s="1">
        <f t="shared" si="173"/>
        <v>41671</v>
      </c>
      <c r="G353" s="1">
        <f>+F353+A353</f>
        <v>41698</v>
      </c>
      <c r="H353" s="29" t="str">
        <f t="shared" si="174"/>
        <v>INSERT INTO temporalidad VALUES (176,'41671','Mes','Mensual','41671','41698');</v>
      </c>
    </row>
    <row r="354" spans="1:8" x14ac:dyDescent="0.3">
      <c r="A354">
        <f t="shared" si="180"/>
        <v>30</v>
      </c>
      <c r="B354">
        <f t="shared" ref="B354:B417" si="191">+B353+1</f>
        <v>177</v>
      </c>
      <c r="C354" s="2">
        <v>41699</v>
      </c>
      <c r="D354" t="s">
        <v>7</v>
      </c>
      <c r="E354" t="s">
        <v>1</v>
      </c>
      <c r="F354" s="1">
        <f t="shared" si="173"/>
        <v>41699</v>
      </c>
      <c r="G354" s="1">
        <f>+F354+A354</f>
        <v>41729</v>
      </c>
      <c r="H354" s="29" t="str">
        <f t="shared" si="174"/>
        <v>INSERT INTO temporalidad VALUES (177,'41699','Mes','Mensual','41699','41729');</v>
      </c>
    </row>
    <row r="355" spans="1:8" x14ac:dyDescent="0.3">
      <c r="A355">
        <f t="shared" si="180"/>
        <v>29</v>
      </c>
      <c r="B355">
        <v>177</v>
      </c>
      <c r="C355" s="2">
        <v>41730</v>
      </c>
      <c r="D355" t="s">
        <v>7</v>
      </c>
      <c r="E355" t="s">
        <v>1</v>
      </c>
      <c r="F355" s="1">
        <f t="shared" si="173"/>
        <v>41730</v>
      </c>
      <c r="G355" s="1">
        <f>+F355+A355</f>
        <v>41759</v>
      </c>
      <c r="H355" s="29" t="str">
        <f t="shared" si="174"/>
        <v>INSERT INTO temporalidad VALUES (177,'41730','Mes','Mensual','41730','41759');</v>
      </c>
    </row>
    <row r="356" spans="1:8" x14ac:dyDescent="0.3">
      <c r="A356">
        <f t="shared" si="180"/>
        <v>30</v>
      </c>
      <c r="B356">
        <f t="shared" ref="B356:B419" si="192">+B355+1</f>
        <v>178</v>
      </c>
      <c r="C356" s="2">
        <v>41760</v>
      </c>
      <c r="D356" t="s">
        <v>7</v>
      </c>
      <c r="E356" t="s">
        <v>1</v>
      </c>
      <c r="F356" s="1">
        <f t="shared" si="173"/>
        <v>41760</v>
      </c>
      <c r="G356" s="1">
        <f>+F356+A356</f>
        <v>41790</v>
      </c>
      <c r="H356" s="29" t="str">
        <f t="shared" si="174"/>
        <v>INSERT INTO temporalidad VALUES (178,'41760','Mes','Mensual','41760','41790');</v>
      </c>
    </row>
    <row r="357" spans="1:8" x14ac:dyDescent="0.3">
      <c r="A357">
        <f t="shared" si="180"/>
        <v>29</v>
      </c>
      <c r="B357">
        <v>178</v>
      </c>
      <c r="C357" s="2">
        <v>41791</v>
      </c>
      <c r="D357" t="s">
        <v>7</v>
      </c>
      <c r="E357" t="s">
        <v>1</v>
      </c>
      <c r="F357" s="1">
        <f t="shared" si="173"/>
        <v>41791</v>
      </c>
      <c r="G357" s="1">
        <f>+F357+A357</f>
        <v>41820</v>
      </c>
      <c r="H357" s="29" t="str">
        <f t="shared" si="174"/>
        <v>INSERT INTO temporalidad VALUES (178,'41791','Mes','Mensual','41791','41820');</v>
      </c>
    </row>
    <row r="358" spans="1:8" x14ac:dyDescent="0.3">
      <c r="A358">
        <f t="shared" si="180"/>
        <v>30</v>
      </c>
      <c r="B358">
        <f t="shared" ref="B358:B421" si="193">+B357+1</f>
        <v>179</v>
      </c>
      <c r="C358" s="2">
        <v>41821</v>
      </c>
      <c r="D358" t="s">
        <v>7</v>
      </c>
      <c r="E358" t="s">
        <v>1</v>
      </c>
      <c r="F358" s="1">
        <f t="shared" si="173"/>
        <v>41821</v>
      </c>
      <c r="G358" s="1">
        <f>+F358+A358</f>
        <v>41851</v>
      </c>
      <c r="H358" s="29" t="str">
        <f t="shared" si="174"/>
        <v>INSERT INTO temporalidad VALUES (179,'41821','Mes','Mensual','41821','41851');</v>
      </c>
    </row>
    <row r="359" spans="1:8" x14ac:dyDescent="0.3">
      <c r="A359">
        <f t="shared" si="180"/>
        <v>30</v>
      </c>
      <c r="B359">
        <v>179</v>
      </c>
      <c r="C359" s="2">
        <v>41852</v>
      </c>
      <c r="D359" t="s">
        <v>7</v>
      </c>
      <c r="E359" t="s">
        <v>1</v>
      </c>
      <c r="F359" s="1">
        <f t="shared" si="173"/>
        <v>41852</v>
      </c>
      <c r="G359" s="1">
        <f>+F359+A359</f>
        <v>41882</v>
      </c>
      <c r="H359" s="29" t="str">
        <f t="shared" si="174"/>
        <v>INSERT INTO temporalidad VALUES (179,'41852','Mes','Mensual','41852','41882');</v>
      </c>
    </row>
    <row r="360" spans="1:8" x14ac:dyDescent="0.3">
      <c r="A360">
        <f t="shared" si="180"/>
        <v>29</v>
      </c>
      <c r="B360">
        <f t="shared" ref="B360:B423" si="194">+B359+1</f>
        <v>180</v>
      </c>
      <c r="C360" s="2">
        <v>41883</v>
      </c>
      <c r="D360" t="s">
        <v>7</v>
      </c>
      <c r="E360" t="s">
        <v>1</v>
      </c>
      <c r="F360" s="1">
        <f t="shared" si="173"/>
        <v>41883</v>
      </c>
      <c r="G360" s="1">
        <f>+F360+A360</f>
        <v>41912</v>
      </c>
      <c r="H360" s="29" t="str">
        <f t="shared" si="174"/>
        <v>INSERT INTO temporalidad VALUES (180,'41883','Mes','Mensual','41883','41912');</v>
      </c>
    </row>
    <row r="361" spans="1:8" x14ac:dyDescent="0.3">
      <c r="A361">
        <f t="shared" si="180"/>
        <v>30</v>
      </c>
      <c r="B361">
        <v>180</v>
      </c>
      <c r="C361" s="2">
        <v>41913</v>
      </c>
      <c r="D361" t="s">
        <v>7</v>
      </c>
      <c r="E361" t="s">
        <v>1</v>
      </c>
      <c r="F361" s="1">
        <f t="shared" si="173"/>
        <v>41913</v>
      </c>
      <c r="G361" s="1">
        <f>+F361+A361</f>
        <v>41943</v>
      </c>
      <c r="H361" s="29" t="str">
        <f t="shared" si="174"/>
        <v>INSERT INTO temporalidad VALUES (180,'41913','Mes','Mensual','41913','41943');</v>
      </c>
    </row>
    <row r="362" spans="1:8" x14ac:dyDescent="0.3">
      <c r="A362">
        <f t="shared" si="180"/>
        <v>29</v>
      </c>
      <c r="B362">
        <f t="shared" ref="B362:B425" si="195">+B361+1</f>
        <v>181</v>
      </c>
      <c r="C362" s="2">
        <v>41944</v>
      </c>
      <c r="D362" t="s">
        <v>7</v>
      </c>
      <c r="E362" t="s">
        <v>1</v>
      </c>
      <c r="F362" s="1">
        <f t="shared" si="173"/>
        <v>41944</v>
      </c>
      <c r="G362" s="1">
        <f>+F362+A362</f>
        <v>41973</v>
      </c>
      <c r="H362" s="29" t="str">
        <f t="shared" si="174"/>
        <v>INSERT INTO temporalidad VALUES (181,'41944','Mes','Mensual','41944','41973');</v>
      </c>
    </row>
    <row r="363" spans="1:8" x14ac:dyDescent="0.3">
      <c r="A363">
        <f t="shared" si="180"/>
        <v>30</v>
      </c>
      <c r="B363">
        <v>181</v>
      </c>
      <c r="C363" s="2">
        <v>41974</v>
      </c>
      <c r="D363" t="s">
        <v>7</v>
      </c>
      <c r="E363" t="s">
        <v>1</v>
      </c>
      <c r="F363" s="1">
        <f t="shared" si="173"/>
        <v>41974</v>
      </c>
      <c r="G363" s="1">
        <f>+F363+A363</f>
        <v>42004</v>
      </c>
      <c r="H363" s="29" t="str">
        <f t="shared" si="174"/>
        <v>INSERT INTO temporalidad VALUES (181,'41974','Mes','Mensual','41974','42004');</v>
      </c>
    </row>
    <row r="364" spans="1:8" x14ac:dyDescent="0.3">
      <c r="A364">
        <f t="shared" si="180"/>
        <v>30</v>
      </c>
      <c r="B364">
        <f t="shared" ref="B364:B427" si="196">+B363+1</f>
        <v>182</v>
      </c>
      <c r="C364" s="2">
        <v>42005</v>
      </c>
      <c r="D364" t="s">
        <v>7</v>
      </c>
      <c r="E364" t="s">
        <v>1</v>
      </c>
      <c r="F364" s="1">
        <f t="shared" si="173"/>
        <v>42005</v>
      </c>
      <c r="G364" s="1">
        <f>+F364+A364</f>
        <v>42035</v>
      </c>
      <c r="H364" s="29" t="str">
        <f t="shared" si="174"/>
        <v>INSERT INTO temporalidad VALUES (182,'42005','Mes','Mensual','42005','42035');</v>
      </c>
    </row>
    <row r="365" spans="1:8" x14ac:dyDescent="0.3">
      <c r="A365">
        <f t="shared" si="180"/>
        <v>27</v>
      </c>
      <c r="B365">
        <v>182</v>
      </c>
      <c r="C365" s="2">
        <v>42036</v>
      </c>
      <c r="D365" t="s">
        <v>7</v>
      </c>
      <c r="E365" t="s">
        <v>1</v>
      </c>
      <c r="F365" s="1">
        <f t="shared" si="173"/>
        <v>42036</v>
      </c>
      <c r="G365" s="1">
        <f>+F365+A365</f>
        <v>42063</v>
      </c>
      <c r="H365" s="29" t="str">
        <f t="shared" si="174"/>
        <v>INSERT INTO temporalidad VALUES (182,'42036','Mes','Mensual','42036','42063');</v>
      </c>
    </row>
    <row r="366" spans="1:8" x14ac:dyDescent="0.3">
      <c r="A366">
        <f t="shared" si="180"/>
        <v>30</v>
      </c>
      <c r="B366">
        <f t="shared" ref="B366:B429" si="197">+B365+1</f>
        <v>183</v>
      </c>
      <c r="C366" s="2">
        <v>42064</v>
      </c>
      <c r="D366" t="s">
        <v>7</v>
      </c>
      <c r="E366" t="s">
        <v>1</v>
      </c>
      <c r="F366" s="1">
        <f t="shared" si="173"/>
        <v>42064</v>
      </c>
      <c r="G366" s="1">
        <f>+F366+A366</f>
        <v>42094</v>
      </c>
      <c r="H366" s="29" t="str">
        <f t="shared" si="174"/>
        <v>INSERT INTO temporalidad VALUES (183,'42064','Mes','Mensual','42064','42094');</v>
      </c>
    </row>
    <row r="367" spans="1:8" x14ac:dyDescent="0.3">
      <c r="A367">
        <f t="shared" si="180"/>
        <v>29</v>
      </c>
      <c r="B367">
        <v>183</v>
      </c>
      <c r="C367" s="2">
        <v>42095</v>
      </c>
      <c r="D367" t="s">
        <v>7</v>
      </c>
      <c r="E367" t="s">
        <v>1</v>
      </c>
      <c r="F367" s="1">
        <f t="shared" si="173"/>
        <v>42095</v>
      </c>
      <c r="G367" s="1">
        <f>+F367+A367</f>
        <v>42124</v>
      </c>
      <c r="H367" s="29" t="str">
        <f t="shared" si="174"/>
        <v>INSERT INTO temporalidad VALUES (183,'42095','Mes','Mensual','42095','42124');</v>
      </c>
    </row>
    <row r="368" spans="1:8" x14ac:dyDescent="0.3">
      <c r="A368">
        <f t="shared" si="180"/>
        <v>30</v>
      </c>
      <c r="B368">
        <f t="shared" ref="B368:B431" si="198">+B367+1</f>
        <v>184</v>
      </c>
      <c r="C368" s="2">
        <v>42125</v>
      </c>
      <c r="D368" t="s">
        <v>7</v>
      </c>
      <c r="E368" t="s">
        <v>1</v>
      </c>
      <c r="F368" s="1">
        <f t="shared" si="173"/>
        <v>42125</v>
      </c>
      <c r="G368" s="1">
        <f>+F368+A368</f>
        <v>42155</v>
      </c>
      <c r="H368" s="29" t="str">
        <f t="shared" si="174"/>
        <v>INSERT INTO temporalidad VALUES (184,'42125','Mes','Mensual','42125','42155');</v>
      </c>
    </row>
    <row r="369" spans="1:8" x14ac:dyDescent="0.3">
      <c r="A369">
        <f t="shared" si="180"/>
        <v>29</v>
      </c>
      <c r="B369">
        <v>184</v>
      </c>
      <c r="C369" s="2">
        <v>42156</v>
      </c>
      <c r="D369" t="s">
        <v>7</v>
      </c>
      <c r="E369" t="s">
        <v>1</v>
      </c>
      <c r="F369" s="1">
        <f t="shared" si="173"/>
        <v>42156</v>
      </c>
      <c r="G369" s="1">
        <f>+F369+A369</f>
        <v>42185</v>
      </c>
      <c r="H369" s="29" t="str">
        <f t="shared" si="174"/>
        <v>INSERT INTO temporalidad VALUES (184,'42156','Mes','Mensual','42156','42185');</v>
      </c>
    </row>
    <row r="370" spans="1:8" x14ac:dyDescent="0.3">
      <c r="A370">
        <f t="shared" si="180"/>
        <v>30</v>
      </c>
      <c r="B370">
        <f t="shared" ref="B370:B433" si="199">+B369+1</f>
        <v>185</v>
      </c>
      <c r="C370" s="2">
        <v>42186</v>
      </c>
      <c r="D370" t="s">
        <v>7</v>
      </c>
      <c r="E370" t="s">
        <v>1</v>
      </c>
      <c r="F370" s="1">
        <f t="shared" si="173"/>
        <v>42186</v>
      </c>
      <c r="G370" s="1">
        <f>+F370+A370</f>
        <v>42216</v>
      </c>
      <c r="H370" s="29" t="str">
        <f t="shared" si="174"/>
        <v>INSERT INTO temporalidad VALUES (185,'42186','Mes','Mensual','42186','42216');</v>
      </c>
    </row>
    <row r="371" spans="1:8" x14ac:dyDescent="0.3">
      <c r="A371">
        <f t="shared" si="180"/>
        <v>30</v>
      </c>
      <c r="B371">
        <v>185</v>
      </c>
      <c r="C371" s="2">
        <v>42217</v>
      </c>
      <c r="D371" t="s">
        <v>7</v>
      </c>
      <c r="E371" t="s">
        <v>1</v>
      </c>
      <c r="F371" s="1">
        <f t="shared" si="173"/>
        <v>42217</v>
      </c>
      <c r="G371" s="1">
        <f>+F371+A371</f>
        <v>42247</v>
      </c>
      <c r="H371" s="29" t="str">
        <f t="shared" si="174"/>
        <v>INSERT INTO temporalidad VALUES (185,'42217','Mes','Mensual','42217','42247');</v>
      </c>
    </row>
    <row r="372" spans="1:8" x14ac:dyDescent="0.3">
      <c r="A372">
        <f t="shared" si="180"/>
        <v>29</v>
      </c>
      <c r="B372">
        <f t="shared" ref="B372:B435" si="200">+B371+1</f>
        <v>186</v>
      </c>
      <c r="C372" s="2">
        <v>42248</v>
      </c>
      <c r="D372" t="s">
        <v>7</v>
      </c>
      <c r="E372" t="s">
        <v>1</v>
      </c>
      <c r="F372" s="1">
        <f t="shared" si="173"/>
        <v>42248</v>
      </c>
      <c r="G372" s="1">
        <f>+F372+A372</f>
        <v>42277</v>
      </c>
      <c r="H372" s="29" t="str">
        <f t="shared" si="174"/>
        <v>INSERT INTO temporalidad VALUES (186,'42248','Mes','Mensual','42248','42277');</v>
      </c>
    </row>
    <row r="373" spans="1:8" x14ac:dyDescent="0.3">
      <c r="A373">
        <f t="shared" si="180"/>
        <v>30</v>
      </c>
      <c r="B373">
        <v>186</v>
      </c>
      <c r="C373" s="2">
        <v>42278</v>
      </c>
      <c r="D373" t="s">
        <v>7</v>
      </c>
      <c r="E373" t="s">
        <v>1</v>
      </c>
      <c r="F373" s="1">
        <f t="shared" si="173"/>
        <v>42278</v>
      </c>
      <c r="G373" s="1">
        <f>+F373+A373</f>
        <v>42308</v>
      </c>
      <c r="H373" s="29" t="str">
        <f t="shared" si="174"/>
        <v>INSERT INTO temporalidad VALUES (186,'42278','Mes','Mensual','42278','42308');</v>
      </c>
    </row>
    <row r="374" spans="1:8" x14ac:dyDescent="0.3">
      <c r="A374">
        <f t="shared" si="180"/>
        <v>29</v>
      </c>
      <c r="B374">
        <f t="shared" ref="B374:B437" si="201">+B373+1</f>
        <v>187</v>
      </c>
      <c r="C374" s="2">
        <v>42309</v>
      </c>
      <c r="D374" t="s">
        <v>7</v>
      </c>
      <c r="E374" t="s">
        <v>1</v>
      </c>
      <c r="F374" s="1">
        <f t="shared" si="173"/>
        <v>42309</v>
      </c>
      <c r="G374" s="1">
        <f>+F374+A374</f>
        <v>42338</v>
      </c>
      <c r="H374" s="29" t="str">
        <f t="shared" si="174"/>
        <v>INSERT INTO temporalidad VALUES (187,'42309','Mes','Mensual','42309','42338');</v>
      </c>
    </row>
    <row r="375" spans="1:8" x14ac:dyDescent="0.3">
      <c r="A375">
        <f t="shared" si="180"/>
        <v>30</v>
      </c>
      <c r="B375">
        <v>187</v>
      </c>
      <c r="C375" s="2">
        <v>42339</v>
      </c>
      <c r="D375" t="s">
        <v>7</v>
      </c>
      <c r="E375" t="s">
        <v>1</v>
      </c>
      <c r="F375" s="1">
        <f t="shared" si="173"/>
        <v>42339</v>
      </c>
      <c r="G375" s="1">
        <f>+F375+A375</f>
        <v>42369</v>
      </c>
      <c r="H375" s="29" t="str">
        <f t="shared" si="174"/>
        <v>INSERT INTO temporalidad VALUES (187,'42339','Mes','Mensual','42339','42369');</v>
      </c>
    </row>
    <row r="376" spans="1:8" x14ac:dyDescent="0.3">
      <c r="A376">
        <f t="shared" si="180"/>
        <v>30</v>
      </c>
      <c r="B376">
        <f t="shared" ref="B376:B439" si="202">+B375+1</f>
        <v>188</v>
      </c>
      <c r="C376" s="2">
        <v>42370</v>
      </c>
      <c r="D376" t="s">
        <v>7</v>
      </c>
      <c r="E376" t="s">
        <v>1</v>
      </c>
      <c r="F376" s="1">
        <f t="shared" si="173"/>
        <v>42370</v>
      </c>
      <c r="G376" s="1">
        <f>+F376+A376</f>
        <v>42400</v>
      </c>
      <c r="H376" s="29" t="str">
        <f t="shared" si="174"/>
        <v>INSERT INTO temporalidad VALUES (188,'42370','Mes','Mensual','42370','42400');</v>
      </c>
    </row>
    <row r="377" spans="1:8" x14ac:dyDescent="0.3">
      <c r="A377">
        <f t="shared" si="180"/>
        <v>27</v>
      </c>
      <c r="B377">
        <v>188</v>
      </c>
      <c r="C377" s="2">
        <v>42401</v>
      </c>
      <c r="D377" t="s">
        <v>7</v>
      </c>
      <c r="E377" t="s">
        <v>1</v>
      </c>
      <c r="F377" s="1">
        <f t="shared" si="173"/>
        <v>42401</v>
      </c>
      <c r="G377" s="1">
        <f>+F377+A377</f>
        <v>42428</v>
      </c>
      <c r="H377" s="29" t="str">
        <f t="shared" si="174"/>
        <v>INSERT INTO temporalidad VALUES (188,'42401','Mes','Mensual','42401','42428');</v>
      </c>
    </row>
    <row r="378" spans="1:8" x14ac:dyDescent="0.3">
      <c r="A378">
        <f t="shared" si="180"/>
        <v>30</v>
      </c>
      <c r="B378">
        <f t="shared" ref="B378:B441" si="203">+B377+1</f>
        <v>189</v>
      </c>
      <c r="C378" s="2">
        <v>42430</v>
      </c>
      <c r="D378" t="s">
        <v>7</v>
      </c>
      <c r="E378" t="s">
        <v>1</v>
      </c>
      <c r="F378" s="1">
        <f t="shared" si="173"/>
        <v>42430</v>
      </c>
      <c r="G378" s="1">
        <f>+F378+A378</f>
        <v>42460</v>
      </c>
      <c r="H378" s="29" t="str">
        <f t="shared" si="174"/>
        <v>INSERT INTO temporalidad VALUES (189,'42430','Mes','Mensual','42430','42460');</v>
      </c>
    </row>
    <row r="379" spans="1:8" x14ac:dyDescent="0.3">
      <c r="A379">
        <f t="shared" si="180"/>
        <v>29</v>
      </c>
      <c r="B379">
        <v>189</v>
      </c>
      <c r="C379" s="2">
        <v>42461</v>
      </c>
      <c r="D379" t="s">
        <v>7</v>
      </c>
      <c r="E379" t="s">
        <v>1</v>
      </c>
      <c r="F379" s="1">
        <f t="shared" si="173"/>
        <v>42461</v>
      </c>
      <c r="G379" s="1">
        <f>+F379+A379</f>
        <v>42490</v>
      </c>
      <c r="H379" s="29" t="str">
        <f t="shared" si="174"/>
        <v>INSERT INTO temporalidad VALUES (189,'42461','Mes','Mensual','42461','42490');</v>
      </c>
    </row>
    <row r="380" spans="1:8" x14ac:dyDescent="0.3">
      <c r="A380">
        <f t="shared" si="180"/>
        <v>30</v>
      </c>
      <c r="B380">
        <f t="shared" ref="B380:B443" si="204">+B379+1</f>
        <v>190</v>
      </c>
      <c r="C380" s="2">
        <v>42491</v>
      </c>
      <c r="D380" t="s">
        <v>7</v>
      </c>
      <c r="E380" t="s">
        <v>1</v>
      </c>
      <c r="F380" s="1">
        <f t="shared" si="173"/>
        <v>42491</v>
      </c>
      <c r="G380" s="1">
        <f>+F380+A380</f>
        <v>42521</v>
      </c>
      <c r="H380" s="29" t="str">
        <f t="shared" si="174"/>
        <v>INSERT INTO temporalidad VALUES (190,'42491','Mes','Mensual','42491','42521');</v>
      </c>
    </row>
    <row r="381" spans="1:8" x14ac:dyDescent="0.3">
      <c r="A381">
        <f t="shared" si="180"/>
        <v>29</v>
      </c>
      <c r="B381">
        <v>190</v>
      </c>
      <c r="C381" s="2">
        <v>42522</v>
      </c>
      <c r="D381" t="s">
        <v>7</v>
      </c>
      <c r="E381" t="s">
        <v>1</v>
      </c>
      <c r="F381" s="1">
        <f t="shared" si="173"/>
        <v>42522</v>
      </c>
      <c r="G381" s="1">
        <f>+F381+A381</f>
        <v>42551</v>
      </c>
      <c r="H381" s="29" t="str">
        <f t="shared" si="174"/>
        <v>INSERT INTO temporalidad VALUES (190,'42522','Mes','Mensual','42522','42551');</v>
      </c>
    </row>
    <row r="382" spans="1:8" x14ac:dyDescent="0.3">
      <c r="A382">
        <f t="shared" si="180"/>
        <v>30</v>
      </c>
      <c r="B382">
        <f t="shared" ref="B382:B445" si="205">+B381+1</f>
        <v>191</v>
      </c>
      <c r="C382" s="2">
        <v>42552</v>
      </c>
      <c r="D382" t="s">
        <v>7</v>
      </c>
      <c r="E382" t="s">
        <v>1</v>
      </c>
      <c r="F382" s="1">
        <f t="shared" si="173"/>
        <v>42552</v>
      </c>
      <c r="G382" s="1">
        <f>+F382+A382</f>
        <v>42582</v>
      </c>
      <c r="H382" s="29" t="str">
        <f t="shared" si="174"/>
        <v>INSERT INTO temporalidad VALUES (191,'42552','Mes','Mensual','42552','42582');</v>
      </c>
    </row>
    <row r="383" spans="1:8" x14ac:dyDescent="0.3">
      <c r="A383">
        <f t="shared" si="180"/>
        <v>30</v>
      </c>
      <c r="B383">
        <v>191</v>
      </c>
      <c r="C383" s="2">
        <v>42583</v>
      </c>
      <c r="D383" t="s">
        <v>7</v>
      </c>
      <c r="E383" t="s">
        <v>1</v>
      </c>
      <c r="F383" s="1">
        <f t="shared" si="173"/>
        <v>42583</v>
      </c>
      <c r="G383" s="1">
        <f>+F383+A383</f>
        <v>42613</v>
      </c>
      <c r="H383" s="29" t="str">
        <f t="shared" si="174"/>
        <v>INSERT INTO temporalidad VALUES (191,'42583','Mes','Mensual','42583','42613');</v>
      </c>
    </row>
    <row r="384" spans="1:8" x14ac:dyDescent="0.3">
      <c r="A384">
        <f t="shared" si="180"/>
        <v>29</v>
      </c>
      <c r="B384">
        <f t="shared" ref="B384:B447" si="206">+B383+1</f>
        <v>192</v>
      </c>
      <c r="C384" s="2">
        <v>42614</v>
      </c>
      <c r="D384" t="s">
        <v>7</v>
      </c>
      <c r="E384" t="s">
        <v>1</v>
      </c>
      <c r="F384" s="1">
        <f t="shared" si="173"/>
        <v>42614</v>
      </c>
      <c r="G384" s="1">
        <f>+F384+A384</f>
        <v>42643</v>
      </c>
      <c r="H384" s="29" t="str">
        <f t="shared" si="174"/>
        <v>INSERT INTO temporalidad VALUES (192,'42614','Mes','Mensual','42614','42643');</v>
      </c>
    </row>
    <row r="385" spans="1:8" x14ac:dyDescent="0.3">
      <c r="A385">
        <f t="shared" si="180"/>
        <v>30</v>
      </c>
      <c r="B385">
        <v>192</v>
      </c>
      <c r="C385" s="2">
        <v>42644</v>
      </c>
      <c r="D385" t="s">
        <v>7</v>
      </c>
      <c r="E385" t="s">
        <v>1</v>
      </c>
      <c r="F385" s="1">
        <f t="shared" si="173"/>
        <v>42644</v>
      </c>
      <c r="G385" s="1">
        <f>+F385+A385</f>
        <v>42674</v>
      </c>
      <c r="H385" s="29" t="str">
        <f t="shared" si="174"/>
        <v>INSERT INTO temporalidad VALUES (192,'42644','Mes','Mensual','42644','42674');</v>
      </c>
    </row>
    <row r="386" spans="1:8" x14ac:dyDescent="0.3">
      <c r="A386">
        <f t="shared" si="180"/>
        <v>29</v>
      </c>
      <c r="B386">
        <f t="shared" ref="B386:B449" si="207">+B385+1</f>
        <v>193</v>
      </c>
      <c r="C386" s="2">
        <v>42675</v>
      </c>
      <c r="D386" t="s">
        <v>7</v>
      </c>
      <c r="E386" t="s">
        <v>1</v>
      </c>
      <c r="F386" s="1">
        <f t="shared" ref="F386:F449" si="208">+MIN(C386)</f>
        <v>42675</v>
      </c>
      <c r="G386" s="1">
        <f>+F386+A386</f>
        <v>42704</v>
      </c>
      <c r="H386" s="29" t="str">
        <f t="shared" si="174"/>
        <v>INSERT INTO temporalidad VALUES (193,'42675','Mes','Mensual','42675','42704');</v>
      </c>
    </row>
    <row r="387" spans="1:8" x14ac:dyDescent="0.3">
      <c r="A387">
        <f t="shared" si="180"/>
        <v>30</v>
      </c>
      <c r="B387">
        <v>193</v>
      </c>
      <c r="C387" s="2">
        <v>42705</v>
      </c>
      <c r="D387" t="s">
        <v>7</v>
      </c>
      <c r="E387" t="s">
        <v>1</v>
      </c>
      <c r="F387" s="1">
        <f t="shared" si="208"/>
        <v>42705</v>
      </c>
      <c r="G387" s="1">
        <f>+F387+A387</f>
        <v>42735</v>
      </c>
      <c r="H387" s="29" t="str">
        <f t="shared" ref="H387:H450" si="209">+"INSERT INTO "&amp;$H$2&amp;" VALUES ("&amp;B387&amp;",'"&amp;C387&amp;"','"&amp;D387&amp;"','"&amp;E387&amp;"','"&amp;F387&amp;"','"&amp;G387&amp;"');"</f>
        <v>INSERT INTO temporalidad VALUES (193,'42705','Mes','Mensual','42705','42735');</v>
      </c>
    </row>
    <row r="388" spans="1:8" x14ac:dyDescent="0.3">
      <c r="A388">
        <f t="shared" si="180"/>
        <v>30</v>
      </c>
      <c r="B388">
        <f t="shared" ref="B388:B451" si="210">+B387+1</f>
        <v>194</v>
      </c>
      <c r="C388" s="2">
        <v>42736</v>
      </c>
      <c r="D388" t="s">
        <v>7</v>
      </c>
      <c r="E388" t="s">
        <v>1</v>
      </c>
      <c r="F388" s="1">
        <f t="shared" si="208"/>
        <v>42736</v>
      </c>
      <c r="G388" s="1">
        <f>+F388+A388</f>
        <v>42766</v>
      </c>
      <c r="H388" s="29" t="str">
        <f t="shared" si="209"/>
        <v>INSERT INTO temporalidad VALUES (194,'42736','Mes','Mensual','42736','42766');</v>
      </c>
    </row>
    <row r="389" spans="1:8" x14ac:dyDescent="0.3">
      <c r="A389">
        <f t="shared" si="180"/>
        <v>27</v>
      </c>
      <c r="B389">
        <v>194</v>
      </c>
      <c r="C389" s="2">
        <v>42767</v>
      </c>
      <c r="D389" t="s">
        <v>7</v>
      </c>
      <c r="E389" t="s">
        <v>1</v>
      </c>
      <c r="F389" s="1">
        <f t="shared" si="208"/>
        <v>42767</v>
      </c>
      <c r="G389" s="1">
        <f>+F389+A389</f>
        <v>42794</v>
      </c>
      <c r="H389" s="29" t="str">
        <f t="shared" si="209"/>
        <v>INSERT INTO temporalidad VALUES (194,'42767','Mes','Mensual','42767','42794');</v>
      </c>
    </row>
    <row r="390" spans="1:8" x14ac:dyDescent="0.3">
      <c r="A390">
        <f t="shared" si="180"/>
        <v>30</v>
      </c>
      <c r="B390">
        <f t="shared" ref="B390:B453" si="211">+B389+1</f>
        <v>195</v>
      </c>
      <c r="C390" s="2">
        <v>42795</v>
      </c>
      <c r="D390" t="s">
        <v>7</v>
      </c>
      <c r="E390" t="s">
        <v>1</v>
      </c>
      <c r="F390" s="1">
        <f t="shared" si="208"/>
        <v>42795</v>
      </c>
      <c r="G390" s="1">
        <f>+F390+A390</f>
        <v>42825</v>
      </c>
      <c r="H390" s="29" t="str">
        <f t="shared" si="209"/>
        <v>INSERT INTO temporalidad VALUES (195,'42795','Mes','Mensual','42795','42825');</v>
      </c>
    </row>
    <row r="391" spans="1:8" x14ac:dyDescent="0.3">
      <c r="A391">
        <f t="shared" si="180"/>
        <v>29</v>
      </c>
      <c r="B391">
        <v>195</v>
      </c>
      <c r="C391" s="2">
        <v>42826</v>
      </c>
      <c r="D391" t="s">
        <v>7</v>
      </c>
      <c r="E391" t="s">
        <v>1</v>
      </c>
      <c r="F391" s="1">
        <f t="shared" si="208"/>
        <v>42826</v>
      </c>
      <c r="G391" s="1">
        <f>+F391+A391</f>
        <v>42855</v>
      </c>
      <c r="H391" s="29" t="str">
        <f t="shared" si="209"/>
        <v>INSERT INTO temporalidad VALUES (195,'42826','Mes','Mensual','42826','42855');</v>
      </c>
    </row>
    <row r="392" spans="1:8" x14ac:dyDescent="0.3">
      <c r="A392">
        <f t="shared" si="180"/>
        <v>30</v>
      </c>
      <c r="B392">
        <f t="shared" ref="B392:B455" si="212">+B391+1</f>
        <v>196</v>
      </c>
      <c r="C392" s="2">
        <v>42856</v>
      </c>
      <c r="D392" t="s">
        <v>7</v>
      </c>
      <c r="E392" t="s">
        <v>1</v>
      </c>
      <c r="F392" s="1">
        <f t="shared" si="208"/>
        <v>42856</v>
      </c>
      <c r="G392" s="1">
        <f>+F392+A392</f>
        <v>42886</v>
      </c>
      <c r="H392" s="29" t="str">
        <f t="shared" si="209"/>
        <v>INSERT INTO temporalidad VALUES (196,'42856','Mes','Mensual','42856','42886');</v>
      </c>
    </row>
    <row r="393" spans="1:8" x14ac:dyDescent="0.3">
      <c r="A393">
        <f t="shared" si="180"/>
        <v>29</v>
      </c>
      <c r="B393">
        <v>196</v>
      </c>
      <c r="C393" s="2">
        <v>42887</v>
      </c>
      <c r="D393" t="s">
        <v>7</v>
      </c>
      <c r="E393" t="s">
        <v>1</v>
      </c>
      <c r="F393" s="1">
        <f t="shared" si="208"/>
        <v>42887</v>
      </c>
      <c r="G393" s="1">
        <f>+F393+A393</f>
        <v>42916</v>
      </c>
      <c r="H393" s="29" t="str">
        <f t="shared" si="209"/>
        <v>INSERT INTO temporalidad VALUES (196,'42887','Mes','Mensual','42887','42916');</v>
      </c>
    </row>
    <row r="394" spans="1:8" x14ac:dyDescent="0.3">
      <c r="A394">
        <f t="shared" si="180"/>
        <v>30</v>
      </c>
      <c r="B394">
        <f t="shared" ref="B394:B457" si="213">+B393+1</f>
        <v>197</v>
      </c>
      <c r="C394" s="2">
        <v>42917</v>
      </c>
      <c r="D394" t="s">
        <v>7</v>
      </c>
      <c r="E394" t="s">
        <v>1</v>
      </c>
      <c r="F394" s="1">
        <f t="shared" si="208"/>
        <v>42917</v>
      </c>
      <c r="G394" s="1">
        <f>+F394+A394</f>
        <v>42947</v>
      </c>
      <c r="H394" s="29" t="str">
        <f t="shared" si="209"/>
        <v>INSERT INTO temporalidad VALUES (197,'42917','Mes','Mensual','42917','42947');</v>
      </c>
    </row>
    <row r="395" spans="1:8" x14ac:dyDescent="0.3">
      <c r="A395">
        <f t="shared" si="180"/>
        <v>30</v>
      </c>
      <c r="B395">
        <v>197</v>
      </c>
      <c r="C395" s="2">
        <v>42948</v>
      </c>
      <c r="D395" t="s">
        <v>7</v>
      </c>
      <c r="E395" t="s">
        <v>1</v>
      </c>
      <c r="F395" s="1">
        <f t="shared" si="208"/>
        <v>42948</v>
      </c>
      <c r="G395" s="1">
        <f>+F395+A395</f>
        <v>42978</v>
      </c>
      <c r="H395" s="29" t="str">
        <f t="shared" si="209"/>
        <v>INSERT INTO temporalidad VALUES (197,'42948','Mes','Mensual','42948','42978');</v>
      </c>
    </row>
    <row r="396" spans="1:8" x14ac:dyDescent="0.3">
      <c r="A396">
        <f t="shared" si="180"/>
        <v>29</v>
      </c>
      <c r="B396">
        <f t="shared" ref="B396:B459" si="214">+B395+1</f>
        <v>198</v>
      </c>
      <c r="C396" s="2">
        <v>42979</v>
      </c>
      <c r="D396" t="s">
        <v>7</v>
      </c>
      <c r="E396" t="s">
        <v>1</v>
      </c>
      <c r="F396" s="1">
        <f t="shared" si="208"/>
        <v>42979</v>
      </c>
      <c r="G396" s="1">
        <f>+F396+A396</f>
        <v>43008</v>
      </c>
      <c r="H396" s="29" t="str">
        <f t="shared" si="209"/>
        <v>INSERT INTO temporalidad VALUES (198,'42979','Mes','Mensual','42979','43008');</v>
      </c>
    </row>
    <row r="397" spans="1:8" x14ac:dyDescent="0.3">
      <c r="A397">
        <f t="shared" ref="A397:A460" si="215">+A385</f>
        <v>30</v>
      </c>
      <c r="B397">
        <v>198</v>
      </c>
      <c r="C397" s="2">
        <v>43009</v>
      </c>
      <c r="D397" t="s">
        <v>7</v>
      </c>
      <c r="E397" t="s">
        <v>1</v>
      </c>
      <c r="F397" s="1">
        <f t="shared" si="208"/>
        <v>43009</v>
      </c>
      <c r="G397" s="1">
        <f>+F397+A397</f>
        <v>43039</v>
      </c>
      <c r="H397" s="29" t="str">
        <f t="shared" si="209"/>
        <v>INSERT INTO temporalidad VALUES (198,'43009','Mes','Mensual','43009','43039');</v>
      </c>
    </row>
    <row r="398" spans="1:8" x14ac:dyDescent="0.3">
      <c r="A398">
        <f t="shared" si="215"/>
        <v>29</v>
      </c>
      <c r="B398">
        <f t="shared" ref="B398:B461" si="216">+B397+1</f>
        <v>199</v>
      </c>
      <c r="C398" s="2">
        <v>43040</v>
      </c>
      <c r="D398" t="s">
        <v>7</v>
      </c>
      <c r="E398" t="s">
        <v>1</v>
      </c>
      <c r="F398" s="1">
        <f t="shared" si="208"/>
        <v>43040</v>
      </c>
      <c r="G398" s="1">
        <f>+F398+A398</f>
        <v>43069</v>
      </c>
      <c r="H398" s="29" t="str">
        <f t="shared" si="209"/>
        <v>INSERT INTO temporalidad VALUES (199,'43040','Mes','Mensual','43040','43069');</v>
      </c>
    </row>
    <row r="399" spans="1:8" x14ac:dyDescent="0.3">
      <c r="A399">
        <f t="shared" si="215"/>
        <v>30</v>
      </c>
      <c r="B399">
        <v>199</v>
      </c>
      <c r="C399" s="2">
        <v>43070</v>
      </c>
      <c r="D399" t="s">
        <v>7</v>
      </c>
      <c r="E399" t="s">
        <v>1</v>
      </c>
      <c r="F399" s="1">
        <f t="shared" si="208"/>
        <v>43070</v>
      </c>
      <c r="G399" s="1">
        <f>+F399+A399</f>
        <v>43100</v>
      </c>
      <c r="H399" s="29" t="str">
        <f t="shared" si="209"/>
        <v>INSERT INTO temporalidad VALUES (199,'43070','Mes','Mensual','43070','43100');</v>
      </c>
    </row>
    <row r="400" spans="1:8" x14ac:dyDescent="0.3">
      <c r="A400">
        <f t="shared" si="215"/>
        <v>30</v>
      </c>
      <c r="B400">
        <f t="shared" ref="B400:B463" si="217">+B399+1</f>
        <v>200</v>
      </c>
      <c r="C400" s="2">
        <v>43101</v>
      </c>
      <c r="D400" t="s">
        <v>7</v>
      </c>
      <c r="E400" t="s">
        <v>1</v>
      </c>
      <c r="F400" s="1">
        <f t="shared" si="208"/>
        <v>43101</v>
      </c>
      <c r="G400" s="1">
        <f>+F400+A400</f>
        <v>43131</v>
      </c>
      <c r="H400" s="29" t="str">
        <f t="shared" si="209"/>
        <v>INSERT INTO temporalidad VALUES (200,'43101','Mes','Mensual','43101','43131');</v>
      </c>
    </row>
    <row r="401" spans="1:8" x14ac:dyDescent="0.3">
      <c r="A401">
        <f t="shared" si="215"/>
        <v>27</v>
      </c>
      <c r="B401">
        <v>200</v>
      </c>
      <c r="C401" s="2">
        <v>43132</v>
      </c>
      <c r="D401" t="s">
        <v>7</v>
      </c>
      <c r="E401" t="s">
        <v>1</v>
      </c>
      <c r="F401" s="1">
        <f t="shared" si="208"/>
        <v>43132</v>
      </c>
      <c r="G401" s="1">
        <f>+F401+A401</f>
        <v>43159</v>
      </c>
      <c r="H401" s="29" t="str">
        <f t="shared" si="209"/>
        <v>INSERT INTO temporalidad VALUES (200,'43132','Mes','Mensual','43132','43159');</v>
      </c>
    </row>
    <row r="402" spans="1:8" x14ac:dyDescent="0.3">
      <c r="A402">
        <f t="shared" si="215"/>
        <v>30</v>
      </c>
      <c r="B402">
        <f t="shared" ref="B402:B465" si="218">+B401+1</f>
        <v>201</v>
      </c>
      <c r="C402" s="2">
        <v>43160</v>
      </c>
      <c r="D402" t="s">
        <v>7</v>
      </c>
      <c r="E402" t="s">
        <v>1</v>
      </c>
      <c r="F402" s="1">
        <f t="shared" si="208"/>
        <v>43160</v>
      </c>
      <c r="G402" s="1">
        <f>+F402+A402</f>
        <v>43190</v>
      </c>
      <c r="H402" s="29" t="str">
        <f t="shared" si="209"/>
        <v>INSERT INTO temporalidad VALUES (201,'43160','Mes','Mensual','43160','43190');</v>
      </c>
    </row>
    <row r="403" spans="1:8" x14ac:dyDescent="0.3">
      <c r="A403">
        <f t="shared" si="215"/>
        <v>29</v>
      </c>
      <c r="B403">
        <v>201</v>
      </c>
      <c r="C403" s="2">
        <v>43191</v>
      </c>
      <c r="D403" t="s">
        <v>7</v>
      </c>
      <c r="E403" t="s">
        <v>1</v>
      </c>
      <c r="F403" s="1">
        <f t="shared" si="208"/>
        <v>43191</v>
      </c>
      <c r="G403" s="1">
        <f>+F403+A403</f>
        <v>43220</v>
      </c>
      <c r="H403" s="29" t="str">
        <f t="shared" si="209"/>
        <v>INSERT INTO temporalidad VALUES (201,'43191','Mes','Mensual','43191','43220');</v>
      </c>
    </row>
    <row r="404" spans="1:8" x14ac:dyDescent="0.3">
      <c r="A404">
        <f t="shared" si="215"/>
        <v>30</v>
      </c>
      <c r="B404">
        <f t="shared" ref="B404:B467" si="219">+B403+1</f>
        <v>202</v>
      </c>
      <c r="C404" s="2">
        <v>43221</v>
      </c>
      <c r="D404" t="s">
        <v>7</v>
      </c>
      <c r="E404" t="s">
        <v>1</v>
      </c>
      <c r="F404" s="1">
        <f t="shared" si="208"/>
        <v>43221</v>
      </c>
      <c r="G404" s="1">
        <f>+F404+A404</f>
        <v>43251</v>
      </c>
      <c r="H404" s="29" t="str">
        <f t="shared" si="209"/>
        <v>INSERT INTO temporalidad VALUES (202,'43221','Mes','Mensual','43221','43251');</v>
      </c>
    </row>
    <row r="405" spans="1:8" x14ac:dyDescent="0.3">
      <c r="A405">
        <f t="shared" si="215"/>
        <v>29</v>
      </c>
      <c r="B405">
        <v>202</v>
      </c>
      <c r="C405" s="2">
        <v>43252</v>
      </c>
      <c r="D405" t="s">
        <v>7</v>
      </c>
      <c r="E405" t="s">
        <v>1</v>
      </c>
      <c r="F405" s="1">
        <f t="shared" si="208"/>
        <v>43252</v>
      </c>
      <c r="G405" s="1">
        <f>+F405+A405</f>
        <v>43281</v>
      </c>
      <c r="H405" s="29" t="str">
        <f t="shared" si="209"/>
        <v>INSERT INTO temporalidad VALUES (202,'43252','Mes','Mensual','43252','43281');</v>
      </c>
    </row>
    <row r="406" spans="1:8" x14ac:dyDescent="0.3">
      <c r="A406">
        <f t="shared" si="215"/>
        <v>30</v>
      </c>
      <c r="B406">
        <f t="shared" ref="B406:B469" si="220">+B405+1</f>
        <v>203</v>
      </c>
      <c r="C406" s="2">
        <v>43282</v>
      </c>
      <c r="D406" t="s">
        <v>7</v>
      </c>
      <c r="E406" t="s">
        <v>1</v>
      </c>
      <c r="F406" s="1">
        <f t="shared" si="208"/>
        <v>43282</v>
      </c>
      <c r="G406" s="1">
        <f>+F406+A406</f>
        <v>43312</v>
      </c>
      <c r="H406" s="29" t="str">
        <f t="shared" si="209"/>
        <v>INSERT INTO temporalidad VALUES (203,'43282','Mes','Mensual','43282','43312');</v>
      </c>
    </row>
    <row r="407" spans="1:8" x14ac:dyDescent="0.3">
      <c r="A407">
        <f t="shared" si="215"/>
        <v>30</v>
      </c>
      <c r="B407">
        <v>203</v>
      </c>
      <c r="C407" s="2">
        <v>43313</v>
      </c>
      <c r="D407" t="s">
        <v>7</v>
      </c>
      <c r="E407" t="s">
        <v>1</v>
      </c>
      <c r="F407" s="1">
        <f t="shared" si="208"/>
        <v>43313</v>
      </c>
      <c r="G407" s="1">
        <f>+F407+A407</f>
        <v>43343</v>
      </c>
      <c r="H407" s="29" t="str">
        <f t="shared" si="209"/>
        <v>INSERT INTO temporalidad VALUES (203,'43313','Mes','Mensual','43313','43343');</v>
      </c>
    </row>
    <row r="408" spans="1:8" x14ac:dyDescent="0.3">
      <c r="A408">
        <f t="shared" si="215"/>
        <v>29</v>
      </c>
      <c r="B408">
        <f t="shared" ref="B408:B471" si="221">+B407+1</f>
        <v>204</v>
      </c>
      <c r="C408" s="2">
        <v>43344</v>
      </c>
      <c r="D408" t="s">
        <v>7</v>
      </c>
      <c r="E408" t="s">
        <v>1</v>
      </c>
      <c r="F408" s="1">
        <f t="shared" si="208"/>
        <v>43344</v>
      </c>
      <c r="G408" s="1">
        <f>+F408+A408</f>
        <v>43373</v>
      </c>
      <c r="H408" s="29" t="str">
        <f t="shared" si="209"/>
        <v>INSERT INTO temporalidad VALUES (204,'43344','Mes','Mensual','43344','43373');</v>
      </c>
    </row>
    <row r="409" spans="1:8" x14ac:dyDescent="0.3">
      <c r="A409">
        <f t="shared" si="215"/>
        <v>30</v>
      </c>
      <c r="B409">
        <v>204</v>
      </c>
      <c r="C409" s="2">
        <v>43374</v>
      </c>
      <c r="D409" t="s">
        <v>7</v>
      </c>
      <c r="E409" t="s">
        <v>1</v>
      </c>
      <c r="F409" s="1">
        <f t="shared" si="208"/>
        <v>43374</v>
      </c>
      <c r="G409" s="1">
        <f>+F409+A409</f>
        <v>43404</v>
      </c>
      <c r="H409" s="29" t="str">
        <f t="shared" si="209"/>
        <v>INSERT INTO temporalidad VALUES (204,'43374','Mes','Mensual','43374','43404');</v>
      </c>
    </row>
    <row r="410" spans="1:8" x14ac:dyDescent="0.3">
      <c r="A410">
        <f t="shared" si="215"/>
        <v>29</v>
      </c>
      <c r="B410">
        <f t="shared" ref="B410:B473" si="222">+B409+1</f>
        <v>205</v>
      </c>
      <c r="C410" s="2">
        <v>43405</v>
      </c>
      <c r="D410" t="s">
        <v>7</v>
      </c>
      <c r="E410" t="s">
        <v>1</v>
      </c>
      <c r="F410" s="1">
        <f t="shared" si="208"/>
        <v>43405</v>
      </c>
      <c r="G410" s="1">
        <f>+F410+A410</f>
        <v>43434</v>
      </c>
      <c r="H410" s="29" t="str">
        <f t="shared" si="209"/>
        <v>INSERT INTO temporalidad VALUES (205,'43405','Mes','Mensual','43405','43434');</v>
      </c>
    </row>
    <row r="411" spans="1:8" x14ac:dyDescent="0.3">
      <c r="A411">
        <f t="shared" si="215"/>
        <v>30</v>
      </c>
      <c r="B411">
        <v>205</v>
      </c>
      <c r="C411" s="2">
        <v>43435</v>
      </c>
      <c r="D411" t="s">
        <v>7</v>
      </c>
      <c r="E411" t="s">
        <v>1</v>
      </c>
      <c r="F411" s="1">
        <f t="shared" si="208"/>
        <v>43435</v>
      </c>
      <c r="G411" s="1">
        <f>+F411+A411</f>
        <v>43465</v>
      </c>
      <c r="H411" s="29" t="str">
        <f t="shared" si="209"/>
        <v>INSERT INTO temporalidad VALUES (205,'43435','Mes','Mensual','43435','43465');</v>
      </c>
    </row>
    <row r="412" spans="1:8" x14ac:dyDescent="0.3">
      <c r="A412">
        <f t="shared" si="215"/>
        <v>30</v>
      </c>
      <c r="B412">
        <f t="shared" ref="B412:B475" si="223">+B411+1</f>
        <v>206</v>
      </c>
      <c r="C412" s="2">
        <v>43466</v>
      </c>
      <c r="D412" t="s">
        <v>7</v>
      </c>
      <c r="E412" t="s">
        <v>1</v>
      </c>
      <c r="F412" s="1">
        <f t="shared" si="208"/>
        <v>43466</v>
      </c>
      <c r="G412" s="1">
        <f>+F412+A412</f>
        <v>43496</v>
      </c>
      <c r="H412" s="29" t="str">
        <f t="shared" si="209"/>
        <v>INSERT INTO temporalidad VALUES (206,'43466','Mes','Mensual','43466','43496');</v>
      </c>
    </row>
    <row r="413" spans="1:8" x14ac:dyDescent="0.3">
      <c r="A413">
        <f t="shared" si="215"/>
        <v>27</v>
      </c>
      <c r="B413">
        <v>206</v>
      </c>
      <c r="C413" s="2">
        <v>43497</v>
      </c>
      <c r="D413" t="s">
        <v>7</v>
      </c>
      <c r="E413" t="s">
        <v>1</v>
      </c>
      <c r="F413" s="1">
        <f t="shared" si="208"/>
        <v>43497</v>
      </c>
      <c r="G413" s="1">
        <f>+F413+A413</f>
        <v>43524</v>
      </c>
      <c r="H413" s="29" t="str">
        <f t="shared" si="209"/>
        <v>INSERT INTO temporalidad VALUES (206,'43497','Mes','Mensual','43497','43524');</v>
      </c>
    </row>
    <row r="414" spans="1:8" x14ac:dyDescent="0.3">
      <c r="A414">
        <f t="shared" si="215"/>
        <v>30</v>
      </c>
      <c r="B414">
        <f t="shared" ref="B414:B477" si="224">+B413+1</f>
        <v>207</v>
      </c>
      <c r="C414" s="2">
        <v>43525</v>
      </c>
      <c r="D414" t="s">
        <v>7</v>
      </c>
      <c r="E414" t="s">
        <v>1</v>
      </c>
      <c r="F414" s="1">
        <f t="shared" si="208"/>
        <v>43525</v>
      </c>
      <c r="G414" s="1">
        <f>+F414+A414</f>
        <v>43555</v>
      </c>
      <c r="H414" s="29" t="str">
        <f t="shared" si="209"/>
        <v>INSERT INTO temporalidad VALUES (207,'43525','Mes','Mensual','43525','43555');</v>
      </c>
    </row>
    <row r="415" spans="1:8" x14ac:dyDescent="0.3">
      <c r="A415">
        <f t="shared" si="215"/>
        <v>29</v>
      </c>
      <c r="B415">
        <v>207</v>
      </c>
      <c r="C415" s="2">
        <v>43556</v>
      </c>
      <c r="D415" t="s">
        <v>7</v>
      </c>
      <c r="E415" t="s">
        <v>1</v>
      </c>
      <c r="F415" s="1">
        <f t="shared" si="208"/>
        <v>43556</v>
      </c>
      <c r="G415" s="1">
        <f>+F415+A415</f>
        <v>43585</v>
      </c>
      <c r="H415" s="29" t="str">
        <f t="shared" si="209"/>
        <v>INSERT INTO temporalidad VALUES (207,'43556','Mes','Mensual','43556','43585');</v>
      </c>
    </row>
    <row r="416" spans="1:8" x14ac:dyDescent="0.3">
      <c r="A416">
        <f t="shared" si="215"/>
        <v>30</v>
      </c>
      <c r="B416">
        <f t="shared" ref="B416:B479" si="225">+B415+1</f>
        <v>208</v>
      </c>
      <c r="C416" s="2">
        <v>43586</v>
      </c>
      <c r="D416" t="s">
        <v>7</v>
      </c>
      <c r="E416" t="s">
        <v>1</v>
      </c>
      <c r="F416" s="1">
        <f t="shared" si="208"/>
        <v>43586</v>
      </c>
      <c r="G416" s="1">
        <f>+F416+A416</f>
        <v>43616</v>
      </c>
      <c r="H416" s="29" t="str">
        <f t="shared" si="209"/>
        <v>INSERT INTO temporalidad VALUES (208,'43586','Mes','Mensual','43586','43616');</v>
      </c>
    </row>
    <row r="417" spans="1:8" x14ac:dyDescent="0.3">
      <c r="A417">
        <f t="shared" si="215"/>
        <v>29</v>
      </c>
      <c r="B417">
        <v>208</v>
      </c>
      <c r="C417" s="2">
        <v>43617</v>
      </c>
      <c r="D417" t="s">
        <v>7</v>
      </c>
      <c r="E417" t="s">
        <v>1</v>
      </c>
      <c r="F417" s="1">
        <f t="shared" si="208"/>
        <v>43617</v>
      </c>
      <c r="G417" s="1">
        <f>+F417+A417</f>
        <v>43646</v>
      </c>
      <c r="H417" s="29" t="str">
        <f t="shared" si="209"/>
        <v>INSERT INTO temporalidad VALUES (208,'43617','Mes','Mensual','43617','43646');</v>
      </c>
    </row>
    <row r="418" spans="1:8" x14ac:dyDescent="0.3">
      <c r="A418">
        <f t="shared" si="215"/>
        <v>30</v>
      </c>
      <c r="B418">
        <f t="shared" ref="B418:B481" si="226">+B417+1</f>
        <v>209</v>
      </c>
      <c r="C418" s="2">
        <v>43647</v>
      </c>
      <c r="D418" t="s">
        <v>7</v>
      </c>
      <c r="E418" t="s">
        <v>1</v>
      </c>
      <c r="F418" s="1">
        <f t="shared" si="208"/>
        <v>43647</v>
      </c>
      <c r="G418" s="1">
        <f>+F418+A418</f>
        <v>43677</v>
      </c>
      <c r="H418" s="29" t="str">
        <f t="shared" si="209"/>
        <v>INSERT INTO temporalidad VALUES (209,'43647','Mes','Mensual','43647','43677');</v>
      </c>
    </row>
    <row r="419" spans="1:8" x14ac:dyDescent="0.3">
      <c r="A419">
        <f t="shared" si="215"/>
        <v>30</v>
      </c>
      <c r="B419">
        <v>209</v>
      </c>
      <c r="C419" s="2">
        <v>43678</v>
      </c>
      <c r="D419" t="s">
        <v>7</v>
      </c>
      <c r="E419" t="s">
        <v>1</v>
      </c>
      <c r="F419" s="1">
        <f t="shared" si="208"/>
        <v>43678</v>
      </c>
      <c r="G419" s="1">
        <f>+F419+A419</f>
        <v>43708</v>
      </c>
      <c r="H419" s="29" t="str">
        <f t="shared" si="209"/>
        <v>INSERT INTO temporalidad VALUES (209,'43678','Mes','Mensual','43678','43708');</v>
      </c>
    </row>
    <row r="420" spans="1:8" x14ac:dyDescent="0.3">
      <c r="A420">
        <f t="shared" si="215"/>
        <v>29</v>
      </c>
      <c r="B420">
        <f t="shared" ref="B420:B483" si="227">+B419+1</f>
        <v>210</v>
      </c>
      <c r="C420" s="2">
        <v>43709</v>
      </c>
      <c r="D420" t="s">
        <v>7</v>
      </c>
      <c r="E420" t="s">
        <v>1</v>
      </c>
      <c r="F420" s="1">
        <f t="shared" si="208"/>
        <v>43709</v>
      </c>
      <c r="G420" s="1">
        <f>+F420+A420</f>
        <v>43738</v>
      </c>
      <c r="H420" s="29" t="str">
        <f t="shared" si="209"/>
        <v>INSERT INTO temporalidad VALUES (210,'43709','Mes','Mensual','43709','43738');</v>
      </c>
    </row>
    <row r="421" spans="1:8" x14ac:dyDescent="0.3">
      <c r="A421">
        <f t="shared" si="215"/>
        <v>30</v>
      </c>
      <c r="B421">
        <v>210</v>
      </c>
      <c r="C421" s="2">
        <v>43739</v>
      </c>
      <c r="D421" t="s">
        <v>7</v>
      </c>
      <c r="E421" t="s">
        <v>1</v>
      </c>
      <c r="F421" s="1">
        <f t="shared" si="208"/>
        <v>43739</v>
      </c>
      <c r="G421" s="1">
        <f>+F421+A421</f>
        <v>43769</v>
      </c>
      <c r="H421" s="29" t="str">
        <f t="shared" si="209"/>
        <v>INSERT INTO temporalidad VALUES (210,'43739','Mes','Mensual','43739','43769');</v>
      </c>
    </row>
    <row r="422" spans="1:8" x14ac:dyDescent="0.3">
      <c r="A422">
        <f t="shared" si="215"/>
        <v>29</v>
      </c>
      <c r="B422">
        <f t="shared" ref="B422:B485" si="228">+B421+1</f>
        <v>211</v>
      </c>
      <c r="C422" s="2">
        <v>43770</v>
      </c>
      <c r="D422" t="s">
        <v>7</v>
      </c>
      <c r="E422" t="s">
        <v>1</v>
      </c>
      <c r="F422" s="1">
        <f t="shared" si="208"/>
        <v>43770</v>
      </c>
      <c r="G422" s="1">
        <f>+F422+A422</f>
        <v>43799</v>
      </c>
      <c r="H422" s="29" t="str">
        <f t="shared" si="209"/>
        <v>INSERT INTO temporalidad VALUES (211,'43770','Mes','Mensual','43770','43799');</v>
      </c>
    </row>
    <row r="423" spans="1:8" x14ac:dyDescent="0.3">
      <c r="A423">
        <f t="shared" si="215"/>
        <v>30</v>
      </c>
      <c r="B423">
        <v>211</v>
      </c>
      <c r="C423" s="2">
        <v>43800</v>
      </c>
      <c r="D423" t="s">
        <v>7</v>
      </c>
      <c r="E423" t="s">
        <v>1</v>
      </c>
      <c r="F423" s="1">
        <f t="shared" si="208"/>
        <v>43800</v>
      </c>
      <c r="G423" s="1">
        <f>+F423+A423</f>
        <v>43830</v>
      </c>
      <c r="H423" s="29" t="str">
        <f t="shared" si="209"/>
        <v>INSERT INTO temporalidad VALUES (211,'43800','Mes','Mensual','43800','43830');</v>
      </c>
    </row>
    <row r="424" spans="1:8" x14ac:dyDescent="0.3">
      <c r="A424">
        <f t="shared" si="215"/>
        <v>30</v>
      </c>
      <c r="B424">
        <f t="shared" ref="B424:B487" si="229">+B423+1</f>
        <v>212</v>
      </c>
      <c r="C424" s="2">
        <v>43831</v>
      </c>
      <c r="D424" t="s">
        <v>7</v>
      </c>
      <c r="E424" t="s">
        <v>1</v>
      </c>
      <c r="F424" s="1">
        <f t="shared" si="208"/>
        <v>43831</v>
      </c>
      <c r="G424" s="1">
        <f>+F424+A424</f>
        <v>43861</v>
      </c>
      <c r="H424" s="29" t="str">
        <f t="shared" si="209"/>
        <v>INSERT INTO temporalidad VALUES (212,'43831','Mes','Mensual','43831','43861');</v>
      </c>
    </row>
    <row r="425" spans="1:8" x14ac:dyDescent="0.3">
      <c r="A425">
        <f t="shared" si="215"/>
        <v>27</v>
      </c>
      <c r="B425">
        <v>212</v>
      </c>
      <c r="C425" s="2">
        <v>43862</v>
      </c>
      <c r="D425" t="s">
        <v>7</v>
      </c>
      <c r="E425" t="s">
        <v>1</v>
      </c>
      <c r="F425" s="1">
        <f t="shared" si="208"/>
        <v>43862</v>
      </c>
      <c r="G425" s="1">
        <f>+F425+A425</f>
        <v>43889</v>
      </c>
      <c r="H425" s="29" t="str">
        <f t="shared" si="209"/>
        <v>INSERT INTO temporalidad VALUES (212,'43862','Mes','Mensual','43862','43889');</v>
      </c>
    </row>
    <row r="426" spans="1:8" x14ac:dyDescent="0.3">
      <c r="A426">
        <f t="shared" si="215"/>
        <v>30</v>
      </c>
      <c r="B426">
        <f t="shared" ref="B426:B489" si="230">+B425+1</f>
        <v>213</v>
      </c>
      <c r="C426" s="2">
        <v>43891</v>
      </c>
      <c r="D426" t="s">
        <v>7</v>
      </c>
      <c r="E426" t="s">
        <v>1</v>
      </c>
      <c r="F426" s="1">
        <f t="shared" si="208"/>
        <v>43891</v>
      </c>
      <c r="G426" s="1">
        <f>+F426+A426</f>
        <v>43921</v>
      </c>
      <c r="H426" s="29" t="str">
        <f t="shared" si="209"/>
        <v>INSERT INTO temporalidad VALUES (213,'43891','Mes','Mensual','43891','43921');</v>
      </c>
    </row>
    <row r="427" spans="1:8" x14ac:dyDescent="0.3">
      <c r="A427">
        <f t="shared" si="215"/>
        <v>29</v>
      </c>
      <c r="B427">
        <v>213</v>
      </c>
      <c r="C427" s="2">
        <v>43922</v>
      </c>
      <c r="D427" t="s">
        <v>7</v>
      </c>
      <c r="E427" t="s">
        <v>1</v>
      </c>
      <c r="F427" s="1">
        <f t="shared" si="208"/>
        <v>43922</v>
      </c>
      <c r="G427" s="1">
        <f>+F427+A427</f>
        <v>43951</v>
      </c>
      <c r="H427" s="29" t="str">
        <f t="shared" si="209"/>
        <v>INSERT INTO temporalidad VALUES (213,'43922','Mes','Mensual','43922','43951');</v>
      </c>
    </row>
    <row r="428" spans="1:8" x14ac:dyDescent="0.3">
      <c r="A428">
        <f t="shared" si="215"/>
        <v>30</v>
      </c>
      <c r="B428">
        <f t="shared" ref="B428:B491" si="231">+B427+1</f>
        <v>214</v>
      </c>
      <c r="C428" s="2">
        <v>43952</v>
      </c>
      <c r="D428" t="s">
        <v>7</v>
      </c>
      <c r="E428" t="s">
        <v>1</v>
      </c>
      <c r="F428" s="1">
        <f t="shared" si="208"/>
        <v>43952</v>
      </c>
      <c r="G428" s="1">
        <f>+F428+A428</f>
        <v>43982</v>
      </c>
      <c r="H428" s="29" t="str">
        <f t="shared" si="209"/>
        <v>INSERT INTO temporalidad VALUES (214,'43952','Mes','Mensual','43952','43982');</v>
      </c>
    </row>
    <row r="429" spans="1:8" x14ac:dyDescent="0.3">
      <c r="A429">
        <f t="shared" si="215"/>
        <v>29</v>
      </c>
      <c r="B429">
        <v>214</v>
      </c>
      <c r="C429" s="2">
        <v>43983</v>
      </c>
      <c r="D429" t="s">
        <v>7</v>
      </c>
      <c r="E429" t="s">
        <v>1</v>
      </c>
      <c r="F429" s="1">
        <f t="shared" si="208"/>
        <v>43983</v>
      </c>
      <c r="G429" s="1">
        <f>+F429+A429</f>
        <v>44012</v>
      </c>
      <c r="H429" s="29" t="str">
        <f t="shared" si="209"/>
        <v>INSERT INTO temporalidad VALUES (214,'43983','Mes','Mensual','43983','44012');</v>
      </c>
    </row>
    <row r="430" spans="1:8" x14ac:dyDescent="0.3">
      <c r="A430">
        <f t="shared" si="215"/>
        <v>30</v>
      </c>
      <c r="B430">
        <f t="shared" ref="B430:B493" si="232">+B429+1</f>
        <v>215</v>
      </c>
      <c r="C430" s="2">
        <v>44013</v>
      </c>
      <c r="D430" t="s">
        <v>7</v>
      </c>
      <c r="E430" t="s">
        <v>1</v>
      </c>
      <c r="F430" s="1">
        <f t="shared" si="208"/>
        <v>44013</v>
      </c>
      <c r="G430" s="1">
        <f>+F430+A430</f>
        <v>44043</v>
      </c>
      <c r="H430" s="29" t="str">
        <f t="shared" si="209"/>
        <v>INSERT INTO temporalidad VALUES (215,'44013','Mes','Mensual','44013','44043');</v>
      </c>
    </row>
    <row r="431" spans="1:8" x14ac:dyDescent="0.3">
      <c r="A431">
        <f t="shared" si="215"/>
        <v>30</v>
      </c>
      <c r="B431">
        <v>215</v>
      </c>
      <c r="C431" s="2">
        <v>44044</v>
      </c>
      <c r="D431" t="s">
        <v>7</v>
      </c>
      <c r="E431" t="s">
        <v>1</v>
      </c>
      <c r="F431" s="1">
        <f t="shared" si="208"/>
        <v>44044</v>
      </c>
      <c r="G431" s="1">
        <f>+F431+A431</f>
        <v>44074</v>
      </c>
      <c r="H431" s="29" t="str">
        <f t="shared" si="209"/>
        <v>INSERT INTO temporalidad VALUES (215,'44044','Mes','Mensual','44044','44074');</v>
      </c>
    </row>
    <row r="432" spans="1:8" x14ac:dyDescent="0.3">
      <c r="A432">
        <f t="shared" si="215"/>
        <v>29</v>
      </c>
      <c r="B432">
        <f t="shared" ref="B432:B495" si="233">+B431+1</f>
        <v>216</v>
      </c>
      <c r="C432" s="2">
        <v>44075</v>
      </c>
      <c r="D432" t="s">
        <v>7</v>
      </c>
      <c r="E432" t="s">
        <v>1</v>
      </c>
      <c r="F432" s="1">
        <f t="shared" si="208"/>
        <v>44075</v>
      </c>
      <c r="G432" s="1">
        <f>+F432+A432</f>
        <v>44104</v>
      </c>
      <c r="H432" s="29" t="str">
        <f t="shared" si="209"/>
        <v>INSERT INTO temporalidad VALUES (216,'44075','Mes','Mensual','44075','44104');</v>
      </c>
    </row>
    <row r="433" spans="1:8" x14ac:dyDescent="0.3">
      <c r="A433">
        <f t="shared" si="215"/>
        <v>30</v>
      </c>
      <c r="B433">
        <v>216</v>
      </c>
      <c r="C433" s="2">
        <v>44105</v>
      </c>
      <c r="D433" t="s">
        <v>7</v>
      </c>
      <c r="E433" t="s">
        <v>1</v>
      </c>
      <c r="F433" s="1">
        <f t="shared" si="208"/>
        <v>44105</v>
      </c>
      <c r="G433" s="1">
        <f>+F433+A433</f>
        <v>44135</v>
      </c>
      <c r="H433" s="29" t="str">
        <f t="shared" si="209"/>
        <v>INSERT INTO temporalidad VALUES (216,'44105','Mes','Mensual','44105','44135');</v>
      </c>
    </row>
    <row r="434" spans="1:8" x14ac:dyDescent="0.3">
      <c r="A434">
        <f t="shared" si="215"/>
        <v>29</v>
      </c>
      <c r="B434">
        <f t="shared" ref="B434:B497" si="234">+B433+1</f>
        <v>217</v>
      </c>
      <c r="C434" s="2">
        <v>44136</v>
      </c>
      <c r="D434" t="s">
        <v>7</v>
      </c>
      <c r="E434" t="s">
        <v>1</v>
      </c>
      <c r="F434" s="1">
        <f t="shared" si="208"/>
        <v>44136</v>
      </c>
      <c r="G434" s="1">
        <f>+F434+A434</f>
        <v>44165</v>
      </c>
      <c r="H434" s="29" t="str">
        <f t="shared" si="209"/>
        <v>INSERT INTO temporalidad VALUES (217,'44136','Mes','Mensual','44136','44165');</v>
      </c>
    </row>
    <row r="435" spans="1:8" x14ac:dyDescent="0.3">
      <c r="A435">
        <f t="shared" si="215"/>
        <v>30</v>
      </c>
      <c r="B435">
        <v>217</v>
      </c>
      <c r="C435" s="2">
        <v>44166</v>
      </c>
      <c r="D435" t="s">
        <v>7</v>
      </c>
      <c r="E435" t="s">
        <v>1</v>
      </c>
      <c r="F435" s="1">
        <f t="shared" si="208"/>
        <v>44166</v>
      </c>
      <c r="G435" s="1">
        <f>+F435+A435</f>
        <v>44196</v>
      </c>
      <c r="H435" s="29" t="str">
        <f t="shared" si="209"/>
        <v>INSERT INTO temporalidad VALUES (217,'44166','Mes','Mensual','44166','44196');</v>
      </c>
    </row>
    <row r="436" spans="1:8" x14ac:dyDescent="0.3">
      <c r="A436">
        <f t="shared" si="215"/>
        <v>30</v>
      </c>
      <c r="B436">
        <f t="shared" ref="B436:B499" si="235">+B435+1</f>
        <v>218</v>
      </c>
      <c r="C436" s="2">
        <v>44197</v>
      </c>
      <c r="D436" t="s">
        <v>7</v>
      </c>
      <c r="E436" t="s">
        <v>1</v>
      </c>
      <c r="F436" s="1">
        <f t="shared" si="208"/>
        <v>44197</v>
      </c>
      <c r="G436" s="1">
        <f>+F436+A436</f>
        <v>44227</v>
      </c>
      <c r="H436" s="29" t="str">
        <f t="shared" si="209"/>
        <v>INSERT INTO temporalidad VALUES (218,'44197','Mes','Mensual','44197','44227');</v>
      </c>
    </row>
    <row r="437" spans="1:8" x14ac:dyDescent="0.3">
      <c r="A437">
        <f t="shared" si="215"/>
        <v>27</v>
      </c>
      <c r="B437">
        <v>218</v>
      </c>
      <c r="C437" s="2">
        <v>44228</v>
      </c>
      <c r="D437" t="s">
        <v>7</v>
      </c>
      <c r="E437" t="s">
        <v>1</v>
      </c>
      <c r="F437" s="1">
        <f t="shared" si="208"/>
        <v>44228</v>
      </c>
      <c r="G437" s="1">
        <f>+F437+A437</f>
        <v>44255</v>
      </c>
      <c r="H437" s="29" t="str">
        <f t="shared" si="209"/>
        <v>INSERT INTO temporalidad VALUES (218,'44228','Mes','Mensual','44228','44255');</v>
      </c>
    </row>
    <row r="438" spans="1:8" x14ac:dyDescent="0.3">
      <c r="A438">
        <f t="shared" si="215"/>
        <v>30</v>
      </c>
      <c r="B438">
        <f t="shared" ref="B438:B501" si="236">+B437+1</f>
        <v>219</v>
      </c>
      <c r="C438" s="2">
        <v>44256</v>
      </c>
      <c r="D438" t="s">
        <v>7</v>
      </c>
      <c r="E438" t="s">
        <v>1</v>
      </c>
      <c r="F438" s="1">
        <f t="shared" si="208"/>
        <v>44256</v>
      </c>
      <c r="G438" s="1">
        <f>+F438+A438</f>
        <v>44286</v>
      </c>
      <c r="H438" s="29" t="str">
        <f t="shared" si="209"/>
        <v>INSERT INTO temporalidad VALUES (219,'44256','Mes','Mensual','44256','44286');</v>
      </c>
    </row>
    <row r="439" spans="1:8" x14ac:dyDescent="0.3">
      <c r="A439">
        <f t="shared" si="215"/>
        <v>29</v>
      </c>
      <c r="B439">
        <v>219</v>
      </c>
      <c r="C439" s="2">
        <v>44287</v>
      </c>
      <c r="D439" t="s">
        <v>7</v>
      </c>
      <c r="E439" t="s">
        <v>1</v>
      </c>
      <c r="F439" s="1">
        <f t="shared" si="208"/>
        <v>44287</v>
      </c>
      <c r="G439" s="1">
        <f>+F439+A439</f>
        <v>44316</v>
      </c>
      <c r="H439" s="29" t="str">
        <f t="shared" si="209"/>
        <v>INSERT INTO temporalidad VALUES (219,'44287','Mes','Mensual','44287','44316');</v>
      </c>
    </row>
    <row r="440" spans="1:8" x14ac:dyDescent="0.3">
      <c r="A440">
        <f t="shared" si="215"/>
        <v>30</v>
      </c>
      <c r="B440">
        <f t="shared" ref="B440:B503" si="237">+B439+1</f>
        <v>220</v>
      </c>
      <c r="C440" s="2">
        <v>44317</v>
      </c>
      <c r="D440" t="s">
        <v>7</v>
      </c>
      <c r="E440" t="s">
        <v>1</v>
      </c>
      <c r="F440" s="1">
        <f t="shared" si="208"/>
        <v>44317</v>
      </c>
      <c r="G440" s="1">
        <f>+F440+A440</f>
        <v>44347</v>
      </c>
      <c r="H440" s="29" t="str">
        <f t="shared" si="209"/>
        <v>INSERT INTO temporalidad VALUES (220,'44317','Mes','Mensual','44317','44347');</v>
      </c>
    </row>
    <row r="441" spans="1:8" x14ac:dyDescent="0.3">
      <c r="A441">
        <f t="shared" si="215"/>
        <v>29</v>
      </c>
      <c r="B441">
        <v>220</v>
      </c>
      <c r="C441" s="2">
        <v>44348</v>
      </c>
      <c r="D441" t="s">
        <v>7</v>
      </c>
      <c r="E441" t="s">
        <v>1</v>
      </c>
      <c r="F441" s="1">
        <f t="shared" si="208"/>
        <v>44348</v>
      </c>
      <c r="G441" s="1">
        <f>+F441+A441</f>
        <v>44377</v>
      </c>
      <c r="H441" s="29" t="str">
        <f t="shared" si="209"/>
        <v>INSERT INTO temporalidad VALUES (220,'44348','Mes','Mensual','44348','44377');</v>
      </c>
    </row>
    <row r="442" spans="1:8" x14ac:dyDescent="0.3">
      <c r="A442">
        <f t="shared" si="215"/>
        <v>30</v>
      </c>
      <c r="B442">
        <f t="shared" ref="B442:B505" si="238">+B441+1</f>
        <v>221</v>
      </c>
      <c r="C442" s="2">
        <v>44378</v>
      </c>
      <c r="D442" t="s">
        <v>7</v>
      </c>
      <c r="E442" t="s">
        <v>1</v>
      </c>
      <c r="F442" s="1">
        <f t="shared" si="208"/>
        <v>44378</v>
      </c>
      <c r="G442" s="1">
        <f>+F442+A442</f>
        <v>44408</v>
      </c>
      <c r="H442" s="29" t="str">
        <f t="shared" si="209"/>
        <v>INSERT INTO temporalidad VALUES (221,'44378','Mes','Mensual','44378','44408');</v>
      </c>
    </row>
    <row r="443" spans="1:8" x14ac:dyDescent="0.3">
      <c r="A443">
        <f t="shared" si="215"/>
        <v>30</v>
      </c>
      <c r="B443">
        <v>221</v>
      </c>
      <c r="C443" s="2">
        <v>44409</v>
      </c>
      <c r="D443" t="s">
        <v>7</v>
      </c>
      <c r="E443" t="s">
        <v>1</v>
      </c>
      <c r="F443" s="1">
        <f t="shared" si="208"/>
        <v>44409</v>
      </c>
      <c r="G443" s="1">
        <f>+F443+A443</f>
        <v>44439</v>
      </c>
      <c r="H443" s="29" t="str">
        <f t="shared" si="209"/>
        <v>INSERT INTO temporalidad VALUES (221,'44409','Mes','Mensual','44409','44439');</v>
      </c>
    </row>
    <row r="444" spans="1:8" x14ac:dyDescent="0.3">
      <c r="A444">
        <f t="shared" si="215"/>
        <v>29</v>
      </c>
      <c r="B444">
        <f t="shared" ref="B444:B507" si="239">+B443+1</f>
        <v>222</v>
      </c>
      <c r="C444" s="2">
        <v>44440</v>
      </c>
      <c r="D444" t="s">
        <v>7</v>
      </c>
      <c r="E444" t="s">
        <v>1</v>
      </c>
      <c r="F444" s="1">
        <f t="shared" si="208"/>
        <v>44440</v>
      </c>
      <c r="G444" s="1">
        <f>+F444+A444</f>
        <v>44469</v>
      </c>
      <c r="H444" s="29" t="str">
        <f t="shared" si="209"/>
        <v>INSERT INTO temporalidad VALUES (222,'44440','Mes','Mensual','44440','44469');</v>
      </c>
    </row>
    <row r="445" spans="1:8" x14ac:dyDescent="0.3">
      <c r="A445">
        <f t="shared" si="215"/>
        <v>30</v>
      </c>
      <c r="B445">
        <v>222</v>
      </c>
      <c r="C445" s="2">
        <v>44470</v>
      </c>
      <c r="D445" t="s">
        <v>7</v>
      </c>
      <c r="E445" t="s">
        <v>1</v>
      </c>
      <c r="F445" s="1">
        <f t="shared" si="208"/>
        <v>44470</v>
      </c>
      <c r="G445" s="1">
        <f>+F445+A445</f>
        <v>44500</v>
      </c>
      <c r="H445" s="29" t="str">
        <f t="shared" si="209"/>
        <v>INSERT INTO temporalidad VALUES (222,'44470','Mes','Mensual','44470','44500');</v>
      </c>
    </row>
    <row r="446" spans="1:8" x14ac:dyDescent="0.3">
      <c r="A446">
        <f t="shared" si="215"/>
        <v>29</v>
      </c>
      <c r="B446">
        <f t="shared" ref="B446:B509" si="240">+B445+1</f>
        <v>223</v>
      </c>
      <c r="C446" s="2">
        <v>44501</v>
      </c>
      <c r="D446" t="s">
        <v>7</v>
      </c>
      <c r="E446" t="s">
        <v>1</v>
      </c>
      <c r="F446" s="1">
        <f t="shared" si="208"/>
        <v>44501</v>
      </c>
      <c r="G446" s="1">
        <f>+F446+A446</f>
        <v>44530</v>
      </c>
      <c r="H446" s="29" t="str">
        <f t="shared" si="209"/>
        <v>INSERT INTO temporalidad VALUES (223,'44501','Mes','Mensual','44501','44530');</v>
      </c>
    </row>
    <row r="447" spans="1:8" x14ac:dyDescent="0.3">
      <c r="A447">
        <f t="shared" si="215"/>
        <v>30</v>
      </c>
      <c r="B447">
        <v>223</v>
      </c>
      <c r="C447" s="2">
        <v>44531</v>
      </c>
      <c r="D447" t="s">
        <v>7</v>
      </c>
      <c r="E447" t="s">
        <v>1</v>
      </c>
      <c r="F447" s="1">
        <f t="shared" si="208"/>
        <v>44531</v>
      </c>
      <c r="G447" s="1">
        <f>+F447+A447</f>
        <v>44561</v>
      </c>
      <c r="H447" s="29" t="str">
        <f t="shared" si="209"/>
        <v>INSERT INTO temporalidad VALUES (223,'44531','Mes','Mensual','44531','44561');</v>
      </c>
    </row>
    <row r="448" spans="1:8" x14ac:dyDescent="0.3">
      <c r="A448">
        <f t="shared" si="215"/>
        <v>30</v>
      </c>
      <c r="B448">
        <f t="shared" ref="B448:B511" si="241">+B447+1</f>
        <v>224</v>
      </c>
      <c r="C448" s="2">
        <v>44562</v>
      </c>
      <c r="D448" t="s">
        <v>7</v>
      </c>
      <c r="E448" t="s">
        <v>1</v>
      </c>
      <c r="F448" s="1">
        <f t="shared" si="208"/>
        <v>44562</v>
      </c>
      <c r="G448" s="1">
        <f>+F448+A448</f>
        <v>44592</v>
      </c>
      <c r="H448" s="29" t="str">
        <f t="shared" si="209"/>
        <v>INSERT INTO temporalidad VALUES (224,'44562','Mes','Mensual','44562','44592');</v>
      </c>
    </row>
    <row r="449" spans="1:8" x14ac:dyDescent="0.3">
      <c r="A449">
        <f t="shared" si="215"/>
        <v>27</v>
      </c>
      <c r="B449">
        <v>224</v>
      </c>
      <c r="C449" s="2">
        <v>44593</v>
      </c>
      <c r="D449" t="s">
        <v>7</v>
      </c>
      <c r="E449" t="s">
        <v>1</v>
      </c>
      <c r="F449" s="1">
        <f t="shared" si="208"/>
        <v>44593</v>
      </c>
      <c r="G449" s="1">
        <f>+F449+A449</f>
        <v>44620</v>
      </c>
      <c r="H449" s="29" t="str">
        <f t="shared" si="209"/>
        <v>INSERT INTO temporalidad VALUES (224,'44593','Mes','Mensual','44593','44620');</v>
      </c>
    </row>
    <row r="450" spans="1:8" x14ac:dyDescent="0.3">
      <c r="A450">
        <f t="shared" si="215"/>
        <v>30</v>
      </c>
      <c r="B450">
        <f t="shared" ref="B450:B513" si="242">+B449+1</f>
        <v>225</v>
      </c>
      <c r="C450" s="2">
        <v>44621</v>
      </c>
      <c r="D450" t="s">
        <v>7</v>
      </c>
      <c r="E450" t="s">
        <v>1</v>
      </c>
      <c r="F450" s="1">
        <f t="shared" ref="F450:F513" si="243">+MIN(C450)</f>
        <v>44621</v>
      </c>
      <c r="G450" s="1">
        <f>+F450+A450</f>
        <v>44651</v>
      </c>
      <c r="H450" s="29" t="str">
        <f t="shared" si="209"/>
        <v>INSERT INTO temporalidad VALUES (225,'44621','Mes','Mensual','44621','44651');</v>
      </c>
    </row>
    <row r="451" spans="1:8" x14ac:dyDescent="0.3">
      <c r="A451">
        <f t="shared" si="215"/>
        <v>29</v>
      </c>
      <c r="B451">
        <v>225</v>
      </c>
      <c r="C451" s="2">
        <v>44652</v>
      </c>
      <c r="D451" t="s">
        <v>7</v>
      </c>
      <c r="E451" t="s">
        <v>1</v>
      </c>
      <c r="F451" s="1">
        <f t="shared" si="243"/>
        <v>44652</v>
      </c>
      <c r="G451" s="1">
        <f>+F451+A451</f>
        <v>44681</v>
      </c>
      <c r="H451" s="29" t="str">
        <f t="shared" ref="H451:H514" si="244">+"INSERT INTO "&amp;$H$2&amp;" VALUES ("&amp;B451&amp;",'"&amp;C451&amp;"','"&amp;D451&amp;"','"&amp;E451&amp;"','"&amp;F451&amp;"','"&amp;G451&amp;"');"</f>
        <v>INSERT INTO temporalidad VALUES (225,'44652','Mes','Mensual','44652','44681');</v>
      </c>
    </row>
    <row r="452" spans="1:8" x14ac:dyDescent="0.3">
      <c r="A452">
        <f t="shared" si="215"/>
        <v>30</v>
      </c>
      <c r="B452">
        <f t="shared" ref="B452:B515" si="245">+B451+1</f>
        <v>226</v>
      </c>
      <c r="C452" s="2">
        <v>44682</v>
      </c>
      <c r="D452" t="s">
        <v>7</v>
      </c>
      <c r="E452" t="s">
        <v>1</v>
      </c>
      <c r="F452" s="1">
        <f t="shared" si="243"/>
        <v>44682</v>
      </c>
      <c r="G452" s="1">
        <f>+F452+A452</f>
        <v>44712</v>
      </c>
      <c r="H452" s="29" t="str">
        <f t="shared" si="244"/>
        <v>INSERT INTO temporalidad VALUES (226,'44682','Mes','Mensual','44682','44712');</v>
      </c>
    </row>
    <row r="453" spans="1:8" x14ac:dyDescent="0.3">
      <c r="A453">
        <f t="shared" si="215"/>
        <v>29</v>
      </c>
      <c r="B453">
        <v>226</v>
      </c>
      <c r="C453" s="2">
        <v>44713</v>
      </c>
      <c r="D453" t="s">
        <v>7</v>
      </c>
      <c r="E453" t="s">
        <v>1</v>
      </c>
      <c r="F453" s="1">
        <f t="shared" si="243"/>
        <v>44713</v>
      </c>
      <c r="G453" s="1">
        <f>+F453+A453</f>
        <v>44742</v>
      </c>
      <c r="H453" s="29" t="str">
        <f t="shared" si="244"/>
        <v>INSERT INTO temporalidad VALUES (226,'44713','Mes','Mensual','44713','44742');</v>
      </c>
    </row>
    <row r="454" spans="1:8" x14ac:dyDescent="0.3">
      <c r="A454">
        <f t="shared" si="215"/>
        <v>30</v>
      </c>
      <c r="B454">
        <f t="shared" ref="B454:B517" si="246">+B453+1</f>
        <v>227</v>
      </c>
      <c r="C454" s="2">
        <v>44743</v>
      </c>
      <c r="D454" t="s">
        <v>7</v>
      </c>
      <c r="E454" t="s">
        <v>1</v>
      </c>
      <c r="F454" s="1">
        <f t="shared" si="243"/>
        <v>44743</v>
      </c>
      <c r="G454" s="1">
        <f>+F454+A454</f>
        <v>44773</v>
      </c>
      <c r="H454" s="29" t="str">
        <f t="shared" si="244"/>
        <v>INSERT INTO temporalidad VALUES (227,'44743','Mes','Mensual','44743','44773');</v>
      </c>
    </row>
    <row r="455" spans="1:8" x14ac:dyDescent="0.3">
      <c r="A455">
        <f t="shared" si="215"/>
        <v>30</v>
      </c>
      <c r="B455">
        <v>227</v>
      </c>
      <c r="C455" s="2">
        <v>44774</v>
      </c>
      <c r="D455" t="s">
        <v>7</v>
      </c>
      <c r="E455" t="s">
        <v>1</v>
      </c>
      <c r="F455" s="1">
        <f t="shared" si="243"/>
        <v>44774</v>
      </c>
      <c r="G455" s="1">
        <f>+F455+A455</f>
        <v>44804</v>
      </c>
      <c r="H455" s="29" t="str">
        <f t="shared" si="244"/>
        <v>INSERT INTO temporalidad VALUES (227,'44774','Mes','Mensual','44774','44804');</v>
      </c>
    </row>
    <row r="456" spans="1:8" x14ac:dyDescent="0.3">
      <c r="A456">
        <f t="shared" si="215"/>
        <v>29</v>
      </c>
      <c r="B456">
        <f t="shared" ref="B456:B519" si="247">+B455+1</f>
        <v>228</v>
      </c>
      <c r="C456" s="2">
        <v>44805</v>
      </c>
      <c r="D456" t="s">
        <v>7</v>
      </c>
      <c r="E456" t="s">
        <v>1</v>
      </c>
      <c r="F456" s="1">
        <f t="shared" si="243"/>
        <v>44805</v>
      </c>
      <c r="G456" s="1">
        <f>+F456+A456</f>
        <v>44834</v>
      </c>
      <c r="H456" s="29" t="str">
        <f t="shared" si="244"/>
        <v>INSERT INTO temporalidad VALUES (228,'44805','Mes','Mensual','44805','44834');</v>
      </c>
    </row>
    <row r="457" spans="1:8" x14ac:dyDescent="0.3">
      <c r="A457">
        <f t="shared" si="215"/>
        <v>30</v>
      </c>
      <c r="B457">
        <v>228</v>
      </c>
      <c r="C457" s="2">
        <v>44835</v>
      </c>
      <c r="D457" t="s">
        <v>7</v>
      </c>
      <c r="E457" t="s">
        <v>1</v>
      </c>
      <c r="F457" s="1">
        <f t="shared" si="243"/>
        <v>44835</v>
      </c>
      <c r="G457" s="1">
        <f>+F457+A457</f>
        <v>44865</v>
      </c>
      <c r="H457" s="29" t="str">
        <f t="shared" si="244"/>
        <v>INSERT INTO temporalidad VALUES (228,'44835','Mes','Mensual','44835','44865');</v>
      </c>
    </row>
    <row r="458" spans="1:8" x14ac:dyDescent="0.3">
      <c r="A458">
        <f t="shared" si="215"/>
        <v>29</v>
      </c>
      <c r="B458">
        <f t="shared" ref="B458:B521" si="248">+B457+1</f>
        <v>229</v>
      </c>
      <c r="C458" s="2">
        <v>44866</v>
      </c>
      <c r="D458" t="s">
        <v>7</v>
      </c>
      <c r="E458" t="s">
        <v>1</v>
      </c>
      <c r="F458" s="1">
        <f t="shared" si="243"/>
        <v>44866</v>
      </c>
      <c r="G458" s="1">
        <f>+F458+A458</f>
        <v>44895</v>
      </c>
      <c r="H458" s="29" t="str">
        <f t="shared" si="244"/>
        <v>INSERT INTO temporalidad VALUES (229,'44866','Mes','Mensual','44866','44895');</v>
      </c>
    </row>
    <row r="459" spans="1:8" x14ac:dyDescent="0.3">
      <c r="A459">
        <f t="shared" si="215"/>
        <v>30</v>
      </c>
      <c r="B459">
        <v>229</v>
      </c>
      <c r="C459" s="2">
        <v>44896</v>
      </c>
      <c r="D459" t="s">
        <v>7</v>
      </c>
      <c r="E459" t="s">
        <v>1</v>
      </c>
      <c r="F459" s="1">
        <f t="shared" si="243"/>
        <v>44896</v>
      </c>
      <c r="G459" s="1">
        <f>+F459+A459</f>
        <v>44926</v>
      </c>
      <c r="H459" s="29" t="str">
        <f t="shared" si="244"/>
        <v>INSERT INTO temporalidad VALUES (229,'44896','Mes','Mensual','44896','44926');</v>
      </c>
    </row>
    <row r="460" spans="1:8" x14ac:dyDescent="0.3">
      <c r="A460">
        <f t="shared" si="215"/>
        <v>30</v>
      </c>
      <c r="B460">
        <f t="shared" ref="B460:B523" si="249">+B459+1</f>
        <v>230</v>
      </c>
      <c r="C460" s="2">
        <v>44927</v>
      </c>
      <c r="D460" t="s">
        <v>7</v>
      </c>
      <c r="E460" t="s">
        <v>1</v>
      </c>
      <c r="F460" s="1">
        <f t="shared" si="243"/>
        <v>44927</v>
      </c>
      <c r="G460" s="1">
        <f>+F460+A460</f>
        <v>44957</v>
      </c>
      <c r="H460" s="29" t="str">
        <f t="shared" si="244"/>
        <v>INSERT INTO temporalidad VALUES (230,'44927','Mes','Mensual','44927','44957');</v>
      </c>
    </row>
    <row r="461" spans="1:8" x14ac:dyDescent="0.3">
      <c r="A461">
        <f t="shared" ref="A461:A524" si="250">+A449</f>
        <v>27</v>
      </c>
      <c r="B461">
        <v>230</v>
      </c>
      <c r="C461" s="2">
        <v>44958</v>
      </c>
      <c r="D461" t="s">
        <v>7</v>
      </c>
      <c r="E461" t="s">
        <v>1</v>
      </c>
      <c r="F461" s="1">
        <f t="shared" si="243"/>
        <v>44958</v>
      </c>
      <c r="G461" s="1">
        <f>+F461+A461</f>
        <v>44985</v>
      </c>
      <c r="H461" s="29" t="str">
        <f t="shared" si="244"/>
        <v>INSERT INTO temporalidad VALUES (230,'44958','Mes','Mensual','44958','44985');</v>
      </c>
    </row>
    <row r="462" spans="1:8" x14ac:dyDescent="0.3">
      <c r="A462">
        <f t="shared" si="250"/>
        <v>30</v>
      </c>
      <c r="B462">
        <f t="shared" ref="B462:B525" si="251">+B461+1</f>
        <v>231</v>
      </c>
      <c r="C462" s="2">
        <v>44986</v>
      </c>
      <c r="D462" t="s">
        <v>7</v>
      </c>
      <c r="E462" t="s">
        <v>1</v>
      </c>
      <c r="F462" s="1">
        <f t="shared" si="243"/>
        <v>44986</v>
      </c>
      <c r="G462" s="1">
        <f>+F462+A462</f>
        <v>45016</v>
      </c>
      <c r="H462" s="29" t="str">
        <f t="shared" si="244"/>
        <v>INSERT INTO temporalidad VALUES (231,'44986','Mes','Mensual','44986','45016');</v>
      </c>
    </row>
    <row r="463" spans="1:8" x14ac:dyDescent="0.3">
      <c r="A463">
        <f t="shared" si="250"/>
        <v>29</v>
      </c>
      <c r="B463">
        <v>231</v>
      </c>
      <c r="C463" s="2">
        <v>45017</v>
      </c>
      <c r="D463" t="s">
        <v>7</v>
      </c>
      <c r="E463" t="s">
        <v>1</v>
      </c>
      <c r="F463" s="1">
        <f t="shared" si="243"/>
        <v>45017</v>
      </c>
      <c r="G463" s="1">
        <f>+F463+A463</f>
        <v>45046</v>
      </c>
      <c r="H463" s="29" t="str">
        <f t="shared" si="244"/>
        <v>INSERT INTO temporalidad VALUES (231,'45017','Mes','Mensual','45017','45046');</v>
      </c>
    </row>
    <row r="464" spans="1:8" x14ac:dyDescent="0.3">
      <c r="A464">
        <f t="shared" si="250"/>
        <v>30</v>
      </c>
      <c r="B464">
        <f t="shared" ref="B464:B527" si="252">+B463+1</f>
        <v>232</v>
      </c>
      <c r="C464" s="2">
        <v>45047</v>
      </c>
      <c r="D464" t="s">
        <v>7</v>
      </c>
      <c r="E464" t="s">
        <v>1</v>
      </c>
      <c r="F464" s="1">
        <f t="shared" si="243"/>
        <v>45047</v>
      </c>
      <c r="G464" s="1">
        <f>+F464+A464</f>
        <v>45077</v>
      </c>
      <c r="H464" s="29" t="str">
        <f t="shared" si="244"/>
        <v>INSERT INTO temporalidad VALUES (232,'45047','Mes','Mensual','45047','45077');</v>
      </c>
    </row>
    <row r="465" spans="1:8" x14ac:dyDescent="0.3">
      <c r="A465">
        <f t="shared" si="250"/>
        <v>29</v>
      </c>
      <c r="B465">
        <v>232</v>
      </c>
      <c r="C465" s="2">
        <v>45078</v>
      </c>
      <c r="D465" t="s">
        <v>7</v>
      </c>
      <c r="E465" t="s">
        <v>1</v>
      </c>
      <c r="F465" s="1">
        <f t="shared" si="243"/>
        <v>45078</v>
      </c>
      <c r="G465" s="1">
        <f>+F465+A465</f>
        <v>45107</v>
      </c>
      <c r="H465" s="29" t="str">
        <f t="shared" si="244"/>
        <v>INSERT INTO temporalidad VALUES (232,'45078','Mes','Mensual','45078','45107');</v>
      </c>
    </row>
    <row r="466" spans="1:8" x14ac:dyDescent="0.3">
      <c r="A466">
        <f t="shared" si="250"/>
        <v>30</v>
      </c>
      <c r="B466">
        <f t="shared" ref="B466:B529" si="253">+B465+1</f>
        <v>233</v>
      </c>
      <c r="C466" s="2">
        <v>45108</v>
      </c>
      <c r="D466" t="s">
        <v>7</v>
      </c>
      <c r="E466" t="s">
        <v>1</v>
      </c>
      <c r="F466" s="1">
        <f t="shared" si="243"/>
        <v>45108</v>
      </c>
      <c r="G466" s="1">
        <f>+F466+A466</f>
        <v>45138</v>
      </c>
      <c r="H466" s="29" t="str">
        <f t="shared" si="244"/>
        <v>INSERT INTO temporalidad VALUES (233,'45108','Mes','Mensual','45108','45138');</v>
      </c>
    </row>
    <row r="467" spans="1:8" x14ac:dyDescent="0.3">
      <c r="A467">
        <f t="shared" si="250"/>
        <v>30</v>
      </c>
      <c r="B467">
        <v>233</v>
      </c>
      <c r="C467" s="2">
        <v>45139</v>
      </c>
      <c r="D467" t="s">
        <v>7</v>
      </c>
      <c r="E467" t="s">
        <v>1</v>
      </c>
      <c r="F467" s="1">
        <f t="shared" si="243"/>
        <v>45139</v>
      </c>
      <c r="G467" s="1">
        <f>+F467+A467</f>
        <v>45169</v>
      </c>
      <c r="H467" s="29" t="str">
        <f t="shared" si="244"/>
        <v>INSERT INTO temporalidad VALUES (233,'45139','Mes','Mensual','45139','45169');</v>
      </c>
    </row>
    <row r="468" spans="1:8" x14ac:dyDescent="0.3">
      <c r="A468">
        <f t="shared" si="250"/>
        <v>29</v>
      </c>
      <c r="B468">
        <f t="shared" ref="B468:B531" si="254">+B467+1</f>
        <v>234</v>
      </c>
      <c r="C468" s="2">
        <v>45170</v>
      </c>
      <c r="D468" t="s">
        <v>7</v>
      </c>
      <c r="E468" t="s">
        <v>1</v>
      </c>
      <c r="F468" s="1">
        <f t="shared" si="243"/>
        <v>45170</v>
      </c>
      <c r="G468" s="1">
        <f>+F468+A468</f>
        <v>45199</v>
      </c>
      <c r="H468" s="29" t="str">
        <f t="shared" si="244"/>
        <v>INSERT INTO temporalidad VALUES (234,'45170','Mes','Mensual','45170','45199');</v>
      </c>
    </row>
    <row r="469" spans="1:8" x14ac:dyDescent="0.3">
      <c r="A469">
        <f t="shared" si="250"/>
        <v>30</v>
      </c>
      <c r="B469">
        <v>234</v>
      </c>
      <c r="C469" s="2">
        <v>45200</v>
      </c>
      <c r="D469" t="s">
        <v>7</v>
      </c>
      <c r="E469" t="s">
        <v>1</v>
      </c>
      <c r="F469" s="1">
        <f t="shared" si="243"/>
        <v>45200</v>
      </c>
      <c r="G469" s="1">
        <f>+F469+A469</f>
        <v>45230</v>
      </c>
      <c r="H469" s="29" t="str">
        <f t="shared" si="244"/>
        <v>INSERT INTO temporalidad VALUES (234,'45200','Mes','Mensual','45200','45230');</v>
      </c>
    </row>
    <row r="470" spans="1:8" x14ac:dyDescent="0.3">
      <c r="A470">
        <f t="shared" si="250"/>
        <v>29</v>
      </c>
      <c r="B470">
        <f t="shared" ref="B470:B533" si="255">+B469+1</f>
        <v>235</v>
      </c>
      <c r="C470" s="2">
        <v>45231</v>
      </c>
      <c r="D470" t="s">
        <v>7</v>
      </c>
      <c r="E470" t="s">
        <v>1</v>
      </c>
      <c r="F470" s="1">
        <f t="shared" si="243"/>
        <v>45231</v>
      </c>
      <c r="G470" s="1">
        <f>+F470+A470</f>
        <v>45260</v>
      </c>
      <c r="H470" s="29" t="str">
        <f t="shared" si="244"/>
        <v>INSERT INTO temporalidad VALUES (235,'45231','Mes','Mensual','45231','45260');</v>
      </c>
    </row>
    <row r="471" spans="1:8" x14ac:dyDescent="0.3">
      <c r="A471">
        <f t="shared" si="250"/>
        <v>30</v>
      </c>
      <c r="B471">
        <v>235</v>
      </c>
      <c r="C471" s="2">
        <v>45261</v>
      </c>
      <c r="D471" t="s">
        <v>7</v>
      </c>
      <c r="E471" t="s">
        <v>1</v>
      </c>
      <c r="F471" s="1">
        <f t="shared" si="243"/>
        <v>45261</v>
      </c>
      <c r="G471" s="1">
        <f>+F471+A471</f>
        <v>45291</v>
      </c>
      <c r="H471" s="29" t="str">
        <f t="shared" si="244"/>
        <v>INSERT INTO temporalidad VALUES (235,'45261','Mes','Mensual','45261','45291');</v>
      </c>
    </row>
    <row r="472" spans="1:8" x14ac:dyDescent="0.3">
      <c r="A472">
        <f t="shared" si="250"/>
        <v>30</v>
      </c>
      <c r="B472">
        <f t="shared" ref="B472:B535" si="256">+B471+1</f>
        <v>236</v>
      </c>
      <c r="C472" s="2">
        <v>45292</v>
      </c>
      <c r="D472" t="s">
        <v>7</v>
      </c>
      <c r="E472" t="s">
        <v>1</v>
      </c>
      <c r="F472" s="1">
        <f t="shared" si="243"/>
        <v>45292</v>
      </c>
      <c r="G472" s="1">
        <f>+F472+A472</f>
        <v>45322</v>
      </c>
      <c r="H472" s="29" t="str">
        <f t="shared" si="244"/>
        <v>INSERT INTO temporalidad VALUES (236,'45292','Mes','Mensual','45292','45322');</v>
      </c>
    </row>
    <row r="473" spans="1:8" x14ac:dyDescent="0.3">
      <c r="A473">
        <f t="shared" si="250"/>
        <v>27</v>
      </c>
      <c r="B473">
        <v>236</v>
      </c>
      <c r="C473" s="2">
        <v>45323</v>
      </c>
      <c r="D473" t="s">
        <v>7</v>
      </c>
      <c r="E473" t="s">
        <v>1</v>
      </c>
      <c r="F473" s="1">
        <f t="shared" si="243"/>
        <v>45323</v>
      </c>
      <c r="G473" s="1">
        <f>+F473+A473</f>
        <v>45350</v>
      </c>
      <c r="H473" s="29" t="str">
        <f t="shared" si="244"/>
        <v>INSERT INTO temporalidad VALUES (236,'45323','Mes','Mensual','45323','45350');</v>
      </c>
    </row>
    <row r="474" spans="1:8" x14ac:dyDescent="0.3">
      <c r="A474">
        <f t="shared" si="250"/>
        <v>30</v>
      </c>
      <c r="B474">
        <f t="shared" ref="B474:B537" si="257">+B473+1</f>
        <v>237</v>
      </c>
      <c r="C474" s="2">
        <v>45352</v>
      </c>
      <c r="D474" t="s">
        <v>7</v>
      </c>
      <c r="E474" t="s">
        <v>1</v>
      </c>
      <c r="F474" s="1">
        <f t="shared" si="243"/>
        <v>45352</v>
      </c>
      <c r="G474" s="1">
        <f>+F474+A474</f>
        <v>45382</v>
      </c>
      <c r="H474" s="29" t="str">
        <f t="shared" si="244"/>
        <v>INSERT INTO temporalidad VALUES (237,'45352','Mes','Mensual','45352','45382');</v>
      </c>
    </row>
    <row r="475" spans="1:8" x14ac:dyDescent="0.3">
      <c r="A475">
        <f t="shared" si="250"/>
        <v>29</v>
      </c>
      <c r="B475">
        <v>237</v>
      </c>
      <c r="C475" s="2">
        <v>45383</v>
      </c>
      <c r="D475" t="s">
        <v>7</v>
      </c>
      <c r="E475" t="s">
        <v>1</v>
      </c>
      <c r="F475" s="1">
        <f t="shared" si="243"/>
        <v>45383</v>
      </c>
      <c r="G475" s="1">
        <f>+F475+A475</f>
        <v>45412</v>
      </c>
      <c r="H475" s="29" t="str">
        <f t="shared" si="244"/>
        <v>INSERT INTO temporalidad VALUES (237,'45383','Mes','Mensual','45383','45412');</v>
      </c>
    </row>
    <row r="476" spans="1:8" x14ac:dyDescent="0.3">
      <c r="A476">
        <f t="shared" si="250"/>
        <v>30</v>
      </c>
      <c r="B476">
        <f t="shared" ref="B476:B539" si="258">+B475+1</f>
        <v>238</v>
      </c>
      <c r="C476" s="2">
        <v>45413</v>
      </c>
      <c r="D476" t="s">
        <v>7</v>
      </c>
      <c r="E476" t="s">
        <v>1</v>
      </c>
      <c r="F476" s="1">
        <f t="shared" si="243"/>
        <v>45413</v>
      </c>
      <c r="G476" s="1">
        <f>+F476+A476</f>
        <v>45443</v>
      </c>
      <c r="H476" s="29" t="str">
        <f t="shared" si="244"/>
        <v>INSERT INTO temporalidad VALUES (238,'45413','Mes','Mensual','45413','45443');</v>
      </c>
    </row>
    <row r="477" spans="1:8" x14ac:dyDescent="0.3">
      <c r="A477">
        <f t="shared" si="250"/>
        <v>29</v>
      </c>
      <c r="B477">
        <v>238</v>
      </c>
      <c r="C477" s="2">
        <v>45444</v>
      </c>
      <c r="D477" t="s">
        <v>7</v>
      </c>
      <c r="E477" t="s">
        <v>1</v>
      </c>
      <c r="F477" s="1">
        <f t="shared" si="243"/>
        <v>45444</v>
      </c>
      <c r="G477" s="1">
        <f>+F477+A477</f>
        <v>45473</v>
      </c>
      <c r="H477" s="29" t="str">
        <f t="shared" si="244"/>
        <v>INSERT INTO temporalidad VALUES (238,'45444','Mes','Mensual','45444','45473');</v>
      </c>
    </row>
    <row r="478" spans="1:8" x14ac:dyDescent="0.3">
      <c r="A478">
        <f t="shared" si="250"/>
        <v>30</v>
      </c>
      <c r="B478">
        <f t="shared" ref="B478:B541" si="259">+B477+1</f>
        <v>239</v>
      </c>
      <c r="C478" s="2">
        <v>45474</v>
      </c>
      <c r="D478" t="s">
        <v>7</v>
      </c>
      <c r="E478" t="s">
        <v>1</v>
      </c>
      <c r="F478" s="1">
        <f t="shared" si="243"/>
        <v>45474</v>
      </c>
      <c r="G478" s="1">
        <f>+F478+A478</f>
        <v>45504</v>
      </c>
      <c r="H478" s="29" t="str">
        <f t="shared" si="244"/>
        <v>INSERT INTO temporalidad VALUES (239,'45474','Mes','Mensual','45474','45504');</v>
      </c>
    </row>
    <row r="479" spans="1:8" x14ac:dyDescent="0.3">
      <c r="A479">
        <f t="shared" si="250"/>
        <v>30</v>
      </c>
      <c r="B479">
        <v>239</v>
      </c>
      <c r="C479" s="2">
        <v>45505</v>
      </c>
      <c r="D479" t="s">
        <v>7</v>
      </c>
      <c r="E479" t="s">
        <v>1</v>
      </c>
      <c r="F479" s="1">
        <f t="shared" si="243"/>
        <v>45505</v>
      </c>
      <c r="G479" s="1">
        <f>+F479+A479</f>
        <v>45535</v>
      </c>
      <c r="H479" s="29" t="str">
        <f t="shared" si="244"/>
        <v>INSERT INTO temporalidad VALUES (239,'45505','Mes','Mensual','45505','45535');</v>
      </c>
    </row>
    <row r="480" spans="1:8" x14ac:dyDescent="0.3">
      <c r="A480">
        <f t="shared" si="250"/>
        <v>29</v>
      </c>
      <c r="B480">
        <f t="shared" ref="B480:B543" si="260">+B479+1</f>
        <v>240</v>
      </c>
      <c r="C480" s="2">
        <v>45536</v>
      </c>
      <c r="D480" t="s">
        <v>7</v>
      </c>
      <c r="E480" t="s">
        <v>1</v>
      </c>
      <c r="F480" s="1">
        <f t="shared" si="243"/>
        <v>45536</v>
      </c>
      <c r="G480" s="1">
        <f>+F480+A480</f>
        <v>45565</v>
      </c>
      <c r="H480" s="29" t="str">
        <f t="shared" si="244"/>
        <v>INSERT INTO temporalidad VALUES (240,'45536','Mes','Mensual','45536','45565');</v>
      </c>
    </row>
    <row r="481" spans="1:8" x14ac:dyDescent="0.3">
      <c r="A481">
        <f t="shared" si="250"/>
        <v>30</v>
      </c>
      <c r="B481">
        <v>240</v>
      </c>
      <c r="C481" s="2">
        <v>45566</v>
      </c>
      <c r="D481" t="s">
        <v>7</v>
      </c>
      <c r="E481" t="s">
        <v>1</v>
      </c>
      <c r="F481" s="1">
        <f t="shared" si="243"/>
        <v>45566</v>
      </c>
      <c r="G481" s="1">
        <f>+F481+A481</f>
        <v>45596</v>
      </c>
      <c r="H481" s="29" t="str">
        <f t="shared" si="244"/>
        <v>INSERT INTO temporalidad VALUES (240,'45566','Mes','Mensual','45566','45596');</v>
      </c>
    </row>
    <row r="482" spans="1:8" x14ac:dyDescent="0.3">
      <c r="A482">
        <f t="shared" si="250"/>
        <v>29</v>
      </c>
      <c r="B482">
        <f t="shared" ref="B482:B545" si="261">+B481+1</f>
        <v>241</v>
      </c>
      <c r="C482" s="2">
        <v>45597</v>
      </c>
      <c r="D482" t="s">
        <v>7</v>
      </c>
      <c r="E482" t="s">
        <v>1</v>
      </c>
      <c r="F482" s="1">
        <f t="shared" si="243"/>
        <v>45597</v>
      </c>
      <c r="G482" s="1">
        <f>+F482+A482</f>
        <v>45626</v>
      </c>
      <c r="H482" s="29" t="str">
        <f t="shared" si="244"/>
        <v>INSERT INTO temporalidad VALUES (241,'45597','Mes','Mensual','45597','45626');</v>
      </c>
    </row>
    <row r="483" spans="1:8" x14ac:dyDescent="0.3">
      <c r="A483">
        <f t="shared" si="250"/>
        <v>30</v>
      </c>
      <c r="B483">
        <v>241</v>
      </c>
      <c r="C483" s="2">
        <v>45627</v>
      </c>
      <c r="D483" t="s">
        <v>7</v>
      </c>
      <c r="E483" t="s">
        <v>1</v>
      </c>
      <c r="F483" s="1">
        <f t="shared" si="243"/>
        <v>45627</v>
      </c>
      <c r="G483" s="1">
        <f>+F483+A483</f>
        <v>45657</v>
      </c>
      <c r="H483" s="29" t="str">
        <f t="shared" si="244"/>
        <v>INSERT INTO temporalidad VALUES (241,'45627','Mes','Mensual','45627','45657');</v>
      </c>
    </row>
    <row r="484" spans="1:8" x14ac:dyDescent="0.3">
      <c r="A484">
        <f t="shared" si="250"/>
        <v>30</v>
      </c>
      <c r="B484">
        <f t="shared" ref="B484:B547" si="262">+B483+1</f>
        <v>242</v>
      </c>
      <c r="C484" s="2">
        <v>45658</v>
      </c>
      <c r="D484" t="s">
        <v>7</v>
      </c>
      <c r="E484" t="s">
        <v>1</v>
      </c>
      <c r="F484" s="1">
        <f t="shared" si="243"/>
        <v>45658</v>
      </c>
      <c r="G484" s="1">
        <f>+F484+A484</f>
        <v>45688</v>
      </c>
      <c r="H484" s="29" t="str">
        <f t="shared" si="244"/>
        <v>INSERT INTO temporalidad VALUES (242,'45658','Mes','Mensual','45658','45688');</v>
      </c>
    </row>
    <row r="485" spans="1:8" x14ac:dyDescent="0.3">
      <c r="A485">
        <f t="shared" si="250"/>
        <v>27</v>
      </c>
      <c r="B485">
        <v>242</v>
      </c>
      <c r="C485" s="2">
        <v>45689</v>
      </c>
      <c r="D485" t="s">
        <v>7</v>
      </c>
      <c r="E485" t="s">
        <v>1</v>
      </c>
      <c r="F485" s="1">
        <f t="shared" si="243"/>
        <v>45689</v>
      </c>
      <c r="G485" s="1">
        <f>+F485+A485</f>
        <v>45716</v>
      </c>
      <c r="H485" s="29" t="str">
        <f t="shared" si="244"/>
        <v>INSERT INTO temporalidad VALUES (242,'45689','Mes','Mensual','45689','45716');</v>
      </c>
    </row>
    <row r="486" spans="1:8" x14ac:dyDescent="0.3">
      <c r="A486">
        <f t="shared" si="250"/>
        <v>30</v>
      </c>
      <c r="B486">
        <f t="shared" ref="B486:B549" si="263">+B485+1</f>
        <v>243</v>
      </c>
      <c r="C486" s="2">
        <v>45717</v>
      </c>
      <c r="D486" t="s">
        <v>7</v>
      </c>
      <c r="E486" t="s">
        <v>1</v>
      </c>
      <c r="F486" s="1">
        <f t="shared" si="243"/>
        <v>45717</v>
      </c>
      <c r="G486" s="1">
        <f>+F486+A486</f>
        <v>45747</v>
      </c>
      <c r="H486" s="29" t="str">
        <f t="shared" si="244"/>
        <v>INSERT INTO temporalidad VALUES (243,'45717','Mes','Mensual','45717','45747');</v>
      </c>
    </row>
    <row r="487" spans="1:8" x14ac:dyDescent="0.3">
      <c r="A487">
        <f t="shared" si="250"/>
        <v>29</v>
      </c>
      <c r="B487">
        <v>243</v>
      </c>
      <c r="C487" s="2">
        <v>45748</v>
      </c>
      <c r="D487" t="s">
        <v>7</v>
      </c>
      <c r="E487" t="s">
        <v>1</v>
      </c>
      <c r="F487" s="1">
        <f t="shared" si="243"/>
        <v>45748</v>
      </c>
      <c r="G487" s="1">
        <f>+F487+A487</f>
        <v>45777</v>
      </c>
      <c r="H487" s="29" t="str">
        <f t="shared" si="244"/>
        <v>INSERT INTO temporalidad VALUES (243,'45748','Mes','Mensual','45748','45777');</v>
      </c>
    </row>
    <row r="488" spans="1:8" x14ac:dyDescent="0.3">
      <c r="A488">
        <f t="shared" si="250"/>
        <v>30</v>
      </c>
      <c r="B488">
        <f t="shared" ref="B488:B551" si="264">+B487+1</f>
        <v>244</v>
      </c>
      <c r="C488" s="2">
        <v>45778</v>
      </c>
      <c r="D488" t="s">
        <v>7</v>
      </c>
      <c r="E488" t="s">
        <v>1</v>
      </c>
      <c r="F488" s="1">
        <f t="shared" si="243"/>
        <v>45778</v>
      </c>
      <c r="G488" s="1">
        <f>+F488+A488</f>
        <v>45808</v>
      </c>
      <c r="H488" s="29" t="str">
        <f t="shared" si="244"/>
        <v>INSERT INTO temporalidad VALUES (244,'45778','Mes','Mensual','45778','45808');</v>
      </c>
    </row>
    <row r="489" spans="1:8" x14ac:dyDescent="0.3">
      <c r="A489">
        <f t="shared" si="250"/>
        <v>29</v>
      </c>
      <c r="B489">
        <v>244</v>
      </c>
      <c r="C489" s="2">
        <v>45809</v>
      </c>
      <c r="D489" t="s">
        <v>7</v>
      </c>
      <c r="E489" t="s">
        <v>1</v>
      </c>
      <c r="F489" s="1">
        <f t="shared" si="243"/>
        <v>45809</v>
      </c>
      <c r="G489" s="1">
        <f>+F489+A489</f>
        <v>45838</v>
      </c>
      <c r="H489" s="29" t="str">
        <f t="shared" si="244"/>
        <v>INSERT INTO temporalidad VALUES (244,'45809','Mes','Mensual','45809','45838');</v>
      </c>
    </row>
    <row r="490" spans="1:8" x14ac:dyDescent="0.3">
      <c r="A490">
        <f t="shared" si="250"/>
        <v>30</v>
      </c>
      <c r="B490">
        <f t="shared" ref="B490:B553" si="265">+B489+1</f>
        <v>245</v>
      </c>
      <c r="C490" s="2">
        <v>45839</v>
      </c>
      <c r="D490" t="s">
        <v>7</v>
      </c>
      <c r="E490" t="s">
        <v>1</v>
      </c>
      <c r="F490" s="1">
        <f t="shared" si="243"/>
        <v>45839</v>
      </c>
      <c r="G490" s="1">
        <f>+F490+A490</f>
        <v>45869</v>
      </c>
      <c r="H490" s="29" t="str">
        <f t="shared" si="244"/>
        <v>INSERT INTO temporalidad VALUES (245,'45839','Mes','Mensual','45839','45869');</v>
      </c>
    </row>
    <row r="491" spans="1:8" x14ac:dyDescent="0.3">
      <c r="A491">
        <f t="shared" si="250"/>
        <v>30</v>
      </c>
      <c r="B491">
        <v>245</v>
      </c>
      <c r="C491" s="2">
        <v>45870</v>
      </c>
      <c r="D491" t="s">
        <v>7</v>
      </c>
      <c r="E491" t="s">
        <v>1</v>
      </c>
      <c r="F491" s="1">
        <f t="shared" si="243"/>
        <v>45870</v>
      </c>
      <c r="G491" s="1">
        <f>+F491+A491</f>
        <v>45900</v>
      </c>
      <c r="H491" s="29" t="str">
        <f t="shared" si="244"/>
        <v>INSERT INTO temporalidad VALUES (245,'45870','Mes','Mensual','45870','45900');</v>
      </c>
    </row>
    <row r="492" spans="1:8" x14ac:dyDescent="0.3">
      <c r="A492">
        <f t="shared" si="250"/>
        <v>29</v>
      </c>
      <c r="B492">
        <f t="shared" ref="B492:B555" si="266">+B491+1</f>
        <v>246</v>
      </c>
      <c r="C492" s="2">
        <v>45901</v>
      </c>
      <c r="D492" t="s">
        <v>7</v>
      </c>
      <c r="E492" t="s">
        <v>1</v>
      </c>
      <c r="F492" s="1">
        <f t="shared" si="243"/>
        <v>45901</v>
      </c>
      <c r="G492" s="1">
        <f>+F492+A492</f>
        <v>45930</v>
      </c>
      <c r="H492" s="29" t="str">
        <f t="shared" si="244"/>
        <v>INSERT INTO temporalidad VALUES (246,'45901','Mes','Mensual','45901','45930');</v>
      </c>
    </row>
    <row r="493" spans="1:8" x14ac:dyDescent="0.3">
      <c r="A493">
        <f t="shared" si="250"/>
        <v>30</v>
      </c>
      <c r="B493">
        <v>246</v>
      </c>
      <c r="C493" s="2">
        <v>45931</v>
      </c>
      <c r="D493" t="s">
        <v>7</v>
      </c>
      <c r="E493" t="s">
        <v>1</v>
      </c>
      <c r="F493" s="1">
        <f t="shared" si="243"/>
        <v>45931</v>
      </c>
      <c r="G493" s="1">
        <f>+F493+A493</f>
        <v>45961</v>
      </c>
      <c r="H493" s="29" t="str">
        <f t="shared" si="244"/>
        <v>INSERT INTO temporalidad VALUES (246,'45931','Mes','Mensual','45931','45961');</v>
      </c>
    </row>
    <row r="494" spans="1:8" x14ac:dyDescent="0.3">
      <c r="A494">
        <f t="shared" si="250"/>
        <v>29</v>
      </c>
      <c r="B494">
        <f t="shared" ref="B494:B557" si="267">+B493+1</f>
        <v>247</v>
      </c>
      <c r="C494" s="2">
        <v>45962</v>
      </c>
      <c r="D494" t="s">
        <v>7</v>
      </c>
      <c r="E494" t="s">
        <v>1</v>
      </c>
      <c r="F494" s="1">
        <f t="shared" si="243"/>
        <v>45962</v>
      </c>
      <c r="G494" s="1">
        <f>+F494+A494</f>
        <v>45991</v>
      </c>
      <c r="H494" s="29" t="str">
        <f t="shared" si="244"/>
        <v>INSERT INTO temporalidad VALUES (247,'45962','Mes','Mensual','45962','45991');</v>
      </c>
    </row>
    <row r="495" spans="1:8" x14ac:dyDescent="0.3">
      <c r="A495">
        <f t="shared" si="250"/>
        <v>30</v>
      </c>
      <c r="B495">
        <v>247</v>
      </c>
      <c r="C495" s="2">
        <v>45992</v>
      </c>
      <c r="D495" t="s">
        <v>7</v>
      </c>
      <c r="E495" t="s">
        <v>1</v>
      </c>
      <c r="F495" s="1">
        <f t="shared" si="243"/>
        <v>45992</v>
      </c>
      <c r="G495" s="1">
        <f>+F495+A495</f>
        <v>46022</v>
      </c>
      <c r="H495" s="29" t="str">
        <f t="shared" si="244"/>
        <v>INSERT INTO temporalidad VALUES (247,'45992','Mes','Mensual','45992','46022');</v>
      </c>
    </row>
    <row r="496" spans="1:8" x14ac:dyDescent="0.3">
      <c r="A496">
        <f t="shared" si="250"/>
        <v>30</v>
      </c>
      <c r="B496">
        <f t="shared" ref="B496:B559" si="268">+B495+1</f>
        <v>248</v>
      </c>
      <c r="C496" s="2">
        <v>46023</v>
      </c>
      <c r="D496" t="s">
        <v>7</v>
      </c>
      <c r="E496" t="s">
        <v>1</v>
      </c>
      <c r="F496" s="1">
        <f t="shared" si="243"/>
        <v>46023</v>
      </c>
      <c r="G496" s="1">
        <f>+F496+A496</f>
        <v>46053</v>
      </c>
      <c r="H496" s="29" t="str">
        <f t="shared" si="244"/>
        <v>INSERT INTO temporalidad VALUES (248,'46023','Mes','Mensual','46023','46053');</v>
      </c>
    </row>
    <row r="497" spans="1:8" x14ac:dyDescent="0.3">
      <c r="A497">
        <f t="shared" si="250"/>
        <v>27</v>
      </c>
      <c r="B497">
        <v>248</v>
      </c>
      <c r="C497" s="2">
        <v>46054</v>
      </c>
      <c r="D497" t="s">
        <v>7</v>
      </c>
      <c r="E497" t="s">
        <v>1</v>
      </c>
      <c r="F497" s="1">
        <f t="shared" si="243"/>
        <v>46054</v>
      </c>
      <c r="G497" s="1">
        <f>+F497+A497</f>
        <v>46081</v>
      </c>
      <c r="H497" s="29" t="str">
        <f t="shared" si="244"/>
        <v>INSERT INTO temporalidad VALUES (248,'46054','Mes','Mensual','46054','46081');</v>
      </c>
    </row>
    <row r="498" spans="1:8" x14ac:dyDescent="0.3">
      <c r="A498">
        <f t="shared" si="250"/>
        <v>30</v>
      </c>
      <c r="B498">
        <f t="shared" ref="B498:B561" si="269">+B497+1</f>
        <v>249</v>
      </c>
      <c r="C498" s="2">
        <v>46082</v>
      </c>
      <c r="D498" t="s">
        <v>7</v>
      </c>
      <c r="E498" t="s">
        <v>1</v>
      </c>
      <c r="F498" s="1">
        <f t="shared" si="243"/>
        <v>46082</v>
      </c>
      <c r="G498" s="1">
        <f>+F498+A498</f>
        <v>46112</v>
      </c>
      <c r="H498" s="29" t="str">
        <f t="shared" si="244"/>
        <v>INSERT INTO temporalidad VALUES (249,'46082','Mes','Mensual','46082','46112');</v>
      </c>
    </row>
    <row r="499" spans="1:8" x14ac:dyDescent="0.3">
      <c r="A499">
        <f t="shared" si="250"/>
        <v>29</v>
      </c>
      <c r="B499">
        <v>249</v>
      </c>
      <c r="C499" s="2">
        <v>46113</v>
      </c>
      <c r="D499" t="s">
        <v>7</v>
      </c>
      <c r="E499" t="s">
        <v>1</v>
      </c>
      <c r="F499" s="1">
        <f t="shared" si="243"/>
        <v>46113</v>
      </c>
      <c r="G499" s="1">
        <f>+F499+A499</f>
        <v>46142</v>
      </c>
      <c r="H499" s="29" t="str">
        <f t="shared" si="244"/>
        <v>INSERT INTO temporalidad VALUES (249,'46113','Mes','Mensual','46113','46142');</v>
      </c>
    </row>
    <row r="500" spans="1:8" x14ac:dyDescent="0.3">
      <c r="A500">
        <f t="shared" si="250"/>
        <v>30</v>
      </c>
      <c r="B500">
        <f t="shared" ref="B500:B563" si="270">+B499+1</f>
        <v>250</v>
      </c>
      <c r="C500" s="2">
        <v>46143</v>
      </c>
      <c r="D500" t="s">
        <v>7</v>
      </c>
      <c r="E500" t="s">
        <v>1</v>
      </c>
      <c r="F500" s="1">
        <f t="shared" si="243"/>
        <v>46143</v>
      </c>
      <c r="G500" s="1">
        <f>+F500+A500</f>
        <v>46173</v>
      </c>
      <c r="H500" s="29" t="str">
        <f t="shared" si="244"/>
        <v>INSERT INTO temporalidad VALUES (250,'46143','Mes','Mensual','46143','46173');</v>
      </c>
    </row>
    <row r="501" spans="1:8" x14ac:dyDescent="0.3">
      <c r="A501">
        <f t="shared" si="250"/>
        <v>29</v>
      </c>
      <c r="B501">
        <v>250</v>
      </c>
      <c r="C501" s="2">
        <v>46174</v>
      </c>
      <c r="D501" t="s">
        <v>7</v>
      </c>
      <c r="E501" t="s">
        <v>1</v>
      </c>
      <c r="F501" s="1">
        <f t="shared" si="243"/>
        <v>46174</v>
      </c>
      <c r="G501" s="1">
        <f>+F501+A501</f>
        <v>46203</v>
      </c>
      <c r="H501" s="29" t="str">
        <f t="shared" si="244"/>
        <v>INSERT INTO temporalidad VALUES (250,'46174','Mes','Mensual','46174','46203');</v>
      </c>
    </row>
    <row r="502" spans="1:8" x14ac:dyDescent="0.3">
      <c r="A502">
        <f t="shared" si="250"/>
        <v>30</v>
      </c>
      <c r="B502">
        <f t="shared" ref="B502:B565" si="271">+B501+1</f>
        <v>251</v>
      </c>
      <c r="C502" s="2">
        <v>46204</v>
      </c>
      <c r="D502" t="s">
        <v>7</v>
      </c>
      <c r="E502" t="s">
        <v>1</v>
      </c>
      <c r="F502" s="1">
        <f t="shared" si="243"/>
        <v>46204</v>
      </c>
      <c r="G502" s="1">
        <f>+F502+A502</f>
        <v>46234</v>
      </c>
      <c r="H502" s="29" t="str">
        <f t="shared" si="244"/>
        <v>INSERT INTO temporalidad VALUES (251,'46204','Mes','Mensual','46204','46234');</v>
      </c>
    </row>
    <row r="503" spans="1:8" x14ac:dyDescent="0.3">
      <c r="A503">
        <f t="shared" si="250"/>
        <v>30</v>
      </c>
      <c r="B503">
        <v>251</v>
      </c>
      <c r="C503" s="2">
        <v>46235</v>
      </c>
      <c r="D503" t="s">
        <v>7</v>
      </c>
      <c r="E503" t="s">
        <v>1</v>
      </c>
      <c r="F503" s="1">
        <f t="shared" si="243"/>
        <v>46235</v>
      </c>
      <c r="G503" s="1">
        <f>+F503+A503</f>
        <v>46265</v>
      </c>
      <c r="H503" s="29" t="str">
        <f t="shared" si="244"/>
        <v>INSERT INTO temporalidad VALUES (251,'46235','Mes','Mensual','46235','46265');</v>
      </c>
    </row>
    <row r="504" spans="1:8" x14ac:dyDescent="0.3">
      <c r="A504">
        <f t="shared" si="250"/>
        <v>29</v>
      </c>
      <c r="B504">
        <f t="shared" ref="B504:B567" si="272">+B503+1</f>
        <v>252</v>
      </c>
      <c r="C504" s="2">
        <v>46266</v>
      </c>
      <c r="D504" t="s">
        <v>7</v>
      </c>
      <c r="E504" t="s">
        <v>1</v>
      </c>
      <c r="F504" s="1">
        <f t="shared" si="243"/>
        <v>46266</v>
      </c>
      <c r="G504" s="1">
        <f>+F504+A504</f>
        <v>46295</v>
      </c>
      <c r="H504" s="29" t="str">
        <f t="shared" si="244"/>
        <v>INSERT INTO temporalidad VALUES (252,'46266','Mes','Mensual','46266','46295');</v>
      </c>
    </row>
    <row r="505" spans="1:8" x14ac:dyDescent="0.3">
      <c r="A505">
        <f t="shared" si="250"/>
        <v>30</v>
      </c>
      <c r="B505">
        <v>252</v>
      </c>
      <c r="C505" s="2">
        <v>46296</v>
      </c>
      <c r="D505" t="s">
        <v>7</v>
      </c>
      <c r="E505" t="s">
        <v>1</v>
      </c>
      <c r="F505" s="1">
        <f t="shared" si="243"/>
        <v>46296</v>
      </c>
      <c r="G505" s="1">
        <f>+F505+A505</f>
        <v>46326</v>
      </c>
      <c r="H505" s="29" t="str">
        <f t="shared" si="244"/>
        <v>INSERT INTO temporalidad VALUES (252,'46296','Mes','Mensual','46296','46326');</v>
      </c>
    </row>
    <row r="506" spans="1:8" x14ac:dyDescent="0.3">
      <c r="A506">
        <f t="shared" si="250"/>
        <v>29</v>
      </c>
      <c r="B506">
        <f t="shared" ref="B506:B569" si="273">+B505+1</f>
        <v>253</v>
      </c>
      <c r="C506" s="2">
        <v>46327</v>
      </c>
      <c r="D506" t="s">
        <v>7</v>
      </c>
      <c r="E506" t="s">
        <v>1</v>
      </c>
      <c r="F506" s="1">
        <f t="shared" si="243"/>
        <v>46327</v>
      </c>
      <c r="G506" s="1">
        <f>+F506+A506</f>
        <v>46356</v>
      </c>
      <c r="H506" s="29" t="str">
        <f t="shared" si="244"/>
        <v>INSERT INTO temporalidad VALUES (253,'46327','Mes','Mensual','46327','46356');</v>
      </c>
    </row>
    <row r="507" spans="1:8" x14ac:dyDescent="0.3">
      <c r="A507">
        <f t="shared" si="250"/>
        <v>30</v>
      </c>
      <c r="B507">
        <v>253</v>
      </c>
      <c r="C507" s="2">
        <v>46357</v>
      </c>
      <c r="D507" t="s">
        <v>7</v>
      </c>
      <c r="E507" t="s">
        <v>1</v>
      </c>
      <c r="F507" s="1">
        <f t="shared" si="243"/>
        <v>46357</v>
      </c>
      <c r="G507" s="1">
        <f>+F507+A507</f>
        <v>46387</v>
      </c>
      <c r="H507" s="29" t="str">
        <f t="shared" si="244"/>
        <v>INSERT INTO temporalidad VALUES (253,'46357','Mes','Mensual','46357','46387');</v>
      </c>
    </row>
    <row r="508" spans="1:8" x14ac:dyDescent="0.3">
      <c r="A508">
        <f t="shared" si="250"/>
        <v>30</v>
      </c>
      <c r="B508">
        <f t="shared" ref="B508:B571" si="274">+B507+1</f>
        <v>254</v>
      </c>
      <c r="C508" s="2">
        <v>46388</v>
      </c>
      <c r="D508" t="s">
        <v>7</v>
      </c>
      <c r="E508" t="s">
        <v>1</v>
      </c>
      <c r="F508" s="1">
        <f t="shared" si="243"/>
        <v>46388</v>
      </c>
      <c r="G508" s="1">
        <f>+F508+A508</f>
        <v>46418</v>
      </c>
      <c r="H508" s="29" t="str">
        <f t="shared" si="244"/>
        <v>INSERT INTO temporalidad VALUES (254,'46388','Mes','Mensual','46388','46418');</v>
      </c>
    </row>
    <row r="509" spans="1:8" x14ac:dyDescent="0.3">
      <c r="A509">
        <f t="shared" si="250"/>
        <v>27</v>
      </c>
      <c r="B509">
        <v>254</v>
      </c>
      <c r="C509" s="2">
        <v>46419</v>
      </c>
      <c r="D509" t="s">
        <v>7</v>
      </c>
      <c r="E509" t="s">
        <v>1</v>
      </c>
      <c r="F509" s="1">
        <f t="shared" si="243"/>
        <v>46419</v>
      </c>
      <c r="G509" s="1">
        <f>+F509+A509</f>
        <v>46446</v>
      </c>
      <c r="H509" s="29" t="str">
        <f t="shared" si="244"/>
        <v>INSERT INTO temporalidad VALUES (254,'46419','Mes','Mensual','46419','46446');</v>
      </c>
    </row>
    <row r="510" spans="1:8" x14ac:dyDescent="0.3">
      <c r="A510">
        <f t="shared" si="250"/>
        <v>30</v>
      </c>
      <c r="B510">
        <f t="shared" ref="B510:B573" si="275">+B509+1</f>
        <v>255</v>
      </c>
      <c r="C510" s="2">
        <v>46447</v>
      </c>
      <c r="D510" t="s">
        <v>7</v>
      </c>
      <c r="E510" t="s">
        <v>1</v>
      </c>
      <c r="F510" s="1">
        <f t="shared" si="243"/>
        <v>46447</v>
      </c>
      <c r="G510" s="1">
        <f>+F510+A510</f>
        <v>46477</v>
      </c>
      <c r="H510" s="29" t="str">
        <f t="shared" si="244"/>
        <v>INSERT INTO temporalidad VALUES (255,'46447','Mes','Mensual','46447','46477');</v>
      </c>
    </row>
    <row r="511" spans="1:8" x14ac:dyDescent="0.3">
      <c r="A511">
        <f t="shared" si="250"/>
        <v>29</v>
      </c>
      <c r="B511">
        <v>255</v>
      </c>
      <c r="C511" s="2">
        <v>46478</v>
      </c>
      <c r="D511" t="s">
        <v>7</v>
      </c>
      <c r="E511" t="s">
        <v>1</v>
      </c>
      <c r="F511" s="1">
        <f t="shared" si="243"/>
        <v>46478</v>
      </c>
      <c r="G511" s="1">
        <f>+F511+A511</f>
        <v>46507</v>
      </c>
      <c r="H511" s="29" t="str">
        <f t="shared" si="244"/>
        <v>INSERT INTO temporalidad VALUES (255,'46478','Mes','Mensual','46478','46507');</v>
      </c>
    </row>
    <row r="512" spans="1:8" x14ac:dyDescent="0.3">
      <c r="A512">
        <f t="shared" si="250"/>
        <v>30</v>
      </c>
      <c r="B512">
        <f t="shared" ref="B512:B575" si="276">+B511+1</f>
        <v>256</v>
      </c>
      <c r="C512" s="2">
        <v>46508</v>
      </c>
      <c r="D512" t="s">
        <v>7</v>
      </c>
      <c r="E512" t="s">
        <v>1</v>
      </c>
      <c r="F512" s="1">
        <f t="shared" si="243"/>
        <v>46508</v>
      </c>
      <c r="G512" s="1">
        <f>+F512+A512</f>
        <v>46538</v>
      </c>
      <c r="H512" s="29" t="str">
        <f t="shared" si="244"/>
        <v>INSERT INTO temporalidad VALUES (256,'46508','Mes','Mensual','46508','46538');</v>
      </c>
    </row>
    <row r="513" spans="1:8" x14ac:dyDescent="0.3">
      <c r="A513">
        <f t="shared" si="250"/>
        <v>29</v>
      </c>
      <c r="B513">
        <v>256</v>
      </c>
      <c r="C513" s="2">
        <v>46539</v>
      </c>
      <c r="D513" t="s">
        <v>7</v>
      </c>
      <c r="E513" t="s">
        <v>1</v>
      </c>
      <c r="F513" s="1">
        <f t="shared" si="243"/>
        <v>46539</v>
      </c>
      <c r="G513" s="1">
        <f>+F513+A513</f>
        <v>46568</v>
      </c>
      <c r="H513" s="29" t="str">
        <f t="shared" si="244"/>
        <v>INSERT INTO temporalidad VALUES (256,'46539','Mes','Mensual','46539','46568');</v>
      </c>
    </row>
    <row r="514" spans="1:8" x14ac:dyDescent="0.3">
      <c r="A514">
        <f t="shared" si="250"/>
        <v>30</v>
      </c>
      <c r="B514">
        <f t="shared" ref="B514:B577" si="277">+B513+1</f>
        <v>257</v>
      </c>
      <c r="C514" s="2">
        <v>46569</v>
      </c>
      <c r="D514" t="s">
        <v>7</v>
      </c>
      <c r="E514" t="s">
        <v>1</v>
      </c>
      <c r="F514" s="1">
        <f t="shared" ref="F514:F577" si="278">+MIN(C514)</f>
        <v>46569</v>
      </c>
      <c r="G514" s="1">
        <f>+F514+A514</f>
        <v>46599</v>
      </c>
      <c r="H514" s="29" t="str">
        <f t="shared" si="244"/>
        <v>INSERT INTO temporalidad VALUES (257,'46569','Mes','Mensual','46569','46599');</v>
      </c>
    </row>
    <row r="515" spans="1:8" x14ac:dyDescent="0.3">
      <c r="A515">
        <f t="shared" si="250"/>
        <v>30</v>
      </c>
      <c r="B515">
        <v>257</v>
      </c>
      <c r="C515" s="2">
        <v>46600</v>
      </c>
      <c r="D515" t="s">
        <v>7</v>
      </c>
      <c r="E515" t="s">
        <v>1</v>
      </c>
      <c r="F515" s="1">
        <f t="shared" si="278"/>
        <v>46600</v>
      </c>
      <c r="G515" s="1">
        <f>+F515+A515</f>
        <v>46630</v>
      </c>
      <c r="H515" s="29" t="str">
        <f t="shared" ref="H515:H578" si="279">+"INSERT INTO "&amp;$H$2&amp;" VALUES ("&amp;B515&amp;",'"&amp;C515&amp;"','"&amp;D515&amp;"','"&amp;E515&amp;"','"&amp;F515&amp;"','"&amp;G515&amp;"');"</f>
        <v>INSERT INTO temporalidad VALUES (257,'46600','Mes','Mensual','46600','46630');</v>
      </c>
    </row>
    <row r="516" spans="1:8" x14ac:dyDescent="0.3">
      <c r="A516">
        <f t="shared" si="250"/>
        <v>29</v>
      </c>
      <c r="B516">
        <f t="shared" ref="B516:B579" si="280">+B515+1</f>
        <v>258</v>
      </c>
      <c r="C516" s="2">
        <v>46631</v>
      </c>
      <c r="D516" t="s">
        <v>7</v>
      </c>
      <c r="E516" t="s">
        <v>1</v>
      </c>
      <c r="F516" s="1">
        <f t="shared" si="278"/>
        <v>46631</v>
      </c>
      <c r="G516" s="1">
        <f>+F516+A516</f>
        <v>46660</v>
      </c>
      <c r="H516" s="29" t="str">
        <f t="shared" si="279"/>
        <v>INSERT INTO temporalidad VALUES (258,'46631','Mes','Mensual','46631','46660');</v>
      </c>
    </row>
    <row r="517" spans="1:8" x14ac:dyDescent="0.3">
      <c r="A517">
        <f t="shared" si="250"/>
        <v>30</v>
      </c>
      <c r="B517">
        <v>258</v>
      </c>
      <c r="C517" s="2">
        <v>46661</v>
      </c>
      <c r="D517" t="s">
        <v>7</v>
      </c>
      <c r="E517" t="s">
        <v>1</v>
      </c>
      <c r="F517" s="1">
        <f t="shared" si="278"/>
        <v>46661</v>
      </c>
      <c r="G517" s="1">
        <f>+F517+A517</f>
        <v>46691</v>
      </c>
      <c r="H517" s="29" t="str">
        <f t="shared" si="279"/>
        <v>INSERT INTO temporalidad VALUES (258,'46661','Mes','Mensual','46661','46691');</v>
      </c>
    </row>
    <row r="518" spans="1:8" x14ac:dyDescent="0.3">
      <c r="A518">
        <f t="shared" si="250"/>
        <v>29</v>
      </c>
      <c r="B518">
        <f t="shared" ref="B518:B581" si="281">+B517+1</f>
        <v>259</v>
      </c>
      <c r="C518" s="2">
        <v>46692</v>
      </c>
      <c r="D518" t="s">
        <v>7</v>
      </c>
      <c r="E518" t="s">
        <v>1</v>
      </c>
      <c r="F518" s="1">
        <f t="shared" si="278"/>
        <v>46692</v>
      </c>
      <c r="G518" s="1">
        <f>+F518+A518</f>
        <v>46721</v>
      </c>
      <c r="H518" s="29" t="str">
        <f t="shared" si="279"/>
        <v>INSERT INTO temporalidad VALUES (259,'46692','Mes','Mensual','46692','46721');</v>
      </c>
    </row>
    <row r="519" spans="1:8" x14ac:dyDescent="0.3">
      <c r="A519">
        <f t="shared" si="250"/>
        <v>30</v>
      </c>
      <c r="B519">
        <v>259</v>
      </c>
      <c r="C519" s="2">
        <v>46722</v>
      </c>
      <c r="D519" t="s">
        <v>7</v>
      </c>
      <c r="E519" t="s">
        <v>1</v>
      </c>
      <c r="F519" s="1">
        <f t="shared" si="278"/>
        <v>46722</v>
      </c>
      <c r="G519" s="1">
        <f>+F519+A519</f>
        <v>46752</v>
      </c>
      <c r="H519" s="29" t="str">
        <f t="shared" si="279"/>
        <v>INSERT INTO temporalidad VALUES (259,'46722','Mes','Mensual','46722','46752');</v>
      </c>
    </row>
    <row r="520" spans="1:8" x14ac:dyDescent="0.3">
      <c r="A520">
        <f t="shared" si="250"/>
        <v>30</v>
      </c>
      <c r="B520">
        <f t="shared" ref="B520:B583" si="282">+B519+1</f>
        <v>260</v>
      </c>
      <c r="C520" s="2">
        <v>46753</v>
      </c>
      <c r="D520" t="s">
        <v>7</v>
      </c>
      <c r="E520" t="s">
        <v>1</v>
      </c>
      <c r="F520" s="1">
        <f t="shared" si="278"/>
        <v>46753</v>
      </c>
      <c r="G520" s="1">
        <f>+F520+A520</f>
        <v>46783</v>
      </c>
      <c r="H520" s="29" t="str">
        <f t="shared" si="279"/>
        <v>INSERT INTO temporalidad VALUES (260,'46753','Mes','Mensual','46753','46783');</v>
      </c>
    </row>
    <row r="521" spans="1:8" x14ac:dyDescent="0.3">
      <c r="A521">
        <f t="shared" si="250"/>
        <v>27</v>
      </c>
      <c r="B521">
        <v>260</v>
      </c>
      <c r="C521" s="2">
        <v>46784</v>
      </c>
      <c r="D521" t="s">
        <v>7</v>
      </c>
      <c r="E521" t="s">
        <v>1</v>
      </c>
      <c r="F521" s="1">
        <f t="shared" si="278"/>
        <v>46784</v>
      </c>
      <c r="G521" s="1">
        <f>+F521+A521</f>
        <v>46811</v>
      </c>
      <c r="H521" s="29" t="str">
        <f t="shared" si="279"/>
        <v>INSERT INTO temporalidad VALUES (260,'46784','Mes','Mensual','46784','46811');</v>
      </c>
    </row>
    <row r="522" spans="1:8" x14ac:dyDescent="0.3">
      <c r="A522">
        <f t="shared" si="250"/>
        <v>30</v>
      </c>
      <c r="B522">
        <f t="shared" ref="B522:B585" si="283">+B521+1</f>
        <v>261</v>
      </c>
      <c r="C522" s="2">
        <v>46813</v>
      </c>
      <c r="D522" t="s">
        <v>7</v>
      </c>
      <c r="E522" t="s">
        <v>1</v>
      </c>
      <c r="F522" s="1">
        <f t="shared" si="278"/>
        <v>46813</v>
      </c>
      <c r="G522" s="1">
        <f>+F522+A522</f>
        <v>46843</v>
      </c>
      <c r="H522" s="29" t="str">
        <f t="shared" si="279"/>
        <v>INSERT INTO temporalidad VALUES (261,'46813','Mes','Mensual','46813','46843');</v>
      </c>
    </row>
    <row r="523" spans="1:8" x14ac:dyDescent="0.3">
      <c r="A523">
        <f t="shared" si="250"/>
        <v>29</v>
      </c>
      <c r="B523">
        <v>261</v>
      </c>
      <c r="C523" s="2">
        <v>46844</v>
      </c>
      <c r="D523" t="s">
        <v>7</v>
      </c>
      <c r="E523" t="s">
        <v>1</v>
      </c>
      <c r="F523" s="1">
        <f t="shared" si="278"/>
        <v>46844</v>
      </c>
      <c r="G523" s="1">
        <f>+F523+A523</f>
        <v>46873</v>
      </c>
      <c r="H523" s="29" t="str">
        <f t="shared" si="279"/>
        <v>INSERT INTO temporalidad VALUES (261,'46844','Mes','Mensual','46844','46873');</v>
      </c>
    </row>
    <row r="524" spans="1:8" x14ac:dyDescent="0.3">
      <c r="A524">
        <f t="shared" si="250"/>
        <v>30</v>
      </c>
      <c r="B524">
        <f t="shared" ref="B524:B587" si="284">+B523+1</f>
        <v>262</v>
      </c>
      <c r="C524" s="2">
        <v>46874</v>
      </c>
      <c r="D524" t="s">
        <v>7</v>
      </c>
      <c r="E524" t="s">
        <v>1</v>
      </c>
      <c r="F524" s="1">
        <f t="shared" si="278"/>
        <v>46874</v>
      </c>
      <c r="G524" s="1">
        <f>+F524+A524</f>
        <v>46904</v>
      </c>
      <c r="H524" s="29" t="str">
        <f t="shared" si="279"/>
        <v>INSERT INTO temporalidad VALUES (262,'46874','Mes','Mensual','46874','46904');</v>
      </c>
    </row>
    <row r="525" spans="1:8" x14ac:dyDescent="0.3">
      <c r="A525">
        <f t="shared" ref="A525:A588" si="285">+A513</f>
        <v>29</v>
      </c>
      <c r="B525">
        <v>262</v>
      </c>
      <c r="C525" s="2">
        <v>46905</v>
      </c>
      <c r="D525" t="s">
        <v>7</v>
      </c>
      <c r="E525" t="s">
        <v>1</v>
      </c>
      <c r="F525" s="1">
        <f t="shared" si="278"/>
        <v>46905</v>
      </c>
      <c r="G525" s="1">
        <f>+F525+A525</f>
        <v>46934</v>
      </c>
      <c r="H525" s="29" t="str">
        <f t="shared" si="279"/>
        <v>INSERT INTO temporalidad VALUES (262,'46905','Mes','Mensual','46905','46934');</v>
      </c>
    </row>
    <row r="526" spans="1:8" x14ac:dyDescent="0.3">
      <c r="A526">
        <f t="shared" si="285"/>
        <v>30</v>
      </c>
      <c r="B526">
        <f t="shared" ref="B526:B589" si="286">+B525+1</f>
        <v>263</v>
      </c>
      <c r="C526" s="2">
        <v>46935</v>
      </c>
      <c r="D526" t="s">
        <v>7</v>
      </c>
      <c r="E526" t="s">
        <v>1</v>
      </c>
      <c r="F526" s="1">
        <f t="shared" si="278"/>
        <v>46935</v>
      </c>
      <c r="G526" s="1">
        <f>+F526+A526</f>
        <v>46965</v>
      </c>
      <c r="H526" s="29" t="str">
        <f t="shared" si="279"/>
        <v>INSERT INTO temporalidad VALUES (263,'46935','Mes','Mensual','46935','46965');</v>
      </c>
    </row>
    <row r="527" spans="1:8" x14ac:dyDescent="0.3">
      <c r="A527">
        <f t="shared" si="285"/>
        <v>30</v>
      </c>
      <c r="B527">
        <v>263</v>
      </c>
      <c r="C527" s="2">
        <v>46966</v>
      </c>
      <c r="D527" t="s">
        <v>7</v>
      </c>
      <c r="E527" t="s">
        <v>1</v>
      </c>
      <c r="F527" s="1">
        <f t="shared" si="278"/>
        <v>46966</v>
      </c>
      <c r="G527" s="1">
        <f>+F527+A527</f>
        <v>46996</v>
      </c>
      <c r="H527" s="29" t="str">
        <f t="shared" si="279"/>
        <v>INSERT INTO temporalidad VALUES (263,'46966','Mes','Mensual','46966','46996');</v>
      </c>
    </row>
    <row r="528" spans="1:8" x14ac:dyDescent="0.3">
      <c r="A528">
        <f t="shared" si="285"/>
        <v>29</v>
      </c>
      <c r="B528">
        <f t="shared" ref="B528:B591" si="287">+B527+1</f>
        <v>264</v>
      </c>
      <c r="C528" s="2">
        <v>46997</v>
      </c>
      <c r="D528" t="s">
        <v>7</v>
      </c>
      <c r="E528" t="s">
        <v>1</v>
      </c>
      <c r="F528" s="1">
        <f t="shared" si="278"/>
        <v>46997</v>
      </c>
      <c r="G528" s="1">
        <f>+F528+A528</f>
        <v>47026</v>
      </c>
      <c r="H528" s="29" t="str">
        <f t="shared" si="279"/>
        <v>INSERT INTO temporalidad VALUES (264,'46997','Mes','Mensual','46997','47026');</v>
      </c>
    </row>
    <row r="529" spans="1:8" x14ac:dyDescent="0.3">
      <c r="A529">
        <f t="shared" si="285"/>
        <v>30</v>
      </c>
      <c r="B529">
        <v>264</v>
      </c>
      <c r="C529" s="2">
        <v>47027</v>
      </c>
      <c r="D529" t="s">
        <v>7</v>
      </c>
      <c r="E529" t="s">
        <v>1</v>
      </c>
      <c r="F529" s="1">
        <f t="shared" si="278"/>
        <v>47027</v>
      </c>
      <c r="G529" s="1">
        <f>+F529+A529</f>
        <v>47057</v>
      </c>
      <c r="H529" s="29" t="str">
        <f t="shared" si="279"/>
        <v>INSERT INTO temporalidad VALUES (264,'47027','Mes','Mensual','47027','47057');</v>
      </c>
    </row>
    <row r="530" spans="1:8" x14ac:dyDescent="0.3">
      <c r="A530">
        <f t="shared" si="285"/>
        <v>29</v>
      </c>
      <c r="B530">
        <f t="shared" ref="B530:B593" si="288">+B529+1</f>
        <v>265</v>
      </c>
      <c r="C530" s="2">
        <v>47058</v>
      </c>
      <c r="D530" t="s">
        <v>7</v>
      </c>
      <c r="E530" t="s">
        <v>1</v>
      </c>
      <c r="F530" s="1">
        <f t="shared" si="278"/>
        <v>47058</v>
      </c>
      <c r="G530" s="1">
        <f>+F530+A530</f>
        <v>47087</v>
      </c>
      <c r="H530" s="29" t="str">
        <f t="shared" si="279"/>
        <v>INSERT INTO temporalidad VALUES (265,'47058','Mes','Mensual','47058','47087');</v>
      </c>
    </row>
    <row r="531" spans="1:8" x14ac:dyDescent="0.3">
      <c r="A531">
        <f t="shared" si="285"/>
        <v>30</v>
      </c>
      <c r="B531">
        <v>265</v>
      </c>
      <c r="C531" s="2">
        <v>47088</v>
      </c>
      <c r="D531" t="s">
        <v>7</v>
      </c>
      <c r="E531" t="s">
        <v>1</v>
      </c>
      <c r="F531" s="1">
        <f t="shared" si="278"/>
        <v>47088</v>
      </c>
      <c r="G531" s="1">
        <f>+F531+A531</f>
        <v>47118</v>
      </c>
      <c r="H531" s="29" t="str">
        <f t="shared" si="279"/>
        <v>INSERT INTO temporalidad VALUES (265,'47088','Mes','Mensual','47088','47118');</v>
      </c>
    </row>
    <row r="532" spans="1:8" x14ac:dyDescent="0.3">
      <c r="A532">
        <f t="shared" si="285"/>
        <v>30</v>
      </c>
      <c r="B532">
        <f t="shared" ref="B532:B595" si="289">+B531+1</f>
        <v>266</v>
      </c>
      <c r="C532" s="2">
        <v>47119</v>
      </c>
      <c r="D532" t="s">
        <v>7</v>
      </c>
      <c r="E532" t="s">
        <v>1</v>
      </c>
      <c r="F532" s="1">
        <f t="shared" si="278"/>
        <v>47119</v>
      </c>
      <c r="G532" s="1">
        <f>+F532+A532</f>
        <v>47149</v>
      </c>
      <c r="H532" s="29" t="str">
        <f t="shared" si="279"/>
        <v>INSERT INTO temporalidad VALUES (266,'47119','Mes','Mensual','47119','47149');</v>
      </c>
    </row>
    <row r="533" spans="1:8" x14ac:dyDescent="0.3">
      <c r="A533">
        <f t="shared" si="285"/>
        <v>27</v>
      </c>
      <c r="B533">
        <v>266</v>
      </c>
      <c r="C533" s="2">
        <v>47150</v>
      </c>
      <c r="D533" t="s">
        <v>7</v>
      </c>
      <c r="E533" t="s">
        <v>1</v>
      </c>
      <c r="F533" s="1">
        <f t="shared" si="278"/>
        <v>47150</v>
      </c>
      <c r="G533" s="1">
        <f>+F533+A533</f>
        <v>47177</v>
      </c>
      <c r="H533" s="29" t="str">
        <f t="shared" si="279"/>
        <v>INSERT INTO temporalidad VALUES (266,'47150','Mes','Mensual','47150','47177');</v>
      </c>
    </row>
    <row r="534" spans="1:8" x14ac:dyDescent="0.3">
      <c r="A534">
        <f t="shared" si="285"/>
        <v>30</v>
      </c>
      <c r="B534">
        <f t="shared" ref="B534:B597" si="290">+B533+1</f>
        <v>267</v>
      </c>
      <c r="C534" s="2">
        <v>47178</v>
      </c>
      <c r="D534" t="s">
        <v>7</v>
      </c>
      <c r="E534" t="s">
        <v>1</v>
      </c>
      <c r="F534" s="1">
        <f t="shared" si="278"/>
        <v>47178</v>
      </c>
      <c r="G534" s="1">
        <f>+F534+A534</f>
        <v>47208</v>
      </c>
      <c r="H534" s="29" t="str">
        <f t="shared" si="279"/>
        <v>INSERT INTO temporalidad VALUES (267,'47178','Mes','Mensual','47178','47208');</v>
      </c>
    </row>
    <row r="535" spans="1:8" x14ac:dyDescent="0.3">
      <c r="A535">
        <f t="shared" si="285"/>
        <v>29</v>
      </c>
      <c r="B535">
        <v>267</v>
      </c>
      <c r="C535" s="2">
        <v>47209</v>
      </c>
      <c r="D535" t="s">
        <v>7</v>
      </c>
      <c r="E535" t="s">
        <v>1</v>
      </c>
      <c r="F535" s="1">
        <f t="shared" si="278"/>
        <v>47209</v>
      </c>
      <c r="G535" s="1">
        <f>+F535+A535</f>
        <v>47238</v>
      </c>
      <c r="H535" s="29" t="str">
        <f t="shared" si="279"/>
        <v>INSERT INTO temporalidad VALUES (267,'47209','Mes','Mensual','47209','47238');</v>
      </c>
    </row>
    <row r="536" spans="1:8" x14ac:dyDescent="0.3">
      <c r="A536">
        <f t="shared" si="285"/>
        <v>30</v>
      </c>
      <c r="B536">
        <f t="shared" ref="B536:B599" si="291">+B535+1</f>
        <v>268</v>
      </c>
      <c r="C536" s="2">
        <v>47239</v>
      </c>
      <c r="D536" t="s">
        <v>7</v>
      </c>
      <c r="E536" t="s">
        <v>1</v>
      </c>
      <c r="F536" s="1">
        <f t="shared" si="278"/>
        <v>47239</v>
      </c>
      <c r="G536" s="1">
        <f>+F536+A536</f>
        <v>47269</v>
      </c>
      <c r="H536" s="29" t="str">
        <f t="shared" si="279"/>
        <v>INSERT INTO temporalidad VALUES (268,'47239','Mes','Mensual','47239','47269');</v>
      </c>
    </row>
    <row r="537" spans="1:8" x14ac:dyDescent="0.3">
      <c r="A537">
        <f t="shared" si="285"/>
        <v>29</v>
      </c>
      <c r="B537">
        <v>268</v>
      </c>
      <c r="C537" s="2">
        <v>47270</v>
      </c>
      <c r="D537" t="s">
        <v>7</v>
      </c>
      <c r="E537" t="s">
        <v>1</v>
      </c>
      <c r="F537" s="1">
        <f t="shared" si="278"/>
        <v>47270</v>
      </c>
      <c r="G537" s="1">
        <f>+F537+A537</f>
        <v>47299</v>
      </c>
      <c r="H537" s="29" t="str">
        <f t="shared" si="279"/>
        <v>INSERT INTO temporalidad VALUES (268,'47270','Mes','Mensual','47270','47299');</v>
      </c>
    </row>
    <row r="538" spans="1:8" x14ac:dyDescent="0.3">
      <c r="A538">
        <f t="shared" si="285"/>
        <v>30</v>
      </c>
      <c r="B538">
        <f t="shared" ref="B538:B601" si="292">+B537+1</f>
        <v>269</v>
      </c>
      <c r="C538" s="2">
        <v>47300</v>
      </c>
      <c r="D538" t="s">
        <v>7</v>
      </c>
      <c r="E538" t="s">
        <v>1</v>
      </c>
      <c r="F538" s="1">
        <f t="shared" si="278"/>
        <v>47300</v>
      </c>
      <c r="G538" s="1">
        <f>+F538+A538</f>
        <v>47330</v>
      </c>
      <c r="H538" s="29" t="str">
        <f t="shared" si="279"/>
        <v>INSERT INTO temporalidad VALUES (269,'47300','Mes','Mensual','47300','47330');</v>
      </c>
    </row>
    <row r="539" spans="1:8" x14ac:dyDescent="0.3">
      <c r="A539">
        <f t="shared" si="285"/>
        <v>30</v>
      </c>
      <c r="B539">
        <v>269</v>
      </c>
      <c r="C539" s="2">
        <v>47331</v>
      </c>
      <c r="D539" t="s">
        <v>7</v>
      </c>
      <c r="E539" t="s">
        <v>1</v>
      </c>
      <c r="F539" s="1">
        <f t="shared" si="278"/>
        <v>47331</v>
      </c>
      <c r="G539" s="1">
        <f>+F539+A539</f>
        <v>47361</v>
      </c>
      <c r="H539" s="29" t="str">
        <f t="shared" si="279"/>
        <v>INSERT INTO temporalidad VALUES (269,'47331','Mes','Mensual','47331','47361');</v>
      </c>
    </row>
    <row r="540" spans="1:8" x14ac:dyDescent="0.3">
      <c r="A540">
        <f t="shared" si="285"/>
        <v>29</v>
      </c>
      <c r="B540">
        <f t="shared" ref="B540:B603" si="293">+B539+1</f>
        <v>270</v>
      </c>
      <c r="C540" s="2">
        <v>47362</v>
      </c>
      <c r="D540" t="s">
        <v>7</v>
      </c>
      <c r="E540" t="s">
        <v>1</v>
      </c>
      <c r="F540" s="1">
        <f t="shared" si="278"/>
        <v>47362</v>
      </c>
      <c r="G540" s="1">
        <f>+F540+A540</f>
        <v>47391</v>
      </c>
      <c r="H540" s="29" t="str">
        <f t="shared" si="279"/>
        <v>INSERT INTO temporalidad VALUES (270,'47362','Mes','Mensual','47362','47391');</v>
      </c>
    </row>
    <row r="541" spans="1:8" x14ac:dyDescent="0.3">
      <c r="A541">
        <f t="shared" si="285"/>
        <v>30</v>
      </c>
      <c r="B541">
        <v>270</v>
      </c>
      <c r="C541" s="2">
        <v>47392</v>
      </c>
      <c r="D541" t="s">
        <v>7</v>
      </c>
      <c r="E541" t="s">
        <v>1</v>
      </c>
      <c r="F541" s="1">
        <f t="shared" si="278"/>
        <v>47392</v>
      </c>
      <c r="G541" s="1">
        <f>+F541+A541</f>
        <v>47422</v>
      </c>
      <c r="H541" s="29" t="str">
        <f t="shared" si="279"/>
        <v>INSERT INTO temporalidad VALUES (270,'47392','Mes','Mensual','47392','47422');</v>
      </c>
    </row>
    <row r="542" spans="1:8" x14ac:dyDescent="0.3">
      <c r="A542">
        <f t="shared" si="285"/>
        <v>29</v>
      </c>
      <c r="B542">
        <f t="shared" ref="B542:B605" si="294">+B541+1</f>
        <v>271</v>
      </c>
      <c r="C542" s="2">
        <v>47423</v>
      </c>
      <c r="D542" t="s">
        <v>7</v>
      </c>
      <c r="E542" t="s">
        <v>1</v>
      </c>
      <c r="F542" s="1">
        <f t="shared" si="278"/>
        <v>47423</v>
      </c>
      <c r="G542" s="1">
        <f>+F542+A542</f>
        <v>47452</v>
      </c>
      <c r="H542" s="29" t="str">
        <f t="shared" si="279"/>
        <v>INSERT INTO temporalidad VALUES (271,'47423','Mes','Mensual','47423','47452');</v>
      </c>
    </row>
    <row r="543" spans="1:8" x14ac:dyDescent="0.3">
      <c r="A543">
        <f t="shared" si="285"/>
        <v>30</v>
      </c>
      <c r="B543">
        <v>271</v>
      </c>
      <c r="C543" s="2">
        <v>47453</v>
      </c>
      <c r="D543" t="s">
        <v>7</v>
      </c>
      <c r="E543" t="s">
        <v>1</v>
      </c>
      <c r="F543" s="1">
        <f t="shared" si="278"/>
        <v>47453</v>
      </c>
      <c r="G543" s="1">
        <f>+F543+A543</f>
        <v>47483</v>
      </c>
      <c r="H543" s="29" t="str">
        <f t="shared" si="279"/>
        <v>INSERT INTO temporalidad VALUES (271,'47453','Mes','Mensual','47453','47483');</v>
      </c>
    </row>
    <row r="544" spans="1:8" x14ac:dyDescent="0.3">
      <c r="A544">
        <f t="shared" si="285"/>
        <v>30</v>
      </c>
      <c r="B544">
        <f t="shared" ref="B544:B607" si="295">+B543+1</f>
        <v>272</v>
      </c>
      <c r="C544" s="2">
        <v>47484</v>
      </c>
      <c r="D544" t="s">
        <v>7</v>
      </c>
      <c r="E544" t="s">
        <v>1</v>
      </c>
      <c r="F544" s="1">
        <f t="shared" si="278"/>
        <v>47484</v>
      </c>
      <c r="G544" s="1">
        <f>+F544+A544</f>
        <v>47514</v>
      </c>
      <c r="H544" s="29" t="str">
        <f t="shared" si="279"/>
        <v>INSERT INTO temporalidad VALUES (272,'47484','Mes','Mensual','47484','47514');</v>
      </c>
    </row>
    <row r="545" spans="1:8" x14ac:dyDescent="0.3">
      <c r="A545">
        <f t="shared" si="285"/>
        <v>27</v>
      </c>
      <c r="B545">
        <v>272</v>
      </c>
      <c r="C545" s="2">
        <v>47515</v>
      </c>
      <c r="D545" t="s">
        <v>7</v>
      </c>
      <c r="E545" t="s">
        <v>1</v>
      </c>
      <c r="F545" s="1">
        <f t="shared" si="278"/>
        <v>47515</v>
      </c>
      <c r="G545" s="1">
        <f>+F545+A545</f>
        <v>47542</v>
      </c>
      <c r="H545" s="29" t="str">
        <f t="shared" si="279"/>
        <v>INSERT INTO temporalidad VALUES (272,'47515','Mes','Mensual','47515','47542');</v>
      </c>
    </row>
    <row r="546" spans="1:8" x14ac:dyDescent="0.3">
      <c r="A546">
        <f t="shared" si="285"/>
        <v>30</v>
      </c>
      <c r="B546">
        <f t="shared" ref="B546:B609" si="296">+B545+1</f>
        <v>273</v>
      </c>
      <c r="C546" s="2">
        <v>47543</v>
      </c>
      <c r="D546" t="s">
        <v>7</v>
      </c>
      <c r="E546" t="s">
        <v>1</v>
      </c>
      <c r="F546" s="1">
        <f t="shared" si="278"/>
        <v>47543</v>
      </c>
      <c r="G546" s="1">
        <f>+F546+A546</f>
        <v>47573</v>
      </c>
      <c r="H546" s="29" t="str">
        <f t="shared" si="279"/>
        <v>INSERT INTO temporalidad VALUES (273,'47543','Mes','Mensual','47543','47573');</v>
      </c>
    </row>
    <row r="547" spans="1:8" x14ac:dyDescent="0.3">
      <c r="A547">
        <f t="shared" si="285"/>
        <v>29</v>
      </c>
      <c r="B547">
        <v>273</v>
      </c>
      <c r="C547" s="2">
        <v>47574</v>
      </c>
      <c r="D547" t="s">
        <v>7</v>
      </c>
      <c r="E547" t="s">
        <v>1</v>
      </c>
      <c r="F547" s="1">
        <f t="shared" si="278"/>
        <v>47574</v>
      </c>
      <c r="G547" s="1">
        <f>+F547+A547</f>
        <v>47603</v>
      </c>
      <c r="H547" s="29" t="str">
        <f t="shared" si="279"/>
        <v>INSERT INTO temporalidad VALUES (273,'47574','Mes','Mensual','47574','47603');</v>
      </c>
    </row>
    <row r="548" spans="1:8" x14ac:dyDescent="0.3">
      <c r="A548">
        <f t="shared" si="285"/>
        <v>30</v>
      </c>
      <c r="B548">
        <f t="shared" ref="B548:B611" si="297">+B547+1</f>
        <v>274</v>
      </c>
      <c r="C548" s="2">
        <v>47604</v>
      </c>
      <c r="D548" t="s">
        <v>7</v>
      </c>
      <c r="E548" t="s">
        <v>1</v>
      </c>
      <c r="F548" s="1">
        <f t="shared" si="278"/>
        <v>47604</v>
      </c>
      <c r="G548" s="1">
        <f>+F548+A548</f>
        <v>47634</v>
      </c>
      <c r="H548" s="29" t="str">
        <f t="shared" si="279"/>
        <v>INSERT INTO temporalidad VALUES (274,'47604','Mes','Mensual','47604','47634');</v>
      </c>
    </row>
    <row r="549" spans="1:8" x14ac:dyDescent="0.3">
      <c r="A549">
        <f t="shared" si="285"/>
        <v>29</v>
      </c>
      <c r="B549">
        <v>274</v>
      </c>
      <c r="C549" s="2">
        <v>47635</v>
      </c>
      <c r="D549" t="s">
        <v>7</v>
      </c>
      <c r="E549" t="s">
        <v>1</v>
      </c>
      <c r="F549" s="1">
        <f t="shared" si="278"/>
        <v>47635</v>
      </c>
      <c r="G549" s="1">
        <f>+F549+A549</f>
        <v>47664</v>
      </c>
      <c r="H549" s="29" t="str">
        <f t="shared" si="279"/>
        <v>INSERT INTO temporalidad VALUES (274,'47635','Mes','Mensual','47635','47664');</v>
      </c>
    </row>
    <row r="550" spans="1:8" x14ac:dyDescent="0.3">
      <c r="A550">
        <f t="shared" si="285"/>
        <v>30</v>
      </c>
      <c r="B550">
        <f t="shared" ref="B550:B613" si="298">+B549+1</f>
        <v>275</v>
      </c>
      <c r="C550" s="2">
        <v>47665</v>
      </c>
      <c r="D550" t="s">
        <v>7</v>
      </c>
      <c r="E550" t="s">
        <v>1</v>
      </c>
      <c r="F550" s="1">
        <f t="shared" si="278"/>
        <v>47665</v>
      </c>
      <c r="G550" s="1">
        <f>+F550+A550</f>
        <v>47695</v>
      </c>
      <c r="H550" s="29" t="str">
        <f t="shared" si="279"/>
        <v>INSERT INTO temporalidad VALUES (275,'47665','Mes','Mensual','47665','47695');</v>
      </c>
    </row>
    <row r="551" spans="1:8" x14ac:dyDescent="0.3">
      <c r="A551">
        <f t="shared" si="285"/>
        <v>30</v>
      </c>
      <c r="B551">
        <v>275</v>
      </c>
      <c r="C551" s="2">
        <v>47696</v>
      </c>
      <c r="D551" t="s">
        <v>7</v>
      </c>
      <c r="E551" t="s">
        <v>1</v>
      </c>
      <c r="F551" s="1">
        <f t="shared" si="278"/>
        <v>47696</v>
      </c>
      <c r="G551" s="1">
        <f>+F551+A551</f>
        <v>47726</v>
      </c>
      <c r="H551" s="29" t="str">
        <f t="shared" si="279"/>
        <v>INSERT INTO temporalidad VALUES (275,'47696','Mes','Mensual','47696','47726');</v>
      </c>
    </row>
    <row r="552" spans="1:8" x14ac:dyDescent="0.3">
      <c r="A552">
        <f t="shared" si="285"/>
        <v>29</v>
      </c>
      <c r="B552">
        <f t="shared" ref="B552:B615" si="299">+B551+1</f>
        <v>276</v>
      </c>
      <c r="C552" s="2">
        <v>47727</v>
      </c>
      <c r="D552" t="s">
        <v>7</v>
      </c>
      <c r="E552" t="s">
        <v>1</v>
      </c>
      <c r="F552" s="1">
        <f t="shared" si="278"/>
        <v>47727</v>
      </c>
      <c r="G552" s="1">
        <f>+F552+A552</f>
        <v>47756</v>
      </c>
      <c r="H552" s="29" t="str">
        <f t="shared" si="279"/>
        <v>INSERT INTO temporalidad VALUES (276,'47727','Mes','Mensual','47727','47756');</v>
      </c>
    </row>
    <row r="553" spans="1:8" x14ac:dyDescent="0.3">
      <c r="A553">
        <f t="shared" si="285"/>
        <v>30</v>
      </c>
      <c r="B553">
        <v>276</v>
      </c>
      <c r="C553" s="2">
        <v>47757</v>
      </c>
      <c r="D553" t="s">
        <v>7</v>
      </c>
      <c r="E553" t="s">
        <v>1</v>
      </c>
      <c r="F553" s="1">
        <f t="shared" si="278"/>
        <v>47757</v>
      </c>
      <c r="G553" s="1">
        <f>+F553+A553</f>
        <v>47787</v>
      </c>
      <c r="H553" s="29" t="str">
        <f t="shared" si="279"/>
        <v>INSERT INTO temporalidad VALUES (276,'47757','Mes','Mensual','47757','47787');</v>
      </c>
    </row>
    <row r="554" spans="1:8" x14ac:dyDescent="0.3">
      <c r="A554">
        <f t="shared" si="285"/>
        <v>29</v>
      </c>
      <c r="B554">
        <f t="shared" ref="B554:B617" si="300">+B553+1</f>
        <v>277</v>
      </c>
      <c r="C554" s="2">
        <v>47788</v>
      </c>
      <c r="D554" t="s">
        <v>7</v>
      </c>
      <c r="E554" t="s">
        <v>1</v>
      </c>
      <c r="F554" s="1">
        <f t="shared" si="278"/>
        <v>47788</v>
      </c>
      <c r="G554" s="1">
        <f>+F554+A554</f>
        <v>47817</v>
      </c>
      <c r="H554" s="29" t="str">
        <f t="shared" si="279"/>
        <v>INSERT INTO temporalidad VALUES (277,'47788','Mes','Mensual','47788','47817');</v>
      </c>
    </row>
    <row r="555" spans="1:8" x14ac:dyDescent="0.3">
      <c r="A555">
        <f t="shared" si="285"/>
        <v>30</v>
      </c>
      <c r="B555">
        <v>277</v>
      </c>
      <c r="C555" s="2">
        <v>47818</v>
      </c>
      <c r="D555" t="s">
        <v>7</v>
      </c>
      <c r="E555" t="s">
        <v>1</v>
      </c>
      <c r="F555" s="1">
        <f t="shared" si="278"/>
        <v>47818</v>
      </c>
      <c r="G555" s="1">
        <f>+F555+A555</f>
        <v>47848</v>
      </c>
      <c r="H555" s="29" t="str">
        <f t="shared" si="279"/>
        <v>INSERT INTO temporalidad VALUES (277,'47818','Mes','Mensual','47818','47848');</v>
      </c>
    </row>
    <row r="556" spans="1:8" x14ac:dyDescent="0.3">
      <c r="A556">
        <f t="shared" si="285"/>
        <v>30</v>
      </c>
      <c r="B556">
        <f t="shared" ref="B556:B619" si="301">+B555+1</f>
        <v>278</v>
      </c>
      <c r="C556" s="2">
        <v>47849</v>
      </c>
      <c r="D556" t="s">
        <v>7</v>
      </c>
      <c r="E556" t="s">
        <v>1</v>
      </c>
      <c r="F556" s="1">
        <f t="shared" si="278"/>
        <v>47849</v>
      </c>
      <c r="G556" s="1">
        <f>+F556+A556</f>
        <v>47879</v>
      </c>
      <c r="H556" s="29" t="str">
        <f t="shared" si="279"/>
        <v>INSERT INTO temporalidad VALUES (278,'47849','Mes','Mensual','47849','47879');</v>
      </c>
    </row>
    <row r="557" spans="1:8" x14ac:dyDescent="0.3">
      <c r="A557">
        <f t="shared" si="285"/>
        <v>27</v>
      </c>
      <c r="B557">
        <v>278</v>
      </c>
      <c r="C557" s="2">
        <v>47880</v>
      </c>
      <c r="D557" t="s">
        <v>7</v>
      </c>
      <c r="E557" t="s">
        <v>1</v>
      </c>
      <c r="F557" s="1">
        <f t="shared" si="278"/>
        <v>47880</v>
      </c>
      <c r="G557" s="1">
        <f>+F557+A557</f>
        <v>47907</v>
      </c>
      <c r="H557" s="29" t="str">
        <f t="shared" si="279"/>
        <v>INSERT INTO temporalidad VALUES (278,'47880','Mes','Mensual','47880','47907');</v>
      </c>
    </row>
    <row r="558" spans="1:8" x14ac:dyDescent="0.3">
      <c r="A558">
        <f t="shared" si="285"/>
        <v>30</v>
      </c>
      <c r="B558">
        <f t="shared" ref="B558:B621" si="302">+B557+1</f>
        <v>279</v>
      </c>
      <c r="C558" s="2">
        <v>47908</v>
      </c>
      <c r="D558" t="s">
        <v>7</v>
      </c>
      <c r="E558" t="s">
        <v>1</v>
      </c>
      <c r="F558" s="1">
        <f t="shared" si="278"/>
        <v>47908</v>
      </c>
      <c r="G558" s="1">
        <f>+F558+A558</f>
        <v>47938</v>
      </c>
      <c r="H558" s="29" t="str">
        <f t="shared" si="279"/>
        <v>INSERT INTO temporalidad VALUES (279,'47908','Mes','Mensual','47908','47938');</v>
      </c>
    </row>
    <row r="559" spans="1:8" x14ac:dyDescent="0.3">
      <c r="A559">
        <f t="shared" si="285"/>
        <v>29</v>
      </c>
      <c r="B559">
        <v>279</v>
      </c>
      <c r="C559" s="2">
        <v>47939</v>
      </c>
      <c r="D559" t="s">
        <v>7</v>
      </c>
      <c r="E559" t="s">
        <v>1</v>
      </c>
      <c r="F559" s="1">
        <f t="shared" si="278"/>
        <v>47939</v>
      </c>
      <c r="G559" s="1">
        <f>+F559+A559</f>
        <v>47968</v>
      </c>
      <c r="H559" s="29" t="str">
        <f t="shared" si="279"/>
        <v>INSERT INTO temporalidad VALUES (279,'47939','Mes','Mensual','47939','47968');</v>
      </c>
    </row>
    <row r="560" spans="1:8" x14ac:dyDescent="0.3">
      <c r="A560">
        <f t="shared" si="285"/>
        <v>30</v>
      </c>
      <c r="B560">
        <f t="shared" ref="B560:B623" si="303">+B559+1</f>
        <v>280</v>
      </c>
      <c r="C560" s="2">
        <v>47969</v>
      </c>
      <c r="D560" t="s">
        <v>7</v>
      </c>
      <c r="E560" t="s">
        <v>1</v>
      </c>
      <c r="F560" s="1">
        <f t="shared" si="278"/>
        <v>47969</v>
      </c>
      <c r="G560" s="1">
        <f>+F560+A560</f>
        <v>47999</v>
      </c>
      <c r="H560" s="29" t="str">
        <f t="shared" si="279"/>
        <v>INSERT INTO temporalidad VALUES (280,'47969','Mes','Mensual','47969','47999');</v>
      </c>
    </row>
    <row r="561" spans="1:8" x14ac:dyDescent="0.3">
      <c r="A561">
        <f t="shared" si="285"/>
        <v>29</v>
      </c>
      <c r="B561">
        <v>280</v>
      </c>
      <c r="C561" s="2">
        <v>48000</v>
      </c>
      <c r="D561" t="s">
        <v>7</v>
      </c>
      <c r="E561" t="s">
        <v>1</v>
      </c>
      <c r="F561" s="1">
        <f t="shared" si="278"/>
        <v>48000</v>
      </c>
      <c r="G561" s="1">
        <f>+F561+A561</f>
        <v>48029</v>
      </c>
      <c r="H561" s="29" t="str">
        <f t="shared" si="279"/>
        <v>INSERT INTO temporalidad VALUES (280,'48000','Mes','Mensual','48000','48029');</v>
      </c>
    </row>
    <row r="562" spans="1:8" x14ac:dyDescent="0.3">
      <c r="A562">
        <f t="shared" si="285"/>
        <v>30</v>
      </c>
      <c r="B562">
        <f t="shared" ref="B562:B625" si="304">+B561+1</f>
        <v>281</v>
      </c>
      <c r="C562" s="2">
        <v>48030</v>
      </c>
      <c r="D562" t="s">
        <v>7</v>
      </c>
      <c r="E562" t="s">
        <v>1</v>
      </c>
      <c r="F562" s="1">
        <f t="shared" si="278"/>
        <v>48030</v>
      </c>
      <c r="G562" s="1">
        <f>+F562+A562</f>
        <v>48060</v>
      </c>
      <c r="H562" s="29" t="str">
        <f t="shared" si="279"/>
        <v>INSERT INTO temporalidad VALUES (281,'48030','Mes','Mensual','48030','48060');</v>
      </c>
    </row>
    <row r="563" spans="1:8" x14ac:dyDescent="0.3">
      <c r="A563">
        <f t="shared" si="285"/>
        <v>30</v>
      </c>
      <c r="B563">
        <v>281</v>
      </c>
      <c r="C563" s="2">
        <v>48061</v>
      </c>
      <c r="D563" t="s">
        <v>7</v>
      </c>
      <c r="E563" t="s">
        <v>1</v>
      </c>
      <c r="F563" s="1">
        <f t="shared" si="278"/>
        <v>48061</v>
      </c>
      <c r="G563" s="1">
        <f>+F563+A563</f>
        <v>48091</v>
      </c>
      <c r="H563" s="29" t="str">
        <f t="shared" si="279"/>
        <v>INSERT INTO temporalidad VALUES (281,'48061','Mes','Mensual','48061','48091');</v>
      </c>
    </row>
    <row r="564" spans="1:8" x14ac:dyDescent="0.3">
      <c r="A564">
        <f t="shared" si="285"/>
        <v>29</v>
      </c>
      <c r="B564">
        <f t="shared" ref="B564:B627" si="305">+B563+1</f>
        <v>282</v>
      </c>
      <c r="C564" s="2">
        <v>48092</v>
      </c>
      <c r="D564" t="s">
        <v>7</v>
      </c>
      <c r="E564" t="s">
        <v>1</v>
      </c>
      <c r="F564" s="1">
        <f t="shared" si="278"/>
        <v>48092</v>
      </c>
      <c r="G564" s="1">
        <f>+F564+A564</f>
        <v>48121</v>
      </c>
      <c r="H564" s="29" t="str">
        <f t="shared" si="279"/>
        <v>INSERT INTO temporalidad VALUES (282,'48092','Mes','Mensual','48092','48121');</v>
      </c>
    </row>
    <row r="565" spans="1:8" x14ac:dyDescent="0.3">
      <c r="A565">
        <f t="shared" si="285"/>
        <v>30</v>
      </c>
      <c r="B565">
        <v>282</v>
      </c>
      <c r="C565" s="2">
        <v>48122</v>
      </c>
      <c r="D565" t="s">
        <v>7</v>
      </c>
      <c r="E565" t="s">
        <v>1</v>
      </c>
      <c r="F565" s="1">
        <f t="shared" si="278"/>
        <v>48122</v>
      </c>
      <c r="G565" s="1">
        <f>+F565+A565</f>
        <v>48152</v>
      </c>
      <c r="H565" s="29" t="str">
        <f t="shared" si="279"/>
        <v>INSERT INTO temporalidad VALUES (282,'48122','Mes','Mensual','48122','48152');</v>
      </c>
    </row>
    <row r="566" spans="1:8" x14ac:dyDescent="0.3">
      <c r="A566">
        <f t="shared" si="285"/>
        <v>29</v>
      </c>
      <c r="B566">
        <f t="shared" ref="B566:B629" si="306">+B565+1</f>
        <v>283</v>
      </c>
      <c r="C566" s="2">
        <v>48153</v>
      </c>
      <c r="D566" t="s">
        <v>7</v>
      </c>
      <c r="E566" t="s">
        <v>1</v>
      </c>
      <c r="F566" s="1">
        <f t="shared" si="278"/>
        <v>48153</v>
      </c>
      <c r="G566" s="1">
        <f>+F566+A566</f>
        <v>48182</v>
      </c>
      <c r="H566" s="29" t="str">
        <f t="shared" si="279"/>
        <v>INSERT INTO temporalidad VALUES (283,'48153','Mes','Mensual','48153','48182');</v>
      </c>
    </row>
    <row r="567" spans="1:8" x14ac:dyDescent="0.3">
      <c r="A567">
        <f t="shared" si="285"/>
        <v>30</v>
      </c>
      <c r="B567">
        <v>283</v>
      </c>
      <c r="C567" s="2">
        <v>48183</v>
      </c>
      <c r="D567" t="s">
        <v>7</v>
      </c>
      <c r="E567" t="s">
        <v>1</v>
      </c>
      <c r="F567" s="1">
        <f t="shared" si="278"/>
        <v>48183</v>
      </c>
      <c r="G567" s="1">
        <f>+F567+A567</f>
        <v>48213</v>
      </c>
      <c r="H567" s="29" t="str">
        <f t="shared" si="279"/>
        <v>INSERT INTO temporalidad VALUES (283,'48183','Mes','Mensual','48183','48213');</v>
      </c>
    </row>
    <row r="568" spans="1:8" x14ac:dyDescent="0.3">
      <c r="A568">
        <f t="shared" si="285"/>
        <v>30</v>
      </c>
      <c r="B568">
        <f t="shared" ref="B568:B631" si="307">+B567+1</f>
        <v>284</v>
      </c>
      <c r="C568" s="2">
        <v>48214</v>
      </c>
      <c r="D568" t="s">
        <v>7</v>
      </c>
      <c r="E568" t="s">
        <v>1</v>
      </c>
      <c r="F568" s="1">
        <f t="shared" si="278"/>
        <v>48214</v>
      </c>
      <c r="G568" s="1">
        <f>+F568+A568</f>
        <v>48244</v>
      </c>
      <c r="H568" s="29" t="str">
        <f t="shared" si="279"/>
        <v>INSERT INTO temporalidad VALUES (284,'48214','Mes','Mensual','48214','48244');</v>
      </c>
    </row>
    <row r="569" spans="1:8" x14ac:dyDescent="0.3">
      <c r="A569">
        <f t="shared" si="285"/>
        <v>27</v>
      </c>
      <c r="B569">
        <v>284</v>
      </c>
      <c r="C569" s="2">
        <v>48245</v>
      </c>
      <c r="D569" t="s">
        <v>7</v>
      </c>
      <c r="E569" t="s">
        <v>1</v>
      </c>
      <c r="F569" s="1">
        <f t="shared" si="278"/>
        <v>48245</v>
      </c>
      <c r="G569" s="1">
        <f>+F569+A569</f>
        <v>48272</v>
      </c>
      <c r="H569" s="29" t="str">
        <f t="shared" si="279"/>
        <v>INSERT INTO temporalidad VALUES (284,'48245','Mes','Mensual','48245','48272');</v>
      </c>
    </row>
    <row r="570" spans="1:8" x14ac:dyDescent="0.3">
      <c r="A570">
        <f t="shared" si="285"/>
        <v>30</v>
      </c>
      <c r="B570">
        <f t="shared" ref="B570:B633" si="308">+B569+1</f>
        <v>285</v>
      </c>
      <c r="C570" s="2">
        <v>48274</v>
      </c>
      <c r="D570" t="s">
        <v>7</v>
      </c>
      <c r="E570" t="s">
        <v>1</v>
      </c>
      <c r="F570" s="1">
        <f t="shared" si="278"/>
        <v>48274</v>
      </c>
      <c r="G570" s="1">
        <f>+F570+A570</f>
        <v>48304</v>
      </c>
      <c r="H570" s="29" t="str">
        <f t="shared" si="279"/>
        <v>INSERT INTO temporalidad VALUES (285,'48274','Mes','Mensual','48274','48304');</v>
      </c>
    </row>
    <row r="571" spans="1:8" x14ac:dyDescent="0.3">
      <c r="A571">
        <f t="shared" si="285"/>
        <v>29</v>
      </c>
      <c r="B571">
        <v>285</v>
      </c>
      <c r="C571" s="2">
        <v>48305</v>
      </c>
      <c r="D571" t="s">
        <v>7</v>
      </c>
      <c r="E571" t="s">
        <v>1</v>
      </c>
      <c r="F571" s="1">
        <f t="shared" si="278"/>
        <v>48305</v>
      </c>
      <c r="G571" s="1">
        <f>+F571+A571</f>
        <v>48334</v>
      </c>
      <c r="H571" s="29" t="str">
        <f t="shared" si="279"/>
        <v>INSERT INTO temporalidad VALUES (285,'48305','Mes','Mensual','48305','48334');</v>
      </c>
    </row>
    <row r="572" spans="1:8" x14ac:dyDescent="0.3">
      <c r="A572">
        <f t="shared" si="285"/>
        <v>30</v>
      </c>
      <c r="B572">
        <f t="shared" ref="B572:B635" si="309">+B571+1</f>
        <v>286</v>
      </c>
      <c r="C572" s="2">
        <v>48335</v>
      </c>
      <c r="D572" t="s">
        <v>7</v>
      </c>
      <c r="E572" t="s">
        <v>1</v>
      </c>
      <c r="F572" s="1">
        <f t="shared" si="278"/>
        <v>48335</v>
      </c>
      <c r="G572" s="1">
        <f>+F572+A572</f>
        <v>48365</v>
      </c>
      <c r="H572" s="29" t="str">
        <f t="shared" si="279"/>
        <v>INSERT INTO temporalidad VALUES (286,'48335','Mes','Mensual','48335','48365');</v>
      </c>
    </row>
    <row r="573" spans="1:8" x14ac:dyDescent="0.3">
      <c r="A573">
        <f t="shared" si="285"/>
        <v>29</v>
      </c>
      <c r="B573">
        <v>286</v>
      </c>
      <c r="C573" s="2">
        <v>48366</v>
      </c>
      <c r="D573" t="s">
        <v>7</v>
      </c>
      <c r="E573" t="s">
        <v>1</v>
      </c>
      <c r="F573" s="1">
        <f t="shared" si="278"/>
        <v>48366</v>
      </c>
      <c r="G573" s="1">
        <f>+F573+A573</f>
        <v>48395</v>
      </c>
      <c r="H573" s="29" t="str">
        <f t="shared" si="279"/>
        <v>INSERT INTO temporalidad VALUES (286,'48366','Mes','Mensual','48366','48395');</v>
      </c>
    </row>
    <row r="574" spans="1:8" x14ac:dyDescent="0.3">
      <c r="A574">
        <f t="shared" si="285"/>
        <v>30</v>
      </c>
      <c r="B574">
        <f t="shared" ref="B574:B637" si="310">+B573+1</f>
        <v>287</v>
      </c>
      <c r="C574" s="2">
        <v>48396</v>
      </c>
      <c r="D574" t="s">
        <v>7</v>
      </c>
      <c r="E574" t="s">
        <v>1</v>
      </c>
      <c r="F574" s="1">
        <f t="shared" si="278"/>
        <v>48396</v>
      </c>
      <c r="G574" s="1">
        <f>+F574+A574</f>
        <v>48426</v>
      </c>
      <c r="H574" s="29" t="str">
        <f t="shared" si="279"/>
        <v>INSERT INTO temporalidad VALUES (287,'48396','Mes','Mensual','48396','48426');</v>
      </c>
    </row>
    <row r="575" spans="1:8" x14ac:dyDescent="0.3">
      <c r="A575">
        <f t="shared" si="285"/>
        <v>30</v>
      </c>
      <c r="B575">
        <v>287</v>
      </c>
      <c r="C575" s="2">
        <v>48427</v>
      </c>
      <c r="D575" t="s">
        <v>7</v>
      </c>
      <c r="E575" t="s">
        <v>1</v>
      </c>
      <c r="F575" s="1">
        <f t="shared" si="278"/>
        <v>48427</v>
      </c>
      <c r="G575" s="1">
        <f>+F575+A575</f>
        <v>48457</v>
      </c>
      <c r="H575" s="29" t="str">
        <f t="shared" si="279"/>
        <v>INSERT INTO temporalidad VALUES (287,'48427','Mes','Mensual','48427','48457');</v>
      </c>
    </row>
    <row r="576" spans="1:8" x14ac:dyDescent="0.3">
      <c r="A576">
        <f t="shared" si="285"/>
        <v>29</v>
      </c>
      <c r="B576">
        <f t="shared" ref="B576:B639" si="311">+B575+1</f>
        <v>288</v>
      </c>
      <c r="C576" s="2">
        <v>48458</v>
      </c>
      <c r="D576" t="s">
        <v>7</v>
      </c>
      <c r="E576" t="s">
        <v>1</v>
      </c>
      <c r="F576" s="1">
        <f t="shared" si="278"/>
        <v>48458</v>
      </c>
      <c r="G576" s="1">
        <f>+F576+A576</f>
        <v>48487</v>
      </c>
      <c r="H576" s="29" t="str">
        <f t="shared" si="279"/>
        <v>INSERT INTO temporalidad VALUES (288,'48458','Mes','Mensual','48458','48487');</v>
      </c>
    </row>
    <row r="577" spans="1:8" x14ac:dyDescent="0.3">
      <c r="A577">
        <f t="shared" si="285"/>
        <v>30</v>
      </c>
      <c r="B577">
        <v>288</v>
      </c>
      <c r="C577" s="2">
        <v>48488</v>
      </c>
      <c r="D577" t="s">
        <v>7</v>
      </c>
      <c r="E577" t="s">
        <v>1</v>
      </c>
      <c r="F577" s="1">
        <f t="shared" si="278"/>
        <v>48488</v>
      </c>
      <c r="G577" s="1">
        <f>+F577+A577</f>
        <v>48518</v>
      </c>
      <c r="H577" s="29" t="str">
        <f t="shared" si="279"/>
        <v>INSERT INTO temporalidad VALUES (288,'48488','Mes','Mensual','48488','48518');</v>
      </c>
    </row>
    <row r="578" spans="1:8" x14ac:dyDescent="0.3">
      <c r="A578">
        <f t="shared" si="285"/>
        <v>29</v>
      </c>
      <c r="B578">
        <f t="shared" ref="B578:B641" si="312">+B577+1</f>
        <v>289</v>
      </c>
      <c r="C578" s="2">
        <v>48519</v>
      </c>
      <c r="D578" t="s">
        <v>7</v>
      </c>
      <c r="E578" t="s">
        <v>1</v>
      </c>
      <c r="F578" s="1">
        <f t="shared" ref="F578:F641" si="313">+MIN(C578)</f>
        <v>48519</v>
      </c>
      <c r="G578" s="1">
        <f>+F578+A578</f>
        <v>48548</v>
      </c>
      <c r="H578" s="29" t="str">
        <f t="shared" si="279"/>
        <v>INSERT INTO temporalidad VALUES (289,'48519','Mes','Mensual','48519','48548');</v>
      </c>
    </row>
    <row r="579" spans="1:8" x14ac:dyDescent="0.3">
      <c r="A579">
        <f t="shared" si="285"/>
        <v>30</v>
      </c>
      <c r="B579">
        <v>289</v>
      </c>
      <c r="C579" s="2">
        <v>48549</v>
      </c>
      <c r="D579" t="s">
        <v>7</v>
      </c>
      <c r="E579" t="s">
        <v>1</v>
      </c>
      <c r="F579" s="1">
        <f t="shared" si="313"/>
        <v>48549</v>
      </c>
      <c r="G579" s="1">
        <f>+F579+A579</f>
        <v>48579</v>
      </c>
      <c r="H579" s="29" t="str">
        <f t="shared" ref="H579:H642" si="314">+"INSERT INTO "&amp;$H$2&amp;" VALUES ("&amp;B579&amp;",'"&amp;C579&amp;"','"&amp;D579&amp;"','"&amp;E579&amp;"','"&amp;F579&amp;"','"&amp;G579&amp;"');"</f>
        <v>INSERT INTO temporalidad VALUES (289,'48549','Mes','Mensual','48549','48579');</v>
      </c>
    </row>
    <row r="580" spans="1:8" x14ac:dyDescent="0.3">
      <c r="A580">
        <f t="shared" si="285"/>
        <v>30</v>
      </c>
      <c r="B580">
        <f t="shared" ref="B580:B643" si="315">+B579+1</f>
        <v>290</v>
      </c>
      <c r="C580" s="2">
        <v>48580</v>
      </c>
      <c r="D580" t="s">
        <v>7</v>
      </c>
      <c r="E580" t="s">
        <v>1</v>
      </c>
      <c r="F580" s="1">
        <f t="shared" si="313"/>
        <v>48580</v>
      </c>
      <c r="G580" s="1">
        <f>+F580+A580</f>
        <v>48610</v>
      </c>
      <c r="H580" s="29" t="str">
        <f t="shared" si="314"/>
        <v>INSERT INTO temporalidad VALUES (290,'48580','Mes','Mensual','48580','48610');</v>
      </c>
    </row>
    <row r="581" spans="1:8" x14ac:dyDescent="0.3">
      <c r="A581">
        <f t="shared" si="285"/>
        <v>27</v>
      </c>
      <c r="B581">
        <v>290</v>
      </c>
      <c r="C581" s="2">
        <v>48611</v>
      </c>
      <c r="D581" t="s">
        <v>7</v>
      </c>
      <c r="E581" t="s">
        <v>1</v>
      </c>
      <c r="F581" s="1">
        <f t="shared" si="313"/>
        <v>48611</v>
      </c>
      <c r="G581" s="1">
        <f>+F581+A581</f>
        <v>48638</v>
      </c>
      <c r="H581" s="29" t="str">
        <f t="shared" si="314"/>
        <v>INSERT INTO temporalidad VALUES (290,'48611','Mes','Mensual','48611','48638');</v>
      </c>
    </row>
    <row r="582" spans="1:8" x14ac:dyDescent="0.3">
      <c r="A582">
        <f t="shared" si="285"/>
        <v>30</v>
      </c>
      <c r="B582">
        <f t="shared" ref="B582:B645" si="316">+B581+1</f>
        <v>291</v>
      </c>
      <c r="C582" s="2">
        <v>48639</v>
      </c>
      <c r="D582" t="s">
        <v>7</v>
      </c>
      <c r="E582" t="s">
        <v>1</v>
      </c>
      <c r="F582" s="1">
        <f t="shared" si="313"/>
        <v>48639</v>
      </c>
      <c r="G582" s="1">
        <f>+F582+A582</f>
        <v>48669</v>
      </c>
      <c r="H582" s="29" t="str">
        <f t="shared" si="314"/>
        <v>INSERT INTO temporalidad VALUES (291,'48639','Mes','Mensual','48639','48669');</v>
      </c>
    </row>
    <row r="583" spans="1:8" x14ac:dyDescent="0.3">
      <c r="A583">
        <f t="shared" si="285"/>
        <v>29</v>
      </c>
      <c r="B583">
        <v>291</v>
      </c>
      <c r="C583" s="2">
        <v>48670</v>
      </c>
      <c r="D583" t="s">
        <v>7</v>
      </c>
      <c r="E583" t="s">
        <v>1</v>
      </c>
      <c r="F583" s="1">
        <f t="shared" si="313"/>
        <v>48670</v>
      </c>
      <c r="G583" s="1">
        <f>+F583+A583</f>
        <v>48699</v>
      </c>
      <c r="H583" s="29" t="str">
        <f t="shared" si="314"/>
        <v>INSERT INTO temporalidad VALUES (291,'48670','Mes','Mensual','48670','48699');</v>
      </c>
    </row>
    <row r="584" spans="1:8" x14ac:dyDescent="0.3">
      <c r="A584">
        <f t="shared" si="285"/>
        <v>30</v>
      </c>
      <c r="B584">
        <f t="shared" ref="B584:B647" si="317">+B583+1</f>
        <v>292</v>
      </c>
      <c r="C584" s="2">
        <v>48700</v>
      </c>
      <c r="D584" t="s">
        <v>7</v>
      </c>
      <c r="E584" t="s">
        <v>1</v>
      </c>
      <c r="F584" s="1">
        <f t="shared" si="313"/>
        <v>48700</v>
      </c>
      <c r="G584" s="1">
        <f>+F584+A584</f>
        <v>48730</v>
      </c>
      <c r="H584" s="29" t="str">
        <f t="shared" si="314"/>
        <v>INSERT INTO temporalidad VALUES (292,'48700','Mes','Mensual','48700','48730');</v>
      </c>
    </row>
    <row r="585" spans="1:8" x14ac:dyDescent="0.3">
      <c r="A585">
        <f t="shared" si="285"/>
        <v>29</v>
      </c>
      <c r="B585">
        <v>292</v>
      </c>
      <c r="C585" s="2">
        <v>48731</v>
      </c>
      <c r="D585" t="s">
        <v>7</v>
      </c>
      <c r="E585" t="s">
        <v>1</v>
      </c>
      <c r="F585" s="1">
        <f t="shared" si="313"/>
        <v>48731</v>
      </c>
      <c r="G585" s="1">
        <f>+F585+A585</f>
        <v>48760</v>
      </c>
      <c r="H585" s="29" t="str">
        <f t="shared" si="314"/>
        <v>INSERT INTO temporalidad VALUES (292,'48731','Mes','Mensual','48731','48760');</v>
      </c>
    </row>
    <row r="586" spans="1:8" x14ac:dyDescent="0.3">
      <c r="A586">
        <f t="shared" si="285"/>
        <v>30</v>
      </c>
      <c r="B586">
        <f t="shared" ref="B586:B649" si="318">+B585+1</f>
        <v>293</v>
      </c>
      <c r="C586" s="2">
        <v>48761</v>
      </c>
      <c r="D586" t="s">
        <v>7</v>
      </c>
      <c r="E586" t="s">
        <v>1</v>
      </c>
      <c r="F586" s="1">
        <f t="shared" si="313"/>
        <v>48761</v>
      </c>
      <c r="G586" s="1">
        <f>+F586+A586</f>
        <v>48791</v>
      </c>
      <c r="H586" s="29" t="str">
        <f t="shared" si="314"/>
        <v>INSERT INTO temporalidad VALUES (293,'48761','Mes','Mensual','48761','48791');</v>
      </c>
    </row>
    <row r="587" spans="1:8" x14ac:dyDescent="0.3">
      <c r="A587">
        <f t="shared" si="285"/>
        <v>30</v>
      </c>
      <c r="B587">
        <v>293</v>
      </c>
      <c r="C587" s="2">
        <v>48792</v>
      </c>
      <c r="D587" t="s">
        <v>7</v>
      </c>
      <c r="E587" t="s">
        <v>1</v>
      </c>
      <c r="F587" s="1">
        <f t="shared" si="313"/>
        <v>48792</v>
      </c>
      <c r="G587" s="1">
        <f>+F587+A587</f>
        <v>48822</v>
      </c>
      <c r="H587" s="29" t="str">
        <f t="shared" si="314"/>
        <v>INSERT INTO temporalidad VALUES (293,'48792','Mes','Mensual','48792','48822');</v>
      </c>
    </row>
    <row r="588" spans="1:8" x14ac:dyDescent="0.3">
      <c r="A588">
        <f t="shared" si="285"/>
        <v>29</v>
      </c>
      <c r="B588">
        <f t="shared" ref="B588:B651" si="319">+B587+1</f>
        <v>294</v>
      </c>
      <c r="C588" s="2">
        <v>48823</v>
      </c>
      <c r="D588" t="s">
        <v>7</v>
      </c>
      <c r="E588" t="s">
        <v>1</v>
      </c>
      <c r="F588" s="1">
        <f t="shared" si="313"/>
        <v>48823</v>
      </c>
      <c r="G588" s="1">
        <f>+F588+A588</f>
        <v>48852</v>
      </c>
      <c r="H588" s="29" t="str">
        <f t="shared" si="314"/>
        <v>INSERT INTO temporalidad VALUES (294,'48823','Mes','Mensual','48823','48852');</v>
      </c>
    </row>
    <row r="589" spans="1:8" x14ac:dyDescent="0.3">
      <c r="A589">
        <f t="shared" ref="A589:A652" si="320">+A577</f>
        <v>30</v>
      </c>
      <c r="B589">
        <v>294</v>
      </c>
      <c r="C589" s="2">
        <v>48853</v>
      </c>
      <c r="D589" t="s">
        <v>7</v>
      </c>
      <c r="E589" t="s">
        <v>1</v>
      </c>
      <c r="F589" s="1">
        <f t="shared" si="313"/>
        <v>48853</v>
      </c>
      <c r="G589" s="1">
        <f>+F589+A589</f>
        <v>48883</v>
      </c>
      <c r="H589" s="29" t="str">
        <f t="shared" si="314"/>
        <v>INSERT INTO temporalidad VALUES (294,'48853','Mes','Mensual','48853','48883');</v>
      </c>
    </row>
    <row r="590" spans="1:8" x14ac:dyDescent="0.3">
      <c r="A590">
        <f t="shared" si="320"/>
        <v>29</v>
      </c>
      <c r="B590">
        <f t="shared" ref="B590:B653" si="321">+B589+1</f>
        <v>295</v>
      </c>
      <c r="C590" s="2">
        <v>48884</v>
      </c>
      <c r="D590" t="s">
        <v>7</v>
      </c>
      <c r="E590" t="s">
        <v>1</v>
      </c>
      <c r="F590" s="1">
        <f t="shared" si="313"/>
        <v>48884</v>
      </c>
      <c r="G590" s="1">
        <f>+F590+A590</f>
        <v>48913</v>
      </c>
      <c r="H590" s="29" t="str">
        <f t="shared" si="314"/>
        <v>INSERT INTO temporalidad VALUES (295,'48884','Mes','Mensual','48884','48913');</v>
      </c>
    </row>
    <row r="591" spans="1:8" x14ac:dyDescent="0.3">
      <c r="A591">
        <f t="shared" si="320"/>
        <v>30</v>
      </c>
      <c r="B591">
        <v>295</v>
      </c>
      <c r="C591" s="2">
        <v>48914</v>
      </c>
      <c r="D591" t="s">
        <v>7</v>
      </c>
      <c r="E591" t="s">
        <v>1</v>
      </c>
      <c r="F591" s="1">
        <f t="shared" si="313"/>
        <v>48914</v>
      </c>
      <c r="G591" s="1">
        <f>+F591+A591</f>
        <v>48944</v>
      </c>
      <c r="H591" s="29" t="str">
        <f t="shared" si="314"/>
        <v>INSERT INTO temporalidad VALUES (295,'48914','Mes','Mensual','48914','48944');</v>
      </c>
    </row>
    <row r="592" spans="1:8" x14ac:dyDescent="0.3">
      <c r="A592">
        <f t="shared" si="320"/>
        <v>30</v>
      </c>
      <c r="B592">
        <f t="shared" ref="B592:B655" si="322">+B591+1</f>
        <v>296</v>
      </c>
      <c r="C592" s="2">
        <v>48945</v>
      </c>
      <c r="D592" t="s">
        <v>7</v>
      </c>
      <c r="E592" t="s">
        <v>1</v>
      </c>
      <c r="F592" s="1">
        <f t="shared" si="313"/>
        <v>48945</v>
      </c>
      <c r="G592" s="1">
        <f>+F592+A592</f>
        <v>48975</v>
      </c>
      <c r="H592" s="29" t="str">
        <f t="shared" si="314"/>
        <v>INSERT INTO temporalidad VALUES (296,'48945','Mes','Mensual','48945','48975');</v>
      </c>
    </row>
    <row r="593" spans="1:8" x14ac:dyDescent="0.3">
      <c r="A593">
        <f t="shared" si="320"/>
        <v>27</v>
      </c>
      <c r="B593">
        <v>296</v>
      </c>
      <c r="C593" s="2">
        <v>48976</v>
      </c>
      <c r="D593" t="s">
        <v>7</v>
      </c>
      <c r="E593" t="s">
        <v>1</v>
      </c>
      <c r="F593" s="1">
        <f t="shared" si="313"/>
        <v>48976</v>
      </c>
      <c r="G593" s="1">
        <f>+F593+A593</f>
        <v>49003</v>
      </c>
      <c r="H593" s="29" t="str">
        <f t="shared" si="314"/>
        <v>INSERT INTO temporalidad VALUES (296,'48976','Mes','Mensual','48976','49003');</v>
      </c>
    </row>
    <row r="594" spans="1:8" x14ac:dyDescent="0.3">
      <c r="A594">
        <f t="shared" si="320"/>
        <v>30</v>
      </c>
      <c r="B594">
        <f t="shared" ref="B594:B657" si="323">+B593+1</f>
        <v>297</v>
      </c>
      <c r="C594" s="2">
        <v>49004</v>
      </c>
      <c r="D594" t="s">
        <v>7</v>
      </c>
      <c r="E594" t="s">
        <v>1</v>
      </c>
      <c r="F594" s="1">
        <f t="shared" si="313"/>
        <v>49004</v>
      </c>
      <c r="G594" s="1">
        <f>+F594+A594</f>
        <v>49034</v>
      </c>
      <c r="H594" s="29" t="str">
        <f t="shared" si="314"/>
        <v>INSERT INTO temporalidad VALUES (297,'49004','Mes','Mensual','49004','49034');</v>
      </c>
    </row>
    <row r="595" spans="1:8" x14ac:dyDescent="0.3">
      <c r="A595">
        <f t="shared" si="320"/>
        <v>29</v>
      </c>
      <c r="B595">
        <v>297</v>
      </c>
      <c r="C595" s="2">
        <v>49035</v>
      </c>
      <c r="D595" t="s">
        <v>7</v>
      </c>
      <c r="E595" t="s">
        <v>1</v>
      </c>
      <c r="F595" s="1">
        <f t="shared" si="313"/>
        <v>49035</v>
      </c>
      <c r="G595" s="1">
        <f>+F595+A595</f>
        <v>49064</v>
      </c>
      <c r="H595" s="29" t="str">
        <f t="shared" si="314"/>
        <v>INSERT INTO temporalidad VALUES (297,'49035','Mes','Mensual','49035','49064');</v>
      </c>
    </row>
    <row r="596" spans="1:8" x14ac:dyDescent="0.3">
      <c r="A596">
        <f t="shared" si="320"/>
        <v>30</v>
      </c>
      <c r="B596">
        <f t="shared" ref="B596:B659" si="324">+B595+1</f>
        <v>298</v>
      </c>
      <c r="C596" s="2">
        <v>49065</v>
      </c>
      <c r="D596" t="s">
        <v>7</v>
      </c>
      <c r="E596" t="s">
        <v>1</v>
      </c>
      <c r="F596" s="1">
        <f t="shared" si="313"/>
        <v>49065</v>
      </c>
      <c r="G596" s="1">
        <f>+F596+A596</f>
        <v>49095</v>
      </c>
      <c r="H596" s="29" t="str">
        <f t="shared" si="314"/>
        <v>INSERT INTO temporalidad VALUES (298,'49065','Mes','Mensual','49065','49095');</v>
      </c>
    </row>
    <row r="597" spans="1:8" x14ac:dyDescent="0.3">
      <c r="A597">
        <f t="shared" si="320"/>
        <v>29</v>
      </c>
      <c r="B597">
        <v>298</v>
      </c>
      <c r="C597" s="2">
        <v>49096</v>
      </c>
      <c r="D597" t="s">
        <v>7</v>
      </c>
      <c r="E597" t="s">
        <v>1</v>
      </c>
      <c r="F597" s="1">
        <f t="shared" si="313"/>
        <v>49096</v>
      </c>
      <c r="G597" s="1">
        <f>+F597+A597</f>
        <v>49125</v>
      </c>
      <c r="H597" s="29" t="str">
        <f t="shared" si="314"/>
        <v>INSERT INTO temporalidad VALUES (298,'49096','Mes','Mensual','49096','49125');</v>
      </c>
    </row>
    <row r="598" spans="1:8" x14ac:dyDescent="0.3">
      <c r="A598">
        <f t="shared" si="320"/>
        <v>30</v>
      </c>
      <c r="B598">
        <f t="shared" ref="B598:B661" si="325">+B597+1</f>
        <v>299</v>
      </c>
      <c r="C598" s="2">
        <v>49126</v>
      </c>
      <c r="D598" t="s">
        <v>7</v>
      </c>
      <c r="E598" t="s">
        <v>1</v>
      </c>
      <c r="F598" s="1">
        <f t="shared" si="313"/>
        <v>49126</v>
      </c>
      <c r="G598" s="1">
        <f>+F598+A598</f>
        <v>49156</v>
      </c>
      <c r="H598" s="29" t="str">
        <f t="shared" si="314"/>
        <v>INSERT INTO temporalidad VALUES (299,'49126','Mes','Mensual','49126','49156');</v>
      </c>
    </row>
    <row r="599" spans="1:8" x14ac:dyDescent="0.3">
      <c r="A599">
        <f t="shared" si="320"/>
        <v>30</v>
      </c>
      <c r="B599">
        <v>299</v>
      </c>
      <c r="C599" s="2">
        <v>49157</v>
      </c>
      <c r="D599" t="s">
        <v>7</v>
      </c>
      <c r="E599" t="s">
        <v>1</v>
      </c>
      <c r="F599" s="1">
        <f t="shared" si="313"/>
        <v>49157</v>
      </c>
      <c r="G599" s="1">
        <f>+F599+A599</f>
        <v>49187</v>
      </c>
      <c r="H599" s="29" t="str">
        <f t="shared" si="314"/>
        <v>INSERT INTO temporalidad VALUES (299,'49157','Mes','Mensual','49157','49187');</v>
      </c>
    </row>
    <row r="600" spans="1:8" x14ac:dyDescent="0.3">
      <c r="A600">
        <f t="shared" si="320"/>
        <v>29</v>
      </c>
      <c r="B600">
        <f t="shared" ref="B600:B663" si="326">+B599+1</f>
        <v>300</v>
      </c>
      <c r="C600" s="2">
        <v>49188</v>
      </c>
      <c r="D600" t="s">
        <v>7</v>
      </c>
      <c r="E600" t="s">
        <v>1</v>
      </c>
      <c r="F600" s="1">
        <f t="shared" si="313"/>
        <v>49188</v>
      </c>
      <c r="G600" s="1">
        <f>+F600+A600</f>
        <v>49217</v>
      </c>
      <c r="H600" s="29" t="str">
        <f t="shared" si="314"/>
        <v>INSERT INTO temporalidad VALUES (300,'49188','Mes','Mensual','49188','49217');</v>
      </c>
    </row>
    <row r="601" spans="1:8" x14ac:dyDescent="0.3">
      <c r="A601">
        <f t="shared" si="320"/>
        <v>30</v>
      </c>
      <c r="B601">
        <v>300</v>
      </c>
      <c r="C601" s="2">
        <v>49218</v>
      </c>
      <c r="D601" t="s">
        <v>7</v>
      </c>
      <c r="E601" t="s">
        <v>1</v>
      </c>
      <c r="F601" s="1">
        <f t="shared" si="313"/>
        <v>49218</v>
      </c>
      <c r="G601" s="1">
        <f>+F601+A601</f>
        <v>49248</v>
      </c>
      <c r="H601" s="29" t="str">
        <f t="shared" si="314"/>
        <v>INSERT INTO temporalidad VALUES (300,'49218','Mes','Mensual','49218','49248');</v>
      </c>
    </row>
    <row r="602" spans="1:8" x14ac:dyDescent="0.3">
      <c r="A602">
        <f t="shared" si="320"/>
        <v>29</v>
      </c>
      <c r="B602">
        <f t="shared" ref="B602:B665" si="327">+B601+1</f>
        <v>301</v>
      </c>
      <c r="C602" s="2">
        <v>49249</v>
      </c>
      <c r="D602" t="s">
        <v>7</v>
      </c>
      <c r="E602" t="s">
        <v>1</v>
      </c>
      <c r="F602" s="1">
        <f t="shared" si="313"/>
        <v>49249</v>
      </c>
      <c r="G602" s="1">
        <f>+F602+A602</f>
        <v>49278</v>
      </c>
      <c r="H602" s="29" t="str">
        <f t="shared" si="314"/>
        <v>INSERT INTO temporalidad VALUES (301,'49249','Mes','Mensual','49249','49278');</v>
      </c>
    </row>
    <row r="603" spans="1:8" x14ac:dyDescent="0.3">
      <c r="A603">
        <f t="shared" si="320"/>
        <v>30</v>
      </c>
      <c r="B603">
        <v>301</v>
      </c>
      <c r="C603" s="2">
        <v>49279</v>
      </c>
      <c r="D603" t="s">
        <v>7</v>
      </c>
      <c r="E603" t="s">
        <v>1</v>
      </c>
      <c r="F603" s="1">
        <f t="shared" si="313"/>
        <v>49279</v>
      </c>
      <c r="G603" s="1">
        <f>+F603+A603</f>
        <v>49309</v>
      </c>
      <c r="H603" s="29" t="str">
        <f t="shared" si="314"/>
        <v>INSERT INTO temporalidad VALUES (301,'49279','Mes','Mensual','49279','49309');</v>
      </c>
    </row>
    <row r="604" spans="1:8" x14ac:dyDescent="0.3">
      <c r="A604">
        <f t="shared" si="320"/>
        <v>30</v>
      </c>
      <c r="B604">
        <f t="shared" ref="B604:B667" si="328">+B603+1</f>
        <v>302</v>
      </c>
      <c r="C604" s="2">
        <v>49310</v>
      </c>
      <c r="D604" t="s">
        <v>7</v>
      </c>
      <c r="E604" t="s">
        <v>1</v>
      </c>
      <c r="F604" s="1">
        <f t="shared" si="313"/>
        <v>49310</v>
      </c>
      <c r="G604" s="1">
        <f>+F604+A604</f>
        <v>49340</v>
      </c>
      <c r="H604" s="29" t="str">
        <f t="shared" si="314"/>
        <v>INSERT INTO temporalidad VALUES (302,'49310','Mes','Mensual','49310','49340');</v>
      </c>
    </row>
    <row r="605" spans="1:8" x14ac:dyDescent="0.3">
      <c r="A605">
        <f t="shared" si="320"/>
        <v>27</v>
      </c>
      <c r="B605">
        <v>302</v>
      </c>
      <c r="C605" s="2">
        <v>49341</v>
      </c>
      <c r="D605" t="s">
        <v>7</v>
      </c>
      <c r="E605" t="s">
        <v>1</v>
      </c>
      <c r="F605" s="1">
        <f t="shared" si="313"/>
        <v>49341</v>
      </c>
      <c r="G605" s="1">
        <f>+F605+A605</f>
        <v>49368</v>
      </c>
      <c r="H605" s="29" t="str">
        <f t="shared" si="314"/>
        <v>INSERT INTO temporalidad VALUES (302,'49341','Mes','Mensual','49341','49368');</v>
      </c>
    </row>
    <row r="606" spans="1:8" x14ac:dyDescent="0.3">
      <c r="A606">
        <f t="shared" si="320"/>
        <v>30</v>
      </c>
      <c r="B606">
        <f t="shared" ref="B606:B669" si="329">+B605+1</f>
        <v>303</v>
      </c>
      <c r="C606" s="2">
        <v>49369</v>
      </c>
      <c r="D606" t="s">
        <v>7</v>
      </c>
      <c r="E606" t="s">
        <v>1</v>
      </c>
      <c r="F606" s="1">
        <f t="shared" si="313"/>
        <v>49369</v>
      </c>
      <c r="G606" s="1">
        <f>+F606+A606</f>
        <v>49399</v>
      </c>
      <c r="H606" s="29" t="str">
        <f t="shared" si="314"/>
        <v>INSERT INTO temporalidad VALUES (303,'49369','Mes','Mensual','49369','49399');</v>
      </c>
    </row>
    <row r="607" spans="1:8" x14ac:dyDescent="0.3">
      <c r="A607">
        <f t="shared" si="320"/>
        <v>29</v>
      </c>
      <c r="B607">
        <v>303</v>
      </c>
      <c r="C607" s="2">
        <v>49400</v>
      </c>
      <c r="D607" t="s">
        <v>7</v>
      </c>
      <c r="E607" t="s">
        <v>1</v>
      </c>
      <c r="F607" s="1">
        <f t="shared" si="313"/>
        <v>49400</v>
      </c>
      <c r="G607" s="1">
        <f>+F607+A607</f>
        <v>49429</v>
      </c>
      <c r="H607" s="29" t="str">
        <f t="shared" si="314"/>
        <v>INSERT INTO temporalidad VALUES (303,'49400','Mes','Mensual','49400','49429');</v>
      </c>
    </row>
    <row r="608" spans="1:8" x14ac:dyDescent="0.3">
      <c r="A608">
        <f t="shared" si="320"/>
        <v>30</v>
      </c>
      <c r="B608">
        <f t="shared" ref="B608:B671" si="330">+B607+1</f>
        <v>304</v>
      </c>
      <c r="C608" s="2">
        <v>49430</v>
      </c>
      <c r="D608" t="s">
        <v>7</v>
      </c>
      <c r="E608" t="s">
        <v>1</v>
      </c>
      <c r="F608" s="1">
        <f t="shared" si="313"/>
        <v>49430</v>
      </c>
      <c r="G608" s="1">
        <f>+F608+A608</f>
        <v>49460</v>
      </c>
      <c r="H608" s="29" t="str">
        <f t="shared" si="314"/>
        <v>INSERT INTO temporalidad VALUES (304,'49430','Mes','Mensual','49430','49460');</v>
      </c>
    </row>
    <row r="609" spans="1:8" x14ac:dyDescent="0.3">
      <c r="A609">
        <f t="shared" si="320"/>
        <v>29</v>
      </c>
      <c r="B609">
        <v>304</v>
      </c>
      <c r="C609" s="2">
        <v>49461</v>
      </c>
      <c r="D609" t="s">
        <v>7</v>
      </c>
      <c r="E609" t="s">
        <v>1</v>
      </c>
      <c r="F609" s="1">
        <f t="shared" si="313"/>
        <v>49461</v>
      </c>
      <c r="G609" s="1">
        <f>+F609+A609</f>
        <v>49490</v>
      </c>
      <c r="H609" s="29" t="str">
        <f t="shared" si="314"/>
        <v>INSERT INTO temporalidad VALUES (304,'49461','Mes','Mensual','49461','49490');</v>
      </c>
    </row>
    <row r="610" spans="1:8" x14ac:dyDescent="0.3">
      <c r="A610">
        <f t="shared" si="320"/>
        <v>30</v>
      </c>
      <c r="B610">
        <f t="shared" ref="B610:B673" si="331">+B609+1</f>
        <v>305</v>
      </c>
      <c r="C610" s="2">
        <v>49491</v>
      </c>
      <c r="D610" t="s">
        <v>7</v>
      </c>
      <c r="E610" t="s">
        <v>1</v>
      </c>
      <c r="F610" s="1">
        <f t="shared" si="313"/>
        <v>49491</v>
      </c>
      <c r="G610" s="1">
        <f>+F610+A610</f>
        <v>49521</v>
      </c>
      <c r="H610" s="29" t="str">
        <f t="shared" si="314"/>
        <v>INSERT INTO temporalidad VALUES (305,'49491','Mes','Mensual','49491','49521');</v>
      </c>
    </row>
    <row r="611" spans="1:8" x14ac:dyDescent="0.3">
      <c r="A611">
        <f t="shared" si="320"/>
        <v>30</v>
      </c>
      <c r="B611">
        <v>305</v>
      </c>
      <c r="C611" s="2">
        <v>49522</v>
      </c>
      <c r="D611" t="s">
        <v>7</v>
      </c>
      <c r="E611" t="s">
        <v>1</v>
      </c>
      <c r="F611" s="1">
        <f t="shared" si="313"/>
        <v>49522</v>
      </c>
      <c r="G611" s="1">
        <f>+F611+A611</f>
        <v>49552</v>
      </c>
      <c r="H611" s="29" t="str">
        <f t="shared" si="314"/>
        <v>INSERT INTO temporalidad VALUES (305,'49522','Mes','Mensual','49522','49552');</v>
      </c>
    </row>
    <row r="612" spans="1:8" x14ac:dyDescent="0.3">
      <c r="A612">
        <f t="shared" si="320"/>
        <v>29</v>
      </c>
      <c r="B612">
        <f t="shared" ref="B612:B675" si="332">+B611+1</f>
        <v>306</v>
      </c>
      <c r="C612" s="2">
        <v>49553</v>
      </c>
      <c r="D612" t="s">
        <v>7</v>
      </c>
      <c r="E612" t="s">
        <v>1</v>
      </c>
      <c r="F612" s="1">
        <f t="shared" si="313"/>
        <v>49553</v>
      </c>
      <c r="G612" s="1">
        <f>+F612+A612</f>
        <v>49582</v>
      </c>
      <c r="H612" s="29" t="str">
        <f t="shared" si="314"/>
        <v>INSERT INTO temporalidad VALUES (306,'49553','Mes','Mensual','49553','49582');</v>
      </c>
    </row>
    <row r="613" spans="1:8" x14ac:dyDescent="0.3">
      <c r="A613">
        <f t="shared" si="320"/>
        <v>30</v>
      </c>
      <c r="B613">
        <v>306</v>
      </c>
      <c r="C613" s="2">
        <v>49583</v>
      </c>
      <c r="D613" t="s">
        <v>7</v>
      </c>
      <c r="E613" t="s">
        <v>1</v>
      </c>
      <c r="F613" s="1">
        <f t="shared" si="313"/>
        <v>49583</v>
      </c>
      <c r="G613" s="1">
        <f>+F613+A613</f>
        <v>49613</v>
      </c>
      <c r="H613" s="29" t="str">
        <f t="shared" si="314"/>
        <v>INSERT INTO temporalidad VALUES (306,'49583','Mes','Mensual','49583','49613');</v>
      </c>
    </row>
    <row r="614" spans="1:8" x14ac:dyDescent="0.3">
      <c r="A614">
        <f t="shared" si="320"/>
        <v>29</v>
      </c>
      <c r="B614">
        <f t="shared" ref="B614:B677" si="333">+B613+1</f>
        <v>307</v>
      </c>
      <c r="C614" s="2">
        <v>49614</v>
      </c>
      <c r="D614" t="s">
        <v>7</v>
      </c>
      <c r="E614" t="s">
        <v>1</v>
      </c>
      <c r="F614" s="1">
        <f t="shared" si="313"/>
        <v>49614</v>
      </c>
      <c r="G614" s="1">
        <f>+F614+A614</f>
        <v>49643</v>
      </c>
      <c r="H614" s="29" t="str">
        <f t="shared" si="314"/>
        <v>INSERT INTO temporalidad VALUES (307,'49614','Mes','Mensual','49614','49643');</v>
      </c>
    </row>
    <row r="615" spans="1:8" x14ac:dyDescent="0.3">
      <c r="A615">
        <f t="shared" si="320"/>
        <v>30</v>
      </c>
      <c r="B615">
        <v>307</v>
      </c>
      <c r="C615" s="2">
        <v>49644</v>
      </c>
      <c r="D615" t="s">
        <v>7</v>
      </c>
      <c r="E615" t="s">
        <v>1</v>
      </c>
      <c r="F615" s="1">
        <f t="shared" si="313"/>
        <v>49644</v>
      </c>
      <c r="G615" s="1">
        <f>+F615+A615</f>
        <v>49674</v>
      </c>
      <c r="H615" s="29" t="str">
        <f t="shared" si="314"/>
        <v>INSERT INTO temporalidad VALUES (307,'49644','Mes','Mensual','49644','49674');</v>
      </c>
    </row>
    <row r="616" spans="1:8" x14ac:dyDescent="0.3">
      <c r="A616">
        <f t="shared" si="320"/>
        <v>30</v>
      </c>
      <c r="B616">
        <f t="shared" ref="B616:B679" si="334">+B615+1</f>
        <v>308</v>
      </c>
      <c r="C616" s="2">
        <v>49675</v>
      </c>
      <c r="D616" t="s">
        <v>7</v>
      </c>
      <c r="E616" t="s">
        <v>1</v>
      </c>
      <c r="F616" s="1">
        <f t="shared" si="313"/>
        <v>49675</v>
      </c>
      <c r="G616" s="1">
        <f>+F616+A616</f>
        <v>49705</v>
      </c>
      <c r="H616" s="29" t="str">
        <f t="shared" si="314"/>
        <v>INSERT INTO temporalidad VALUES (308,'49675','Mes','Mensual','49675','49705');</v>
      </c>
    </row>
    <row r="617" spans="1:8" x14ac:dyDescent="0.3">
      <c r="A617">
        <f t="shared" si="320"/>
        <v>27</v>
      </c>
      <c r="B617">
        <v>308</v>
      </c>
      <c r="C617" s="2">
        <v>49706</v>
      </c>
      <c r="D617" t="s">
        <v>7</v>
      </c>
      <c r="E617" t="s">
        <v>1</v>
      </c>
      <c r="F617" s="1">
        <f t="shared" si="313"/>
        <v>49706</v>
      </c>
      <c r="G617" s="1">
        <f>+F617+A617</f>
        <v>49733</v>
      </c>
      <c r="H617" s="29" t="str">
        <f t="shared" si="314"/>
        <v>INSERT INTO temporalidad VALUES (308,'49706','Mes','Mensual','49706','49733');</v>
      </c>
    </row>
    <row r="618" spans="1:8" x14ac:dyDescent="0.3">
      <c r="A618">
        <f t="shared" si="320"/>
        <v>30</v>
      </c>
      <c r="B618">
        <f t="shared" ref="B618:B681" si="335">+B617+1</f>
        <v>309</v>
      </c>
      <c r="C618" s="2">
        <v>49735</v>
      </c>
      <c r="D618" t="s">
        <v>7</v>
      </c>
      <c r="E618" t="s">
        <v>1</v>
      </c>
      <c r="F618" s="1">
        <f t="shared" si="313"/>
        <v>49735</v>
      </c>
      <c r="G618" s="1">
        <f>+F618+A618</f>
        <v>49765</v>
      </c>
      <c r="H618" s="29" t="str">
        <f t="shared" si="314"/>
        <v>INSERT INTO temporalidad VALUES (309,'49735','Mes','Mensual','49735','49765');</v>
      </c>
    </row>
    <row r="619" spans="1:8" x14ac:dyDescent="0.3">
      <c r="A619">
        <f t="shared" si="320"/>
        <v>29</v>
      </c>
      <c r="B619">
        <v>309</v>
      </c>
      <c r="C619" s="2">
        <v>49766</v>
      </c>
      <c r="D619" t="s">
        <v>7</v>
      </c>
      <c r="E619" t="s">
        <v>1</v>
      </c>
      <c r="F619" s="1">
        <f t="shared" si="313"/>
        <v>49766</v>
      </c>
      <c r="G619" s="1">
        <f>+F619+A619</f>
        <v>49795</v>
      </c>
      <c r="H619" s="29" t="str">
        <f t="shared" si="314"/>
        <v>INSERT INTO temporalidad VALUES (309,'49766','Mes','Mensual','49766','49795');</v>
      </c>
    </row>
    <row r="620" spans="1:8" x14ac:dyDescent="0.3">
      <c r="A620">
        <f t="shared" si="320"/>
        <v>30</v>
      </c>
      <c r="B620">
        <f t="shared" ref="B620:B683" si="336">+B619+1</f>
        <v>310</v>
      </c>
      <c r="C620" s="2">
        <v>49796</v>
      </c>
      <c r="D620" t="s">
        <v>7</v>
      </c>
      <c r="E620" t="s">
        <v>1</v>
      </c>
      <c r="F620" s="1">
        <f t="shared" si="313"/>
        <v>49796</v>
      </c>
      <c r="G620" s="1">
        <f>+F620+A620</f>
        <v>49826</v>
      </c>
      <c r="H620" s="29" t="str">
        <f t="shared" si="314"/>
        <v>INSERT INTO temporalidad VALUES (310,'49796','Mes','Mensual','49796','49826');</v>
      </c>
    </row>
    <row r="621" spans="1:8" x14ac:dyDescent="0.3">
      <c r="A621">
        <f t="shared" si="320"/>
        <v>29</v>
      </c>
      <c r="B621">
        <v>310</v>
      </c>
      <c r="C621" s="2">
        <v>49827</v>
      </c>
      <c r="D621" t="s">
        <v>7</v>
      </c>
      <c r="E621" t="s">
        <v>1</v>
      </c>
      <c r="F621" s="1">
        <f t="shared" si="313"/>
        <v>49827</v>
      </c>
      <c r="G621" s="1">
        <f>+F621+A621</f>
        <v>49856</v>
      </c>
      <c r="H621" s="29" t="str">
        <f t="shared" si="314"/>
        <v>INSERT INTO temporalidad VALUES (310,'49827','Mes','Mensual','49827','49856');</v>
      </c>
    </row>
    <row r="622" spans="1:8" x14ac:dyDescent="0.3">
      <c r="A622">
        <f t="shared" si="320"/>
        <v>30</v>
      </c>
      <c r="B622">
        <f t="shared" ref="B622:B685" si="337">+B621+1</f>
        <v>311</v>
      </c>
      <c r="C622" s="2">
        <v>49857</v>
      </c>
      <c r="D622" t="s">
        <v>7</v>
      </c>
      <c r="E622" t="s">
        <v>1</v>
      </c>
      <c r="F622" s="1">
        <f t="shared" si="313"/>
        <v>49857</v>
      </c>
      <c r="G622" s="1">
        <f>+F622+A622</f>
        <v>49887</v>
      </c>
      <c r="H622" s="29" t="str">
        <f t="shared" si="314"/>
        <v>INSERT INTO temporalidad VALUES (311,'49857','Mes','Mensual','49857','49887');</v>
      </c>
    </row>
    <row r="623" spans="1:8" x14ac:dyDescent="0.3">
      <c r="A623">
        <f t="shared" si="320"/>
        <v>30</v>
      </c>
      <c r="B623">
        <v>311</v>
      </c>
      <c r="C623" s="2">
        <v>49888</v>
      </c>
      <c r="D623" t="s">
        <v>7</v>
      </c>
      <c r="E623" t="s">
        <v>1</v>
      </c>
      <c r="F623" s="1">
        <f t="shared" si="313"/>
        <v>49888</v>
      </c>
      <c r="G623" s="1">
        <f>+F623+A623</f>
        <v>49918</v>
      </c>
      <c r="H623" s="29" t="str">
        <f t="shared" si="314"/>
        <v>INSERT INTO temporalidad VALUES (311,'49888','Mes','Mensual','49888','49918');</v>
      </c>
    </row>
    <row r="624" spans="1:8" x14ac:dyDescent="0.3">
      <c r="A624">
        <f t="shared" si="320"/>
        <v>29</v>
      </c>
      <c r="B624">
        <f t="shared" ref="B624:B687" si="338">+B623+1</f>
        <v>312</v>
      </c>
      <c r="C624" s="2">
        <v>49919</v>
      </c>
      <c r="D624" t="s">
        <v>7</v>
      </c>
      <c r="E624" t="s">
        <v>1</v>
      </c>
      <c r="F624" s="1">
        <f t="shared" si="313"/>
        <v>49919</v>
      </c>
      <c r="G624" s="1">
        <f>+F624+A624</f>
        <v>49948</v>
      </c>
      <c r="H624" s="29" t="str">
        <f t="shared" si="314"/>
        <v>INSERT INTO temporalidad VALUES (312,'49919','Mes','Mensual','49919','49948');</v>
      </c>
    </row>
    <row r="625" spans="1:8" x14ac:dyDescent="0.3">
      <c r="A625">
        <f t="shared" si="320"/>
        <v>30</v>
      </c>
      <c r="B625">
        <v>312</v>
      </c>
      <c r="C625" s="2">
        <v>49949</v>
      </c>
      <c r="D625" t="s">
        <v>7</v>
      </c>
      <c r="E625" t="s">
        <v>1</v>
      </c>
      <c r="F625" s="1">
        <f t="shared" si="313"/>
        <v>49949</v>
      </c>
      <c r="G625" s="1">
        <f>+F625+A625</f>
        <v>49979</v>
      </c>
      <c r="H625" s="29" t="str">
        <f t="shared" si="314"/>
        <v>INSERT INTO temporalidad VALUES (312,'49949','Mes','Mensual','49949','49979');</v>
      </c>
    </row>
    <row r="626" spans="1:8" x14ac:dyDescent="0.3">
      <c r="A626">
        <f t="shared" si="320"/>
        <v>29</v>
      </c>
      <c r="B626">
        <f t="shared" ref="B626:B689" si="339">+B625+1</f>
        <v>313</v>
      </c>
      <c r="C626" s="2">
        <v>49980</v>
      </c>
      <c r="D626" t="s">
        <v>7</v>
      </c>
      <c r="E626" t="s">
        <v>1</v>
      </c>
      <c r="F626" s="1">
        <f t="shared" si="313"/>
        <v>49980</v>
      </c>
      <c r="G626" s="1">
        <f>+F626+A626</f>
        <v>50009</v>
      </c>
      <c r="H626" s="29" t="str">
        <f t="shared" si="314"/>
        <v>INSERT INTO temporalidad VALUES (313,'49980','Mes','Mensual','49980','50009');</v>
      </c>
    </row>
    <row r="627" spans="1:8" x14ac:dyDescent="0.3">
      <c r="A627">
        <f t="shared" si="320"/>
        <v>30</v>
      </c>
      <c r="B627">
        <v>313</v>
      </c>
      <c r="C627" s="2">
        <v>50010</v>
      </c>
      <c r="D627" t="s">
        <v>7</v>
      </c>
      <c r="E627" t="s">
        <v>1</v>
      </c>
      <c r="F627" s="1">
        <f t="shared" si="313"/>
        <v>50010</v>
      </c>
      <c r="G627" s="1">
        <f>+F627+A627</f>
        <v>50040</v>
      </c>
      <c r="H627" s="29" t="str">
        <f t="shared" si="314"/>
        <v>INSERT INTO temporalidad VALUES (313,'50010','Mes','Mensual','50010','50040');</v>
      </c>
    </row>
    <row r="628" spans="1:8" x14ac:dyDescent="0.3">
      <c r="A628">
        <f t="shared" si="320"/>
        <v>30</v>
      </c>
      <c r="B628">
        <f t="shared" ref="B628:B691" si="340">+B627+1</f>
        <v>314</v>
      </c>
      <c r="C628" s="2">
        <v>50041</v>
      </c>
      <c r="D628" t="s">
        <v>7</v>
      </c>
      <c r="E628" t="s">
        <v>1</v>
      </c>
      <c r="F628" s="1">
        <f t="shared" si="313"/>
        <v>50041</v>
      </c>
      <c r="G628" s="1">
        <f>+F628+A628</f>
        <v>50071</v>
      </c>
      <c r="H628" s="29" t="str">
        <f t="shared" si="314"/>
        <v>INSERT INTO temporalidad VALUES (314,'50041','Mes','Mensual','50041','50071');</v>
      </c>
    </row>
    <row r="629" spans="1:8" x14ac:dyDescent="0.3">
      <c r="A629">
        <f t="shared" si="320"/>
        <v>27</v>
      </c>
      <c r="B629">
        <v>314</v>
      </c>
      <c r="C629" s="2">
        <v>50072</v>
      </c>
      <c r="D629" t="s">
        <v>7</v>
      </c>
      <c r="E629" t="s">
        <v>1</v>
      </c>
      <c r="F629" s="1">
        <f t="shared" si="313"/>
        <v>50072</v>
      </c>
      <c r="G629" s="1">
        <f>+F629+A629</f>
        <v>50099</v>
      </c>
      <c r="H629" s="29" t="str">
        <f t="shared" si="314"/>
        <v>INSERT INTO temporalidad VALUES (314,'50072','Mes','Mensual','50072','50099');</v>
      </c>
    </row>
    <row r="630" spans="1:8" x14ac:dyDescent="0.3">
      <c r="A630">
        <f t="shared" si="320"/>
        <v>30</v>
      </c>
      <c r="B630">
        <f t="shared" ref="B630:B693" si="341">+B629+1</f>
        <v>315</v>
      </c>
      <c r="C630" s="2">
        <v>50100</v>
      </c>
      <c r="D630" t="s">
        <v>7</v>
      </c>
      <c r="E630" t="s">
        <v>1</v>
      </c>
      <c r="F630" s="1">
        <f t="shared" si="313"/>
        <v>50100</v>
      </c>
      <c r="G630" s="1">
        <f>+F630+A630</f>
        <v>50130</v>
      </c>
      <c r="H630" s="29" t="str">
        <f t="shared" si="314"/>
        <v>INSERT INTO temporalidad VALUES (315,'50100','Mes','Mensual','50100','50130');</v>
      </c>
    </row>
    <row r="631" spans="1:8" x14ac:dyDescent="0.3">
      <c r="A631">
        <f t="shared" si="320"/>
        <v>29</v>
      </c>
      <c r="B631">
        <v>315</v>
      </c>
      <c r="C631" s="2">
        <v>50131</v>
      </c>
      <c r="D631" t="s">
        <v>7</v>
      </c>
      <c r="E631" t="s">
        <v>1</v>
      </c>
      <c r="F631" s="1">
        <f t="shared" si="313"/>
        <v>50131</v>
      </c>
      <c r="G631" s="1">
        <f>+F631+A631</f>
        <v>50160</v>
      </c>
      <c r="H631" s="29" t="str">
        <f t="shared" si="314"/>
        <v>INSERT INTO temporalidad VALUES (315,'50131','Mes','Mensual','50131','50160');</v>
      </c>
    </row>
    <row r="632" spans="1:8" x14ac:dyDescent="0.3">
      <c r="A632">
        <f t="shared" si="320"/>
        <v>30</v>
      </c>
      <c r="B632">
        <f t="shared" ref="B632:B695" si="342">+B631+1</f>
        <v>316</v>
      </c>
      <c r="C632" s="2">
        <v>50161</v>
      </c>
      <c r="D632" t="s">
        <v>7</v>
      </c>
      <c r="E632" t="s">
        <v>1</v>
      </c>
      <c r="F632" s="1">
        <f t="shared" si="313"/>
        <v>50161</v>
      </c>
      <c r="G632" s="1">
        <f>+F632+A632</f>
        <v>50191</v>
      </c>
      <c r="H632" s="29" t="str">
        <f t="shared" si="314"/>
        <v>INSERT INTO temporalidad VALUES (316,'50161','Mes','Mensual','50161','50191');</v>
      </c>
    </row>
    <row r="633" spans="1:8" x14ac:dyDescent="0.3">
      <c r="A633">
        <f t="shared" si="320"/>
        <v>29</v>
      </c>
      <c r="B633">
        <v>316</v>
      </c>
      <c r="C633" s="2">
        <v>50192</v>
      </c>
      <c r="D633" t="s">
        <v>7</v>
      </c>
      <c r="E633" t="s">
        <v>1</v>
      </c>
      <c r="F633" s="1">
        <f t="shared" si="313"/>
        <v>50192</v>
      </c>
      <c r="G633" s="1">
        <f>+F633+A633</f>
        <v>50221</v>
      </c>
      <c r="H633" s="29" t="str">
        <f t="shared" si="314"/>
        <v>INSERT INTO temporalidad VALUES (316,'50192','Mes','Mensual','50192','50221');</v>
      </c>
    </row>
    <row r="634" spans="1:8" x14ac:dyDescent="0.3">
      <c r="A634">
        <f t="shared" si="320"/>
        <v>30</v>
      </c>
      <c r="B634">
        <f t="shared" ref="B634:B697" si="343">+B633+1</f>
        <v>317</v>
      </c>
      <c r="C634" s="2">
        <v>50222</v>
      </c>
      <c r="D634" t="s">
        <v>7</v>
      </c>
      <c r="E634" t="s">
        <v>1</v>
      </c>
      <c r="F634" s="1">
        <f t="shared" si="313"/>
        <v>50222</v>
      </c>
      <c r="G634" s="1">
        <f>+F634+A634</f>
        <v>50252</v>
      </c>
      <c r="H634" s="29" t="str">
        <f t="shared" si="314"/>
        <v>INSERT INTO temporalidad VALUES (317,'50222','Mes','Mensual','50222','50252');</v>
      </c>
    </row>
    <row r="635" spans="1:8" x14ac:dyDescent="0.3">
      <c r="A635">
        <f t="shared" si="320"/>
        <v>30</v>
      </c>
      <c r="B635">
        <v>317</v>
      </c>
      <c r="C635" s="2">
        <v>50253</v>
      </c>
      <c r="D635" t="s">
        <v>7</v>
      </c>
      <c r="E635" t="s">
        <v>1</v>
      </c>
      <c r="F635" s="1">
        <f t="shared" si="313"/>
        <v>50253</v>
      </c>
      <c r="G635" s="1">
        <f>+F635+A635</f>
        <v>50283</v>
      </c>
      <c r="H635" s="29" t="str">
        <f t="shared" si="314"/>
        <v>INSERT INTO temporalidad VALUES (317,'50253','Mes','Mensual','50253','50283');</v>
      </c>
    </row>
    <row r="636" spans="1:8" x14ac:dyDescent="0.3">
      <c r="A636">
        <f t="shared" si="320"/>
        <v>29</v>
      </c>
      <c r="B636">
        <f t="shared" ref="B636:B699" si="344">+B635+1</f>
        <v>318</v>
      </c>
      <c r="C636" s="2">
        <v>50284</v>
      </c>
      <c r="D636" t="s">
        <v>7</v>
      </c>
      <c r="E636" t="s">
        <v>1</v>
      </c>
      <c r="F636" s="1">
        <f t="shared" si="313"/>
        <v>50284</v>
      </c>
      <c r="G636" s="1">
        <f>+F636+A636</f>
        <v>50313</v>
      </c>
      <c r="H636" s="29" t="str">
        <f t="shared" si="314"/>
        <v>INSERT INTO temporalidad VALUES (318,'50284','Mes','Mensual','50284','50313');</v>
      </c>
    </row>
    <row r="637" spans="1:8" x14ac:dyDescent="0.3">
      <c r="A637">
        <f t="shared" si="320"/>
        <v>30</v>
      </c>
      <c r="B637">
        <v>318</v>
      </c>
      <c r="C637" s="2">
        <v>50314</v>
      </c>
      <c r="D637" t="s">
        <v>7</v>
      </c>
      <c r="E637" t="s">
        <v>1</v>
      </c>
      <c r="F637" s="1">
        <f t="shared" si="313"/>
        <v>50314</v>
      </c>
      <c r="G637" s="1">
        <f>+F637+A637</f>
        <v>50344</v>
      </c>
      <c r="H637" s="29" t="str">
        <f t="shared" si="314"/>
        <v>INSERT INTO temporalidad VALUES (318,'50314','Mes','Mensual','50314','50344');</v>
      </c>
    </row>
    <row r="638" spans="1:8" x14ac:dyDescent="0.3">
      <c r="A638">
        <f t="shared" si="320"/>
        <v>29</v>
      </c>
      <c r="B638">
        <f t="shared" ref="B638:B701" si="345">+B637+1</f>
        <v>319</v>
      </c>
      <c r="C638" s="2">
        <v>50345</v>
      </c>
      <c r="D638" t="s">
        <v>7</v>
      </c>
      <c r="E638" t="s">
        <v>1</v>
      </c>
      <c r="F638" s="1">
        <f t="shared" si="313"/>
        <v>50345</v>
      </c>
      <c r="G638" s="1">
        <f>+F638+A638</f>
        <v>50374</v>
      </c>
      <c r="H638" s="29" t="str">
        <f t="shared" si="314"/>
        <v>INSERT INTO temporalidad VALUES (319,'50345','Mes','Mensual','50345','50374');</v>
      </c>
    </row>
    <row r="639" spans="1:8" x14ac:dyDescent="0.3">
      <c r="A639">
        <f t="shared" si="320"/>
        <v>30</v>
      </c>
      <c r="B639">
        <v>319</v>
      </c>
      <c r="C639" s="2">
        <v>50375</v>
      </c>
      <c r="D639" t="s">
        <v>7</v>
      </c>
      <c r="E639" t="s">
        <v>1</v>
      </c>
      <c r="F639" s="1">
        <f t="shared" si="313"/>
        <v>50375</v>
      </c>
      <c r="G639" s="1">
        <f>+F639+A639</f>
        <v>50405</v>
      </c>
      <c r="H639" s="29" t="str">
        <f t="shared" si="314"/>
        <v>INSERT INTO temporalidad VALUES (319,'50375','Mes','Mensual','50375','50405');</v>
      </c>
    </row>
    <row r="640" spans="1:8" x14ac:dyDescent="0.3">
      <c r="A640">
        <f t="shared" si="320"/>
        <v>30</v>
      </c>
      <c r="B640">
        <f t="shared" ref="B640:B703" si="346">+B639+1</f>
        <v>320</v>
      </c>
      <c r="C640" s="2">
        <v>50406</v>
      </c>
      <c r="D640" t="s">
        <v>7</v>
      </c>
      <c r="E640" t="s">
        <v>1</v>
      </c>
      <c r="F640" s="1">
        <f t="shared" si="313"/>
        <v>50406</v>
      </c>
      <c r="G640" s="1">
        <f>+F640+A640</f>
        <v>50436</v>
      </c>
      <c r="H640" s="29" t="str">
        <f t="shared" si="314"/>
        <v>INSERT INTO temporalidad VALUES (320,'50406','Mes','Mensual','50406','50436');</v>
      </c>
    </row>
    <row r="641" spans="1:8" x14ac:dyDescent="0.3">
      <c r="A641">
        <f t="shared" si="320"/>
        <v>27</v>
      </c>
      <c r="B641">
        <v>320</v>
      </c>
      <c r="C641" s="2">
        <v>50437</v>
      </c>
      <c r="D641" t="s">
        <v>7</v>
      </c>
      <c r="E641" t="s">
        <v>1</v>
      </c>
      <c r="F641" s="1">
        <f t="shared" si="313"/>
        <v>50437</v>
      </c>
      <c r="G641" s="1">
        <f>+F641+A641</f>
        <v>50464</v>
      </c>
      <c r="H641" s="29" t="str">
        <f t="shared" si="314"/>
        <v>INSERT INTO temporalidad VALUES (320,'50437','Mes','Mensual','50437','50464');</v>
      </c>
    </row>
    <row r="642" spans="1:8" x14ac:dyDescent="0.3">
      <c r="A642">
        <f t="shared" si="320"/>
        <v>30</v>
      </c>
      <c r="B642">
        <f t="shared" ref="B642:B705" si="347">+B641+1</f>
        <v>321</v>
      </c>
      <c r="C642" s="2">
        <v>50465</v>
      </c>
      <c r="D642" t="s">
        <v>7</v>
      </c>
      <c r="E642" t="s">
        <v>1</v>
      </c>
      <c r="F642" s="1">
        <f t="shared" ref="F642:F705" si="348">+MIN(C642)</f>
        <v>50465</v>
      </c>
      <c r="G642" s="1">
        <f>+F642+A642</f>
        <v>50495</v>
      </c>
      <c r="H642" s="29" t="str">
        <f t="shared" si="314"/>
        <v>INSERT INTO temporalidad VALUES (321,'50465','Mes','Mensual','50465','50495');</v>
      </c>
    </row>
    <row r="643" spans="1:8" x14ac:dyDescent="0.3">
      <c r="A643">
        <f t="shared" si="320"/>
        <v>29</v>
      </c>
      <c r="B643">
        <v>321</v>
      </c>
      <c r="C643" s="2">
        <v>50496</v>
      </c>
      <c r="D643" t="s">
        <v>7</v>
      </c>
      <c r="E643" t="s">
        <v>1</v>
      </c>
      <c r="F643" s="1">
        <f t="shared" si="348"/>
        <v>50496</v>
      </c>
      <c r="G643" s="1">
        <f>+F643+A643</f>
        <v>50525</v>
      </c>
      <c r="H643" s="29" t="str">
        <f t="shared" ref="H643:H706" si="349">+"INSERT INTO "&amp;$H$2&amp;" VALUES ("&amp;B643&amp;",'"&amp;C643&amp;"','"&amp;D643&amp;"','"&amp;E643&amp;"','"&amp;F643&amp;"','"&amp;G643&amp;"');"</f>
        <v>INSERT INTO temporalidad VALUES (321,'50496','Mes','Mensual','50496','50525');</v>
      </c>
    </row>
    <row r="644" spans="1:8" x14ac:dyDescent="0.3">
      <c r="A644">
        <f t="shared" si="320"/>
        <v>30</v>
      </c>
      <c r="B644">
        <f t="shared" ref="B644:B707" si="350">+B643+1</f>
        <v>322</v>
      </c>
      <c r="C644" s="2">
        <v>50526</v>
      </c>
      <c r="D644" t="s">
        <v>7</v>
      </c>
      <c r="E644" t="s">
        <v>1</v>
      </c>
      <c r="F644" s="1">
        <f t="shared" si="348"/>
        <v>50526</v>
      </c>
      <c r="G644" s="1">
        <f>+F644+A644</f>
        <v>50556</v>
      </c>
      <c r="H644" s="29" t="str">
        <f t="shared" si="349"/>
        <v>INSERT INTO temporalidad VALUES (322,'50526','Mes','Mensual','50526','50556');</v>
      </c>
    </row>
    <row r="645" spans="1:8" x14ac:dyDescent="0.3">
      <c r="A645">
        <f t="shared" si="320"/>
        <v>29</v>
      </c>
      <c r="B645">
        <v>322</v>
      </c>
      <c r="C645" s="2">
        <v>50557</v>
      </c>
      <c r="D645" t="s">
        <v>7</v>
      </c>
      <c r="E645" t="s">
        <v>1</v>
      </c>
      <c r="F645" s="1">
        <f t="shared" si="348"/>
        <v>50557</v>
      </c>
      <c r="G645" s="1">
        <f>+F645+A645</f>
        <v>50586</v>
      </c>
      <c r="H645" s="29" t="str">
        <f t="shared" si="349"/>
        <v>INSERT INTO temporalidad VALUES (322,'50557','Mes','Mensual','50557','50586');</v>
      </c>
    </row>
    <row r="646" spans="1:8" x14ac:dyDescent="0.3">
      <c r="A646">
        <f t="shared" si="320"/>
        <v>30</v>
      </c>
      <c r="B646">
        <f t="shared" ref="B646:B709" si="351">+B645+1</f>
        <v>323</v>
      </c>
      <c r="C646" s="2">
        <v>50587</v>
      </c>
      <c r="D646" t="s">
        <v>7</v>
      </c>
      <c r="E646" t="s">
        <v>1</v>
      </c>
      <c r="F646" s="1">
        <f t="shared" si="348"/>
        <v>50587</v>
      </c>
      <c r="G646" s="1">
        <f>+F646+A646</f>
        <v>50617</v>
      </c>
      <c r="H646" s="29" t="str">
        <f t="shared" si="349"/>
        <v>INSERT INTO temporalidad VALUES (323,'50587','Mes','Mensual','50587','50617');</v>
      </c>
    </row>
    <row r="647" spans="1:8" x14ac:dyDescent="0.3">
      <c r="A647">
        <f t="shared" si="320"/>
        <v>30</v>
      </c>
      <c r="B647">
        <v>323</v>
      </c>
      <c r="C647" s="2">
        <v>50618</v>
      </c>
      <c r="D647" t="s">
        <v>7</v>
      </c>
      <c r="E647" t="s">
        <v>1</v>
      </c>
      <c r="F647" s="1">
        <f t="shared" si="348"/>
        <v>50618</v>
      </c>
      <c r="G647" s="1">
        <f>+F647+A647</f>
        <v>50648</v>
      </c>
      <c r="H647" s="29" t="str">
        <f t="shared" si="349"/>
        <v>INSERT INTO temporalidad VALUES (323,'50618','Mes','Mensual','50618','50648');</v>
      </c>
    </row>
    <row r="648" spans="1:8" x14ac:dyDescent="0.3">
      <c r="A648">
        <f t="shared" si="320"/>
        <v>29</v>
      </c>
      <c r="B648">
        <f t="shared" ref="B648:B711" si="352">+B647+1</f>
        <v>324</v>
      </c>
      <c r="C648" s="2">
        <v>50649</v>
      </c>
      <c r="D648" t="s">
        <v>7</v>
      </c>
      <c r="E648" t="s">
        <v>1</v>
      </c>
      <c r="F648" s="1">
        <f t="shared" si="348"/>
        <v>50649</v>
      </c>
      <c r="G648" s="1">
        <f>+F648+A648</f>
        <v>50678</v>
      </c>
      <c r="H648" s="29" t="str">
        <f t="shared" si="349"/>
        <v>INSERT INTO temporalidad VALUES (324,'50649','Mes','Mensual','50649','50678');</v>
      </c>
    </row>
    <row r="649" spans="1:8" x14ac:dyDescent="0.3">
      <c r="A649">
        <f t="shared" si="320"/>
        <v>30</v>
      </c>
      <c r="B649">
        <v>324</v>
      </c>
      <c r="C649" s="2">
        <v>50679</v>
      </c>
      <c r="D649" t="s">
        <v>7</v>
      </c>
      <c r="E649" t="s">
        <v>1</v>
      </c>
      <c r="F649" s="1">
        <f t="shared" si="348"/>
        <v>50679</v>
      </c>
      <c r="G649" s="1">
        <f>+F649+A649</f>
        <v>50709</v>
      </c>
      <c r="H649" s="29" t="str">
        <f t="shared" si="349"/>
        <v>INSERT INTO temporalidad VALUES (324,'50679','Mes','Mensual','50679','50709');</v>
      </c>
    </row>
    <row r="650" spans="1:8" x14ac:dyDescent="0.3">
      <c r="A650">
        <f t="shared" si="320"/>
        <v>29</v>
      </c>
      <c r="B650">
        <f t="shared" ref="B650:B713" si="353">+B649+1</f>
        <v>325</v>
      </c>
      <c r="C650" s="2">
        <v>50710</v>
      </c>
      <c r="D650" t="s">
        <v>7</v>
      </c>
      <c r="E650" t="s">
        <v>1</v>
      </c>
      <c r="F650" s="1">
        <f t="shared" si="348"/>
        <v>50710</v>
      </c>
      <c r="G650" s="1">
        <f>+F650+A650</f>
        <v>50739</v>
      </c>
      <c r="H650" s="29" t="str">
        <f t="shared" si="349"/>
        <v>INSERT INTO temporalidad VALUES (325,'50710','Mes','Mensual','50710','50739');</v>
      </c>
    </row>
    <row r="651" spans="1:8" x14ac:dyDescent="0.3">
      <c r="A651">
        <f t="shared" si="320"/>
        <v>30</v>
      </c>
      <c r="B651">
        <v>325</v>
      </c>
      <c r="C651" s="2">
        <v>50740</v>
      </c>
      <c r="D651" t="s">
        <v>7</v>
      </c>
      <c r="E651" t="s">
        <v>1</v>
      </c>
      <c r="F651" s="1">
        <f t="shared" si="348"/>
        <v>50740</v>
      </c>
      <c r="G651" s="1">
        <f>+F651+A651</f>
        <v>50770</v>
      </c>
      <c r="H651" s="29" t="str">
        <f t="shared" si="349"/>
        <v>INSERT INTO temporalidad VALUES (325,'50740','Mes','Mensual','50740','50770');</v>
      </c>
    </row>
    <row r="652" spans="1:8" x14ac:dyDescent="0.3">
      <c r="A652">
        <f t="shared" si="320"/>
        <v>30</v>
      </c>
      <c r="B652">
        <f t="shared" ref="B652:B715" si="354">+B651+1</f>
        <v>326</v>
      </c>
      <c r="C652" s="2">
        <v>50771</v>
      </c>
      <c r="D652" t="s">
        <v>7</v>
      </c>
      <c r="E652" t="s">
        <v>1</v>
      </c>
      <c r="F652" s="1">
        <f t="shared" si="348"/>
        <v>50771</v>
      </c>
      <c r="G652" s="1">
        <f>+F652+A652</f>
        <v>50801</v>
      </c>
      <c r="H652" s="29" t="str">
        <f t="shared" si="349"/>
        <v>INSERT INTO temporalidad VALUES (326,'50771','Mes','Mensual','50771','50801');</v>
      </c>
    </row>
    <row r="653" spans="1:8" x14ac:dyDescent="0.3">
      <c r="A653">
        <f t="shared" ref="A653:A716" si="355">+A641</f>
        <v>27</v>
      </c>
      <c r="B653">
        <v>326</v>
      </c>
      <c r="C653" s="2">
        <v>50802</v>
      </c>
      <c r="D653" t="s">
        <v>7</v>
      </c>
      <c r="E653" t="s">
        <v>1</v>
      </c>
      <c r="F653" s="1">
        <f t="shared" si="348"/>
        <v>50802</v>
      </c>
      <c r="G653" s="1">
        <f>+F653+A653</f>
        <v>50829</v>
      </c>
      <c r="H653" s="29" t="str">
        <f t="shared" si="349"/>
        <v>INSERT INTO temporalidad VALUES (326,'50802','Mes','Mensual','50802','50829');</v>
      </c>
    </row>
    <row r="654" spans="1:8" x14ac:dyDescent="0.3">
      <c r="A654">
        <f t="shared" si="355"/>
        <v>30</v>
      </c>
      <c r="B654">
        <f t="shared" ref="B654:B717" si="356">+B653+1</f>
        <v>327</v>
      </c>
      <c r="C654" s="2">
        <v>50830</v>
      </c>
      <c r="D654" t="s">
        <v>7</v>
      </c>
      <c r="E654" t="s">
        <v>1</v>
      </c>
      <c r="F654" s="1">
        <f t="shared" si="348"/>
        <v>50830</v>
      </c>
      <c r="G654" s="1">
        <f>+F654+A654</f>
        <v>50860</v>
      </c>
      <c r="H654" s="29" t="str">
        <f t="shared" si="349"/>
        <v>INSERT INTO temporalidad VALUES (327,'50830','Mes','Mensual','50830','50860');</v>
      </c>
    </row>
    <row r="655" spans="1:8" x14ac:dyDescent="0.3">
      <c r="A655">
        <f t="shared" si="355"/>
        <v>29</v>
      </c>
      <c r="B655">
        <v>327</v>
      </c>
      <c r="C655" s="2">
        <v>50861</v>
      </c>
      <c r="D655" t="s">
        <v>7</v>
      </c>
      <c r="E655" t="s">
        <v>1</v>
      </c>
      <c r="F655" s="1">
        <f t="shared" si="348"/>
        <v>50861</v>
      </c>
      <c r="G655" s="1">
        <f>+F655+A655</f>
        <v>50890</v>
      </c>
      <c r="H655" s="29" t="str">
        <f t="shared" si="349"/>
        <v>INSERT INTO temporalidad VALUES (327,'50861','Mes','Mensual','50861','50890');</v>
      </c>
    </row>
    <row r="656" spans="1:8" x14ac:dyDescent="0.3">
      <c r="A656">
        <f t="shared" si="355"/>
        <v>30</v>
      </c>
      <c r="B656">
        <f t="shared" ref="B656:B719" si="357">+B655+1</f>
        <v>328</v>
      </c>
      <c r="C656" s="2">
        <v>50891</v>
      </c>
      <c r="D656" t="s">
        <v>7</v>
      </c>
      <c r="E656" t="s">
        <v>1</v>
      </c>
      <c r="F656" s="1">
        <f t="shared" si="348"/>
        <v>50891</v>
      </c>
      <c r="G656" s="1">
        <f>+F656+A656</f>
        <v>50921</v>
      </c>
      <c r="H656" s="29" t="str">
        <f t="shared" si="349"/>
        <v>INSERT INTO temporalidad VALUES (328,'50891','Mes','Mensual','50891','50921');</v>
      </c>
    </row>
    <row r="657" spans="1:8" x14ac:dyDescent="0.3">
      <c r="A657">
        <f t="shared" si="355"/>
        <v>29</v>
      </c>
      <c r="B657">
        <v>328</v>
      </c>
      <c r="C657" s="2">
        <v>50922</v>
      </c>
      <c r="D657" t="s">
        <v>7</v>
      </c>
      <c r="E657" t="s">
        <v>1</v>
      </c>
      <c r="F657" s="1">
        <f t="shared" si="348"/>
        <v>50922</v>
      </c>
      <c r="G657" s="1">
        <f>+F657+A657</f>
        <v>50951</v>
      </c>
      <c r="H657" s="29" t="str">
        <f t="shared" si="349"/>
        <v>INSERT INTO temporalidad VALUES (328,'50922','Mes','Mensual','50922','50951');</v>
      </c>
    </row>
    <row r="658" spans="1:8" x14ac:dyDescent="0.3">
      <c r="A658">
        <f t="shared" si="355"/>
        <v>30</v>
      </c>
      <c r="B658">
        <f t="shared" ref="B658:B721" si="358">+B657+1</f>
        <v>329</v>
      </c>
      <c r="C658" s="2">
        <v>50952</v>
      </c>
      <c r="D658" t="s">
        <v>7</v>
      </c>
      <c r="E658" t="s">
        <v>1</v>
      </c>
      <c r="F658" s="1">
        <f t="shared" si="348"/>
        <v>50952</v>
      </c>
      <c r="G658" s="1">
        <f>+F658+A658</f>
        <v>50982</v>
      </c>
      <c r="H658" s="29" t="str">
        <f t="shared" si="349"/>
        <v>INSERT INTO temporalidad VALUES (329,'50952','Mes','Mensual','50952','50982');</v>
      </c>
    </row>
    <row r="659" spans="1:8" x14ac:dyDescent="0.3">
      <c r="A659">
        <f t="shared" si="355"/>
        <v>30</v>
      </c>
      <c r="B659">
        <v>329</v>
      </c>
      <c r="C659" s="2">
        <v>50983</v>
      </c>
      <c r="D659" t="s">
        <v>7</v>
      </c>
      <c r="E659" t="s">
        <v>1</v>
      </c>
      <c r="F659" s="1">
        <f t="shared" si="348"/>
        <v>50983</v>
      </c>
      <c r="G659" s="1">
        <f>+F659+A659</f>
        <v>51013</v>
      </c>
      <c r="H659" s="29" t="str">
        <f t="shared" si="349"/>
        <v>INSERT INTO temporalidad VALUES (329,'50983','Mes','Mensual','50983','51013');</v>
      </c>
    </row>
    <row r="660" spans="1:8" x14ac:dyDescent="0.3">
      <c r="A660">
        <f t="shared" si="355"/>
        <v>29</v>
      </c>
      <c r="B660">
        <f t="shared" ref="B660:B723" si="359">+B659+1</f>
        <v>330</v>
      </c>
      <c r="C660" s="2">
        <v>51014</v>
      </c>
      <c r="D660" t="s">
        <v>7</v>
      </c>
      <c r="E660" t="s">
        <v>1</v>
      </c>
      <c r="F660" s="1">
        <f t="shared" si="348"/>
        <v>51014</v>
      </c>
      <c r="G660" s="1">
        <f>+F660+A660</f>
        <v>51043</v>
      </c>
      <c r="H660" s="29" t="str">
        <f t="shared" si="349"/>
        <v>INSERT INTO temporalidad VALUES (330,'51014','Mes','Mensual','51014','51043');</v>
      </c>
    </row>
    <row r="661" spans="1:8" x14ac:dyDescent="0.3">
      <c r="A661">
        <f t="shared" si="355"/>
        <v>30</v>
      </c>
      <c r="B661">
        <v>330</v>
      </c>
      <c r="C661" s="2">
        <v>51044</v>
      </c>
      <c r="D661" t="s">
        <v>7</v>
      </c>
      <c r="E661" t="s">
        <v>1</v>
      </c>
      <c r="F661" s="1">
        <f t="shared" si="348"/>
        <v>51044</v>
      </c>
      <c r="G661" s="1">
        <f>+F661+A661</f>
        <v>51074</v>
      </c>
      <c r="H661" s="29" t="str">
        <f t="shared" si="349"/>
        <v>INSERT INTO temporalidad VALUES (330,'51044','Mes','Mensual','51044','51074');</v>
      </c>
    </row>
    <row r="662" spans="1:8" x14ac:dyDescent="0.3">
      <c r="A662">
        <f t="shared" si="355"/>
        <v>29</v>
      </c>
      <c r="B662">
        <f t="shared" ref="B662:B725" si="360">+B661+1</f>
        <v>331</v>
      </c>
      <c r="C662" s="2">
        <v>51075</v>
      </c>
      <c r="D662" t="s">
        <v>7</v>
      </c>
      <c r="E662" t="s">
        <v>1</v>
      </c>
      <c r="F662" s="1">
        <f t="shared" si="348"/>
        <v>51075</v>
      </c>
      <c r="G662" s="1">
        <f>+F662+A662</f>
        <v>51104</v>
      </c>
      <c r="H662" s="29" t="str">
        <f t="shared" si="349"/>
        <v>INSERT INTO temporalidad VALUES (331,'51075','Mes','Mensual','51075','51104');</v>
      </c>
    </row>
    <row r="663" spans="1:8" x14ac:dyDescent="0.3">
      <c r="A663">
        <f t="shared" si="355"/>
        <v>30</v>
      </c>
      <c r="B663">
        <v>331</v>
      </c>
      <c r="C663" s="2">
        <v>51105</v>
      </c>
      <c r="D663" t="s">
        <v>7</v>
      </c>
      <c r="E663" t="s">
        <v>1</v>
      </c>
      <c r="F663" s="1">
        <f t="shared" si="348"/>
        <v>51105</v>
      </c>
      <c r="G663" s="1">
        <f>+F663+A663</f>
        <v>51135</v>
      </c>
      <c r="H663" s="29" t="str">
        <f t="shared" si="349"/>
        <v>INSERT INTO temporalidad VALUES (331,'51105','Mes','Mensual','51105','51135');</v>
      </c>
    </row>
    <row r="664" spans="1:8" x14ac:dyDescent="0.3">
      <c r="A664">
        <f t="shared" si="355"/>
        <v>30</v>
      </c>
      <c r="B664">
        <f t="shared" ref="B664:B727" si="361">+B663+1</f>
        <v>332</v>
      </c>
      <c r="C664" s="2">
        <v>51136</v>
      </c>
      <c r="D664" t="s">
        <v>7</v>
      </c>
      <c r="E664" t="s">
        <v>1</v>
      </c>
      <c r="F664" s="1">
        <f t="shared" si="348"/>
        <v>51136</v>
      </c>
      <c r="G664" s="1">
        <f>+F664+A664</f>
        <v>51166</v>
      </c>
      <c r="H664" s="29" t="str">
        <f t="shared" si="349"/>
        <v>INSERT INTO temporalidad VALUES (332,'51136','Mes','Mensual','51136','51166');</v>
      </c>
    </row>
    <row r="665" spans="1:8" x14ac:dyDescent="0.3">
      <c r="A665">
        <f t="shared" si="355"/>
        <v>27</v>
      </c>
      <c r="B665">
        <v>332</v>
      </c>
      <c r="C665" s="2">
        <v>51167</v>
      </c>
      <c r="D665" t="s">
        <v>7</v>
      </c>
      <c r="E665" t="s">
        <v>1</v>
      </c>
      <c r="F665" s="1">
        <f t="shared" si="348"/>
        <v>51167</v>
      </c>
      <c r="G665" s="1">
        <f>+F665+A665</f>
        <v>51194</v>
      </c>
      <c r="H665" s="29" t="str">
        <f t="shared" si="349"/>
        <v>INSERT INTO temporalidad VALUES (332,'51167','Mes','Mensual','51167','51194');</v>
      </c>
    </row>
    <row r="666" spans="1:8" x14ac:dyDescent="0.3">
      <c r="A666">
        <f t="shared" si="355"/>
        <v>30</v>
      </c>
      <c r="B666">
        <f t="shared" ref="B666:B729" si="362">+B665+1</f>
        <v>333</v>
      </c>
      <c r="C666" s="2">
        <v>51196</v>
      </c>
      <c r="D666" t="s">
        <v>7</v>
      </c>
      <c r="E666" t="s">
        <v>1</v>
      </c>
      <c r="F666" s="1">
        <f t="shared" si="348"/>
        <v>51196</v>
      </c>
      <c r="G666" s="1">
        <f>+F666+A666</f>
        <v>51226</v>
      </c>
      <c r="H666" s="29" t="str">
        <f t="shared" si="349"/>
        <v>INSERT INTO temporalidad VALUES (333,'51196','Mes','Mensual','51196','51226');</v>
      </c>
    </row>
    <row r="667" spans="1:8" x14ac:dyDescent="0.3">
      <c r="A667">
        <f t="shared" si="355"/>
        <v>29</v>
      </c>
      <c r="B667">
        <v>333</v>
      </c>
      <c r="C667" s="2">
        <v>51227</v>
      </c>
      <c r="D667" t="s">
        <v>7</v>
      </c>
      <c r="E667" t="s">
        <v>1</v>
      </c>
      <c r="F667" s="1">
        <f t="shared" si="348"/>
        <v>51227</v>
      </c>
      <c r="G667" s="1">
        <f>+F667+A667</f>
        <v>51256</v>
      </c>
      <c r="H667" s="29" t="str">
        <f t="shared" si="349"/>
        <v>INSERT INTO temporalidad VALUES (333,'51227','Mes','Mensual','51227','51256');</v>
      </c>
    </row>
    <row r="668" spans="1:8" x14ac:dyDescent="0.3">
      <c r="A668">
        <f t="shared" si="355"/>
        <v>30</v>
      </c>
      <c r="B668">
        <f t="shared" ref="B668:B731" si="363">+B667+1</f>
        <v>334</v>
      </c>
      <c r="C668" s="2">
        <v>51257</v>
      </c>
      <c r="D668" t="s">
        <v>7</v>
      </c>
      <c r="E668" t="s">
        <v>1</v>
      </c>
      <c r="F668" s="1">
        <f t="shared" si="348"/>
        <v>51257</v>
      </c>
      <c r="G668" s="1">
        <f>+F668+A668</f>
        <v>51287</v>
      </c>
      <c r="H668" s="29" t="str">
        <f t="shared" si="349"/>
        <v>INSERT INTO temporalidad VALUES (334,'51257','Mes','Mensual','51257','51287');</v>
      </c>
    </row>
    <row r="669" spans="1:8" x14ac:dyDescent="0.3">
      <c r="A669">
        <f t="shared" si="355"/>
        <v>29</v>
      </c>
      <c r="B669">
        <v>334</v>
      </c>
      <c r="C669" s="2">
        <v>51288</v>
      </c>
      <c r="D669" t="s">
        <v>7</v>
      </c>
      <c r="E669" t="s">
        <v>1</v>
      </c>
      <c r="F669" s="1">
        <f t="shared" si="348"/>
        <v>51288</v>
      </c>
      <c r="G669" s="1">
        <f>+F669+A669</f>
        <v>51317</v>
      </c>
      <c r="H669" s="29" t="str">
        <f t="shared" si="349"/>
        <v>INSERT INTO temporalidad VALUES (334,'51288','Mes','Mensual','51288','51317');</v>
      </c>
    </row>
    <row r="670" spans="1:8" x14ac:dyDescent="0.3">
      <c r="A670">
        <f t="shared" si="355"/>
        <v>30</v>
      </c>
      <c r="B670">
        <f t="shared" ref="B670:B733" si="364">+B669+1</f>
        <v>335</v>
      </c>
      <c r="C670" s="2">
        <v>51318</v>
      </c>
      <c r="D670" t="s">
        <v>7</v>
      </c>
      <c r="E670" t="s">
        <v>1</v>
      </c>
      <c r="F670" s="1">
        <f t="shared" si="348"/>
        <v>51318</v>
      </c>
      <c r="G670" s="1">
        <f>+F670+A670</f>
        <v>51348</v>
      </c>
      <c r="H670" s="29" t="str">
        <f t="shared" si="349"/>
        <v>INSERT INTO temporalidad VALUES (335,'51318','Mes','Mensual','51318','51348');</v>
      </c>
    </row>
    <row r="671" spans="1:8" x14ac:dyDescent="0.3">
      <c r="A671">
        <f t="shared" si="355"/>
        <v>30</v>
      </c>
      <c r="B671">
        <v>335</v>
      </c>
      <c r="C671" s="2">
        <v>51349</v>
      </c>
      <c r="D671" t="s">
        <v>7</v>
      </c>
      <c r="E671" t="s">
        <v>1</v>
      </c>
      <c r="F671" s="1">
        <f t="shared" si="348"/>
        <v>51349</v>
      </c>
      <c r="G671" s="1">
        <f>+F671+A671</f>
        <v>51379</v>
      </c>
      <c r="H671" s="29" t="str">
        <f t="shared" si="349"/>
        <v>INSERT INTO temporalidad VALUES (335,'51349','Mes','Mensual','51349','51379');</v>
      </c>
    </row>
    <row r="672" spans="1:8" x14ac:dyDescent="0.3">
      <c r="A672">
        <f t="shared" si="355"/>
        <v>29</v>
      </c>
      <c r="B672">
        <f t="shared" ref="B672:B735" si="365">+B671+1</f>
        <v>336</v>
      </c>
      <c r="C672" s="2">
        <v>51380</v>
      </c>
      <c r="D672" t="s">
        <v>7</v>
      </c>
      <c r="E672" t="s">
        <v>1</v>
      </c>
      <c r="F672" s="1">
        <f t="shared" si="348"/>
        <v>51380</v>
      </c>
      <c r="G672" s="1">
        <f>+F672+A672</f>
        <v>51409</v>
      </c>
      <c r="H672" s="29" t="str">
        <f t="shared" si="349"/>
        <v>INSERT INTO temporalidad VALUES (336,'51380','Mes','Mensual','51380','51409');</v>
      </c>
    </row>
    <row r="673" spans="1:8" x14ac:dyDescent="0.3">
      <c r="A673">
        <f t="shared" si="355"/>
        <v>30</v>
      </c>
      <c r="B673">
        <v>336</v>
      </c>
      <c r="C673" s="2">
        <v>51410</v>
      </c>
      <c r="D673" t="s">
        <v>7</v>
      </c>
      <c r="E673" t="s">
        <v>1</v>
      </c>
      <c r="F673" s="1">
        <f t="shared" si="348"/>
        <v>51410</v>
      </c>
      <c r="G673" s="1">
        <f>+F673+A673</f>
        <v>51440</v>
      </c>
      <c r="H673" s="29" t="str">
        <f t="shared" si="349"/>
        <v>INSERT INTO temporalidad VALUES (336,'51410','Mes','Mensual','51410','51440');</v>
      </c>
    </row>
    <row r="674" spans="1:8" x14ac:dyDescent="0.3">
      <c r="A674">
        <f t="shared" si="355"/>
        <v>29</v>
      </c>
      <c r="B674">
        <f t="shared" ref="B674:B737" si="366">+B673+1</f>
        <v>337</v>
      </c>
      <c r="C674" s="2">
        <v>51441</v>
      </c>
      <c r="D674" t="s">
        <v>7</v>
      </c>
      <c r="E674" t="s">
        <v>1</v>
      </c>
      <c r="F674" s="1">
        <f t="shared" si="348"/>
        <v>51441</v>
      </c>
      <c r="G674" s="1">
        <f>+F674+A674</f>
        <v>51470</v>
      </c>
      <c r="H674" s="29" t="str">
        <f t="shared" si="349"/>
        <v>INSERT INTO temporalidad VALUES (337,'51441','Mes','Mensual','51441','51470');</v>
      </c>
    </row>
    <row r="675" spans="1:8" x14ac:dyDescent="0.3">
      <c r="A675">
        <f t="shared" si="355"/>
        <v>30</v>
      </c>
      <c r="B675">
        <v>337</v>
      </c>
      <c r="C675" s="2">
        <v>51471</v>
      </c>
      <c r="D675" t="s">
        <v>7</v>
      </c>
      <c r="E675" t="s">
        <v>1</v>
      </c>
      <c r="F675" s="1">
        <f t="shared" si="348"/>
        <v>51471</v>
      </c>
      <c r="G675" s="1">
        <f>+F675+A675</f>
        <v>51501</v>
      </c>
      <c r="H675" s="29" t="str">
        <f t="shared" si="349"/>
        <v>INSERT INTO temporalidad VALUES (337,'51471','Mes','Mensual','51471','51501');</v>
      </c>
    </row>
    <row r="676" spans="1:8" x14ac:dyDescent="0.3">
      <c r="A676">
        <f t="shared" si="355"/>
        <v>30</v>
      </c>
      <c r="B676">
        <f t="shared" ref="B676:B739" si="367">+B675+1</f>
        <v>338</v>
      </c>
      <c r="C676" s="2">
        <v>51502</v>
      </c>
      <c r="D676" t="s">
        <v>7</v>
      </c>
      <c r="E676" t="s">
        <v>1</v>
      </c>
      <c r="F676" s="1">
        <f t="shared" si="348"/>
        <v>51502</v>
      </c>
      <c r="G676" s="1">
        <f>+F676+A676</f>
        <v>51532</v>
      </c>
      <c r="H676" s="29" t="str">
        <f t="shared" si="349"/>
        <v>INSERT INTO temporalidad VALUES (338,'51502','Mes','Mensual','51502','51532');</v>
      </c>
    </row>
    <row r="677" spans="1:8" x14ac:dyDescent="0.3">
      <c r="A677">
        <f t="shared" si="355"/>
        <v>27</v>
      </c>
      <c r="B677">
        <v>338</v>
      </c>
      <c r="C677" s="2">
        <v>51533</v>
      </c>
      <c r="D677" t="s">
        <v>7</v>
      </c>
      <c r="E677" t="s">
        <v>1</v>
      </c>
      <c r="F677" s="1">
        <f t="shared" si="348"/>
        <v>51533</v>
      </c>
      <c r="G677" s="1">
        <f>+F677+A677</f>
        <v>51560</v>
      </c>
      <c r="H677" s="29" t="str">
        <f t="shared" si="349"/>
        <v>INSERT INTO temporalidad VALUES (338,'51533','Mes','Mensual','51533','51560');</v>
      </c>
    </row>
    <row r="678" spans="1:8" x14ac:dyDescent="0.3">
      <c r="A678">
        <f t="shared" si="355"/>
        <v>30</v>
      </c>
      <c r="B678">
        <f t="shared" ref="B678:B741" si="368">+B677+1</f>
        <v>339</v>
      </c>
      <c r="C678" s="2">
        <v>51561</v>
      </c>
      <c r="D678" t="s">
        <v>7</v>
      </c>
      <c r="E678" t="s">
        <v>1</v>
      </c>
      <c r="F678" s="1">
        <f t="shared" si="348"/>
        <v>51561</v>
      </c>
      <c r="G678" s="1">
        <f>+F678+A678</f>
        <v>51591</v>
      </c>
      <c r="H678" s="29" t="str">
        <f t="shared" si="349"/>
        <v>INSERT INTO temporalidad VALUES (339,'51561','Mes','Mensual','51561','51591');</v>
      </c>
    </row>
    <row r="679" spans="1:8" x14ac:dyDescent="0.3">
      <c r="A679">
        <f t="shared" si="355"/>
        <v>29</v>
      </c>
      <c r="B679">
        <v>339</v>
      </c>
      <c r="C679" s="2">
        <v>51592</v>
      </c>
      <c r="D679" t="s">
        <v>7</v>
      </c>
      <c r="E679" t="s">
        <v>1</v>
      </c>
      <c r="F679" s="1">
        <f t="shared" si="348"/>
        <v>51592</v>
      </c>
      <c r="G679" s="1">
        <f>+F679+A679</f>
        <v>51621</v>
      </c>
      <c r="H679" s="29" t="str">
        <f t="shared" si="349"/>
        <v>INSERT INTO temporalidad VALUES (339,'51592','Mes','Mensual','51592','51621');</v>
      </c>
    </row>
    <row r="680" spans="1:8" x14ac:dyDescent="0.3">
      <c r="A680">
        <f t="shared" si="355"/>
        <v>30</v>
      </c>
      <c r="B680">
        <f t="shared" ref="B680:B743" si="369">+B679+1</f>
        <v>340</v>
      </c>
      <c r="C680" s="2">
        <v>51622</v>
      </c>
      <c r="D680" t="s">
        <v>7</v>
      </c>
      <c r="E680" t="s">
        <v>1</v>
      </c>
      <c r="F680" s="1">
        <f t="shared" si="348"/>
        <v>51622</v>
      </c>
      <c r="G680" s="1">
        <f>+F680+A680</f>
        <v>51652</v>
      </c>
      <c r="H680" s="29" t="str">
        <f t="shared" si="349"/>
        <v>INSERT INTO temporalidad VALUES (340,'51622','Mes','Mensual','51622','51652');</v>
      </c>
    </row>
    <row r="681" spans="1:8" x14ac:dyDescent="0.3">
      <c r="A681">
        <f t="shared" si="355"/>
        <v>29</v>
      </c>
      <c r="B681">
        <v>340</v>
      </c>
      <c r="C681" s="2">
        <v>51653</v>
      </c>
      <c r="D681" t="s">
        <v>7</v>
      </c>
      <c r="E681" t="s">
        <v>1</v>
      </c>
      <c r="F681" s="1">
        <f t="shared" si="348"/>
        <v>51653</v>
      </c>
      <c r="G681" s="1">
        <f>+F681+A681</f>
        <v>51682</v>
      </c>
      <c r="H681" s="29" t="str">
        <f t="shared" si="349"/>
        <v>INSERT INTO temporalidad VALUES (340,'51653','Mes','Mensual','51653','51682');</v>
      </c>
    </row>
    <row r="682" spans="1:8" x14ac:dyDescent="0.3">
      <c r="A682">
        <f t="shared" si="355"/>
        <v>30</v>
      </c>
      <c r="B682">
        <f t="shared" ref="B682:B745" si="370">+B681+1</f>
        <v>341</v>
      </c>
      <c r="C682" s="2">
        <v>51683</v>
      </c>
      <c r="D682" t="s">
        <v>7</v>
      </c>
      <c r="E682" t="s">
        <v>1</v>
      </c>
      <c r="F682" s="1">
        <f t="shared" si="348"/>
        <v>51683</v>
      </c>
      <c r="G682" s="1">
        <f>+F682+A682</f>
        <v>51713</v>
      </c>
      <c r="H682" s="29" t="str">
        <f t="shared" si="349"/>
        <v>INSERT INTO temporalidad VALUES (341,'51683','Mes','Mensual','51683','51713');</v>
      </c>
    </row>
    <row r="683" spans="1:8" x14ac:dyDescent="0.3">
      <c r="A683">
        <f t="shared" si="355"/>
        <v>30</v>
      </c>
      <c r="B683">
        <v>341</v>
      </c>
      <c r="C683" s="2">
        <v>51714</v>
      </c>
      <c r="D683" t="s">
        <v>7</v>
      </c>
      <c r="E683" t="s">
        <v>1</v>
      </c>
      <c r="F683" s="1">
        <f t="shared" si="348"/>
        <v>51714</v>
      </c>
      <c r="G683" s="1">
        <f>+F683+A683</f>
        <v>51744</v>
      </c>
      <c r="H683" s="29" t="str">
        <f t="shared" si="349"/>
        <v>INSERT INTO temporalidad VALUES (341,'51714','Mes','Mensual','51714','51744');</v>
      </c>
    </row>
    <row r="684" spans="1:8" x14ac:dyDescent="0.3">
      <c r="A684">
        <f t="shared" si="355"/>
        <v>29</v>
      </c>
      <c r="B684">
        <f t="shared" ref="B684:B747" si="371">+B683+1</f>
        <v>342</v>
      </c>
      <c r="C684" s="2">
        <v>51745</v>
      </c>
      <c r="D684" t="s">
        <v>7</v>
      </c>
      <c r="E684" t="s">
        <v>1</v>
      </c>
      <c r="F684" s="1">
        <f t="shared" si="348"/>
        <v>51745</v>
      </c>
      <c r="G684" s="1">
        <f>+F684+A684</f>
        <v>51774</v>
      </c>
      <c r="H684" s="29" t="str">
        <f t="shared" si="349"/>
        <v>INSERT INTO temporalidad VALUES (342,'51745','Mes','Mensual','51745','51774');</v>
      </c>
    </row>
    <row r="685" spans="1:8" x14ac:dyDescent="0.3">
      <c r="A685">
        <f t="shared" si="355"/>
        <v>30</v>
      </c>
      <c r="B685">
        <v>342</v>
      </c>
      <c r="C685" s="2">
        <v>51775</v>
      </c>
      <c r="D685" t="s">
        <v>7</v>
      </c>
      <c r="E685" t="s">
        <v>1</v>
      </c>
      <c r="F685" s="1">
        <f t="shared" si="348"/>
        <v>51775</v>
      </c>
      <c r="G685" s="1">
        <f>+F685+A685</f>
        <v>51805</v>
      </c>
      <c r="H685" s="29" t="str">
        <f t="shared" si="349"/>
        <v>INSERT INTO temporalidad VALUES (342,'51775','Mes','Mensual','51775','51805');</v>
      </c>
    </row>
    <row r="686" spans="1:8" x14ac:dyDescent="0.3">
      <c r="A686">
        <f t="shared" si="355"/>
        <v>29</v>
      </c>
      <c r="B686">
        <f t="shared" ref="B686:B749" si="372">+B685+1</f>
        <v>343</v>
      </c>
      <c r="C686" s="2">
        <v>51806</v>
      </c>
      <c r="D686" t="s">
        <v>7</v>
      </c>
      <c r="E686" t="s">
        <v>1</v>
      </c>
      <c r="F686" s="1">
        <f t="shared" si="348"/>
        <v>51806</v>
      </c>
      <c r="G686" s="1">
        <f>+F686+A686</f>
        <v>51835</v>
      </c>
      <c r="H686" s="29" t="str">
        <f t="shared" si="349"/>
        <v>INSERT INTO temporalidad VALUES (343,'51806','Mes','Mensual','51806','51835');</v>
      </c>
    </row>
    <row r="687" spans="1:8" x14ac:dyDescent="0.3">
      <c r="A687">
        <f t="shared" si="355"/>
        <v>30</v>
      </c>
      <c r="B687">
        <v>343</v>
      </c>
      <c r="C687" s="2">
        <v>51836</v>
      </c>
      <c r="D687" t="s">
        <v>7</v>
      </c>
      <c r="E687" t="s">
        <v>1</v>
      </c>
      <c r="F687" s="1">
        <f t="shared" si="348"/>
        <v>51836</v>
      </c>
      <c r="G687" s="1">
        <f>+F687+A687</f>
        <v>51866</v>
      </c>
      <c r="H687" s="29" t="str">
        <f t="shared" si="349"/>
        <v>INSERT INTO temporalidad VALUES (343,'51836','Mes','Mensual','51836','51866');</v>
      </c>
    </row>
    <row r="688" spans="1:8" x14ac:dyDescent="0.3">
      <c r="A688">
        <f t="shared" si="355"/>
        <v>30</v>
      </c>
      <c r="B688">
        <f t="shared" ref="B688:B751" si="373">+B687+1</f>
        <v>344</v>
      </c>
      <c r="C688" s="2">
        <v>51867</v>
      </c>
      <c r="D688" t="s">
        <v>7</v>
      </c>
      <c r="E688" t="s">
        <v>1</v>
      </c>
      <c r="F688" s="1">
        <f t="shared" si="348"/>
        <v>51867</v>
      </c>
      <c r="G688" s="1">
        <f>+F688+A688</f>
        <v>51897</v>
      </c>
      <c r="H688" s="29" t="str">
        <f t="shared" si="349"/>
        <v>INSERT INTO temporalidad VALUES (344,'51867','Mes','Mensual','51867','51897');</v>
      </c>
    </row>
    <row r="689" spans="1:8" x14ac:dyDescent="0.3">
      <c r="A689">
        <f t="shared" si="355"/>
        <v>27</v>
      </c>
      <c r="B689">
        <v>344</v>
      </c>
      <c r="C689" s="2">
        <v>51898</v>
      </c>
      <c r="D689" t="s">
        <v>7</v>
      </c>
      <c r="E689" t="s">
        <v>1</v>
      </c>
      <c r="F689" s="1">
        <f t="shared" si="348"/>
        <v>51898</v>
      </c>
      <c r="G689" s="1">
        <f>+F689+A689</f>
        <v>51925</v>
      </c>
      <c r="H689" s="29" t="str">
        <f t="shared" si="349"/>
        <v>INSERT INTO temporalidad VALUES (344,'51898','Mes','Mensual','51898','51925');</v>
      </c>
    </row>
    <row r="690" spans="1:8" x14ac:dyDescent="0.3">
      <c r="A690">
        <f t="shared" si="355"/>
        <v>30</v>
      </c>
      <c r="B690">
        <f t="shared" ref="B690:B753" si="374">+B689+1</f>
        <v>345</v>
      </c>
      <c r="C690" s="2">
        <v>51926</v>
      </c>
      <c r="D690" t="s">
        <v>7</v>
      </c>
      <c r="E690" t="s">
        <v>1</v>
      </c>
      <c r="F690" s="1">
        <f t="shared" si="348"/>
        <v>51926</v>
      </c>
      <c r="G690" s="1">
        <f>+F690+A690</f>
        <v>51956</v>
      </c>
      <c r="H690" s="29" t="str">
        <f t="shared" si="349"/>
        <v>INSERT INTO temporalidad VALUES (345,'51926','Mes','Mensual','51926','51956');</v>
      </c>
    </row>
    <row r="691" spans="1:8" x14ac:dyDescent="0.3">
      <c r="A691">
        <f t="shared" si="355"/>
        <v>29</v>
      </c>
      <c r="B691">
        <v>345</v>
      </c>
      <c r="C691" s="2">
        <v>51957</v>
      </c>
      <c r="D691" t="s">
        <v>7</v>
      </c>
      <c r="E691" t="s">
        <v>1</v>
      </c>
      <c r="F691" s="1">
        <f t="shared" si="348"/>
        <v>51957</v>
      </c>
      <c r="G691" s="1">
        <f>+F691+A691</f>
        <v>51986</v>
      </c>
      <c r="H691" s="29" t="str">
        <f t="shared" si="349"/>
        <v>INSERT INTO temporalidad VALUES (345,'51957','Mes','Mensual','51957','51986');</v>
      </c>
    </row>
    <row r="692" spans="1:8" x14ac:dyDescent="0.3">
      <c r="A692">
        <f t="shared" si="355"/>
        <v>30</v>
      </c>
      <c r="B692">
        <f t="shared" ref="B692:B755" si="375">+B691+1</f>
        <v>346</v>
      </c>
      <c r="C692" s="2">
        <v>51987</v>
      </c>
      <c r="D692" t="s">
        <v>7</v>
      </c>
      <c r="E692" t="s">
        <v>1</v>
      </c>
      <c r="F692" s="1">
        <f t="shared" si="348"/>
        <v>51987</v>
      </c>
      <c r="G692" s="1">
        <f>+F692+A692</f>
        <v>52017</v>
      </c>
      <c r="H692" s="29" t="str">
        <f t="shared" si="349"/>
        <v>INSERT INTO temporalidad VALUES (346,'51987','Mes','Mensual','51987','52017');</v>
      </c>
    </row>
    <row r="693" spans="1:8" x14ac:dyDescent="0.3">
      <c r="A693">
        <f t="shared" si="355"/>
        <v>29</v>
      </c>
      <c r="B693">
        <v>346</v>
      </c>
      <c r="C693" s="2">
        <v>52018</v>
      </c>
      <c r="D693" t="s">
        <v>7</v>
      </c>
      <c r="E693" t="s">
        <v>1</v>
      </c>
      <c r="F693" s="1">
        <f t="shared" si="348"/>
        <v>52018</v>
      </c>
      <c r="G693" s="1">
        <f>+F693+A693</f>
        <v>52047</v>
      </c>
      <c r="H693" s="29" t="str">
        <f t="shared" si="349"/>
        <v>INSERT INTO temporalidad VALUES (346,'52018','Mes','Mensual','52018','52047');</v>
      </c>
    </row>
    <row r="694" spans="1:8" x14ac:dyDescent="0.3">
      <c r="A694">
        <f t="shared" si="355"/>
        <v>30</v>
      </c>
      <c r="B694">
        <f t="shared" ref="B694:B757" si="376">+B693+1</f>
        <v>347</v>
      </c>
      <c r="C694" s="2">
        <v>52048</v>
      </c>
      <c r="D694" t="s">
        <v>7</v>
      </c>
      <c r="E694" t="s">
        <v>1</v>
      </c>
      <c r="F694" s="1">
        <f t="shared" si="348"/>
        <v>52048</v>
      </c>
      <c r="G694" s="1">
        <f>+F694+A694</f>
        <v>52078</v>
      </c>
      <c r="H694" s="29" t="str">
        <f t="shared" si="349"/>
        <v>INSERT INTO temporalidad VALUES (347,'52048','Mes','Mensual','52048','52078');</v>
      </c>
    </row>
    <row r="695" spans="1:8" x14ac:dyDescent="0.3">
      <c r="A695">
        <f t="shared" si="355"/>
        <v>30</v>
      </c>
      <c r="B695">
        <v>347</v>
      </c>
      <c r="C695" s="2">
        <v>52079</v>
      </c>
      <c r="D695" t="s">
        <v>7</v>
      </c>
      <c r="E695" t="s">
        <v>1</v>
      </c>
      <c r="F695" s="1">
        <f t="shared" si="348"/>
        <v>52079</v>
      </c>
      <c r="G695" s="1">
        <f>+F695+A695</f>
        <v>52109</v>
      </c>
      <c r="H695" s="29" t="str">
        <f t="shared" si="349"/>
        <v>INSERT INTO temporalidad VALUES (347,'52079','Mes','Mensual','52079','52109');</v>
      </c>
    </row>
    <row r="696" spans="1:8" x14ac:dyDescent="0.3">
      <c r="A696">
        <f t="shared" si="355"/>
        <v>29</v>
      </c>
      <c r="B696">
        <f t="shared" ref="B696:B759" si="377">+B695+1</f>
        <v>348</v>
      </c>
      <c r="C696" s="2">
        <v>52110</v>
      </c>
      <c r="D696" t="s">
        <v>7</v>
      </c>
      <c r="E696" t="s">
        <v>1</v>
      </c>
      <c r="F696" s="1">
        <f t="shared" si="348"/>
        <v>52110</v>
      </c>
      <c r="G696" s="1">
        <f>+F696+A696</f>
        <v>52139</v>
      </c>
      <c r="H696" s="29" t="str">
        <f t="shared" si="349"/>
        <v>INSERT INTO temporalidad VALUES (348,'52110','Mes','Mensual','52110','52139');</v>
      </c>
    </row>
    <row r="697" spans="1:8" x14ac:dyDescent="0.3">
      <c r="A697">
        <f t="shared" si="355"/>
        <v>30</v>
      </c>
      <c r="B697">
        <v>348</v>
      </c>
      <c r="C697" s="2">
        <v>52140</v>
      </c>
      <c r="D697" t="s">
        <v>7</v>
      </c>
      <c r="E697" t="s">
        <v>1</v>
      </c>
      <c r="F697" s="1">
        <f t="shared" si="348"/>
        <v>52140</v>
      </c>
      <c r="G697" s="1">
        <f>+F697+A697</f>
        <v>52170</v>
      </c>
      <c r="H697" s="29" t="str">
        <f t="shared" si="349"/>
        <v>INSERT INTO temporalidad VALUES (348,'52140','Mes','Mensual','52140','52170');</v>
      </c>
    </row>
    <row r="698" spans="1:8" x14ac:dyDescent="0.3">
      <c r="A698">
        <f t="shared" si="355"/>
        <v>29</v>
      </c>
      <c r="B698">
        <f t="shared" ref="B698:B761" si="378">+B697+1</f>
        <v>349</v>
      </c>
      <c r="C698" s="2">
        <v>52171</v>
      </c>
      <c r="D698" t="s">
        <v>7</v>
      </c>
      <c r="E698" t="s">
        <v>1</v>
      </c>
      <c r="F698" s="1">
        <f t="shared" si="348"/>
        <v>52171</v>
      </c>
      <c r="G698" s="1">
        <f>+F698+A698</f>
        <v>52200</v>
      </c>
      <c r="H698" s="29" t="str">
        <f t="shared" si="349"/>
        <v>INSERT INTO temporalidad VALUES (349,'52171','Mes','Mensual','52171','52200');</v>
      </c>
    </row>
    <row r="699" spans="1:8" x14ac:dyDescent="0.3">
      <c r="A699">
        <f t="shared" si="355"/>
        <v>30</v>
      </c>
      <c r="B699">
        <v>349</v>
      </c>
      <c r="C699" s="2">
        <v>52201</v>
      </c>
      <c r="D699" t="s">
        <v>7</v>
      </c>
      <c r="E699" t="s">
        <v>1</v>
      </c>
      <c r="F699" s="1">
        <f t="shared" si="348"/>
        <v>52201</v>
      </c>
      <c r="G699" s="1">
        <f>+F699+A699</f>
        <v>52231</v>
      </c>
      <c r="H699" s="29" t="str">
        <f t="shared" si="349"/>
        <v>INSERT INTO temporalidad VALUES (349,'52201','Mes','Mensual','52201','52231');</v>
      </c>
    </row>
    <row r="700" spans="1:8" x14ac:dyDescent="0.3">
      <c r="A700">
        <f t="shared" si="355"/>
        <v>30</v>
      </c>
      <c r="B700">
        <f t="shared" ref="B700:B763" si="379">+B699+1</f>
        <v>350</v>
      </c>
      <c r="C700" s="2">
        <v>52232</v>
      </c>
      <c r="D700" t="s">
        <v>7</v>
      </c>
      <c r="E700" t="s">
        <v>1</v>
      </c>
      <c r="F700" s="1">
        <f t="shared" si="348"/>
        <v>52232</v>
      </c>
      <c r="G700" s="1">
        <f>+F700+A700</f>
        <v>52262</v>
      </c>
      <c r="H700" s="29" t="str">
        <f t="shared" si="349"/>
        <v>INSERT INTO temporalidad VALUES (350,'52232','Mes','Mensual','52232','52262');</v>
      </c>
    </row>
    <row r="701" spans="1:8" x14ac:dyDescent="0.3">
      <c r="A701">
        <f t="shared" si="355"/>
        <v>27</v>
      </c>
      <c r="B701">
        <v>350</v>
      </c>
      <c r="C701" s="2">
        <v>52263</v>
      </c>
      <c r="D701" t="s">
        <v>7</v>
      </c>
      <c r="E701" t="s">
        <v>1</v>
      </c>
      <c r="F701" s="1">
        <f t="shared" si="348"/>
        <v>52263</v>
      </c>
      <c r="G701" s="1">
        <f>+F701+A701</f>
        <v>52290</v>
      </c>
      <c r="H701" s="29" t="str">
        <f t="shared" si="349"/>
        <v>INSERT INTO temporalidad VALUES (350,'52263','Mes','Mensual','52263','52290');</v>
      </c>
    </row>
    <row r="702" spans="1:8" x14ac:dyDescent="0.3">
      <c r="A702">
        <f t="shared" si="355"/>
        <v>30</v>
      </c>
      <c r="B702">
        <f t="shared" ref="B702:B765" si="380">+B701+1</f>
        <v>351</v>
      </c>
      <c r="C702" s="2">
        <v>52291</v>
      </c>
      <c r="D702" t="s">
        <v>7</v>
      </c>
      <c r="E702" t="s">
        <v>1</v>
      </c>
      <c r="F702" s="1">
        <f t="shared" si="348"/>
        <v>52291</v>
      </c>
      <c r="G702" s="1">
        <f>+F702+A702</f>
        <v>52321</v>
      </c>
      <c r="H702" s="29" t="str">
        <f t="shared" si="349"/>
        <v>INSERT INTO temporalidad VALUES (351,'52291','Mes','Mensual','52291','52321');</v>
      </c>
    </row>
    <row r="703" spans="1:8" x14ac:dyDescent="0.3">
      <c r="A703">
        <f t="shared" si="355"/>
        <v>29</v>
      </c>
      <c r="B703">
        <v>351</v>
      </c>
      <c r="C703" s="2">
        <v>52322</v>
      </c>
      <c r="D703" t="s">
        <v>7</v>
      </c>
      <c r="E703" t="s">
        <v>1</v>
      </c>
      <c r="F703" s="1">
        <f t="shared" si="348"/>
        <v>52322</v>
      </c>
      <c r="G703" s="1">
        <f>+F703+A703</f>
        <v>52351</v>
      </c>
      <c r="H703" s="29" t="str">
        <f t="shared" si="349"/>
        <v>INSERT INTO temporalidad VALUES (351,'52322','Mes','Mensual','52322','52351');</v>
      </c>
    </row>
    <row r="704" spans="1:8" x14ac:dyDescent="0.3">
      <c r="A704">
        <f t="shared" si="355"/>
        <v>30</v>
      </c>
      <c r="B704">
        <f t="shared" ref="B704:B767" si="381">+B703+1</f>
        <v>352</v>
      </c>
      <c r="C704" s="2">
        <v>52352</v>
      </c>
      <c r="D704" t="s">
        <v>7</v>
      </c>
      <c r="E704" t="s">
        <v>1</v>
      </c>
      <c r="F704" s="1">
        <f t="shared" si="348"/>
        <v>52352</v>
      </c>
      <c r="G704" s="1">
        <f>+F704+A704</f>
        <v>52382</v>
      </c>
      <c r="H704" s="29" t="str">
        <f t="shared" si="349"/>
        <v>INSERT INTO temporalidad VALUES (352,'52352','Mes','Mensual','52352','52382');</v>
      </c>
    </row>
    <row r="705" spans="1:8" x14ac:dyDescent="0.3">
      <c r="A705">
        <f t="shared" si="355"/>
        <v>29</v>
      </c>
      <c r="B705">
        <v>352</v>
      </c>
      <c r="C705" s="2">
        <v>52383</v>
      </c>
      <c r="D705" t="s">
        <v>7</v>
      </c>
      <c r="E705" t="s">
        <v>1</v>
      </c>
      <c r="F705" s="1">
        <f t="shared" si="348"/>
        <v>52383</v>
      </c>
      <c r="G705" s="1">
        <f>+F705+A705</f>
        <v>52412</v>
      </c>
      <c r="H705" s="29" t="str">
        <f t="shared" si="349"/>
        <v>INSERT INTO temporalidad VALUES (352,'52383','Mes','Mensual','52383','52412');</v>
      </c>
    </row>
    <row r="706" spans="1:8" x14ac:dyDescent="0.3">
      <c r="A706">
        <f t="shared" si="355"/>
        <v>30</v>
      </c>
      <c r="B706">
        <f t="shared" ref="B706:B769" si="382">+B705+1</f>
        <v>353</v>
      </c>
      <c r="C706" s="2">
        <v>52413</v>
      </c>
      <c r="D706" t="s">
        <v>7</v>
      </c>
      <c r="E706" t="s">
        <v>1</v>
      </c>
      <c r="F706" s="1">
        <f t="shared" ref="F706:F769" si="383">+MIN(C706)</f>
        <v>52413</v>
      </c>
      <c r="G706" s="1">
        <f>+F706+A706</f>
        <v>52443</v>
      </c>
      <c r="H706" s="29" t="str">
        <f t="shared" si="349"/>
        <v>INSERT INTO temporalidad VALUES (353,'52413','Mes','Mensual','52413','52443');</v>
      </c>
    </row>
    <row r="707" spans="1:8" x14ac:dyDescent="0.3">
      <c r="A707">
        <f t="shared" si="355"/>
        <v>30</v>
      </c>
      <c r="B707">
        <v>353</v>
      </c>
      <c r="C707" s="2">
        <v>52444</v>
      </c>
      <c r="D707" t="s">
        <v>7</v>
      </c>
      <c r="E707" t="s">
        <v>1</v>
      </c>
      <c r="F707" s="1">
        <f t="shared" si="383"/>
        <v>52444</v>
      </c>
      <c r="G707" s="1">
        <f>+F707+A707</f>
        <v>52474</v>
      </c>
      <c r="H707" s="29" t="str">
        <f t="shared" ref="H707:H770" si="384">+"INSERT INTO "&amp;$H$2&amp;" VALUES ("&amp;B707&amp;",'"&amp;C707&amp;"','"&amp;D707&amp;"','"&amp;E707&amp;"','"&amp;F707&amp;"','"&amp;G707&amp;"');"</f>
        <v>INSERT INTO temporalidad VALUES (353,'52444','Mes','Mensual','52444','52474');</v>
      </c>
    </row>
    <row r="708" spans="1:8" x14ac:dyDescent="0.3">
      <c r="A708">
        <f t="shared" si="355"/>
        <v>29</v>
      </c>
      <c r="B708">
        <f t="shared" ref="B708:B771" si="385">+B707+1</f>
        <v>354</v>
      </c>
      <c r="C708" s="2">
        <v>52475</v>
      </c>
      <c r="D708" t="s">
        <v>7</v>
      </c>
      <c r="E708" t="s">
        <v>1</v>
      </c>
      <c r="F708" s="1">
        <f t="shared" si="383"/>
        <v>52475</v>
      </c>
      <c r="G708" s="1">
        <f>+F708+A708</f>
        <v>52504</v>
      </c>
      <c r="H708" s="29" t="str">
        <f t="shared" si="384"/>
        <v>INSERT INTO temporalidad VALUES (354,'52475','Mes','Mensual','52475','52504');</v>
      </c>
    </row>
    <row r="709" spans="1:8" x14ac:dyDescent="0.3">
      <c r="A709">
        <f t="shared" si="355"/>
        <v>30</v>
      </c>
      <c r="B709">
        <v>354</v>
      </c>
      <c r="C709" s="2">
        <v>52505</v>
      </c>
      <c r="D709" t="s">
        <v>7</v>
      </c>
      <c r="E709" t="s">
        <v>1</v>
      </c>
      <c r="F709" s="1">
        <f t="shared" si="383"/>
        <v>52505</v>
      </c>
      <c r="G709" s="1">
        <f>+F709+A709</f>
        <v>52535</v>
      </c>
      <c r="H709" s="29" t="str">
        <f t="shared" si="384"/>
        <v>INSERT INTO temporalidad VALUES (354,'52505','Mes','Mensual','52505','52535');</v>
      </c>
    </row>
    <row r="710" spans="1:8" x14ac:dyDescent="0.3">
      <c r="A710">
        <f t="shared" si="355"/>
        <v>29</v>
      </c>
      <c r="B710">
        <f t="shared" ref="B710:B773" si="386">+B709+1</f>
        <v>355</v>
      </c>
      <c r="C710" s="2">
        <v>52536</v>
      </c>
      <c r="D710" t="s">
        <v>7</v>
      </c>
      <c r="E710" t="s">
        <v>1</v>
      </c>
      <c r="F710" s="1">
        <f t="shared" si="383"/>
        <v>52536</v>
      </c>
      <c r="G710" s="1">
        <f>+F710+A710</f>
        <v>52565</v>
      </c>
      <c r="H710" s="29" t="str">
        <f t="shared" si="384"/>
        <v>INSERT INTO temporalidad VALUES (355,'52536','Mes','Mensual','52536','52565');</v>
      </c>
    </row>
    <row r="711" spans="1:8" x14ac:dyDescent="0.3">
      <c r="A711">
        <f t="shared" si="355"/>
        <v>30</v>
      </c>
      <c r="B711">
        <v>355</v>
      </c>
      <c r="C711" s="2">
        <v>52566</v>
      </c>
      <c r="D711" t="s">
        <v>7</v>
      </c>
      <c r="E711" t="s">
        <v>1</v>
      </c>
      <c r="F711" s="1">
        <f t="shared" si="383"/>
        <v>52566</v>
      </c>
      <c r="G711" s="1">
        <f>+F711+A711</f>
        <v>52596</v>
      </c>
      <c r="H711" s="29" t="str">
        <f t="shared" si="384"/>
        <v>INSERT INTO temporalidad VALUES (355,'52566','Mes','Mensual','52566','52596');</v>
      </c>
    </row>
    <row r="712" spans="1:8" x14ac:dyDescent="0.3">
      <c r="A712">
        <f t="shared" si="355"/>
        <v>30</v>
      </c>
      <c r="B712">
        <f t="shared" ref="B712:B775" si="387">+B711+1</f>
        <v>356</v>
      </c>
      <c r="C712" s="2">
        <v>52597</v>
      </c>
      <c r="D712" t="s">
        <v>7</v>
      </c>
      <c r="E712" t="s">
        <v>1</v>
      </c>
      <c r="F712" s="1">
        <f t="shared" si="383"/>
        <v>52597</v>
      </c>
      <c r="G712" s="1">
        <f>+F712+A712</f>
        <v>52627</v>
      </c>
      <c r="H712" s="29" t="str">
        <f t="shared" si="384"/>
        <v>INSERT INTO temporalidad VALUES (356,'52597','Mes','Mensual','52597','52627');</v>
      </c>
    </row>
    <row r="713" spans="1:8" x14ac:dyDescent="0.3">
      <c r="A713">
        <f t="shared" si="355"/>
        <v>27</v>
      </c>
      <c r="B713">
        <v>356</v>
      </c>
      <c r="C713" s="2">
        <v>52628</v>
      </c>
      <c r="D713" t="s">
        <v>7</v>
      </c>
      <c r="E713" t="s">
        <v>1</v>
      </c>
      <c r="F713" s="1">
        <f t="shared" si="383"/>
        <v>52628</v>
      </c>
      <c r="G713" s="1">
        <f>+F713+A713</f>
        <v>52655</v>
      </c>
      <c r="H713" s="29" t="str">
        <f t="shared" si="384"/>
        <v>INSERT INTO temporalidad VALUES (356,'52628','Mes','Mensual','52628','52655');</v>
      </c>
    </row>
    <row r="714" spans="1:8" x14ac:dyDescent="0.3">
      <c r="A714">
        <f t="shared" si="355"/>
        <v>30</v>
      </c>
      <c r="B714">
        <f t="shared" ref="B714:B777" si="388">+B713+1</f>
        <v>357</v>
      </c>
      <c r="C714" s="2">
        <v>52657</v>
      </c>
      <c r="D714" t="s">
        <v>7</v>
      </c>
      <c r="E714" t="s">
        <v>1</v>
      </c>
      <c r="F714" s="1">
        <f t="shared" si="383"/>
        <v>52657</v>
      </c>
      <c r="G714" s="1">
        <f>+F714+A714</f>
        <v>52687</v>
      </c>
      <c r="H714" s="29" t="str">
        <f t="shared" si="384"/>
        <v>INSERT INTO temporalidad VALUES (357,'52657','Mes','Mensual','52657','52687');</v>
      </c>
    </row>
    <row r="715" spans="1:8" x14ac:dyDescent="0.3">
      <c r="A715">
        <f t="shared" si="355"/>
        <v>29</v>
      </c>
      <c r="B715">
        <v>357</v>
      </c>
      <c r="C715" s="2">
        <v>52688</v>
      </c>
      <c r="D715" t="s">
        <v>7</v>
      </c>
      <c r="E715" t="s">
        <v>1</v>
      </c>
      <c r="F715" s="1">
        <f t="shared" si="383"/>
        <v>52688</v>
      </c>
      <c r="G715" s="1">
        <f>+F715+A715</f>
        <v>52717</v>
      </c>
      <c r="H715" s="29" t="str">
        <f t="shared" si="384"/>
        <v>INSERT INTO temporalidad VALUES (357,'52688','Mes','Mensual','52688','52717');</v>
      </c>
    </row>
    <row r="716" spans="1:8" x14ac:dyDescent="0.3">
      <c r="A716">
        <f t="shared" si="355"/>
        <v>30</v>
      </c>
      <c r="B716">
        <f t="shared" ref="B716:B779" si="389">+B715+1</f>
        <v>358</v>
      </c>
      <c r="C716" s="2">
        <v>52718</v>
      </c>
      <c r="D716" t="s">
        <v>7</v>
      </c>
      <c r="E716" t="s">
        <v>1</v>
      </c>
      <c r="F716" s="1">
        <f t="shared" si="383"/>
        <v>52718</v>
      </c>
      <c r="G716" s="1">
        <f>+F716+A716</f>
        <v>52748</v>
      </c>
      <c r="H716" s="29" t="str">
        <f t="shared" si="384"/>
        <v>INSERT INTO temporalidad VALUES (358,'52718','Mes','Mensual','52718','52748');</v>
      </c>
    </row>
    <row r="717" spans="1:8" x14ac:dyDescent="0.3">
      <c r="A717">
        <f t="shared" ref="A717:A780" si="390">+A705</f>
        <v>29</v>
      </c>
      <c r="B717">
        <v>358</v>
      </c>
      <c r="C717" s="2">
        <v>52749</v>
      </c>
      <c r="D717" t="s">
        <v>7</v>
      </c>
      <c r="E717" t="s">
        <v>1</v>
      </c>
      <c r="F717" s="1">
        <f t="shared" si="383"/>
        <v>52749</v>
      </c>
      <c r="G717" s="1">
        <f>+F717+A717</f>
        <v>52778</v>
      </c>
      <c r="H717" s="29" t="str">
        <f t="shared" si="384"/>
        <v>INSERT INTO temporalidad VALUES (358,'52749','Mes','Mensual','52749','52778');</v>
      </c>
    </row>
    <row r="718" spans="1:8" x14ac:dyDescent="0.3">
      <c r="A718">
        <f t="shared" si="390"/>
        <v>30</v>
      </c>
      <c r="B718">
        <f t="shared" ref="B718:B781" si="391">+B717+1</f>
        <v>359</v>
      </c>
      <c r="C718" s="2">
        <v>52779</v>
      </c>
      <c r="D718" t="s">
        <v>7</v>
      </c>
      <c r="E718" t="s">
        <v>1</v>
      </c>
      <c r="F718" s="1">
        <f t="shared" si="383"/>
        <v>52779</v>
      </c>
      <c r="G718" s="1">
        <f>+F718+A718</f>
        <v>52809</v>
      </c>
      <c r="H718" s="29" t="str">
        <f t="shared" si="384"/>
        <v>INSERT INTO temporalidad VALUES (359,'52779','Mes','Mensual','52779','52809');</v>
      </c>
    </row>
    <row r="719" spans="1:8" x14ac:dyDescent="0.3">
      <c r="A719">
        <f t="shared" si="390"/>
        <v>30</v>
      </c>
      <c r="B719">
        <v>359</v>
      </c>
      <c r="C719" s="2">
        <v>52810</v>
      </c>
      <c r="D719" t="s">
        <v>7</v>
      </c>
      <c r="E719" t="s">
        <v>1</v>
      </c>
      <c r="F719" s="1">
        <f t="shared" si="383"/>
        <v>52810</v>
      </c>
      <c r="G719" s="1">
        <f>+F719+A719</f>
        <v>52840</v>
      </c>
      <c r="H719" s="29" t="str">
        <f t="shared" si="384"/>
        <v>INSERT INTO temporalidad VALUES (359,'52810','Mes','Mensual','52810','52840');</v>
      </c>
    </row>
    <row r="720" spans="1:8" x14ac:dyDescent="0.3">
      <c r="A720">
        <f t="shared" si="390"/>
        <v>29</v>
      </c>
      <c r="B720">
        <f t="shared" ref="B720:B783" si="392">+B719+1</f>
        <v>360</v>
      </c>
      <c r="C720" s="2">
        <v>52841</v>
      </c>
      <c r="D720" t="s">
        <v>7</v>
      </c>
      <c r="E720" t="s">
        <v>1</v>
      </c>
      <c r="F720" s="1">
        <f t="shared" si="383"/>
        <v>52841</v>
      </c>
      <c r="G720" s="1">
        <f>+F720+A720</f>
        <v>52870</v>
      </c>
      <c r="H720" s="29" t="str">
        <f t="shared" si="384"/>
        <v>INSERT INTO temporalidad VALUES (360,'52841','Mes','Mensual','52841','52870');</v>
      </c>
    </row>
    <row r="721" spans="1:8" x14ac:dyDescent="0.3">
      <c r="A721">
        <f t="shared" si="390"/>
        <v>30</v>
      </c>
      <c r="B721">
        <v>360</v>
      </c>
      <c r="C721" s="2">
        <v>52871</v>
      </c>
      <c r="D721" t="s">
        <v>7</v>
      </c>
      <c r="E721" t="s">
        <v>1</v>
      </c>
      <c r="F721" s="1">
        <f t="shared" si="383"/>
        <v>52871</v>
      </c>
      <c r="G721" s="1">
        <f>+F721+A721</f>
        <v>52901</v>
      </c>
      <c r="H721" s="29" t="str">
        <f t="shared" si="384"/>
        <v>INSERT INTO temporalidad VALUES (360,'52871','Mes','Mensual','52871','52901');</v>
      </c>
    </row>
    <row r="722" spans="1:8" x14ac:dyDescent="0.3">
      <c r="A722">
        <f t="shared" si="390"/>
        <v>29</v>
      </c>
      <c r="B722">
        <f t="shared" ref="B722:B785" si="393">+B721+1</f>
        <v>361</v>
      </c>
      <c r="C722" s="2">
        <v>52902</v>
      </c>
      <c r="D722" t="s">
        <v>7</v>
      </c>
      <c r="E722" t="s">
        <v>1</v>
      </c>
      <c r="F722" s="1">
        <f t="shared" si="383"/>
        <v>52902</v>
      </c>
      <c r="G722" s="1">
        <f>+F722+A722</f>
        <v>52931</v>
      </c>
      <c r="H722" s="29" t="str">
        <f t="shared" si="384"/>
        <v>INSERT INTO temporalidad VALUES (361,'52902','Mes','Mensual','52902','52931');</v>
      </c>
    </row>
    <row r="723" spans="1:8" x14ac:dyDescent="0.3">
      <c r="A723">
        <f t="shared" si="390"/>
        <v>30</v>
      </c>
      <c r="B723">
        <v>361</v>
      </c>
      <c r="C723" s="2">
        <v>52932</v>
      </c>
      <c r="D723" t="s">
        <v>7</v>
      </c>
      <c r="E723" t="s">
        <v>1</v>
      </c>
      <c r="F723" s="1">
        <f t="shared" si="383"/>
        <v>52932</v>
      </c>
      <c r="G723" s="1">
        <f>+F723+A723</f>
        <v>52962</v>
      </c>
      <c r="H723" s="29" t="str">
        <f t="shared" si="384"/>
        <v>INSERT INTO temporalidad VALUES (361,'52932','Mes','Mensual','52932','52962');</v>
      </c>
    </row>
    <row r="724" spans="1:8" x14ac:dyDescent="0.3">
      <c r="A724">
        <f t="shared" si="390"/>
        <v>30</v>
      </c>
      <c r="B724">
        <f t="shared" ref="B724:B787" si="394">+B723+1</f>
        <v>362</v>
      </c>
      <c r="C724" s="2">
        <v>52963</v>
      </c>
      <c r="D724" t="s">
        <v>7</v>
      </c>
      <c r="E724" t="s">
        <v>1</v>
      </c>
      <c r="F724" s="1">
        <f t="shared" si="383"/>
        <v>52963</v>
      </c>
      <c r="G724" s="1">
        <f>+F724+A724</f>
        <v>52993</v>
      </c>
      <c r="H724" s="29" t="str">
        <f t="shared" si="384"/>
        <v>INSERT INTO temporalidad VALUES (362,'52963','Mes','Mensual','52963','52993');</v>
      </c>
    </row>
    <row r="725" spans="1:8" x14ac:dyDescent="0.3">
      <c r="A725">
        <f t="shared" si="390"/>
        <v>27</v>
      </c>
      <c r="B725">
        <v>362</v>
      </c>
      <c r="C725" s="2">
        <v>52994</v>
      </c>
      <c r="D725" t="s">
        <v>7</v>
      </c>
      <c r="E725" t="s">
        <v>1</v>
      </c>
      <c r="F725" s="1">
        <f t="shared" si="383"/>
        <v>52994</v>
      </c>
      <c r="G725" s="1">
        <f>+F725+A725</f>
        <v>53021</v>
      </c>
      <c r="H725" s="29" t="str">
        <f t="shared" si="384"/>
        <v>INSERT INTO temporalidad VALUES (362,'52994','Mes','Mensual','52994','53021');</v>
      </c>
    </row>
    <row r="726" spans="1:8" x14ac:dyDescent="0.3">
      <c r="A726">
        <f t="shared" si="390"/>
        <v>30</v>
      </c>
      <c r="B726">
        <f t="shared" ref="B726:B789" si="395">+B725+1</f>
        <v>363</v>
      </c>
      <c r="C726" s="2">
        <v>53022</v>
      </c>
      <c r="D726" t="s">
        <v>7</v>
      </c>
      <c r="E726" t="s">
        <v>1</v>
      </c>
      <c r="F726" s="1">
        <f t="shared" si="383"/>
        <v>53022</v>
      </c>
      <c r="G726" s="1">
        <f>+F726+A726</f>
        <v>53052</v>
      </c>
      <c r="H726" s="29" t="str">
        <f t="shared" si="384"/>
        <v>INSERT INTO temporalidad VALUES (363,'53022','Mes','Mensual','53022','53052');</v>
      </c>
    </row>
    <row r="727" spans="1:8" x14ac:dyDescent="0.3">
      <c r="A727">
        <f t="shared" si="390"/>
        <v>29</v>
      </c>
      <c r="B727">
        <v>363</v>
      </c>
      <c r="C727" s="2">
        <v>53053</v>
      </c>
      <c r="D727" t="s">
        <v>7</v>
      </c>
      <c r="E727" t="s">
        <v>1</v>
      </c>
      <c r="F727" s="1">
        <f t="shared" si="383"/>
        <v>53053</v>
      </c>
      <c r="G727" s="1">
        <f>+F727+A727</f>
        <v>53082</v>
      </c>
      <c r="H727" s="29" t="str">
        <f t="shared" si="384"/>
        <v>INSERT INTO temporalidad VALUES (363,'53053','Mes','Mensual','53053','53082');</v>
      </c>
    </row>
    <row r="728" spans="1:8" x14ac:dyDescent="0.3">
      <c r="A728">
        <f t="shared" si="390"/>
        <v>30</v>
      </c>
      <c r="B728">
        <f t="shared" ref="B728:B791" si="396">+B727+1</f>
        <v>364</v>
      </c>
      <c r="C728" s="2">
        <v>53083</v>
      </c>
      <c r="D728" t="s">
        <v>7</v>
      </c>
      <c r="E728" t="s">
        <v>1</v>
      </c>
      <c r="F728" s="1">
        <f t="shared" si="383"/>
        <v>53083</v>
      </c>
      <c r="G728" s="1">
        <f>+F728+A728</f>
        <v>53113</v>
      </c>
      <c r="H728" s="29" t="str">
        <f t="shared" si="384"/>
        <v>INSERT INTO temporalidad VALUES (364,'53083','Mes','Mensual','53083','53113');</v>
      </c>
    </row>
    <row r="729" spans="1:8" x14ac:dyDescent="0.3">
      <c r="A729">
        <f t="shared" si="390"/>
        <v>29</v>
      </c>
      <c r="B729">
        <v>364</v>
      </c>
      <c r="C729" s="2">
        <v>53114</v>
      </c>
      <c r="D729" t="s">
        <v>7</v>
      </c>
      <c r="E729" t="s">
        <v>1</v>
      </c>
      <c r="F729" s="1">
        <f t="shared" si="383"/>
        <v>53114</v>
      </c>
      <c r="G729" s="1">
        <f>+F729+A729</f>
        <v>53143</v>
      </c>
      <c r="H729" s="29" t="str">
        <f t="shared" si="384"/>
        <v>INSERT INTO temporalidad VALUES (364,'53114','Mes','Mensual','53114','53143');</v>
      </c>
    </row>
    <row r="730" spans="1:8" x14ac:dyDescent="0.3">
      <c r="A730">
        <f t="shared" si="390"/>
        <v>30</v>
      </c>
      <c r="B730">
        <f t="shared" ref="B730:B793" si="397">+B729+1</f>
        <v>365</v>
      </c>
      <c r="C730" s="2">
        <v>53144</v>
      </c>
      <c r="D730" t="s">
        <v>7</v>
      </c>
      <c r="E730" t="s">
        <v>1</v>
      </c>
      <c r="F730" s="1">
        <f t="shared" si="383"/>
        <v>53144</v>
      </c>
      <c r="G730" s="1">
        <f>+F730+A730</f>
        <v>53174</v>
      </c>
      <c r="H730" s="29" t="str">
        <f t="shared" si="384"/>
        <v>INSERT INTO temporalidad VALUES (365,'53144','Mes','Mensual','53144','53174');</v>
      </c>
    </row>
    <row r="731" spans="1:8" x14ac:dyDescent="0.3">
      <c r="A731">
        <f t="shared" si="390"/>
        <v>30</v>
      </c>
      <c r="B731">
        <v>365</v>
      </c>
      <c r="C731" s="2">
        <v>53175</v>
      </c>
      <c r="D731" t="s">
        <v>7</v>
      </c>
      <c r="E731" t="s">
        <v>1</v>
      </c>
      <c r="F731" s="1">
        <f t="shared" si="383"/>
        <v>53175</v>
      </c>
      <c r="G731" s="1">
        <f>+F731+A731</f>
        <v>53205</v>
      </c>
      <c r="H731" s="29" t="str">
        <f t="shared" si="384"/>
        <v>INSERT INTO temporalidad VALUES (365,'53175','Mes','Mensual','53175','53205');</v>
      </c>
    </row>
    <row r="732" spans="1:8" x14ac:dyDescent="0.3">
      <c r="A732">
        <f t="shared" si="390"/>
        <v>29</v>
      </c>
      <c r="B732">
        <f t="shared" ref="B732:B795" si="398">+B731+1</f>
        <v>366</v>
      </c>
      <c r="C732" s="2">
        <v>53206</v>
      </c>
      <c r="D732" t="s">
        <v>7</v>
      </c>
      <c r="E732" t="s">
        <v>1</v>
      </c>
      <c r="F732" s="1">
        <f t="shared" si="383"/>
        <v>53206</v>
      </c>
      <c r="G732" s="1">
        <f>+F732+A732</f>
        <v>53235</v>
      </c>
      <c r="H732" s="29" t="str">
        <f t="shared" si="384"/>
        <v>INSERT INTO temporalidad VALUES (366,'53206','Mes','Mensual','53206','53235');</v>
      </c>
    </row>
    <row r="733" spans="1:8" x14ac:dyDescent="0.3">
      <c r="A733">
        <f t="shared" si="390"/>
        <v>30</v>
      </c>
      <c r="B733">
        <v>366</v>
      </c>
      <c r="C733" s="2">
        <v>53236</v>
      </c>
      <c r="D733" t="s">
        <v>7</v>
      </c>
      <c r="E733" t="s">
        <v>1</v>
      </c>
      <c r="F733" s="1">
        <f t="shared" si="383"/>
        <v>53236</v>
      </c>
      <c r="G733" s="1">
        <f>+F733+A733</f>
        <v>53266</v>
      </c>
      <c r="H733" s="29" t="str">
        <f t="shared" si="384"/>
        <v>INSERT INTO temporalidad VALUES (366,'53236','Mes','Mensual','53236','53266');</v>
      </c>
    </row>
    <row r="734" spans="1:8" x14ac:dyDescent="0.3">
      <c r="A734">
        <f t="shared" si="390"/>
        <v>29</v>
      </c>
      <c r="B734">
        <f t="shared" ref="B734:B797" si="399">+B733+1</f>
        <v>367</v>
      </c>
      <c r="C734" s="2">
        <v>53267</v>
      </c>
      <c r="D734" t="s">
        <v>7</v>
      </c>
      <c r="E734" t="s">
        <v>1</v>
      </c>
      <c r="F734" s="1">
        <f t="shared" si="383"/>
        <v>53267</v>
      </c>
      <c r="G734" s="1">
        <f>+F734+A734</f>
        <v>53296</v>
      </c>
      <c r="H734" s="29" t="str">
        <f t="shared" si="384"/>
        <v>INSERT INTO temporalidad VALUES (367,'53267','Mes','Mensual','53267','53296');</v>
      </c>
    </row>
    <row r="735" spans="1:8" x14ac:dyDescent="0.3">
      <c r="A735">
        <f t="shared" si="390"/>
        <v>30</v>
      </c>
      <c r="B735">
        <v>367</v>
      </c>
      <c r="C735" s="2">
        <v>53297</v>
      </c>
      <c r="D735" t="s">
        <v>7</v>
      </c>
      <c r="E735" t="s">
        <v>1</v>
      </c>
      <c r="F735" s="1">
        <f t="shared" si="383"/>
        <v>53297</v>
      </c>
      <c r="G735" s="1">
        <f>+F735+A735</f>
        <v>53327</v>
      </c>
      <c r="H735" s="29" t="str">
        <f t="shared" si="384"/>
        <v>INSERT INTO temporalidad VALUES (367,'53297','Mes','Mensual','53297','53327');</v>
      </c>
    </row>
    <row r="736" spans="1:8" x14ac:dyDescent="0.3">
      <c r="A736">
        <f t="shared" si="390"/>
        <v>30</v>
      </c>
      <c r="B736">
        <f t="shared" ref="B736:B799" si="400">+B735+1</f>
        <v>368</v>
      </c>
      <c r="C736" s="2">
        <v>53328</v>
      </c>
      <c r="D736" t="s">
        <v>7</v>
      </c>
      <c r="E736" t="s">
        <v>1</v>
      </c>
      <c r="F736" s="1">
        <f t="shared" si="383"/>
        <v>53328</v>
      </c>
      <c r="G736" s="1">
        <f>+F736+A736</f>
        <v>53358</v>
      </c>
      <c r="H736" s="29" t="str">
        <f t="shared" si="384"/>
        <v>INSERT INTO temporalidad VALUES (368,'53328','Mes','Mensual','53328','53358');</v>
      </c>
    </row>
    <row r="737" spans="1:8" x14ac:dyDescent="0.3">
      <c r="A737">
        <f t="shared" si="390"/>
        <v>27</v>
      </c>
      <c r="B737">
        <v>368</v>
      </c>
      <c r="C737" s="2">
        <v>53359</v>
      </c>
      <c r="D737" t="s">
        <v>7</v>
      </c>
      <c r="E737" t="s">
        <v>1</v>
      </c>
      <c r="F737" s="1">
        <f t="shared" si="383"/>
        <v>53359</v>
      </c>
      <c r="G737" s="1">
        <f>+F737+A737</f>
        <v>53386</v>
      </c>
      <c r="H737" s="29" t="str">
        <f t="shared" si="384"/>
        <v>INSERT INTO temporalidad VALUES (368,'53359','Mes','Mensual','53359','53386');</v>
      </c>
    </row>
    <row r="738" spans="1:8" x14ac:dyDescent="0.3">
      <c r="A738">
        <f t="shared" si="390"/>
        <v>30</v>
      </c>
      <c r="B738">
        <f t="shared" ref="B738:B801" si="401">+B737+1</f>
        <v>369</v>
      </c>
      <c r="C738" s="2">
        <v>53387</v>
      </c>
      <c r="D738" t="s">
        <v>7</v>
      </c>
      <c r="E738" t="s">
        <v>1</v>
      </c>
      <c r="F738" s="1">
        <f t="shared" si="383"/>
        <v>53387</v>
      </c>
      <c r="G738" s="1">
        <f>+F738+A738</f>
        <v>53417</v>
      </c>
      <c r="H738" s="29" t="str">
        <f t="shared" si="384"/>
        <v>INSERT INTO temporalidad VALUES (369,'53387','Mes','Mensual','53387','53417');</v>
      </c>
    </row>
    <row r="739" spans="1:8" x14ac:dyDescent="0.3">
      <c r="A739">
        <f t="shared" si="390"/>
        <v>29</v>
      </c>
      <c r="B739">
        <v>369</v>
      </c>
      <c r="C739" s="2">
        <v>53418</v>
      </c>
      <c r="D739" t="s">
        <v>7</v>
      </c>
      <c r="E739" t="s">
        <v>1</v>
      </c>
      <c r="F739" s="1">
        <f t="shared" si="383"/>
        <v>53418</v>
      </c>
      <c r="G739" s="1">
        <f>+F739+A739</f>
        <v>53447</v>
      </c>
      <c r="H739" s="29" t="str">
        <f t="shared" si="384"/>
        <v>INSERT INTO temporalidad VALUES (369,'53418','Mes','Mensual','53418','53447');</v>
      </c>
    </row>
    <row r="740" spans="1:8" x14ac:dyDescent="0.3">
      <c r="A740">
        <f t="shared" si="390"/>
        <v>30</v>
      </c>
      <c r="B740">
        <f t="shared" ref="B740:B803" si="402">+B739+1</f>
        <v>370</v>
      </c>
      <c r="C740" s="2">
        <v>53448</v>
      </c>
      <c r="D740" t="s">
        <v>7</v>
      </c>
      <c r="E740" t="s">
        <v>1</v>
      </c>
      <c r="F740" s="1">
        <f t="shared" si="383"/>
        <v>53448</v>
      </c>
      <c r="G740" s="1">
        <f>+F740+A740</f>
        <v>53478</v>
      </c>
      <c r="H740" s="29" t="str">
        <f t="shared" si="384"/>
        <v>INSERT INTO temporalidad VALUES (370,'53448','Mes','Mensual','53448','53478');</v>
      </c>
    </row>
    <row r="741" spans="1:8" x14ac:dyDescent="0.3">
      <c r="A741">
        <f t="shared" si="390"/>
        <v>29</v>
      </c>
      <c r="B741">
        <v>370</v>
      </c>
      <c r="C741" s="2">
        <v>53479</v>
      </c>
      <c r="D741" t="s">
        <v>7</v>
      </c>
      <c r="E741" t="s">
        <v>1</v>
      </c>
      <c r="F741" s="1">
        <f t="shared" si="383"/>
        <v>53479</v>
      </c>
      <c r="G741" s="1">
        <f>+F741+A741</f>
        <v>53508</v>
      </c>
      <c r="H741" s="29" t="str">
        <f t="shared" si="384"/>
        <v>INSERT INTO temporalidad VALUES (370,'53479','Mes','Mensual','53479','53508');</v>
      </c>
    </row>
    <row r="742" spans="1:8" x14ac:dyDescent="0.3">
      <c r="A742">
        <f t="shared" si="390"/>
        <v>30</v>
      </c>
      <c r="B742">
        <f t="shared" ref="B742:B805" si="403">+B741+1</f>
        <v>371</v>
      </c>
      <c r="C742" s="2">
        <v>53509</v>
      </c>
      <c r="D742" t="s">
        <v>7</v>
      </c>
      <c r="E742" t="s">
        <v>1</v>
      </c>
      <c r="F742" s="1">
        <f t="shared" si="383"/>
        <v>53509</v>
      </c>
      <c r="G742" s="1">
        <f>+F742+A742</f>
        <v>53539</v>
      </c>
      <c r="H742" s="29" t="str">
        <f t="shared" si="384"/>
        <v>INSERT INTO temporalidad VALUES (371,'53509','Mes','Mensual','53509','53539');</v>
      </c>
    </row>
    <row r="743" spans="1:8" x14ac:dyDescent="0.3">
      <c r="A743">
        <f t="shared" si="390"/>
        <v>30</v>
      </c>
      <c r="B743">
        <v>371</v>
      </c>
      <c r="C743" s="2">
        <v>53540</v>
      </c>
      <c r="D743" t="s">
        <v>7</v>
      </c>
      <c r="E743" t="s">
        <v>1</v>
      </c>
      <c r="F743" s="1">
        <f t="shared" si="383"/>
        <v>53540</v>
      </c>
      <c r="G743" s="1">
        <f>+F743+A743</f>
        <v>53570</v>
      </c>
      <c r="H743" s="29" t="str">
        <f t="shared" si="384"/>
        <v>INSERT INTO temporalidad VALUES (371,'53540','Mes','Mensual','53540','53570');</v>
      </c>
    </row>
    <row r="744" spans="1:8" x14ac:dyDescent="0.3">
      <c r="A744">
        <f t="shared" si="390"/>
        <v>29</v>
      </c>
      <c r="B744">
        <f t="shared" ref="B744:B807" si="404">+B743+1</f>
        <v>372</v>
      </c>
      <c r="C744" s="2">
        <v>53571</v>
      </c>
      <c r="D744" t="s">
        <v>7</v>
      </c>
      <c r="E744" t="s">
        <v>1</v>
      </c>
      <c r="F744" s="1">
        <f t="shared" si="383"/>
        <v>53571</v>
      </c>
      <c r="G744" s="1">
        <f>+F744+A744</f>
        <v>53600</v>
      </c>
      <c r="H744" s="29" t="str">
        <f t="shared" si="384"/>
        <v>INSERT INTO temporalidad VALUES (372,'53571','Mes','Mensual','53571','53600');</v>
      </c>
    </row>
    <row r="745" spans="1:8" x14ac:dyDescent="0.3">
      <c r="A745">
        <f t="shared" si="390"/>
        <v>30</v>
      </c>
      <c r="B745">
        <v>372</v>
      </c>
      <c r="C745" s="2">
        <v>53601</v>
      </c>
      <c r="D745" t="s">
        <v>7</v>
      </c>
      <c r="E745" t="s">
        <v>1</v>
      </c>
      <c r="F745" s="1">
        <f t="shared" si="383"/>
        <v>53601</v>
      </c>
      <c r="G745" s="1">
        <f>+F745+A745</f>
        <v>53631</v>
      </c>
      <c r="H745" s="29" t="str">
        <f t="shared" si="384"/>
        <v>INSERT INTO temporalidad VALUES (372,'53601','Mes','Mensual','53601','53631');</v>
      </c>
    </row>
    <row r="746" spans="1:8" x14ac:dyDescent="0.3">
      <c r="A746">
        <f t="shared" si="390"/>
        <v>29</v>
      </c>
      <c r="B746">
        <f t="shared" ref="B746:B809" si="405">+B745+1</f>
        <v>373</v>
      </c>
      <c r="C746" s="2">
        <v>53632</v>
      </c>
      <c r="D746" t="s">
        <v>7</v>
      </c>
      <c r="E746" t="s">
        <v>1</v>
      </c>
      <c r="F746" s="1">
        <f t="shared" si="383"/>
        <v>53632</v>
      </c>
      <c r="G746" s="1">
        <f>+F746+A746</f>
        <v>53661</v>
      </c>
      <c r="H746" s="29" t="str">
        <f t="shared" si="384"/>
        <v>INSERT INTO temporalidad VALUES (373,'53632','Mes','Mensual','53632','53661');</v>
      </c>
    </row>
    <row r="747" spans="1:8" x14ac:dyDescent="0.3">
      <c r="A747">
        <f t="shared" si="390"/>
        <v>30</v>
      </c>
      <c r="B747">
        <v>373</v>
      </c>
      <c r="C747" s="2">
        <v>53662</v>
      </c>
      <c r="D747" t="s">
        <v>7</v>
      </c>
      <c r="E747" t="s">
        <v>1</v>
      </c>
      <c r="F747" s="1">
        <f t="shared" si="383"/>
        <v>53662</v>
      </c>
      <c r="G747" s="1">
        <f>+F747+A747</f>
        <v>53692</v>
      </c>
      <c r="H747" s="29" t="str">
        <f t="shared" si="384"/>
        <v>INSERT INTO temporalidad VALUES (373,'53662','Mes','Mensual','53662','53692');</v>
      </c>
    </row>
    <row r="748" spans="1:8" x14ac:dyDescent="0.3">
      <c r="A748">
        <f t="shared" si="390"/>
        <v>30</v>
      </c>
      <c r="B748">
        <f t="shared" ref="B748:B811" si="406">+B747+1</f>
        <v>374</v>
      </c>
      <c r="C748" s="2">
        <v>53693</v>
      </c>
      <c r="D748" t="s">
        <v>7</v>
      </c>
      <c r="E748" t="s">
        <v>1</v>
      </c>
      <c r="F748" s="1">
        <f t="shared" si="383"/>
        <v>53693</v>
      </c>
      <c r="G748" s="1">
        <f>+F748+A748</f>
        <v>53723</v>
      </c>
      <c r="H748" s="29" t="str">
        <f t="shared" si="384"/>
        <v>INSERT INTO temporalidad VALUES (374,'53693','Mes','Mensual','53693','53723');</v>
      </c>
    </row>
    <row r="749" spans="1:8" x14ac:dyDescent="0.3">
      <c r="A749">
        <f t="shared" si="390"/>
        <v>27</v>
      </c>
      <c r="B749">
        <v>374</v>
      </c>
      <c r="C749" s="2">
        <v>53724</v>
      </c>
      <c r="D749" t="s">
        <v>7</v>
      </c>
      <c r="E749" t="s">
        <v>1</v>
      </c>
      <c r="F749" s="1">
        <f t="shared" si="383"/>
        <v>53724</v>
      </c>
      <c r="G749" s="1">
        <f>+F749+A749</f>
        <v>53751</v>
      </c>
      <c r="H749" s="29" t="str">
        <f t="shared" si="384"/>
        <v>INSERT INTO temporalidad VALUES (374,'53724','Mes','Mensual','53724','53751');</v>
      </c>
    </row>
    <row r="750" spans="1:8" x14ac:dyDescent="0.3">
      <c r="A750">
        <f t="shared" si="390"/>
        <v>30</v>
      </c>
      <c r="B750">
        <f t="shared" ref="B750:B813" si="407">+B749+1</f>
        <v>375</v>
      </c>
      <c r="C750" s="2">
        <v>53752</v>
      </c>
      <c r="D750" t="s">
        <v>7</v>
      </c>
      <c r="E750" t="s">
        <v>1</v>
      </c>
      <c r="F750" s="1">
        <f t="shared" si="383"/>
        <v>53752</v>
      </c>
      <c r="G750" s="1">
        <f>+F750+A750</f>
        <v>53782</v>
      </c>
      <c r="H750" s="29" t="str">
        <f t="shared" si="384"/>
        <v>INSERT INTO temporalidad VALUES (375,'53752','Mes','Mensual','53752','53782');</v>
      </c>
    </row>
    <row r="751" spans="1:8" x14ac:dyDescent="0.3">
      <c r="A751">
        <f t="shared" si="390"/>
        <v>29</v>
      </c>
      <c r="B751">
        <v>375</v>
      </c>
      <c r="C751" s="2">
        <v>53783</v>
      </c>
      <c r="D751" t="s">
        <v>7</v>
      </c>
      <c r="E751" t="s">
        <v>1</v>
      </c>
      <c r="F751" s="1">
        <f t="shared" si="383"/>
        <v>53783</v>
      </c>
      <c r="G751" s="1">
        <f>+F751+A751</f>
        <v>53812</v>
      </c>
      <c r="H751" s="29" t="str">
        <f t="shared" si="384"/>
        <v>INSERT INTO temporalidad VALUES (375,'53783','Mes','Mensual','53783','53812');</v>
      </c>
    </row>
    <row r="752" spans="1:8" x14ac:dyDescent="0.3">
      <c r="A752">
        <f t="shared" si="390"/>
        <v>30</v>
      </c>
      <c r="B752">
        <f t="shared" ref="B752:B815" si="408">+B751+1</f>
        <v>376</v>
      </c>
      <c r="C752" s="2">
        <v>53813</v>
      </c>
      <c r="D752" t="s">
        <v>7</v>
      </c>
      <c r="E752" t="s">
        <v>1</v>
      </c>
      <c r="F752" s="1">
        <f t="shared" si="383"/>
        <v>53813</v>
      </c>
      <c r="G752" s="1">
        <f>+F752+A752</f>
        <v>53843</v>
      </c>
      <c r="H752" s="29" t="str">
        <f t="shared" si="384"/>
        <v>INSERT INTO temporalidad VALUES (376,'53813','Mes','Mensual','53813','53843');</v>
      </c>
    </row>
    <row r="753" spans="1:8" x14ac:dyDescent="0.3">
      <c r="A753">
        <f t="shared" si="390"/>
        <v>29</v>
      </c>
      <c r="B753">
        <v>376</v>
      </c>
      <c r="C753" s="2">
        <v>53844</v>
      </c>
      <c r="D753" t="s">
        <v>7</v>
      </c>
      <c r="E753" t="s">
        <v>1</v>
      </c>
      <c r="F753" s="1">
        <f t="shared" si="383"/>
        <v>53844</v>
      </c>
      <c r="G753" s="1">
        <f>+F753+A753</f>
        <v>53873</v>
      </c>
      <c r="H753" s="29" t="str">
        <f t="shared" si="384"/>
        <v>INSERT INTO temporalidad VALUES (376,'53844','Mes','Mensual','53844','53873');</v>
      </c>
    </row>
    <row r="754" spans="1:8" x14ac:dyDescent="0.3">
      <c r="A754">
        <f t="shared" si="390"/>
        <v>30</v>
      </c>
      <c r="B754">
        <f t="shared" ref="B754:B817" si="409">+B753+1</f>
        <v>377</v>
      </c>
      <c r="C754" s="2">
        <v>53874</v>
      </c>
      <c r="D754" t="s">
        <v>7</v>
      </c>
      <c r="E754" t="s">
        <v>1</v>
      </c>
      <c r="F754" s="1">
        <f t="shared" si="383"/>
        <v>53874</v>
      </c>
      <c r="G754" s="1">
        <f>+F754+A754</f>
        <v>53904</v>
      </c>
      <c r="H754" s="29" t="str">
        <f t="shared" si="384"/>
        <v>INSERT INTO temporalidad VALUES (377,'53874','Mes','Mensual','53874','53904');</v>
      </c>
    </row>
    <row r="755" spans="1:8" x14ac:dyDescent="0.3">
      <c r="A755">
        <f t="shared" si="390"/>
        <v>30</v>
      </c>
      <c r="B755">
        <v>377</v>
      </c>
      <c r="C755" s="2">
        <v>53905</v>
      </c>
      <c r="D755" t="s">
        <v>7</v>
      </c>
      <c r="E755" t="s">
        <v>1</v>
      </c>
      <c r="F755" s="1">
        <f t="shared" si="383"/>
        <v>53905</v>
      </c>
      <c r="G755" s="1">
        <f>+F755+A755</f>
        <v>53935</v>
      </c>
      <c r="H755" s="29" t="str">
        <f t="shared" si="384"/>
        <v>INSERT INTO temporalidad VALUES (377,'53905','Mes','Mensual','53905','53935');</v>
      </c>
    </row>
    <row r="756" spans="1:8" x14ac:dyDescent="0.3">
      <c r="A756">
        <f t="shared" si="390"/>
        <v>29</v>
      </c>
      <c r="B756">
        <f t="shared" ref="B756:B819" si="410">+B755+1</f>
        <v>378</v>
      </c>
      <c r="C756" s="2">
        <v>53936</v>
      </c>
      <c r="D756" t="s">
        <v>7</v>
      </c>
      <c r="E756" t="s">
        <v>1</v>
      </c>
      <c r="F756" s="1">
        <f t="shared" si="383"/>
        <v>53936</v>
      </c>
      <c r="G756" s="1">
        <f>+F756+A756</f>
        <v>53965</v>
      </c>
      <c r="H756" s="29" t="str">
        <f t="shared" si="384"/>
        <v>INSERT INTO temporalidad VALUES (378,'53936','Mes','Mensual','53936','53965');</v>
      </c>
    </row>
    <row r="757" spans="1:8" x14ac:dyDescent="0.3">
      <c r="A757">
        <f t="shared" si="390"/>
        <v>30</v>
      </c>
      <c r="B757">
        <v>378</v>
      </c>
      <c r="C757" s="2">
        <v>53966</v>
      </c>
      <c r="D757" t="s">
        <v>7</v>
      </c>
      <c r="E757" t="s">
        <v>1</v>
      </c>
      <c r="F757" s="1">
        <f t="shared" si="383"/>
        <v>53966</v>
      </c>
      <c r="G757" s="1">
        <f>+F757+A757</f>
        <v>53996</v>
      </c>
      <c r="H757" s="29" t="str">
        <f t="shared" si="384"/>
        <v>INSERT INTO temporalidad VALUES (378,'53966','Mes','Mensual','53966','53996');</v>
      </c>
    </row>
    <row r="758" spans="1:8" x14ac:dyDescent="0.3">
      <c r="A758">
        <f t="shared" si="390"/>
        <v>29</v>
      </c>
      <c r="B758">
        <f t="shared" ref="B758:B821" si="411">+B757+1</f>
        <v>379</v>
      </c>
      <c r="C758" s="2">
        <v>53997</v>
      </c>
      <c r="D758" t="s">
        <v>7</v>
      </c>
      <c r="E758" t="s">
        <v>1</v>
      </c>
      <c r="F758" s="1">
        <f t="shared" si="383"/>
        <v>53997</v>
      </c>
      <c r="G758" s="1">
        <f>+F758+A758</f>
        <v>54026</v>
      </c>
      <c r="H758" s="29" t="str">
        <f t="shared" si="384"/>
        <v>INSERT INTO temporalidad VALUES (379,'53997','Mes','Mensual','53997','54026');</v>
      </c>
    </row>
    <row r="759" spans="1:8" x14ac:dyDescent="0.3">
      <c r="A759">
        <f t="shared" si="390"/>
        <v>30</v>
      </c>
      <c r="B759">
        <v>379</v>
      </c>
      <c r="C759" s="2">
        <v>54027</v>
      </c>
      <c r="D759" t="s">
        <v>7</v>
      </c>
      <c r="E759" t="s">
        <v>1</v>
      </c>
      <c r="F759" s="1">
        <f t="shared" si="383"/>
        <v>54027</v>
      </c>
      <c r="G759" s="1">
        <f>+F759+A759</f>
        <v>54057</v>
      </c>
      <c r="H759" s="29" t="str">
        <f t="shared" si="384"/>
        <v>INSERT INTO temporalidad VALUES (379,'54027','Mes','Mensual','54027','54057');</v>
      </c>
    </row>
    <row r="760" spans="1:8" x14ac:dyDescent="0.3">
      <c r="A760">
        <f t="shared" si="390"/>
        <v>30</v>
      </c>
      <c r="B760">
        <f t="shared" ref="B760:B823" si="412">+B759+1</f>
        <v>380</v>
      </c>
      <c r="C760" s="2">
        <v>54058</v>
      </c>
      <c r="D760" t="s">
        <v>7</v>
      </c>
      <c r="E760" t="s">
        <v>1</v>
      </c>
      <c r="F760" s="1">
        <f t="shared" si="383"/>
        <v>54058</v>
      </c>
      <c r="G760" s="1">
        <f>+F760+A760</f>
        <v>54088</v>
      </c>
      <c r="H760" s="29" t="str">
        <f t="shared" si="384"/>
        <v>INSERT INTO temporalidad VALUES (380,'54058','Mes','Mensual','54058','54088');</v>
      </c>
    </row>
    <row r="761" spans="1:8" x14ac:dyDescent="0.3">
      <c r="A761">
        <f t="shared" si="390"/>
        <v>27</v>
      </c>
      <c r="B761">
        <v>380</v>
      </c>
      <c r="C761" s="2">
        <v>54089</v>
      </c>
      <c r="D761" t="s">
        <v>7</v>
      </c>
      <c r="E761" t="s">
        <v>1</v>
      </c>
      <c r="F761" s="1">
        <f t="shared" si="383"/>
        <v>54089</v>
      </c>
      <c r="G761" s="1">
        <f>+F761+A761</f>
        <v>54116</v>
      </c>
      <c r="H761" s="29" t="str">
        <f t="shared" si="384"/>
        <v>INSERT INTO temporalidad VALUES (380,'54089','Mes','Mensual','54089','54116');</v>
      </c>
    </row>
    <row r="762" spans="1:8" x14ac:dyDescent="0.3">
      <c r="A762">
        <f t="shared" si="390"/>
        <v>30</v>
      </c>
      <c r="B762">
        <f t="shared" ref="B762:B825" si="413">+B761+1</f>
        <v>381</v>
      </c>
      <c r="C762" s="2">
        <v>54118</v>
      </c>
      <c r="D762" t="s">
        <v>7</v>
      </c>
      <c r="E762" t="s">
        <v>1</v>
      </c>
      <c r="F762" s="1">
        <f t="shared" si="383"/>
        <v>54118</v>
      </c>
      <c r="G762" s="1">
        <f>+F762+A762</f>
        <v>54148</v>
      </c>
      <c r="H762" s="29" t="str">
        <f t="shared" si="384"/>
        <v>INSERT INTO temporalidad VALUES (381,'54118','Mes','Mensual','54118','54148');</v>
      </c>
    </row>
    <row r="763" spans="1:8" x14ac:dyDescent="0.3">
      <c r="A763">
        <f t="shared" si="390"/>
        <v>29</v>
      </c>
      <c r="B763">
        <v>381</v>
      </c>
      <c r="C763" s="2">
        <v>54149</v>
      </c>
      <c r="D763" t="s">
        <v>7</v>
      </c>
      <c r="E763" t="s">
        <v>1</v>
      </c>
      <c r="F763" s="1">
        <f t="shared" si="383"/>
        <v>54149</v>
      </c>
      <c r="G763" s="1">
        <f>+F763+A763</f>
        <v>54178</v>
      </c>
      <c r="H763" s="29" t="str">
        <f t="shared" si="384"/>
        <v>INSERT INTO temporalidad VALUES (381,'54149','Mes','Mensual','54149','54178');</v>
      </c>
    </row>
    <row r="764" spans="1:8" x14ac:dyDescent="0.3">
      <c r="A764">
        <f t="shared" si="390"/>
        <v>30</v>
      </c>
      <c r="B764">
        <f t="shared" ref="B764:B827" si="414">+B763+1</f>
        <v>382</v>
      </c>
      <c r="C764" s="2">
        <v>54179</v>
      </c>
      <c r="D764" t="s">
        <v>7</v>
      </c>
      <c r="E764" t="s">
        <v>1</v>
      </c>
      <c r="F764" s="1">
        <f t="shared" si="383"/>
        <v>54179</v>
      </c>
      <c r="G764" s="1">
        <f>+F764+A764</f>
        <v>54209</v>
      </c>
      <c r="H764" s="29" t="str">
        <f t="shared" si="384"/>
        <v>INSERT INTO temporalidad VALUES (382,'54179','Mes','Mensual','54179','54209');</v>
      </c>
    </row>
    <row r="765" spans="1:8" x14ac:dyDescent="0.3">
      <c r="A765">
        <f t="shared" si="390"/>
        <v>29</v>
      </c>
      <c r="B765">
        <v>382</v>
      </c>
      <c r="C765" s="2">
        <v>54210</v>
      </c>
      <c r="D765" t="s">
        <v>7</v>
      </c>
      <c r="E765" t="s">
        <v>1</v>
      </c>
      <c r="F765" s="1">
        <f t="shared" si="383"/>
        <v>54210</v>
      </c>
      <c r="G765" s="1">
        <f>+F765+A765</f>
        <v>54239</v>
      </c>
      <c r="H765" s="29" t="str">
        <f t="shared" si="384"/>
        <v>INSERT INTO temporalidad VALUES (382,'54210','Mes','Mensual','54210','54239');</v>
      </c>
    </row>
    <row r="766" spans="1:8" x14ac:dyDescent="0.3">
      <c r="A766">
        <f t="shared" si="390"/>
        <v>30</v>
      </c>
      <c r="B766">
        <f t="shared" ref="B766:B829" si="415">+B765+1</f>
        <v>383</v>
      </c>
      <c r="C766" s="2">
        <v>54240</v>
      </c>
      <c r="D766" t="s">
        <v>7</v>
      </c>
      <c r="E766" t="s">
        <v>1</v>
      </c>
      <c r="F766" s="1">
        <f t="shared" si="383"/>
        <v>54240</v>
      </c>
      <c r="G766" s="1">
        <f>+F766+A766</f>
        <v>54270</v>
      </c>
      <c r="H766" s="29" t="str">
        <f t="shared" si="384"/>
        <v>INSERT INTO temporalidad VALUES (383,'54240','Mes','Mensual','54240','54270');</v>
      </c>
    </row>
    <row r="767" spans="1:8" x14ac:dyDescent="0.3">
      <c r="A767">
        <f t="shared" si="390"/>
        <v>30</v>
      </c>
      <c r="B767">
        <v>383</v>
      </c>
      <c r="C767" s="2">
        <v>54271</v>
      </c>
      <c r="D767" t="s">
        <v>7</v>
      </c>
      <c r="E767" t="s">
        <v>1</v>
      </c>
      <c r="F767" s="1">
        <f t="shared" si="383"/>
        <v>54271</v>
      </c>
      <c r="G767" s="1">
        <f>+F767+A767</f>
        <v>54301</v>
      </c>
      <c r="H767" s="29" t="str">
        <f t="shared" si="384"/>
        <v>INSERT INTO temporalidad VALUES (383,'54271','Mes','Mensual','54271','54301');</v>
      </c>
    </row>
    <row r="768" spans="1:8" x14ac:dyDescent="0.3">
      <c r="A768">
        <f t="shared" si="390"/>
        <v>29</v>
      </c>
      <c r="B768">
        <f t="shared" ref="B768:B831" si="416">+B767+1</f>
        <v>384</v>
      </c>
      <c r="C768" s="2">
        <v>54302</v>
      </c>
      <c r="D768" t="s">
        <v>7</v>
      </c>
      <c r="E768" t="s">
        <v>1</v>
      </c>
      <c r="F768" s="1">
        <f t="shared" si="383"/>
        <v>54302</v>
      </c>
      <c r="G768" s="1">
        <f>+F768+A768</f>
        <v>54331</v>
      </c>
      <c r="H768" s="29" t="str">
        <f t="shared" si="384"/>
        <v>INSERT INTO temporalidad VALUES (384,'54302','Mes','Mensual','54302','54331');</v>
      </c>
    </row>
    <row r="769" spans="1:8" x14ac:dyDescent="0.3">
      <c r="A769">
        <f t="shared" si="390"/>
        <v>30</v>
      </c>
      <c r="B769">
        <v>384</v>
      </c>
      <c r="C769" s="2">
        <v>54332</v>
      </c>
      <c r="D769" t="s">
        <v>7</v>
      </c>
      <c r="E769" t="s">
        <v>1</v>
      </c>
      <c r="F769" s="1">
        <f t="shared" si="383"/>
        <v>54332</v>
      </c>
      <c r="G769" s="1">
        <f>+F769+A769</f>
        <v>54362</v>
      </c>
      <c r="H769" s="29" t="str">
        <f t="shared" si="384"/>
        <v>INSERT INTO temporalidad VALUES (384,'54332','Mes','Mensual','54332','54362');</v>
      </c>
    </row>
    <row r="770" spans="1:8" x14ac:dyDescent="0.3">
      <c r="A770">
        <f t="shared" si="390"/>
        <v>29</v>
      </c>
      <c r="B770">
        <f t="shared" ref="B770:B833" si="417">+B769+1</f>
        <v>385</v>
      </c>
      <c r="C770" s="2">
        <v>54363</v>
      </c>
      <c r="D770" t="s">
        <v>7</v>
      </c>
      <c r="E770" t="s">
        <v>1</v>
      </c>
      <c r="F770" s="1">
        <f t="shared" ref="F770:F795" si="418">+MIN(C770)</f>
        <v>54363</v>
      </c>
      <c r="G770" s="1">
        <f>+F770+A770</f>
        <v>54392</v>
      </c>
      <c r="H770" s="29" t="str">
        <f t="shared" si="384"/>
        <v>INSERT INTO temporalidad VALUES (385,'54363','Mes','Mensual','54363','54392');</v>
      </c>
    </row>
    <row r="771" spans="1:8" x14ac:dyDescent="0.3">
      <c r="A771">
        <f t="shared" si="390"/>
        <v>30</v>
      </c>
      <c r="B771">
        <v>385</v>
      </c>
      <c r="C771" s="2">
        <v>54393</v>
      </c>
      <c r="D771" t="s">
        <v>7</v>
      </c>
      <c r="E771" t="s">
        <v>1</v>
      </c>
      <c r="F771" s="1">
        <f t="shared" si="418"/>
        <v>54393</v>
      </c>
      <c r="G771" s="1">
        <f>+F771+A771</f>
        <v>54423</v>
      </c>
      <c r="H771" s="29" t="str">
        <f t="shared" ref="H771:H834" si="419">+"INSERT INTO "&amp;$H$2&amp;" VALUES ("&amp;B771&amp;",'"&amp;C771&amp;"','"&amp;D771&amp;"','"&amp;E771&amp;"','"&amp;F771&amp;"','"&amp;G771&amp;"');"</f>
        <v>INSERT INTO temporalidad VALUES (385,'54393','Mes','Mensual','54393','54423');</v>
      </c>
    </row>
    <row r="772" spans="1:8" x14ac:dyDescent="0.3">
      <c r="A772">
        <f t="shared" si="390"/>
        <v>30</v>
      </c>
      <c r="B772">
        <f t="shared" ref="B772:B835" si="420">+B771+1</f>
        <v>386</v>
      </c>
      <c r="C772" s="2">
        <v>54424</v>
      </c>
      <c r="D772" t="s">
        <v>7</v>
      </c>
      <c r="E772" t="s">
        <v>1</v>
      </c>
      <c r="F772" s="1">
        <f t="shared" si="418"/>
        <v>54424</v>
      </c>
      <c r="G772" s="1">
        <f>+F772+A772</f>
        <v>54454</v>
      </c>
      <c r="H772" s="29" t="str">
        <f t="shared" si="419"/>
        <v>INSERT INTO temporalidad VALUES (386,'54424','Mes','Mensual','54424','54454');</v>
      </c>
    </row>
    <row r="773" spans="1:8" x14ac:dyDescent="0.3">
      <c r="A773">
        <f t="shared" si="390"/>
        <v>27</v>
      </c>
      <c r="B773">
        <v>386</v>
      </c>
      <c r="C773" s="2">
        <v>54455</v>
      </c>
      <c r="D773" t="s">
        <v>7</v>
      </c>
      <c r="E773" t="s">
        <v>1</v>
      </c>
      <c r="F773" s="1">
        <f t="shared" si="418"/>
        <v>54455</v>
      </c>
      <c r="G773" s="1">
        <f>+F773+A773</f>
        <v>54482</v>
      </c>
      <c r="H773" s="29" t="str">
        <f t="shared" si="419"/>
        <v>INSERT INTO temporalidad VALUES (386,'54455','Mes','Mensual','54455','54482');</v>
      </c>
    </row>
    <row r="774" spans="1:8" x14ac:dyDescent="0.3">
      <c r="A774">
        <f t="shared" si="390"/>
        <v>30</v>
      </c>
      <c r="B774">
        <f t="shared" ref="B774:B837" si="421">+B773+1</f>
        <v>387</v>
      </c>
      <c r="C774" s="2">
        <v>54483</v>
      </c>
      <c r="D774" t="s">
        <v>7</v>
      </c>
      <c r="E774" t="s">
        <v>1</v>
      </c>
      <c r="F774" s="1">
        <f t="shared" si="418"/>
        <v>54483</v>
      </c>
      <c r="G774" s="1">
        <f>+F774+A774</f>
        <v>54513</v>
      </c>
      <c r="H774" s="29" t="str">
        <f t="shared" si="419"/>
        <v>INSERT INTO temporalidad VALUES (387,'54483','Mes','Mensual','54483','54513');</v>
      </c>
    </row>
    <row r="775" spans="1:8" x14ac:dyDescent="0.3">
      <c r="A775">
        <f t="shared" si="390"/>
        <v>29</v>
      </c>
      <c r="B775">
        <v>387</v>
      </c>
      <c r="C775" s="2">
        <v>54514</v>
      </c>
      <c r="D775" t="s">
        <v>7</v>
      </c>
      <c r="E775" t="s">
        <v>1</v>
      </c>
      <c r="F775" s="1">
        <f t="shared" si="418"/>
        <v>54514</v>
      </c>
      <c r="G775" s="1">
        <f>+F775+A775</f>
        <v>54543</v>
      </c>
      <c r="H775" s="29" t="str">
        <f t="shared" si="419"/>
        <v>INSERT INTO temporalidad VALUES (387,'54514','Mes','Mensual','54514','54543');</v>
      </c>
    </row>
    <row r="776" spans="1:8" x14ac:dyDescent="0.3">
      <c r="A776">
        <f t="shared" si="390"/>
        <v>30</v>
      </c>
      <c r="B776">
        <f t="shared" ref="B776:B839" si="422">+B775+1</f>
        <v>388</v>
      </c>
      <c r="C776" s="2">
        <v>54544</v>
      </c>
      <c r="D776" t="s">
        <v>7</v>
      </c>
      <c r="E776" t="s">
        <v>1</v>
      </c>
      <c r="F776" s="1">
        <f t="shared" si="418"/>
        <v>54544</v>
      </c>
      <c r="G776" s="1">
        <f>+F776+A776</f>
        <v>54574</v>
      </c>
      <c r="H776" s="29" t="str">
        <f t="shared" si="419"/>
        <v>INSERT INTO temporalidad VALUES (388,'54544','Mes','Mensual','54544','54574');</v>
      </c>
    </row>
    <row r="777" spans="1:8" x14ac:dyDescent="0.3">
      <c r="A777">
        <f t="shared" si="390"/>
        <v>29</v>
      </c>
      <c r="B777">
        <v>388</v>
      </c>
      <c r="C777" s="2">
        <v>54575</v>
      </c>
      <c r="D777" t="s">
        <v>7</v>
      </c>
      <c r="E777" t="s">
        <v>1</v>
      </c>
      <c r="F777" s="1">
        <f t="shared" si="418"/>
        <v>54575</v>
      </c>
      <c r="G777" s="1">
        <f>+F777+A777</f>
        <v>54604</v>
      </c>
      <c r="H777" s="29" t="str">
        <f t="shared" si="419"/>
        <v>INSERT INTO temporalidad VALUES (388,'54575','Mes','Mensual','54575','54604');</v>
      </c>
    </row>
    <row r="778" spans="1:8" x14ac:dyDescent="0.3">
      <c r="A778">
        <f t="shared" si="390"/>
        <v>30</v>
      </c>
      <c r="B778">
        <f t="shared" ref="B778:B841" si="423">+B777+1</f>
        <v>389</v>
      </c>
      <c r="C778" s="2">
        <v>54605</v>
      </c>
      <c r="D778" t="s">
        <v>7</v>
      </c>
      <c r="E778" t="s">
        <v>1</v>
      </c>
      <c r="F778" s="1">
        <f t="shared" si="418"/>
        <v>54605</v>
      </c>
      <c r="G778" s="1">
        <f>+F778+A778</f>
        <v>54635</v>
      </c>
      <c r="H778" s="29" t="str">
        <f t="shared" si="419"/>
        <v>INSERT INTO temporalidad VALUES (389,'54605','Mes','Mensual','54605','54635');</v>
      </c>
    </row>
    <row r="779" spans="1:8" x14ac:dyDescent="0.3">
      <c r="A779">
        <f t="shared" si="390"/>
        <v>30</v>
      </c>
      <c r="B779">
        <v>389</v>
      </c>
      <c r="C779" s="2">
        <v>54636</v>
      </c>
      <c r="D779" t="s">
        <v>7</v>
      </c>
      <c r="E779" t="s">
        <v>1</v>
      </c>
      <c r="F779" s="1">
        <f t="shared" si="418"/>
        <v>54636</v>
      </c>
      <c r="G779" s="1">
        <f>+F779+A779</f>
        <v>54666</v>
      </c>
      <c r="H779" s="29" t="str">
        <f t="shared" si="419"/>
        <v>INSERT INTO temporalidad VALUES (389,'54636','Mes','Mensual','54636','54666');</v>
      </c>
    </row>
    <row r="780" spans="1:8" x14ac:dyDescent="0.3">
      <c r="A780">
        <f t="shared" si="390"/>
        <v>29</v>
      </c>
      <c r="B780">
        <f t="shared" ref="B780:B843" si="424">+B779+1</f>
        <v>390</v>
      </c>
      <c r="C780" s="2">
        <v>54667</v>
      </c>
      <c r="D780" t="s">
        <v>7</v>
      </c>
      <c r="E780" t="s">
        <v>1</v>
      </c>
      <c r="F780" s="1">
        <f t="shared" si="418"/>
        <v>54667</v>
      </c>
      <c r="G780" s="1">
        <f>+F780+A780</f>
        <v>54696</v>
      </c>
      <c r="H780" s="29" t="str">
        <f t="shared" si="419"/>
        <v>INSERT INTO temporalidad VALUES (390,'54667','Mes','Mensual','54667','54696');</v>
      </c>
    </row>
    <row r="781" spans="1:8" x14ac:dyDescent="0.3">
      <c r="A781">
        <f t="shared" ref="A781:A795" si="425">+A769</f>
        <v>30</v>
      </c>
      <c r="B781">
        <v>390</v>
      </c>
      <c r="C781" s="2">
        <v>54697</v>
      </c>
      <c r="D781" t="s">
        <v>7</v>
      </c>
      <c r="E781" t="s">
        <v>1</v>
      </c>
      <c r="F781" s="1">
        <f t="shared" si="418"/>
        <v>54697</v>
      </c>
      <c r="G781" s="1">
        <f>+F781+A781</f>
        <v>54727</v>
      </c>
      <c r="H781" s="29" t="str">
        <f t="shared" si="419"/>
        <v>INSERT INTO temporalidad VALUES (390,'54697','Mes','Mensual','54697','54727');</v>
      </c>
    </row>
    <row r="782" spans="1:8" x14ac:dyDescent="0.3">
      <c r="A782">
        <f t="shared" si="425"/>
        <v>29</v>
      </c>
      <c r="B782">
        <f t="shared" ref="B782:B845" si="426">+B781+1</f>
        <v>391</v>
      </c>
      <c r="C782" s="2">
        <v>54728</v>
      </c>
      <c r="D782" t="s">
        <v>7</v>
      </c>
      <c r="E782" t="s">
        <v>1</v>
      </c>
      <c r="F782" s="1">
        <f t="shared" si="418"/>
        <v>54728</v>
      </c>
      <c r="G782" s="1">
        <f>+F782+A782</f>
        <v>54757</v>
      </c>
      <c r="H782" s="29" t="str">
        <f t="shared" si="419"/>
        <v>INSERT INTO temporalidad VALUES (391,'54728','Mes','Mensual','54728','54757');</v>
      </c>
    </row>
    <row r="783" spans="1:8" x14ac:dyDescent="0.3">
      <c r="A783">
        <f t="shared" si="425"/>
        <v>30</v>
      </c>
      <c r="B783">
        <v>391</v>
      </c>
      <c r="C783" s="2">
        <v>54758</v>
      </c>
      <c r="D783" t="s">
        <v>7</v>
      </c>
      <c r="E783" t="s">
        <v>1</v>
      </c>
      <c r="F783" s="1">
        <f t="shared" si="418"/>
        <v>54758</v>
      </c>
      <c r="G783" s="1">
        <f>+F783+A783</f>
        <v>54788</v>
      </c>
      <c r="H783" s="29" t="str">
        <f t="shared" si="419"/>
        <v>INSERT INTO temporalidad VALUES (391,'54758','Mes','Mensual','54758','54788');</v>
      </c>
    </row>
    <row r="784" spans="1:8" x14ac:dyDescent="0.3">
      <c r="A784">
        <f t="shared" si="425"/>
        <v>30</v>
      </c>
      <c r="B784">
        <f t="shared" ref="B784:B847" si="427">+B783+1</f>
        <v>392</v>
      </c>
      <c r="C784" s="2">
        <v>54789</v>
      </c>
      <c r="D784" t="s">
        <v>7</v>
      </c>
      <c r="E784" t="s">
        <v>1</v>
      </c>
      <c r="F784" s="1">
        <f t="shared" si="418"/>
        <v>54789</v>
      </c>
      <c r="G784" s="1">
        <f>+F784+A784</f>
        <v>54819</v>
      </c>
      <c r="H784" s="29" t="str">
        <f t="shared" si="419"/>
        <v>INSERT INTO temporalidad VALUES (392,'54789','Mes','Mensual','54789','54819');</v>
      </c>
    </row>
    <row r="785" spans="1:8" x14ac:dyDescent="0.3">
      <c r="A785">
        <f t="shared" si="425"/>
        <v>27</v>
      </c>
      <c r="B785">
        <v>392</v>
      </c>
      <c r="C785" s="2">
        <v>54820</v>
      </c>
      <c r="D785" t="s">
        <v>7</v>
      </c>
      <c r="E785" t="s">
        <v>1</v>
      </c>
      <c r="F785" s="1">
        <f t="shared" si="418"/>
        <v>54820</v>
      </c>
      <c r="G785" s="1">
        <f>+F785+A785</f>
        <v>54847</v>
      </c>
      <c r="H785" s="29" t="str">
        <f t="shared" si="419"/>
        <v>INSERT INTO temporalidad VALUES (392,'54820','Mes','Mensual','54820','54847');</v>
      </c>
    </row>
    <row r="786" spans="1:8" x14ac:dyDescent="0.3">
      <c r="A786">
        <f t="shared" si="425"/>
        <v>30</v>
      </c>
      <c r="B786">
        <f t="shared" ref="B786:B849" si="428">+B785+1</f>
        <v>393</v>
      </c>
      <c r="C786" s="2">
        <v>54848</v>
      </c>
      <c r="D786" t="s">
        <v>7</v>
      </c>
      <c r="E786" t="s">
        <v>1</v>
      </c>
      <c r="F786" s="1">
        <f t="shared" si="418"/>
        <v>54848</v>
      </c>
      <c r="G786" s="1">
        <f>+F786+A786</f>
        <v>54878</v>
      </c>
      <c r="H786" s="29" t="str">
        <f t="shared" si="419"/>
        <v>INSERT INTO temporalidad VALUES (393,'54848','Mes','Mensual','54848','54878');</v>
      </c>
    </row>
    <row r="787" spans="1:8" x14ac:dyDescent="0.3">
      <c r="A787">
        <f t="shared" si="425"/>
        <v>29</v>
      </c>
      <c r="B787">
        <v>393</v>
      </c>
      <c r="C787" s="2">
        <v>54879</v>
      </c>
      <c r="D787" t="s">
        <v>7</v>
      </c>
      <c r="E787" t="s">
        <v>1</v>
      </c>
      <c r="F787" s="1">
        <f t="shared" si="418"/>
        <v>54879</v>
      </c>
      <c r="G787" s="1">
        <f>+F787+A787</f>
        <v>54908</v>
      </c>
      <c r="H787" s="29" t="str">
        <f t="shared" si="419"/>
        <v>INSERT INTO temporalidad VALUES (393,'54879','Mes','Mensual','54879','54908');</v>
      </c>
    </row>
    <row r="788" spans="1:8" x14ac:dyDescent="0.3">
      <c r="A788">
        <f t="shared" si="425"/>
        <v>30</v>
      </c>
      <c r="B788">
        <f t="shared" ref="B788:B851" si="429">+B787+1</f>
        <v>394</v>
      </c>
      <c r="C788" s="2">
        <v>54909</v>
      </c>
      <c r="D788" t="s">
        <v>7</v>
      </c>
      <c r="E788" t="s">
        <v>1</v>
      </c>
      <c r="F788" s="1">
        <f t="shared" si="418"/>
        <v>54909</v>
      </c>
      <c r="G788" s="1">
        <f>+F788+A788</f>
        <v>54939</v>
      </c>
      <c r="H788" s="29" t="str">
        <f t="shared" si="419"/>
        <v>INSERT INTO temporalidad VALUES (394,'54909','Mes','Mensual','54909','54939');</v>
      </c>
    </row>
    <row r="789" spans="1:8" x14ac:dyDescent="0.3">
      <c r="A789">
        <f t="shared" si="425"/>
        <v>29</v>
      </c>
      <c r="B789">
        <v>394</v>
      </c>
      <c r="C789" s="2">
        <v>54940</v>
      </c>
      <c r="D789" t="s">
        <v>7</v>
      </c>
      <c r="E789" t="s">
        <v>1</v>
      </c>
      <c r="F789" s="1">
        <f t="shared" si="418"/>
        <v>54940</v>
      </c>
      <c r="G789" s="1">
        <f>+F789+A789</f>
        <v>54969</v>
      </c>
      <c r="H789" s="29" t="str">
        <f t="shared" si="419"/>
        <v>INSERT INTO temporalidad VALUES (394,'54940','Mes','Mensual','54940','54969');</v>
      </c>
    </row>
    <row r="790" spans="1:8" x14ac:dyDescent="0.3">
      <c r="A790">
        <f t="shared" si="425"/>
        <v>30</v>
      </c>
      <c r="B790">
        <f t="shared" ref="B790:B853" si="430">+B789+1</f>
        <v>395</v>
      </c>
      <c r="C790" s="2">
        <v>54970</v>
      </c>
      <c r="D790" t="s">
        <v>7</v>
      </c>
      <c r="E790" t="s">
        <v>1</v>
      </c>
      <c r="F790" s="1">
        <f t="shared" si="418"/>
        <v>54970</v>
      </c>
      <c r="G790" s="1">
        <f>+F790+A790</f>
        <v>55000</v>
      </c>
      <c r="H790" s="29" t="str">
        <f t="shared" si="419"/>
        <v>INSERT INTO temporalidad VALUES (395,'54970','Mes','Mensual','54970','55000');</v>
      </c>
    </row>
    <row r="791" spans="1:8" x14ac:dyDescent="0.3">
      <c r="A791">
        <f t="shared" si="425"/>
        <v>30</v>
      </c>
      <c r="B791">
        <v>395</v>
      </c>
      <c r="C791" s="2">
        <v>55001</v>
      </c>
      <c r="D791" t="s">
        <v>7</v>
      </c>
      <c r="E791" t="s">
        <v>1</v>
      </c>
      <c r="F791" s="1">
        <f t="shared" si="418"/>
        <v>55001</v>
      </c>
      <c r="G791" s="1">
        <f>+F791+A791</f>
        <v>55031</v>
      </c>
      <c r="H791" s="29" t="str">
        <f t="shared" si="419"/>
        <v>INSERT INTO temporalidad VALUES (395,'55001','Mes','Mensual','55001','55031');</v>
      </c>
    </row>
    <row r="792" spans="1:8" x14ac:dyDescent="0.3">
      <c r="A792">
        <f t="shared" si="425"/>
        <v>29</v>
      </c>
      <c r="B792">
        <f t="shared" ref="B792:B855" si="431">+B791+1</f>
        <v>396</v>
      </c>
      <c r="C792" s="2">
        <v>55032</v>
      </c>
      <c r="D792" t="s">
        <v>7</v>
      </c>
      <c r="E792" t="s">
        <v>1</v>
      </c>
      <c r="F792" s="1">
        <f t="shared" si="418"/>
        <v>55032</v>
      </c>
      <c r="G792" s="1">
        <f>+F792+A792</f>
        <v>55061</v>
      </c>
      <c r="H792" s="29" t="str">
        <f t="shared" si="419"/>
        <v>INSERT INTO temporalidad VALUES (396,'55032','Mes','Mensual','55032','55061');</v>
      </c>
    </row>
    <row r="793" spans="1:8" x14ac:dyDescent="0.3">
      <c r="A793">
        <f t="shared" si="425"/>
        <v>30</v>
      </c>
      <c r="B793">
        <v>396</v>
      </c>
      <c r="C793" s="2">
        <v>55062</v>
      </c>
      <c r="D793" t="s">
        <v>7</v>
      </c>
      <c r="E793" t="s">
        <v>1</v>
      </c>
      <c r="F793" s="1">
        <f t="shared" si="418"/>
        <v>55062</v>
      </c>
      <c r="G793" s="1">
        <f>+F793+A793</f>
        <v>55092</v>
      </c>
      <c r="H793" s="29" t="str">
        <f t="shared" si="419"/>
        <v>INSERT INTO temporalidad VALUES (396,'55062','Mes','Mensual','55062','55092');</v>
      </c>
    </row>
    <row r="794" spans="1:8" x14ac:dyDescent="0.3">
      <c r="A794">
        <f t="shared" si="425"/>
        <v>29</v>
      </c>
      <c r="B794">
        <f t="shared" ref="B794:B857" si="432">+B793+1</f>
        <v>397</v>
      </c>
      <c r="C794" s="2">
        <v>55093</v>
      </c>
      <c r="D794" t="s">
        <v>7</v>
      </c>
      <c r="E794" t="s">
        <v>1</v>
      </c>
      <c r="F794" s="1">
        <f t="shared" si="418"/>
        <v>55093</v>
      </c>
      <c r="G794" s="1">
        <f>+F794+A794</f>
        <v>55122</v>
      </c>
      <c r="H794" s="29" t="str">
        <f t="shared" si="419"/>
        <v>INSERT INTO temporalidad VALUES (397,'55093','Mes','Mensual','55093','55122');</v>
      </c>
    </row>
    <row r="795" spans="1:8" x14ac:dyDescent="0.3">
      <c r="A795">
        <f t="shared" si="425"/>
        <v>30</v>
      </c>
      <c r="B795">
        <v>397</v>
      </c>
      <c r="C795" s="2">
        <v>55123</v>
      </c>
      <c r="D795" t="s">
        <v>7</v>
      </c>
      <c r="E795" t="s">
        <v>1</v>
      </c>
      <c r="F795" s="1">
        <f t="shared" si="418"/>
        <v>55123</v>
      </c>
      <c r="G795" s="1">
        <f>+F795+A795</f>
        <v>55153</v>
      </c>
      <c r="H795" s="29" t="str">
        <f t="shared" si="419"/>
        <v>INSERT INTO temporalidad VALUES (397,'55123','Mes','Mensual','55123','55153');</v>
      </c>
    </row>
    <row r="796" spans="1:8" x14ac:dyDescent="0.3">
      <c r="A796">
        <v>1990</v>
      </c>
      <c r="B796">
        <f t="shared" ref="B796:B859" si="433">+B795+1</f>
        <v>398</v>
      </c>
      <c r="C796" t="str">
        <f>+"1er semestre "&amp;A796</f>
        <v>1er semestre 1990</v>
      </c>
      <c r="D796" t="s">
        <v>2</v>
      </c>
      <c r="E796" t="s">
        <v>75</v>
      </c>
      <c r="F796" s="1" t="str">
        <f>+"1/1/"&amp;A796</f>
        <v>1/1/1990</v>
      </c>
      <c r="G796" s="1" t="str">
        <f>+"30/6/"&amp;A796</f>
        <v>30/6/1990</v>
      </c>
      <c r="H796" s="29" t="str">
        <f t="shared" si="419"/>
        <v>INSERT INTO temporalidad VALUES (398,'1er semestre 1990','Semestral','Semestre','1/1/1990','30/6/1990');</v>
      </c>
    </row>
    <row r="797" spans="1:8" x14ac:dyDescent="0.3">
      <c r="A797">
        <v>1991</v>
      </c>
      <c r="B797">
        <v>398</v>
      </c>
      <c r="C797" t="str">
        <f>+"1er semestre "&amp;A797</f>
        <v>1er semestre 1991</v>
      </c>
      <c r="D797" t="s">
        <v>2</v>
      </c>
      <c r="E797" t="s">
        <v>75</v>
      </c>
      <c r="F797" s="1" t="str">
        <f>+"1/1/"&amp;A797</f>
        <v>1/1/1991</v>
      </c>
      <c r="G797" s="1" t="str">
        <f>+"30/6/"&amp;A797</f>
        <v>30/6/1991</v>
      </c>
      <c r="H797" s="29" t="str">
        <f t="shared" si="419"/>
        <v>INSERT INTO temporalidad VALUES (398,'1er semestre 1991','Semestral','Semestre','1/1/1991','30/6/1991');</v>
      </c>
    </row>
    <row r="798" spans="1:8" x14ac:dyDescent="0.3">
      <c r="A798">
        <v>1992</v>
      </c>
      <c r="B798">
        <f t="shared" ref="B798:B861" si="434">+B797+1</f>
        <v>399</v>
      </c>
      <c r="C798" t="str">
        <f>+"1er semestre "&amp;A798</f>
        <v>1er semestre 1992</v>
      </c>
      <c r="D798" t="s">
        <v>2</v>
      </c>
      <c r="E798" t="s">
        <v>75</v>
      </c>
      <c r="F798" s="1" t="str">
        <f>+"1/1/"&amp;A798</f>
        <v>1/1/1992</v>
      </c>
      <c r="G798" s="1" t="str">
        <f>+"30/6/"&amp;A798</f>
        <v>30/6/1992</v>
      </c>
      <c r="H798" s="29" t="str">
        <f t="shared" si="419"/>
        <v>INSERT INTO temporalidad VALUES (399,'1er semestre 1992','Semestral','Semestre','1/1/1992','30/6/1992');</v>
      </c>
    </row>
    <row r="799" spans="1:8" x14ac:dyDescent="0.3">
      <c r="A799">
        <v>1993</v>
      </c>
      <c r="B799">
        <v>399</v>
      </c>
      <c r="C799" t="str">
        <f>+"1er semestre "&amp;A799</f>
        <v>1er semestre 1993</v>
      </c>
      <c r="D799" t="s">
        <v>2</v>
      </c>
      <c r="E799" t="s">
        <v>75</v>
      </c>
      <c r="F799" s="1" t="str">
        <f>+"1/1/"&amp;A799</f>
        <v>1/1/1993</v>
      </c>
      <c r="G799" s="1" t="str">
        <f>+"30/6/"&amp;A799</f>
        <v>30/6/1993</v>
      </c>
      <c r="H799" s="29" t="str">
        <f t="shared" si="419"/>
        <v>INSERT INTO temporalidad VALUES (399,'1er semestre 1993','Semestral','Semestre','1/1/1993','30/6/1993');</v>
      </c>
    </row>
    <row r="800" spans="1:8" x14ac:dyDescent="0.3">
      <c r="A800">
        <v>1994</v>
      </c>
      <c r="B800">
        <f t="shared" ref="B800:B863" si="435">+B799+1</f>
        <v>400</v>
      </c>
      <c r="C800" t="str">
        <f>+"1er semestre "&amp;A800</f>
        <v>1er semestre 1994</v>
      </c>
      <c r="D800" t="s">
        <v>2</v>
      </c>
      <c r="E800" t="s">
        <v>75</v>
      </c>
      <c r="F800" s="1" t="str">
        <f>+"1/1/"&amp;A800</f>
        <v>1/1/1994</v>
      </c>
      <c r="G800" s="1" t="str">
        <f>+"30/6/"&amp;A800</f>
        <v>30/6/1994</v>
      </c>
      <c r="H800" s="29" t="str">
        <f t="shared" si="419"/>
        <v>INSERT INTO temporalidad VALUES (400,'1er semestre 1994','Semestral','Semestre','1/1/1994','30/6/1994');</v>
      </c>
    </row>
    <row r="801" spans="1:8" x14ac:dyDescent="0.3">
      <c r="A801">
        <v>1995</v>
      </c>
      <c r="B801">
        <v>400</v>
      </c>
      <c r="C801" t="str">
        <f>+"1er semestre "&amp;A801</f>
        <v>1er semestre 1995</v>
      </c>
      <c r="D801" t="s">
        <v>2</v>
      </c>
      <c r="E801" t="s">
        <v>75</v>
      </c>
      <c r="F801" s="1" t="str">
        <f>+"1/1/"&amp;A801</f>
        <v>1/1/1995</v>
      </c>
      <c r="G801" s="1" t="str">
        <f>+"30/6/"&amp;A801</f>
        <v>30/6/1995</v>
      </c>
      <c r="H801" s="29" t="str">
        <f t="shared" si="419"/>
        <v>INSERT INTO temporalidad VALUES (400,'1er semestre 1995','Semestral','Semestre','1/1/1995','30/6/1995');</v>
      </c>
    </row>
    <row r="802" spans="1:8" x14ac:dyDescent="0.3">
      <c r="A802">
        <v>1996</v>
      </c>
      <c r="B802">
        <f t="shared" ref="B802:B865" si="436">+B801+1</f>
        <v>401</v>
      </c>
      <c r="C802" t="str">
        <f>+"1er semestre "&amp;A802</f>
        <v>1er semestre 1996</v>
      </c>
      <c r="D802" t="s">
        <v>2</v>
      </c>
      <c r="E802" t="s">
        <v>75</v>
      </c>
      <c r="F802" s="1" t="str">
        <f>+"1/1/"&amp;A802</f>
        <v>1/1/1996</v>
      </c>
      <c r="G802" s="1" t="str">
        <f>+"30/6/"&amp;A802</f>
        <v>30/6/1996</v>
      </c>
      <c r="H802" s="29" t="str">
        <f t="shared" si="419"/>
        <v>INSERT INTO temporalidad VALUES (401,'1er semestre 1996','Semestral','Semestre','1/1/1996','30/6/1996');</v>
      </c>
    </row>
    <row r="803" spans="1:8" x14ac:dyDescent="0.3">
      <c r="A803">
        <v>1997</v>
      </c>
      <c r="B803">
        <v>401</v>
      </c>
      <c r="C803" t="str">
        <f>+"1er semestre "&amp;A803</f>
        <v>1er semestre 1997</v>
      </c>
      <c r="D803" t="s">
        <v>2</v>
      </c>
      <c r="E803" t="s">
        <v>75</v>
      </c>
      <c r="F803" s="1" t="str">
        <f>+"1/1/"&amp;A803</f>
        <v>1/1/1997</v>
      </c>
      <c r="G803" s="1" t="str">
        <f>+"30/6/"&amp;A803</f>
        <v>30/6/1997</v>
      </c>
      <c r="H803" s="29" t="str">
        <f t="shared" si="419"/>
        <v>INSERT INTO temporalidad VALUES (401,'1er semestre 1997','Semestral','Semestre','1/1/1997','30/6/1997');</v>
      </c>
    </row>
    <row r="804" spans="1:8" x14ac:dyDescent="0.3">
      <c r="A804">
        <v>1998</v>
      </c>
      <c r="B804">
        <f t="shared" ref="B804:B867" si="437">+B803+1</f>
        <v>402</v>
      </c>
      <c r="C804" t="str">
        <f>+"1er semestre "&amp;A804</f>
        <v>1er semestre 1998</v>
      </c>
      <c r="D804" t="s">
        <v>2</v>
      </c>
      <c r="E804" t="s">
        <v>75</v>
      </c>
      <c r="F804" s="1" t="str">
        <f>+"1/1/"&amp;A804</f>
        <v>1/1/1998</v>
      </c>
      <c r="G804" s="1" t="str">
        <f>+"30/6/"&amp;A804</f>
        <v>30/6/1998</v>
      </c>
      <c r="H804" s="29" t="str">
        <f t="shared" si="419"/>
        <v>INSERT INTO temporalidad VALUES (402,'1er semestre 1998','Semestral','Semestre','1/1/1998','30/6/1998');</v>
      </c>
    </row>
    <row r="805" spans="1:8" x14ac:dyDescent="0.3">
      <c r="A805">
        <v>1999</v>
      </c>
      <c r="B805">
        <v>402</v>
      </c>
      <c r="C805" t="str">
        <f>+"1er semestre "&amp;A805</f>
        <v>1er semestre 1999</v>
      </c>
      <c r="D805" t="s">
        <v>2</v>
      </c>
      <c r="E805" t="s">
        <v>75</v>
      </c>
      <c r="F805" s="1" t="str">
        <f>+"1/1/"&amp;A805</f>
        <v>1/1/1999</v>
      </c>
      <c r="G805" s="1" t="str">
        <f>+"30/6/"&amp;A805</f>
        <v>30/6/1999</v>
      </c>
      <c r="H805" s="29" t="str">
        <f t="shared" si="419"/>
        <v>INSERT INTO temporalidad VALUES (402,'1er semestre 1999','Semestral','Semestre','1/1/1999','30/6/1999');</v>
      </c>
    </row>
    <row r="806" spans="1:8" x14ac:dyDescent="0.3">
      <c r="A806">
        <v>2000</v>
      </c>
      <c r="B806">
        <f t="shared" ref="B806:B869" si="438">+B805+1</f>
        <v>403</v>
      </c>
      <c r="C806" t="str">
        <f>+"1er semestre "&amp;A806</f>
        <v>1er semestre 2000</v>
      </c>
      <c r="D806" t="s">
        <v>2</v>
      </c>
      <c r="E806" t="s">
        <v>75</v>
      </c>
      <c r="F806" s="1" t="str">
        <f>+"1/1/"&amp;A806</f>
        <v>1/1/2000</v>
      </c>
      <c r="G806" s="1" t="str">
        <f>+"30/6/"&amp;A806</f>
        <v>30/6/2000</v>
      </c>
      <c r="H806" s="29" t="str">
        <f t="shared" si="419"/>
        <v>INSERT INTO temporalidad VALUES (403,'1er semestre 2000','Semestral','Semestre','1/1/2000','30/6/2000');</v>
      </c>
    </row>
    <row r="807" spans="1:8" x14ac:dyDescent="0.3">
      <c r="A807">
        <v>2001</v>
      </c>
      <c r="B807">
        <v>403</v>
      </c>
      <c r="C807" t="str">
        <f>+"1er semestre "&amp;A807</f>
        <v>1er semestre 2001</v>
      </c>
      <c r="D807" t="s">
        <v>2</v>
      </c>
      <c r="E807" t="s">
        <v>75</v>
      </c>
      <c r="F807" s="1" t="str">
        <f>+"1/1/"&amp;A807</f>
        <v>1/1/2001</v>
      </c>
      <c r="G807" s="1" t="str">
        <f>+"30/6/"&amp;A807</f>
        <v>30/6/2001</v>
      </c>
      <c r="H807" s="29" t="str">
        <f t="shared" si="419"/>
        <v>INSERT INTO temporalidad VALUES (403,'1er semestre 2001','Semestral','Semestre','1/1/2001','30/6/2001');</v>
      </c>
    </row>
    <row r="808" spans="1:8" x14ac:dyDescent="0.3">
      <c r="A808">
        <v>2002</v>
      </c>
      <c r="B808">
        <f t="shared" ref="B808:B871" si="439">+B807+1</f>
        <v>404</v>
      </c>
      <c r="C808" t="str">
        <f>+"1er semestre "&amp;A808</f>
        <v>1er semestre 2002</v>
      </c>
      <c r="D808" t="s">
        <v>2</v>
      </c>
      <c r="E808" t="s">
        <v>75</v>
      </c>
      <c r="F808" s="1" t="str">
        <f>+"1/1/"&amp;A808</f>
        <v>1/1/2002</v>
      </c>
      <c r="G808" s="1" t="str">
        <f>+"30/6/"&amp;A808</f>
        <v>30/6/2002</v>
      </c>
      <c r="H808" s="29" t="str">
        <f t="shared" si="419"/>
        <v>INSERT INTO temporalidad VALUES (404,'1er semestre 2002','Semestral','Semestre','1/1/2002','30/6/2002');</v>
      </c>
    </row>
    <row r="809" spans="1:8" x14ac:dyDescent="0.3">
      <c r="A809">
        <v>2003</v>
      </c>
      <c r="B809">
        <v>404</v>
      </c>
      <c r="C809" t="str">
        <f>+"1er semestre "&amp;A809</f>
        <v>1er semestre 2003</v>
      </c>
      <c r="D809" t="s">
        <v>2</v>
      </c>
      <c r="E809" t="s">
        <v>75</v>
      </c>
      <c r="F809" s="1" t="str">
        <f>+"1/1/"&amp;A809</f>
        <v>1/1/2003</v>
      </c>
      <c r="G809" s="1" t="str">
        <f>+"30/6/"&amp;A809</f>
        <v>30/6/2003</v>
      </c>
      <c r="H809" s="29" t="str">
        <f t="shared" si="419"/>
        <v>INSERT INTO temporalidad VALUES (404,'1er semestre 2003','Semestral','Semestre','1/1/2003','30/6/2003');</v>
      </c>
    </row>
    <row r="810" spans="1:8" x14ac:dyDescent="0.3">
      <c r="A810">
        <v>2004</v>
      </c>
      <c r="B810">
        <f t="shared" ref="B810:B873" si="440">+B809+1</f>
        <v>405</v>
      </c>
      <c r="C810" t="str">
        <f>+"1er semestre "&amp;A810</f>
        <v>1er semestre 2004</v>
      </c>
      <c r="D810" t="s">
        <v>2</v>
      </c>
      <c r="E810" t="s">
        <v>75</v>
      </c>
      <c r="F810" s="1" t="str">
        <f>+"1/1/"&amp;A810</f>
        <v>1/1/2004</v>
      </c>
      <c r="G810" s="1" t="str">
        <f>+"30/6/"&amp;A810</f>
        <v>30/6/2004</v>
      </c>
      <c r="H810" s="29" t="str">
        <f t="shared" si="419"/>
        <v>INSERT INTO temporalidad VALUES (405,'1er semestre 2004','Semestral','Semestre','1/1/2004','30/6/2004');</v>
      </c>
    </row>
    <row r="811" spans="1:8" x14ac:dyDescent="0.3">
      <c r="A811">
        <v>2005</v>
      </c>
      <c r="B811">
        <v>405</v>
      </c>
      <c r="C811" t="str">
        <f>+"1er semestre "&amp;A811</f>
        <v>1er semestre 2005</v>
      </c>
      <c r="D811" t="s">
        <v>2</v>
      </c>
      <c r="E811" t="s">
        <v>75</v>
      </c>
      <c r="F811" s="1" t="str">
        <f>+"1/1/"&amp;A811</f>
        <v>1/1/2005</v>
      </c>
      <c r="G811" s="1" t="str">
        <f>+"30/6/"&amp;A811</f>
        <v>30/6/2005</v>
      </c>
      <c r="H811" s="29" t="str">
        <f t="shared" si="419"/>
        <v>INSERT INTO temporalidad VALUES (405,'1er semestre 2005','Semestral','Semestre','1/1/2005','30/6/2005');</v>
      </c>
    </row>
    <row r="812" spans="1:8" x14ac:dyDescent="0.3">
      <c r="A812">
        <v>2006</v>
      </c>
      <c r="B812">
        <f t="shared" ref="B812:B875" si="441">+B811+1</f>
        <v>406</v>
      </c>
      <c r="C812" t="str">
        <f>+"1er semestre "&amp;A812</f>
        <v>1er semestre 2006</v>
      </c>
      <c r="D812" t="s">
        <v>2</v>
      </c>
      <c r="E812" t="s">
        <v>75</v>
      </c>
      <c r="F812" s="1" t="str">
        <f>+"1/1/"&amp;A812</f>
        <v>1/1/2006</v>
      </c>
      <c r="G812" s="1" t="str">
        <f>+"30/6/"&amp;A812</f>
        <v>30/6/2006</v>
      </c>
      <c r="H812" s="29" t="str">
        <f t="shared" si="419"/>
        <v>INSERT INTO temporalidad VALUES (406,'1er semestre 2006','Semestral','Semestre','1/1/2006','30/6/2006');</v>
      </c>
    </row>
    <row r="813" spans="1:8" x14ac:dyDescent="0.3">
      <c r="A813">
        <v>2007</v>
      </c>
      <c r="B813">
        <v>406</v>
      </c>
      <c r="C813" t="str">
        <f>+"1er semestre "&amp;A813</f>
        <v>1er semestre 2007</v>
      </c>
      <c r="D813" t="s">
        <v>2</v>
      </c>
      <c r="E813" t="s">
        <v>75</v>
      </c>
      <c r="F813" s="1" t="str">
        <f>+"1/1/"&amp;A813</f>
        <v>1/1/2007</v>
      </c>
      <c r="G813" s="1" t="str">
        <f>+"30/6/"&amp;A813</f>
        <v>30/6/2007</v>
      </c>
      <c r="H813" s="29" t="str">
        <f t="shared" si="419"/>
        <v>INSERT INTO temporalidad VALUES (406,'1er semestre 2007','Semestral','Semestre','1/1/2007','30/6/2007');</v>
      </c>
    </row>
    <row r="814" spans="1:8" x14ac:dyDescent="0.3">
      <c r="A814">
        <v>2008</v>
      </c>
      <c r="B814">
        <f t="shared" ref="B814:B877" si="442">+B813+1</f>
        <v>407</v>
      </c>
      <c r="C814" t="str">
        <f>+"1er semestre "&amp;A814</f>
        <v>1er semestre 2008</v>
      </c>
      <c r="D814" t="s">
        <v>2</v>
      </c>
      <c r="E814" t="s">
        <v>75</v>
      </c>
      <c r="F814" s="1" t="str">
        <f>+"1/1/"&amp;A814</f>
        <v>1/1/2008</v>
      </c>
      <c r="G814" s="1" t="str">
        <f>+"30/6/"&amp;A814</f>
        <v>30/6/2008</v>
      </c>
      <c r="H814" s="29" t="str">
        <f t="shared" si="419"/>
        <v>INSERT INTO temporalidad VALUES (407,'1er semestre 2008','Semestral','Semestre','1/1/2008','30/6/2008');</v>
      </c>
    </row>
    <row r="815" spans="1:8" x14ac:dyDescent="0.3">
      <c r="A815">
        <v>2009</v>
      </c>
      <c r="B815">
        <v>407</v>
      </c>
      <c r="C815" t="str">
        <f>+"1er semestre "&amp;A815</f>
        <v>1er semestre 2009</v>
      </c>
      <c r="D815" t="s">
        <v>2</v>
      </c>
      <c r="E815" t="s">
        <v>75</v>
      </c>
      <c r="F815" s="1" t="str">
        <f>+"1/1/"&amp;A815</f>
        <v>1/1/2009</v>
      </c>
      <c r="G815" s="1" t="str">
        <f>+"30/6/"&amp;A815</f>
        <v>30/6/2009</v>
      </c>
      <c r="H815" s="29" t="str">
        <f t="shared" si="419"/>
        <v>INSERT INTO temporalidad VALUES (407,'1er semestre 2009','Semestral','Semestre','1/1/2009','30/6/2009');</v>
      </c>
    </row>
    <row r="816" spans="1:8" x14ac:dyDescent="0.3">
      <c r="A816">
        <v>2010</v>
      </c>
      <c r="B816">
        <f t="shared" ref="B816:B879" si="443">+B815+1</f>
        <v>408</v>
      </c>
      <c r="C816" t="str">
        <f>+"1er semestre "&amp;A816</f>
        <v>1er semestre 2010</v>
      </c>
      <c r="D816" t="s">
        <v>2</v>
      </c>
      <c r="E816" t="s">
        <v>75</v>
      </c>
      <c r="F816" s="1" t="str">
        <f>+"1/1/"&amp;A816</f>
        <v>1/1/2010</v>
      </c>
      <c r="G816" s="1" t="str">
        <f>+"30/6/"&amp;A816</f>
        <v>30/6/2010</v>
      </c>
      <c r="H816" s="29" t="str">
        <f t="shared" si="419"/>
        <v>INSERT INTO temporalidad VALUES (408,'1er semestre 2010','Semestral','Semestre','1/1/2010','30/6/2010');</v>
      </c>
    </row>
    <row r="817" spans="1:8" x14ac:dyDescent="0.3">
      <c r="A817">
        <v>2011</v>
      </c>
      <c r="B817">
        <v>408</v>
      </c>
      <c r="C817" t="str">
        <f>+"1er semestre "&amp;A817</f>
        <v>1er semestre 2011</v>
      </c>
      <c r="D817" t="s">
        <v>2</v>
      </c>
      <c r="E817" t="s">
        <v>75</v>
      </c>
      <c r="F817" s="1" t="str">
        <f>+"1/1/"&amp;A817</f>
        <v>1/1/2011</v>
      </c>
      <c r="G817" s="1" t="str">
        <f>+"30/6/"&amp;A817</f>
        <v>30/6/2011</v>
      </c>
      <c r="H817" s="29" t="str">
        <f t="shared" si="419"/>
        <v>INSERT INTO temporalidad VALUES (408,'1er semestre 2011','Semestral','Semestre','1/1/2011','30/6/2011');</v>
      </c>
    </row>
    <row r="818" spans="1:8" x14ac:dyDescent="0.3">
      <c r="A818">
        <v>2012</v>
      </c>
      <c r="B818">
        <f t="shared" ref="B818:B881" si="444">+B817+1</f>
        <v>409</v>
      </c>
      <c r="C818" t="str">
        <f>+"1er semestre "&amp;A818</f>
        <v>1er semestre 2012</v>
      </c>
      <c r="D818" t="s">
        <v>2</v>
      </c>
      <c r="E818" t="s">
        <v>75</v>
      </c>
      <c r="F818" s="1" t="str">
        <f>+"1/1/"&amp;A818</f>
        <v>1/1/2012</v>
      </c>
      <c r="G818" s="1" t="str">
        <f>+"30/6/"&amp;A818</f>
        <v>30/6/2012</v>
      </c>
      <c r="H818" s="29" t="str">
        <f t="shared" si="419"/>
        <v>INSERT INTO temporalidad VALUES (409,'1er semestre 2012','Semestral','Semestre','1/1/2012','30/6/2012');</v>
      </c>
    </row>
    <row r="819" spans="1:8" x14ac:dyDescent="0.3">
      <c r="A819">
        <v>2013</v>
      </c>
      <c r="B819">
        <v>409</v>
      </c>
      <c r="C819" t="str">
        <f>+"1er semestre "&amp;A819</f>
        <v>1er semestre 2013</v>
      </c>
      <c r="D819" t="s">
        <v>2</v>
      </c>
      <c r="E819" t="s">
        <v>75</v>
      </c>
      <c r="F819" s="1" t="str">
        <f>+"1/1/"&amp;A819</f>
        <v>1/1/2013</v>
      </c>
      <c r="G819" s="1" t="str">
        <f>+"30/6/"&amp;A819</f>
        <v>30/6/2013</v>
      </c>
      <c r="H819" s="29" t="str">
        <f t="shared" si="419"/>
        <v>INSERT INTO temporalidad VALUES (409,'1er semestre 2013','Semestral','Semestre','1/1/2013','30/6/2013');</v>
      </c>
    </row>
    <row r="820" spans="1:8" x14ac:dyDescent="0.3">
      <c r="A820">
        <v>2014</v>
      </c>
      <c r="B820">
        <f t="shared" ref="B820:B883" si="445">+B819+1</f>
        <v>410</v>
      </c>
      <c r="C820" t="str">
        <f>+"1er semestre "&amp;A820</f>
        <v>1er semestre 2014</v>
      </c>
      <c r="D820" t="s">
        <v>2</v>
      </c>
      <c r="E820" t="s">
        <v>75</v>
      </c>
      <c r="F820" s="1" t="str">
        <f>+"1/1/"&amp;A820</f>
        <v>1/1/2014</v>
      </c>
      <c r="G820" s="1" t="str">
        <f>+"30/6/"&amp;A820</f>
        <v>30/6/2014</v>
      </c>
      <c r="H820" s="29" t="str">
        <f t="shared" si="419"/>
        <v>INSERT INTO temporalidad VALUES (410,'1er semestre 2014','Semestral','Semestre','1/1/2014','30/6/2014');</v>
      </c>
    </row>
    <row r="821" spans="1:8" x14ac:dyDescent="0.3">
      <c r="A821">
        <v>2015</v>
      </c>
      <c r="B821">
        <v>410</v>
      </c>
      <c r="C821" t="str">
        <f>+"1er semestre "&amp;A821</f>
        <v>1er semestre 2015</v>
      </c>
      <c r="D821" t="s">
        <v>2</v>
      </c>
      <c r="E821" t="s">
        <v>75</v>
      </c>
      <c r="F821" s="1" t="str">
        <f>+"1/1/"&amp;A821</f>
        <v>1/1/2015</v>
      </c>
      <c r="G821" s="1" t="str">
        <f>+"30/6/"&amp;A821</f>
        <v>30/6/2015</v>
      </c>
      <c r="H821" s="29" t="str">
        <f t="shared" si="419"/>
        <v>INSERT INTO temporalidad VALUES (410,'1er semestre 2015','Semestral','Semestre','1/1/2015','30/6/2015');</v>
      </c>
    </row>
    <row r="822" spans="1:8" x14ac:dyDescent="0.3">
      <c r="A822">
        <v>2016</v>
      </c>
      <c r="B822">
        <f t="shared" ref="B822:B885" si="446">+B821+1</f>
        <v>411</v>
      </c>
      <c r="C822" t="str">
        <f>+"1er semestre "&amp;A822</f>
        <v>1er semestre 2016</v>
      </c>
      <c r="D822" t="s">
        <v>2</v>
      </c>
      <c r="E822" t="s">
        <v>75</v>
      </c>
      <c r="F822" s="1" t="str">
        <f>+"1/1/"&amp;A822</f>
        <v>1/1/2016</v>
      </c>
      <c r="G822" s="1" t="str">
        <f>+"30/6/"&amp;A822</f>
        <v>30/6/2016</v>
      </c>
      <c r="H822" s="29" t="str">
        <f t="shared" si="419"/>
        <v>INSERT INTO temporalidad VALUES (411,'1er semestre 2016','Semestral','Semestre','1/1/2016','30/6/2016');</v>
      </c>
    </row>
    <row r="823" spans="1:8" x14ac:dyDescent="0.3">
      <c r="A823">
        <v>2017</v>
      </c>
      <c r="B823">
        <v>411</v>
      </c>
      <c r="C823" t="str">
        <f>+"1er semestre "&amp;A823</f>
        <v>1er semestre 2017</v>
      </c>
      <c r="D823" t="s">
        <v>2</v>
      </c>
      <c r="E823" t="s">
        <v>75</v>
      </c>
      <c r="F823" s="1" t="str">
        <f>+"1/1/"&amp;A823</f>
        <v>1/1/2017</v>
      </c>
      <c r="G823" s="1" t="str">
        <f>+"30/6/"&amp;A823</f>
        <v>30/6/2017</v>
      </c>
      <c r="H823" s="29" t="str">
        <f t="shared" si="419"/>
        <v>INSERT INTO temporalidad VALUES (411,'1er semestre 2017','Semestral','Semestre','1/1/2017','30/6/2017');</v>
      </c>
    </row>
    <row r="824" spans="1:8" x14ac:dyDescent="0.3">
      <c r="A824">
        <v>2018</v>
      </c>
      <c r="B824">
        <f t="shared" ref="B824:B887" si="447">+B823+1</f>
        <v>412</v>
      </c>
      <c r="C824" t="str">
        <f>+"1er semestre "&amp;A824</f>
        <v>1er semestre 2018</v>
      </c>
      <c r="D824" t="s">
        <v>2</v>
      </c>
      <c r="E824" t="s">
        <v>75</v>
      </c>
      <c r="F824" s="1" t="str">
        <f>+"1/1/"&amp;A824</f>
        <v>1/1/2018</v>
      </c>
      <c r="G824" s="1" t="str">
        <f>+"30/6/"&amp;A824</f>
        <v>30/6/2018</v>
      </c>
      <c r="H824" s="29" t="str">
        <f t="shared" si="419"/>
        <v>INSERT INTO temporalidad VALUES (412,'1er semestre 2018','Semestral','Semestre','1/1/2018','30/6/2018');</v>
      </c>
    </row>
    <row r="825" spans="1:8" x14ac:dyDescent="0.3">
      <c r="A825">
        <v>2019</v>
      </c>
      <c r="B825">
        <v>412</v>
      </c>
      <c r="C825" t="str">
        <f>+"1er semestre "&amp;A825</f>
        <v>1er semestre 2019</v>
      </c>
      <c r="D825" t="s">
        <v>2</v>
      </c>
      <c r="E825" t="s">
        <v>75</v>
      </c>
      <c r="F825" s="1" t="str">
        <f>+"1/1/"&amp;A825</f>
        <v>1/1/2019</v>
      </c>
      <c r="G825" s="1" t="str">
        <f>+"30/6/"&amp;A825</f>
        <v>30/6/2019</v>
      </c>
      <c r="H825" s="29" t="str">
        <f t="shared" si="419"/>
        <v>INSERT INTO temporalidad VALUES (412,'1er semestre 2019','Semestral','Semestre','1/1/2019','30/6/2019');</v>
      </c>
    </row>
    <row r="826" spans="1:8" x14ac:dyDescent="0.3">
      <c r="A826">
        <v>2020</v>
      </c>
      <c r="B826">
        <f t="shared" ref="B826:B889" si="448">+B825+1</f>
        <v>413</v>
      </c>
      <c r="C826" t="str">
        <f>+"1er semestre "&amp;A826</f>
        <v>1er semestre 2020</v>
      </c>
      <c r="D826" t="s">
        <v>2</v>
      </c>
      <c r="E826" t="s">
        <v>75</v>
      </c>
      <c r="F826" s="1" t="str">
        <f>+"1/1/"&amp;A826</f>
        <v>1/1/2020</v>
      </c>
      <c r="G826" s="1" t="str">
        <f>+"30/6/"&amp;A826</f>
        <v>30/6/2020</v>
      </c>
      <c r="H826" s="29" t="str">
        <f t="shared" si="419"/>
        <v>INSERT INTO temporalidad VALUES (413,'1er semestre 2020','Semestral','Semestre','1/1/2020','30/6/2020');</v>
      </c>
    </row>
    <row r="827" spans="1:8" x14ac:dyDescent="0.3">
      <c r="A827">
        <v>2021</v>
      </c>
      <c r="B827">
        <v>413</v>
      </c>
      <c r="C827" t="str">
        <f>+"1er semestre "&amp;A827</f>
        <v>1er semestre 2021</v>
      </c>
      <c r="D827" t="s">
        <v>2</v>
      </c>
      <c r="E827" t="s">
        <v>75</v>
      </c>
      <c r="F827" s="1" t="str">
        <f>+"1/1/"&amp;A827</f>
        <v>1/1/2021</v>
      </c>
      <c r="G827" s="1" t="str">
        <f>+"30/6/"&amp;A827</f>
        <v>30/6/2021</v>
      </c>
      <c r="H827" s="29" t="str">
        <f t="shared" si="419"/>
        <v>INSERT INTO temporalidad VALUES (413,'1er semestre 2021','Semestral','Semestre','1/1/2021','30/6/2021');</v>
      </c>
    </row>
    <row r="828" spans="1:8" x14ac:dyDescent="0.3">
      <c r="A828">
        <v>2022</v>
      </c>
      <c r="B828">
        <f t="shared" ref="B828:B891" si="449">+B827+1</f>
        <v>414</v>
      </c>
      <c r="C828" t="str">
        <f>+"1er semestre "&amp;A828</f>
        <v>1er semestre 2022</v>
      </c>
      <c r="D828" t="s">
        <v>2</v>
      </c>
      <c r="E828" t="s">
        <v>75</v>
      </c>
      <c r="F828" s="1" t="str">
        <f>+"1/1/"&amp;A828</f>
        <v>1/1/2022</v>
      </c>
      <c r="G828" s="1" t="str">
        <f>+"30/6/"&amp;A828</f>
        <v>30/6/2022</v>
      </c>
      <c r="H828" s="29" t="str">
        <f t="shared" si="419"/>
        <v>INSERT INTO temporalidad VALUES (414,'1er semestre 2022','Semestral','Semestre','1/1/2022','30/6/2022');</v>
      </c>
    </row>
    <row r="829" spans="1:8" x14ac:dyDescent="0.3">
      <c r="A829">
        <v>2023</v>
      </c>
      <c r="B829">
        <v>414</v>
      </c>
      <c r="C829" t="str">
        <f>+"1er semestre "&amp;A829</f>
        <v>1er semestre 2023</v>
      </c>
      <c r="D829" t="s">
        <v>2</v>
      </c>
      <c r="E829" t="s">
        <v>75</v>
      </c>
      <c r="F829" s="1" t="str">
        <f>+"1/1/"&amp;A829</f>
        <v>1/1/2023</v>
      </c>
      <c r="G829" s="1" t="str">
        <f>+"30/6/"&amp;A829</f>
        <v>30/6/2023</v>
      </c>
      <c r="H829" s="29" t="str">
        <f t="shared" si="419"/>
        <v>INSERT INTO temporalidad VALUES (414,'1er semestre 2023','Semestral','Semestre','1/1/2023','30/6/2023');</v>
      </c>
    </row>
    <row r="830" spans="1:8" x14ac:dyDescent="0.3">
      <c r="A830">
        <v>2024</v>
      </c>
      <c r="B830">
        <f t="shared" ref="B830:B893" si="450">+B829+1</f>
        <v>415</v>
      </c>
      <c r="C830" t="str">
        <f>+"1er semestre "&amp;A830</f>
        <v>1er semestre 2024</v>
      </c>
      <c r="D830" t="s">
        <v>2</v>
      </c>
      <c r="E830" t="s">
        <v>75</v>
      </c>
      <c r="F830" s="1" t="str">
        <f>+"1/1/"&amp;A830</f>
        <v>1/1/2024</v>
      </c>
      <c r="G830" s="1" t="str">
        <f>+"30/6/"&amp;A830</f>
        <v>30/6/2024</v>
      </c>
      <c r="H830" s="29" t="str">
        <f t="shared" si="419"/>
        <v>INSERT INTO temporalidad VALUES (415,'1er semestre 2024','Semestral','Semestre','1/1/2024','30/6/2024');</v>
      </c>
    </row>
    <row r="831" spans="1:8" x14ac:dyDescent="0.3">
      <c r="A831">
        <v>2025</v>
      </c>
      <c r="B831">
        <v>415</v>
      </c>
      <c r="C831" t="str">
        <f>+"1er semestre "&amp;A831</f>
        <v>1er semestre 2025</v>
      </c>
      <c r="D831" t="s">
        <v>2</v>
      </c>
      <c r="E831" t="s">
        <v>75</v>
      </c>
      <c r="F831" s="1" t="str">
        <f>+"1/1/"&amp;A831</f>
        <v>1/1/2025</v>
      </c>
      <c r="G831" s="1" t="str">
        <f>+"30/6/"&amp;A831</f>
        <v>30/6/2025</v>
      </c>
      <c r="H831" s="29" t="str">
        <f t="shared" si="419"/>
        <v>INSERT INTO temporalidad VALUES (415,'1er semestre 2025','Semestral','Semestre','1/1/2025','30/6/2025');</v>
      </c>
    </row>
    <row r="832" spans="1:8" x14ac:dyDescent="0.3">
      <c r="A832">
        <v>2026</v>
      </c>
      <c r="B832">
        <f t="shared" ref="B832:B895" si="451">+B831+1</f>
        <v>416</v>
      </c>
      <c r="C832" t="str">
        <f>+"1er semestre "&amp;A832</f>
        <v>1er semestre 2026</v>
      </c>
      <c r="D832" t="s">
        <v>2</v>
      </c>
      <c r="E832" t="s">
        <v>75</v>
      </c>
      <c r="F832" s="1" t="str">
        <f>+"1/1/"&amp;A832</f>
        <v>1/1/2026</v>
      </c>
      <c r="G832" s="1" t="str">
        <f>+"30/6/"&amp;A832</f>
        <v>30/6/2026</v>
      </c>
      <c r="H832" s="29" t="str">
        <f t="shared" si="419"/>
        <v>INSERT INTO temporalidad VALUES (416,'1er semestre 2026','Semestral','Semestre','1/1/2026','30/6/2026');</v>
      </c>
    </row>
    <row r="833" spans="1:8" x14ac:dyDescent="0.3">
      <c r="A833">
        <v>2027</v>
      </c>
      <c r="B833">
        <v>416</v>
      </c>
      <c r="C833" t="str">
        <f>+"1er semestre "&amp;A833</f>
        <v>1er semestre 2027</v>
      </c>
      <c r="D833" t="s">
        <v>2</v>
      </c>
      <c r="E833" t="s">
        <v>75</v>
      </c>
      <c r="F833" s="1" t="str">
        <f>+"1/1/"&amp;A833</f>
        <v>1/1/2027</v>
      </c>
      <c r="G833" s="1" t="str">
        <f>+"30/6/"&amp;A833</f>
        <v>30/6/2027</v>
      </c>
      <c r="H833" s="29" t="str">
        <f t="shared" si="419"/>
        <v>INSERT INTO temporalidad VALUES (416,'1er semestre 2027','Semestral','Semestre','1/1/2027','30/6/2027');</v>
      </c>
    </row>
    <row r="834" spans="1:8" x14ac:dyDescent="0.3">
      <c r="A834">
        <v>2028</v>
      </c>
      <c r="B834">
        <f t="shared" ref="B834:B897" si="452">+B833+1</f>
        <v>417</v>
      </c>
      <c r="C834" t="str">
        <f>+"1er semestre "&amp;A834</f>
        <v>1er semestre 2028</v>
      </c>
      <c r="D834" t="s">
        <v>2</v>
      </c>
      <c r="E834" t="s">
        <v>75</v>
      </c>
      <c r="F834" s="1" t="str">
        <f>+"1/1/"&amp;A834</f>
        <v>1/1/2028</v>
      </c>
      <c r="G834" s="1" t="str">
        <f>+"30/6/"&amp;A834</f>
        <v>30/6/2028</v>
      </c>
      <c r="H834" s="29" t="str">
        <f t="shared" si="419"/>
        <v>INSERT INTO temporalidad VALUES (417,'1er semestre 2028','Semestral','Semestre','1/1/2028','30/6/2028');</v>
      </c>
    </row>
    <row r="835" spans="1:8" x14ac:dyDescent="0.3">
      <c r="A835">
        <v>2029</v>
      </c>
      <c r="B835">
        <v>417</v>
      </c>
      <c r="C835" t="str">
        <f>+"1er semestre "&amp;A835</f>
        <v>1er semestre 2029</v>
      </c>
      <c r="D835" t="s">
        <v>2</v>
      </c>
      <c r="E835" t="s">
        <v>75</v>
      </c>
      <c r="F835" s="1" t="str">
        <f>+"1/1/"&amp;A835</f>
        <v>1/1/2029</v>
      </c>
      <c r="G835" s="1" t="str">
        <f>+"30/6/"&amp;A835</f>
        <v>30/6/2029</v>
      </c>
      <c r="H835" s="29" t="str">
        <f t="shared" ref="H835:H898" si="453">+"INSERT INTO "&amp;$H$2&amp;" VALUES ("&amp;B835&amp;",'"&amp;C835&amp;"','"&amp;D835&amp;"','"&amp;E835&amp;"','"&amp;F835&amp;"','"&amp;G835&amp;"');"</f>
        <v>INSERT INTO temporalidad VALUES (417,'1er semestre 2029','Semestral','Semestre','1/1/2029','30/6/2029');</v>
      </c>
    </row>
    <row r="836" spans="1:8" x14ac:dyDescent="0.3">
      <c r="A836">
        <v>2030</v>
      </c>
      <c r="B836">
        <f t="shared" ref="B836:B899" si="454">+B835+1</f>
        <v>418</v>
      </c>
      <c r="C836" t="str">
        <f>+"1er semestre "&amp;A836</f>
        <v>1er semestre 2030</v>
      </c>
      <c r="D836" t="s">
        <v>2</v>
      </c>
      <c r="E836" t="s">
        <v>75</v>
      </c>
      <c r="F836" s="1" t="str">
        <f>+"1/1/"&amp;A836</f>
        <v>1/1/2030</v>
      </c>
      <c r="G836" s="1" t="str">
        <f>+"30/6/"&amp;A836</f>
        <v>30/6/2030</v>
      </c>
      <c r="H836" s="29" t="str">
        <f t="shared" si="453"/>
        <v>INSERT INTO temporalidad VALUES (418,'1er semestre 2030','Semestral','Semestre','1/1/2030','30/6/2030');</v>
      </c>
    </row>
    <row r="837" spans="1:8" x14ac:dyDescent="0.3">
      <c r="A837">
        <v>2031</v>
      </c>
      <c r="B837">
        <v>418</v>
      </c>
      <c r="C837" t="str">
        <f>+"1er semestre "&amp;A837</f>
        <v>1er semestre 2031</v>
      </c>
      <c r="D837" t="s">
        <v>2</v>
      </c>
      <c r="E837" t="s">
        <v>75</v>
      </c>
      <c r="F837" s="1" t="str">
        <f>+"1/1/"&amp;A837</f>
        <v>1/1/2031</v>
      </c>
      <c r="G837" s="1" t="str">
        <f>+"30/6/"&amp;A837</f>
        <v>30/6/2031</v>
      </c>
      <c r="H837" s="29" t="str">
        <f t="shared" si="453"/>
        <v>INSERT INTO temporalidad VALUES (418,'1er semestre 2031','Semestral','Semestre','1/1/2031','30/6/2031');</v>
      </c>
    </row>
    <row r="838" spans="1:8" x14ac:dyDescent="0.3">
      <c r="A838">
        <v>2032</v>
      </c>
      <c r="B838">
        <f t="shared" ref="B838:B901" si="455">+B837+1</f>
        <v>419</v>
      </c>
      <c r="C838" t="str">
        <f>+"1er semestre "&amp;A838</f>
        <v>1er semestre 2032</v>
      </c>
      <c r="D838" t="s">
        <v>2</v>
      </c>
      <c r="E838" t="s">
        <v>75</v>
      </c>
      <c r="F838" s="1" t="str">
        <f>+"1/1/"&amp;A838</f>
        <v>1/1/2032</v>
      </c>
      <c r="G838" s="1" t="str">
        <f>+"30/6/"&amp;A838</f>
        <v>30/6/2032</v>
      </c>
      <c r="H838" s="29" t="str">
        <f t="shared" si="453"/>
        <v>INSERT INTO temporalidad VALUES (419,'1er semestre 2032','Semestral','Semestre','1/1/2032','30/6/2032');</v>
      </c>
    </row>
    <row r="839" spans="1:8" x14ac:dyDescent="0.3">
      <c r="A839">
        <v>2033</v>
      </c>
      <c r="B839">
        <v>419</v>
      </c>
      <c r="C839" t="str">
        <f>+"1er semestre "&amp;A839</f>
        <v>1er semestre 2033</v>
      </c>
      <c r="D839" t="s">
        <v>2</v>
      </c>
      <c r="E839" t="s">
        <v>75</v>
      </c>
      <c r="F839" s="1" t="str">
        <f>+"1/1/"&amp;A839</f>
        <v>1/1/2033</v>
      </c>
      <c r="G839" s="1" t="str">
        <f>+"30/6/"&amp;A839</f>
        <v>30/6/2033</v>
      </c>
      <c r="H839" s="29" t="str">
        <f t="shared" si="453"/>
        <v>INSERT INTO temporalidad VALUES (419,'1er semestre 2033','Semestral','Semestre','1/1/2033','30/6/2033');</v>
      </c>
    </row>
    <row r="840" spans="1:8" x14ac:dyDescent="0.3">
      <c r="A840">
        <v>2034</v>
      </c>
      <c r="B840">
        <f t="shared" ref="B840:B903" si="456">+B839+1</f>
        <v>420</v>
      </c>
      <c r="C840" t="str">
        <f>+"1er semestre "&amp;A840</f>
        <v>1er semestre 2034</v>
      </c>
      <c r="D840" t="s">
        <v>2</v>
      </c>
      <c r="E840" t="s">
        <v>75</v>
      </c>
      <c r="F840" s="1" t="str">
        <f>+"1/1/"&amp;A840</f>
        <v>1/1/2034</v>
      </c>
      <c r="G840" s="1" t="str">
        <f>+"30/6/"&amp;A840</f>
        <v>30/6/2034</v>
      </c>
      <c r="H840" s="29" t="str">
        <f t="shared" si="453"/>
        <v>INSERT INTO temporalidad VALUES (420,'1er semestre 2034','Semestral','Semestre','1/1/2034','30/6/2034');</v>
      </c>
    </row>
    <row r="841" spans="1:8" x14ac:dyDescent="0.3">
      <c r="A841">
        <v>2035</v>
      </c>
      <c r="B841">
        <v>420</v>
      </c>
      <c r="C841" t="str">
        <f>+"1er semestre "&amp;A841</f>
        <v>1er semestre 2035</v>
      </c>
      <c r="D841" t="s">
        <v>2</v>
      </c>
      <c r="E841" t="s">
        <v>75</v>
      </c>
      <c r="F841" s="1" t="str">
        <f>+"1/1/"&amp;A841</f>
        <v>1/1/2035</v>
      </c>
      <c r="G841" s="1" t="str">
        <f>+"30/6/"&amp;A841</f>
        <v>30/6/2035</v>
      </c>
      <c r="H841" s="29" t="str">
        <f t="shared" si="453"/>
        <v>INSERT INTO temporalidad VALUES (420,'1er semestre 2035','Semestral','Semestre','1/1/2035','30/6/2035');</v>
      </c>
    </row>
    <row r="842" spans="1:8" x14ac:dyDescent="0.3">
      <c r="A842">
        <v>2036</v>
      </c>
      <c r="B842">
        <f t="shared" ref="B842:B905" si="457">+B841+1</f>
        <v>421</v>
      </c>
      <c r="C842" t="str">
        <f>+"1er semestre "&amp;A842</f>
        <v>1er semestre 2036</v>
      </c>
      <c r="D842" t="s">
        <v>2</v>
      </c>
      <c r="E842" t="s">
        <v>75</v>
      </c>
      <c r="F842" s="1" t="str">
        <f>+"1/1/"&amp;A842</f>
        <v>1/1/2036</v>
      </c>
      <c r="G842" s="1" t="str">
        <f>+"30/6/"&amp;A842</f>
        <v>30/6/2036</v>
      </c>
      <c r="H842" s="29" t="str">
        <f t="shared" si="453"/>
        <v>INSERT INTO temporalidad VALUES (421,'1er semestre 2036','Semestral','Semestre','1/1/2036','30/6/2036');</v>
      </c>
    </row>
    <row r="843" spans="1:8" x14ac:dyDescent="0.3">
      <c r="A843">
        <v>2037</v>
      </c>
      <c r="B843">
        <v>421</v>
      </c>
      <c r="C843" t="str">
        <f>+"1er semestre "&amp;A843</f>
        <v>1er semestre 2037</v>
      </c>
      <c r="D843" t="s">
        <v>2</v>
      </c>
      <c r="E843" t="s">
        <v>75</v>
      </c>
      <c r="F843" s="1" t="str">
        <f>+"1/1/"&amp;A843</f>
        <v>1/1/2037</v>
      </c>
      <c r="G843" s="1" t="str">
        <f>+"30/6/"&amp;A843</f>
        <v>30/6/2037</v>
      </c>
      <c r="H843" s="29" t="str">
        <f t="shared" si="453"/>
        <v>INSERT INTO temporalidad VALUES (421,'1er semestre 2037','Semestral','Semestre','1/1/2037','30/6/2037');</v>
      </c>
    </row>
    <row r="844" spans="1:8" x14ac:dyDescent="0.3">
      <c r="A844">
        <v>2038</v>
      </c>
      <c r="B844">
        <f t="shared" ref="B844:B907" si="458">+B843+1</f>
        <v>422</v>
      </c>
      <c r="C844" t="str">
        <f>+"1er semestre "&amp;A844</f>
        <v>1er semestre 2038</v>
      </c>
      <c r="D844" t="s">
        <v>2</v>
      </c>
      <c r="E844" t="s">
        <v>75</v>
      </c>
      <c r="F844" s="1" t="str">
        <f>+"1/1/"&amp;A844</f>
        <v>1/1/2038</v>
      </c>
      <c r="G844" s="1" t="str">
        <f>+"30/6/"&amp;A844</f>
        <v>30/6/2038</v>
      </c>
      <c r="H844" s="29" t="str">
        <f t="shared" si="453"/>
        <v>INSERT INTO temporalidad VALUES (422,'1er semestre 2038','Semestral','Semestre','1/1/2038','30/6/2038');</v>
      </c>
    </row>
    <row r="845" spans="1:8" x14ac:dyDescent="0.3">
      <c r="A845">
        <v>2039</v>
      </c>
      <c r="B845">
        <v>422</v>
      </c>
      <c r="C845" t="str">
        <f>+"1er semestre "&amp;A845</f>
        <v>1er semestre 2039</v>
      </c>
      <c r="D845" t="s">
        <v>2</v>
      </c>
      <c r="E845" t="s">
        <v>75</v>
      </c>
      <c r="F845" s="1" t="str">
        <f>+"1/1/"&amp;A845</f>
        <v>1/1/2039</v>
      </c>
      <c r="G845" s="1" t="str">
        <f>+"30/6/"&amp;A845</f>
        <v>30/6/2039</v>
      </c>
      <c r="H845" s="29" t="str">
        <f t="shared" si="453"/>
        <v>INSERT INTO temporalidad VALUES (422,'1er semestre 2039','Semestral','Semestre','1/1/2039','30/6/2039');</v>
      </c>
    </row>
    <row r="846" spans="1:8" x14ac:dyDescent="0.3">
      <c r="A846">
        <v>2040</v>
      </c>
      <c r="B846">
        <f t="shared" ref="B846:B909" si="459">+B845+1</f>
        <v>423</v>
      </c>
      <c r="C846" t="str">
        <f>+"1er semestre "&amp;A846</f>
        <v>1er semestre 2040</v>
      </c>
      <c r="D846" t="s">
        <v>2</v>
      </c>
      <c r="E846" t="s">
        <v>75</v>
      </c>
      <c r="F846" s="1" t="str">
        <f>+"1/1/"&amp;A846</f>
        <v>1/1/2040</v>
      </c>
      <c r="G846" s="1" t="str">
        <f>+"30/6/"&amp;A846</f>
        <v>30/6/2040</v>
      </c>
      <c r="H846" s="29" t="str">
        <f t="shared" si="453"/>
        <v>INSERT INTO temporalidad VALUES (423,'1er semestre 2040','Semestral','Semestre','1/1/2040','30/6/2040');</v>
      </c>
    </row>
    <row r="847" spans="1:8" x14ac:dyDescent="0.3">
      <c r="A847">
        <v>2041</v>
      </c>
      <c r="B847">
        <v>423</v>
      </c>
      <c r="C847" t="str">
        <f>+"1er semestre "&amp;A847</f>
        <v>1er semestre 2041</v>
      </c>
      <c r="D847" t="s">
        <v>2</v>
      </c>
      <c r="E847" t="s">
        <v>75</v>
      </c>
      <c r="F847" s="1" t="str">
        <f>+"1/1/"&amp;A847</f>
        <v>1/1/2041</v>
      </c>
      <c r="G847" s="1" t="str">
        <f>+"30/6/"&amp;A847</f>
        <v>30/6/2041</v>
      </c>
      <c r="H847" s="29" t="str">
        <f t="shared" si="453"/>
        <v>INSERT INTO temporalidad VALUES (423,'1er semestre 2041','Semestral','Semestre','1/1/2041','30/6/2041');</v>
      </c>
    </row>
    <row r="848" spans="1:8" x14ac:dyDescent="0.3">
      <c r="A848">
        <v>2042</v>
      </c>
      <c r="B848">
        <f t="shared" ref="B848:B911" si="460">+B847+1</f>
        <v>424</v>
      </c>
      <c r="C848" t="str">
        <f>+"1er semestre "&amp;A848</f>
        <v>1er semestre 2042</v>
      </c>
      <c r="D848" t="s">
        <v>2</v>
      </c>
      <c r="E848" t="s">
        <v>75</v>
      </c>
      <c r="F848" s="1" t="str">
        <f>+"1/1/"&amp;A848</f>
        <v>1/1/2042</v>
      </c>
      <c r="G848" s="1" t="str">
        <f>+"30/6/"&amp;A848</f>
        <v>30/6/2042</v>
      </c>
      <c r="H848" s="29" t="str">
        <f t="shared" si="453"/>
        <v>INSERT INTO temporalidad VALUES (424,'1er semestre 2042','Semestral','Semestre','1/1/2042','30/6/2042');</v>
      </c>
    </row>
    <row r="849" spans="1:8" x14ac:dyDescent="0.3">
      <c r="A849">
        <v>2043</v>
      </c>
      <c r="B849">
        <v>424</v>
      </c>
      <c r="C849" t="str">
        <f>+"1er semestre "&amp;A849</f>
        <v>1er semestre 2043</v>
      </c>
      <c r="D849" t="s">
        <v>2</v>
      </c>
      <c r="E849" t="s">
        <v>75</v>
      </c>
      <c r="F849" s="1" t="str">
        <f>+"1/1/"&amp;A849</f>
        <v>1/1/2043</v>
      </c>
      <c r="G849" s="1" t="str">
        <f>+"30/6/"&amp;A849</f>
        <v>30/6/2043</v>
      </c>
      <c r="H849" s="29" t="str">
        <f t="shared" si="453"/>
        <v>INSERT INTO temporalidad VALUES (424,'1er semestre 2043','Semestral','Semestre','1/1/2043','30/6/2043');</v>
      </c>
    </row>
    <row r="850" spans="1:8" x14ac:dyDescent="0.3">
      <c r="A850">
        <v>2044</v>
      </c>
      <c r="B850">
        <f t="shared" ref="B850:B913" si="461">+B849+1</f>
        <v>425</v>
      </c>
      <c r="C850" t="str">
        <f>+"1er semestre "&amp;A850</f>
        <v>1er semestre 2044</v>
      </c>
      <c r="D850" t="s">
        <v>2</v>
      </c>
      <c r="E850" t="s">
        <v>75</v>
      </c>
      <c r="F850" s="1" t="str">
        <f>+"1/1/"&amp;A850</f>
        <v>1/1/2044</v>
      </c>
      <c r="G850" s="1" t="str">
        <f>+"30/6/"&amp;A850</f>
        <v>30/6/2044</v>
      </c>
      <c r="H850" s="29" t="str">
        <f t="shared" si="453"/>
        <v>INSERT INTO temporalidad VALUES (425,'1er semestre 2044','Semestral','Semestre','1/1/2044','30/6/2044');</v>
      </c>
    </row>
    <row r="851" spans="1:8" x14ac:dyDescent="0.3">
      <c r="A851">
        <v>2045</v>
      </c>
      <c r="B851">
        <v>425</v>
      </c>
      <c r="C851" t="str">
        <f>+"1er semestre "&amp;A851</f>
        <v>1er semestre 2045</v>
      </c>
      <c r="D851" t="s">
        <v>2</v>
      </c>
      <c r="E851" t="s">
        <v>75</v>
      </c>
      <c r="F851" s="1" t="str">
        <f>+"1/1/"&amp;A851</f>
        <v>1/1/2045</v>
      </c>
      <c r="G851" s="1" t="str">
        <f>+"30/6/"&amp;A851</f>
        <v>30/6/2045</v>
      </c>
      <c r="H851" s="29" t="str">
        <f t="shared" si="453"/>
        <v>INSERT INTO temporalidad VALUES (425,'1er semestre 2045','Semestral','Semestre','1/1/2045','30/6/2045');</v>
      </c>
    </row>
    <row r="852" spans="1:8" x14ac:dyDescent="0.3">
      <c r="A852">
        <v>2046</v>
      </c>
      <c r="B852">
        <f t="shared" ref="B852:B915" si="462">+B851+1</f>
        <v>426</v>
      </c>
      <c r="C852" t="str">
        <f>+"1er semestre "&amp;A852</f>
        <v>1er semestre 2046</v>
      </c>
      <c r="D852" t="s">
        <v>2</v>
      </c>
      <c r="E852" t="s">
        <v>75</v>
      </c>
      <c r="F852" s="1" t="str">
        <f>+"1/1/"&amp;A852</f>
        <v>1/1/2046</v>
      </c>
      <c r="G852" s="1" t="str">
        <f>+"30/6/"&amp;A852</f>
        <v>30/6/2046</v>
      </c>
      <c r="H852" s="29" t="str">
        <f t="shared" si="453"/>
        <v>INSERT INTO temporalidad VALUES (426,'1er semestre 2046','Semestral','Semestre','1/1/2046','30/6/2046');</v>
      </c>
    </row>
    <row r="853" spans="1:8" x14ac:dyDescent="0.3">
      <c r="A853">
        <v>2047</v>
      </c>
      <c r="B853">
        <v>426</v>
      </c>
      <c r="C853" t="str">
        <f>+"1er semestre "&amp;A853</f>
        <v>1er semestre 2047</v>
      </c>
      <c r="D853" t="s">
        <v>2</v>
      </c>
      <c r="E853" t="s">
        <v>75</v>
      </c>
      <c r="F853" s="1" t="str">
        <f>+"1/1/"&amp;A853</f>
        <v>1/1/2047</v>
      </c>
      <c r="G853" s="1" t="str">
        <f>+"30/6/"&amp;A853</f>
        <v>30/6/2047</v>
      </c>
      <c r="H853" s="29" t="str">
        <f t="shared" si="453"/>
        <v>INSERT INTO temporalidad VALUES (426,'1er semestre 2047','Semestral','Semestre','1/1/2047','30/6/2047');</v>
      </c>
    </row>
    <row r="854" spans="1:8" x14ac:dyDescent="0.3">
      <c r="A854">
        <v>2048</v>
      </c>
      <c r="B854">
        <f t="shared" ref="B854:B917" si="463">+B853+1</f>
        <v>427</v>
      </c>
      <c r="C854" t="str">
        <f>+"1er semestre "&amp;A854</f>
        <v>1er semestre 2048</v>
      </c>
      <c r="D854" t="s">
        <v>2</v>
      </c>
      <c r="E854" t="s">
        <v>75</v>
      </c>
      <c r="F854" s="1" t="str">
        <f>+"1/1/"&amp;A854</f>
        <v>1/1/2048</v>
      </c>
      <c r="G854" s="1" t="str">
        <f>+"30/6/"&amp;A854</f>
        <v>30/6/2048</v>
      </c>
      <c r="H854" s="29" t="str">
        <f t="shared" si="453"/>
        <v>INSERT INTO temporalidad VALUES (427,'1er semestre 2048','Semestral','Semestre','1/1/2048','30/6/2048');</v>
      </c>
    </row>
    <row r="855" spans="1:8" x14ac:dyDescent="0.3">
      <c r="A855">
        <v>2049</v>
      </c>
      <c r="B855">
        <v>427</v>
      </c>
      <c r="C855" t="str">
        <f>+"1er semestre "&amp;A855</f>
        <v>1er semestre 2049</v>
      </c>
      <c r="D855" t="s">
        <v>2</v>
      </c>
      <c r="E855" t="s">
        <v>75</v>
      </c>
      <c r="F855" s="1" t="str">
        <f>+"1/1/"&amp;A855</f>
        <v>1/1/2049</v>
      </c>
      <c r="G855" s="1" t="str">
        <f>+"30/6/"&amp;A855</f>
        <v>30/6/2049</v>
      </c>
      <c r="H855" s="29" t="str">
        <f t="shared" si="453"/>
        <v>INSERT INTO temporalidad VALUES (427,'1er semestre 2049','Semestral','Semestre','1/1/2049','30/6/2049');</v>
      </c>
    </row>
    <row r="856" spans="1:8" x14ac:dyDescent="0.3">
      <c r="A856">
        <v>2050</v>
      </c>
      <c r="B856">
        <f t="shared" ref="B856:B919" si="464">+B855+1</f>
        <v>428</v>
      </c>
      <c r="C856" t="str">
        <f>+"1er semestre "&amp;A856</f>
        <v>1er semestre 2050</v>
      </c>
      <c r="D856" t="s">
        <v>2</v>
      </c>
      <c r="E856" t="s">
        <v>75</v>
      </c>
      <c r="F856" s="1" t="str">
        <f>+"1/1/"&amp;A856</f>
        <v>1/1/2050</v>
      </c>
      <c r="G856" s="1" t="str">
        <f>+"30/6/"&amp;A856</f>
        <v>30/6/2050</v>
      </c>
      <c r="H856" s="29" t="str">
        <f t="shared" si="453"/>
        <v>INSERT INTO temporalidad VALUES (428,'1er semestre 2050','Semestral','Semestre','1/1/2050','30/6/2050');</v>
      </c>
    </row>
    <row r="857" spans="1:8" x14ac:dyDescent="0.3">
      <c r="A857">
        <v>1990</v>
      </c>
      <c r="B857">
        <v>428</v>
      </c>
      <c r="C857" t="str">
        <f>+"2do semestre "&amp;A857</f>
        <v>2do semestre 1990</v>
      </c>
      <c r="D857" t="s">
        <v>2</v>
      </c>
      <c r="E857" t="s">
        <v>75</v>
      </c>
      <c r="F857" s="1" t="str">
        <f>+"1/7/"&amp;A857</f>
        <v>1/7/1990</v>
      </c>
      <c r="G857" s="1" t="str">
        <f>+"31/12/"&amp;A857</f>
        <v>31/12/1990</v>
      </c>
      <c r="H857" s="29" t="str">
        <f t="shared" si="453"/>
        <v>INSERT INTO temporalidad VALUES (428,'2do semestre 1990','Semestral','Semestre','1/7/1990','31/12/1990');</v>
      </c>
    </row>
    <row r="858" spans="1:8" x14ac:dyDescent="0.3">
      <c r="A858">
        <v>1991</v>
      </c>
      <c r="B858">
        <f t="shared" ref="B858:B921" si="465">+B857+1</f>
        <v>429</v>
      </c>
      <c r="C858" t="str">
        <f>+"2do semestre "&amp;A858</f>
        <v>2do semestre 1991</v>
      </c>
      <c r="D858" t="s">
        <v>2</v>
      </c>
      <c r="E858" t="s">
        <v>75</v>
      </c>
      <c r="F858" s="1" t="str">
        <f>+"1/7/"&amp;A858</f>
        <v>1/7/1991</v>
      </c>
      <c r="G858" s="1" t="str">
        <f>+"31/12/"&amp;A858</f>
        <v>31/12/1991</v>
      </c>
      <c r="H858" s="29" t="str">
        <f t="shared" si="453"/>
        <v>INSERT INTO temporalidad VALUES (429,'2do semestre 1991','Semestral','Semestre','1/7/1991','31/12/1991');</v>
      </c>
    </row>
    <row r="859" spans="1:8" x14ac:dyDescent="0.3">
      <c r="A859">
        <v>1992</v>
      </c>
      <c r="B859">
        <v>429</v>
      </c>
      <c r="C859" t="str">
        <f>+"2do semestre "&amp;A859</f>
        <v>2do semestre 1992</v>
      </c>
      <c r="D859" t="s">
        <v>2</v>
      </c>
      <c r="E859" t="s">
        <v>75</v>
      </c>
      <c r="F859" s="1" t="str">
        <f>+"1/7/"&amp;A859</f>
        <v>1/7/1992</v>
      </c>
      <c r="G859" s="1" t="str">
        <f>+"31/12/"&amp;A859</f>
        <v>31/12/1992</v>
      </c>
      <c r="H859" s="29" t="str">
        <f t="shared" si="453"/>
        <v>INSERT INTO temporalidad VALUES (429,'2do semestre 1992','Semestral','Semestre','1/7/1992','31/12/1992');</v>
      </c>
    </row>
    <row r="860" spans="1:8" x14ac:dyDescent="0.3">
      <c r="A860">
        <v>1993</v>
      </c>
      <c r="B860">
        <f t="shared" ref="B860:B923" si="466">+B859+1</f>
        <v>430</v>
      </c>
      <c r="C860" t="str">
        <f>+"2do semestre "&amp;A860</f>
        <v>2do semestre 1993</v>
      </c>
      <c r="D860" t="s">
        <v>2</v>
      </c>
      <c r="E860" t="s">
        <v>75</v>
      </c>
      <c r="F860" s="1" t="str">
        <f>+"1/7/"&amp;A860</f>
        <v>1/7/1993</v>
      </c>
      <c r="G860" s="1" t="str">
        <f>+"31/12/"&amp;A860</f>
        <v>31/12/1993</v>
      </c>
      <c r="H860" s="29" t="str">
        <f t="shared" si="453"/>
        <v>INSERT INTO temporalidad VALUES (430,'2do semestre 1993','Semestral','Semestre','1/7/1993','31/12/1993');</v>
      </c>
    </row>
    <row r="861" spans="1:8" x14ac:dyDescent="0.3">
      <c r="A861">
        <v>1994</v>
      </c>
      <c r="B861">
        <v>430</v>
      </c>
      <c r="C861" t="str">
        <f>+"2do semestre "&amp;A861</f>
        <v>2do semestre 1994</v>
      </c>
      <c r="D861" t="s">
        <v>2</v>
      </c>
      <c r="E861" t="s">
        <v>75</v>
      </c>
      <c r="F861" s="1" t="str">
        <f>+"1/7/"&amp;A861</f>
        <v>1/7/1994</v>
      </c>
      <c r="G861" s="1" t="str">
        <f>+"31/12/"&amp;A861</f>
        <v>31/12/1994</v>
      </c>
      <c r="H861" s="29" t="str">
        <f t="shared" si="453"/>
        <v>INSERT INTO temporalidad VALUES (430,'2do semestre 1994','Semestral','Semestre','1/7/1994','31/12/1994');</v>
      </c>
    </row>
    <row r="862" spans="1:8" x14ac:dyDescent="0.3">
      <c r="A862">
        <v>1995</v>
      </c>
      <c r="B862">
        <f t="shared" ref="B862:B925" si="467">+B861+1</f>
        <v>431</v>
      </c>
      <c r="C862" t="str">
        <f>+"2do semestre "&amp;A862</f>
        <v>2do semestre 1995</v>
      </c>
      <c r="D862" t="s">
        <v>2</v>
      </c>
      <c r="E862" t="s">
        <v>75</v>
      </c>
      <c r="F862" s="1" t="str">
        <f>+"1/7/"&amp;A862</f>
        <v>1/7/1995</v>
      </c>
      <c r="G862" s="1" t="str">
        <f>+"31/12/"&amp;A862</f>
        <v>31/12/1995</v>
      </c>
      <c r="H862" s="29" t="str">
        <f t="shared" si="453"/>
        <v>INSERT INTO temporalidad VALUES (431,'2do semestre 1995','Semestral','Semestre','1/7/1995','31/12/1995');</v>
      </c>
    </row>
    <row r="863" spans="1:8" x14ac:dyDescent="0.3">
      <c r="A863">
        <v>1996</v>
      </c>
      <c r="B863">
        <v>431</v>
      </c>
      <c r="C863" t="str">
        <f>+"2do semestre "&amp;A863</f>
        <v>2do semestre 1996</v>
      </c>
      <c r="D863" t="s">
        <v>2</v>
      </c>
      <c r="E863" t="s">
        <v>75</v>
      </c>
      <c r="F863" s="1" t="str">
        <f>+"1/7/"&amp;A863</f>
        <v>1/7/1996</v>
      </c>
      <c r="G863" s="1" t="str">
        <f>+"31/12/"&amp;A863</f>
        <v>31/12/1996</v>
      </c>
      <c r="H863" s="29" t="str">
        <f t="shared" si="453"/>
        <v>INSERT INTO temporalidad VALUES (431,'2do semestre 1996','Semestral','Semestre','1/7/1996','31/12/1996');</v>
      </c>
    </row>
    <row r="864" spans="1:8" x14ac:dyDescent="0.3">
      <c r="A864">
        <v>1997</v>
      </c>
      <c r="B864">
        <f t="shared" ref="B864:B927" si="468">+B863+1</f>
        <v>432</v>
      </c>
      <c r="C864" t="str">
        <f>+"2do semestre "&amp;A864</f>
        <v>2do semestre 1997</v>
      </c>
      <c r="D864" t="s">
        <v>2</v>
      </c>
      <c r="E864" t="s">
        <v>75</v>
      </c>
      <c r="F864" s="1" t="str">
        <f>+"1/7/"&amp;A864</f>
        <v>1/7/1997</v>
      </c>
      <c r="G864" s="1" t="str">
        <f>+"31/12/"&amp;A864</f>
        <v>31/12/1997</v>
      </c>
      <c r="H864" s="29" t="str">
        <f t="shared" si="453"/>
        <v>INSERT INTO temporalidad VALUES (432,'2do semestre 1997','Semestral','Semestre','1/7/1997','31/12/1997');</v>
      </c>
    </row>
    <row r="865" spans="1:8" x14ac:dyDescent="0.3">
      <c r="A865">
        <v>1998</v>
      </c>
      <c r="B865">
        <v>432</v>
      </c>
      <c r="C865" t="str">
        <f>+"2do semestre "&amp;A865</f>
        <v>2do semestre 1998</v>
      </c>
      <c r="D865" t="s">
        <v>2</v>
      </c>
      <c r="E865" t="s">
        <v>75</v>
      </c>
      <c r="F865" s="1" t="str">
        <f>+"1/7/"&amp;A865</f>
        <v>1/7/1998</v>
      </c>
      <c r="G865" s="1" t="str">
        <f>+"31/12/"&amp;A865</f>
        <v>31/12/1998</v>
      </c>
      <c r="H865" s="29" t="str">
        <f t="shared" si="453"/>
        <v>INSERT INTO temporalidad VALUES (432,'2do semestre 1998','Semestral','Semestre','1/7/1998','31/12/1998');</v>
      </c>
    </row>
    <row r="866" spans="1:8" x14ac:dyDescent="0.3">
      <c r="A866">
        <v>1999</v>
      </c>
      <c r="B866">
        <f t="shared" ref="B866:B929" si="469">+B865+1</f>
        <v>433</v>
      </c>
      <c r="C866" t="str">
        <f>+"2do semestre "&amp;A866</f>
        <v>2do semestre 1999</v>
      </c>
      <c r="D866" t="s">
        <v>2</v>
      </c>
      <c r="E866" t="s">
        <v>75</v>
      </c>
      <c r="F866" s="1" t="str">
        <f>+"1/7/"&amp;A866</f>
        <v>1/7/1999</v>
      </c>
      <c r="G866" s="1" t="str">
        <f>+"31/12/"&amp;A866</f>
        <v>31/12/1999</v>
      </c>
      <c r="H866" s="29" t="str">
        <f t="shared" si="453"/>
        <v>INSERT INTO temporalidad VALUES (433,'2do semestre 1999','Semestral','Semestre','1/7/1999','31/12/1999');</v>
      </c>
    </row>
    <row r="867" spans="1:8" x14ac:dyDescent="0.3">
      <c r="A867">
        <v>2000</v>
      </c>
      <c r="B867">
        <v>433</v>
      </c>
      <c r="C867" t="str">
        <f>+"2do semestre "&amp;A867</f>
        <v>2do semestre 2000</v>
      </c>
      <c r="D867" t="s">
        <v>2</v>
      </c>
      <c r="E867" t="s">
        <v>75</v>
      </c>
      <c r="F867" s="1" t="str">
        <f>+"1/7/"&amp;A867</f>
        <v>1/7/2000</v>
      </c>
      <c r="G867" s="1" t="str">
        <f>+"31/12/"&amp;A867</f>
        <v>31/12/2000</v>
      </c>
      <c r="H867" s="29" t="str">
        <f t="shared" si="453"/>
        <v>INSERT INTO temporalidad VALUES (433,'2do semestre 2000','Semestral','Semestre','1/7/2000','31/12/2000');</v>
      </c>
    </row>
    <row r="868" spans="1:8" x14ac:dyDescent="0.3">
      <c r="A868">
        <v>2001</v>
      </c>
      <c r="B868">
        <f t="shared" ref="B868:B931" si="470">+B867+1</f>
        <v>434</v>
      </c>
      <c r="C868" t="str">
        <f>+"2do semestre "&amp;A868</f>
        <v>2do semestre 2001</v>
      </c>
      <c r="D868" t="s">
        <v>2</v>
      </c>
      <c r="E868" t="s">
        <v>75</v>
      </c>
      <c r="F868" s="1" t="str">
        <f>+"1/7/"&amp;A868</f>
        <v>1/7/2001</v>
      </c>
      <c r="G868" s="1" t="str">
        <f>+"31/12/"&amp;A868</f>
        <v>31/12/2001</v>
      </c>
      <c r="H868" s="29" t="str">
        <f t="shared" si="453"/>
        <v>INSERT INTO temporalidad VALUES (434,'2do semestre 2001','Semestral','Semestre','1/7/2001','31/12/2001');</v>
      </c>
    </row>
    <row r="869" spans="1:8" x14ac:dyDescent="0.3">
      <c r="A869">
        <v>2002</v>
      </c>
      <c r="B869">
        <v>434</v>
      </c>
      <c r="C869" t="str">
        <f>+"2do semestre "&amp;A869</f>
        <v>2do semestre 2002</v>
      </c>
      <c r="D869" t="s">
        <v>2</v>
      </c>
      <c r="E869" t="s">
        <v>75</v>
      </c>
      <c r="F869" s="1" t="str">
        <f>+"1/7/"&amp;A869</f>
        <v>1/7/2002</v>
      </c>
      <c r="G869" s="1" t="str">
        <f>+"31/12/"&amp;A869</f>
        <v>31/12/2002</v>
      </c>
      <c r="H869" s="29" t="str">
        <f t="shared" si="453"/>
        <v>INSERT INTO temporalidad VALUES (434,'2do semestre 2002','Semestral','Semestre','1/7/2002','31/12/2002');</v>
      </c>
    </row>
    <row r="870" spans="1:8" x14ac:dyDescent="0.3">
      <c r="A870">
        <v>2003</v>
      </c>
      <c r="B870">
        <f t="shared" ref="B870:B933" si="471">+B869+1</f>
        <v>435</v>
      </c>
      <c r="C870" t="str">
        <f>+"2do semestre "&amp;A870</f>
        <v>2do semestre 2003</v>
      </c>
      <c r="D870" t="s">
        <v>2</v>
      </c>
      <c r="E870" t="s">
        <v>75</v>
      </c>
      <c r="F870" s="1" t="str">
        <f>+"1/7/"&amp;A870</f>
        <v>1/7/2003</v>
      </c>
      <c r="G870" s="1" t="str">
        <f>+"31/12/"&amp;A870</f>
        <v>31/12/2003</v>
      </c>
      <c r="H870" s="29" t="str">
        <f t="shared" si="453"/>
        <v>INSERT INTO temporalidad VALUES (435,'2do semestre 2003','Semestral','Semestre','1/7/2003','31/12/2003');</v>
      </c>
    </row>
    <row r="871" spans="1:8" x14ac:dyDescent="0.3">
      <c r="A871">
        <v>2004</v>
      </c>
      <c r="B871">
        <v>435</v>
      </c>
      <c r="C871" t="str">
        <f>+"2do semestre "&amp;A871</f>
        <v>2do semestre 2004</v>
      </c>
      <c r="D871" t="s">
        <v>2</v>
      </c>
      <c r="E871" t="s">
        <v>75</v>
      </c>
      <c r="F871" s="1" t="str">
        <f>+"1/7/"&amp;A871</f>
        <v>1/7/2004</v>
      </c>
      <c r="G871" s="1" t="str">
        <f>+"31/12/"&amp;A871</f>
        <v>31/12/2004</v>
      </c>
      <c r="H871" s="29" t="str">
        <f t="shared" si="453"/>
        <v>INSERT INTO temporalidad VALUES (435,'2do semestre 2004','Semestral','Semestre','1/7/2004','31/12/2004');</v>
      </c>
    </row>
    <row r="872" spans="1:8" x14ac:dyDescent="0.3">
      <c r="A872">
        <v>2005</v>
      </c>
      <c r="B872">
        <f t="shared" ref="B872:B935" si="472">+B871+1</f>
        <v>436</v>
      </c>
      <c r="C872" t="str">
        <f>+"2do semestre "&amp;A872</f>
        <v>2do semestre 2005</v>
      </c>
      <c r="D872" t="s">
        <v>2</v>
      </c>
      <c r="E872" t="s">
        <v>75</v>
      </c>
      <c r="F872" s="1" t="str">
        <f>+"1/7/"&amp;A872</f>
        <v>1/7/2005</v>
      </c>
      <c r="G872" s="1" t="str">
        <f>+"31/12/"&amp;A872</f>
        <v>31/12/2005</v>
      </c>
      <c r="H872" s="29" t="str">
        <f t="shared" si="453"/>
        <v>INSERT INTO temporalidad VALUES (436,'2do semestre 2005','Semestral','Semestre','1/7/2005','31/12/2005');</v>
      </c>
    </row>
    <row r="873" spans="1:8" x14ac:dyDescent="0.3">
      <c r="A873">
        <v>2006</v>
      </c>
      <c r="B873">
        <v>436</v>
      </c>
      <c r="C873" t="str">
        <f>+"2do semestre "&amp;A873</f>
        <v>2do semestre 2006</v>
      </c>
      <c r="D873" t="s">
        <v>2</v>
      </c>
      <c r="E873" t="s">
        <v>75</v>
      </c>
      <c r="F873" s="1" t="str">
        <f>+"1/7/"&amp;A873</f>
        <v>1/7/2006</v>
      </c>
      <c r="G873" s="1" t="str">
        <f>+"31/12/"&amp;A873</f>
        <v>31/12/2006</v>
      </c>
      <c r="H873" s="29" t="str">
        <f t="shared" si="453"/>
        <v>INSERT INTO temporalidad VALUES (436,'2do semestre 2006','Semestral','Semestre','1/7/2006','31/12/2006');</v>
      </c>
    </row>
    <row r="874" spans="1:8" x14ac:dyDescent="0.3">
      <c r="A874">
        <v>2007</v>
      </c>
      <c r="B874">
        <f t="shared" ref="B874:B937" si="473">+B873+1</f>
        <v>437</v>
      </c>
      <c r="C874" t="str">
        <f>+"2do semestre "&amp;A874</f>
        <v>2do semestre 2007</v>
      </c>
      <c r="D874" t="s">
        <v>2</v>
      </c>
      <c r="E874" t="s">
        <v>75</v>
      </c>
      <c r="F874" s="1" t="str">
        <f>+"1/7/"&amp;A874</f>
        <v>1/7/2007</v>
      </c>
      <c r="G874" s="1" t="str">
        <f>+"31/12/"&amp;A874</f>
        <v>31/12/2007</v>
      </c>
      <c r="H874" s="29" t="str">
        <f t="shared" si="453"/>
        <v>INSERT INTO temporalidad VALUES (437,'2do semestre 2007','Semestral','Semestre','1/7/2007','31/12/2007');</v>
      </c>
    </row>
    <row r="875" spans="1:8" x14ac:dyDescent="0.3">
      <c r="A875">
        <v>2008</v>
      </c>
      <c r="B875">
        <v>437</v>
      </c>
      <c r="C875" t="str">
        <f>+"2do semestre "&amp;A875</f>
        <v>2do semestre 2008</v>
      </c>
      <c r="D875" t="s">
        <v>2</v>
      </c>
      <c r="E875" t="s">
        <v>75</v>
      </c>
      <c r="F875" s="1" t="str">
        <f>+"1/7/"&amp;A875</f>
        <v>1/7/2008</v>
      </c>
      <c r="G875" s="1" t="str">
        <f>+"31/12/"&amp;A875</f>
        <v>31/12/2008</v>
      </c>
      <c r="H875" s="29" t="str">
        <f t="shared" si="453"/>
        <v>INSERT INTO temporalidad VALUES (437,'2do semestre 2008','Semestral','Semestre','1/7/2008','31/12/2008');</v>
      </c>
    </row>
    <row r="876" spans="1:8" x14ac:dyDescent="0.3">
      <c r="A876">
        <v>2009</v>
      </c>
      <c r="B876">
        <f t="shared" ref="B876:B939" si="474">+B875+1</f>
        <v>438</v>
      </c>
      <c r="C876" t="str">
        <f>+"2do semestre "&amp;A876</f>
        <v>2do semestre 2009</v>
      </c>
      <c r="D876" t="s">
        <v>2</v>
      </c>
      <c r="E876" t="s">
        <v>75</v>
      </c>
      <c r="F876" s="1" t="str">
        <f>+"1/7/"&amp;A876</f>
        <v>1/7/2009</v>
      </c>
      <c r="G876" s="1" t="str">
        <f>+"31/12/"&amp;A876</f>
        <v>31/12/2009</v>
      </c>
      <c r="H876" s="29" t="str">
        <f t="shared" si="453"/>
        <v>INSERT INTO temporalidad VALUES (438,'2do semestre 2009','Semestral','Semestre','1/7/2009','31/12/2009');</v>
      </c>
    </row>
    <row r="877" spans="1:8" x14ac:dyDescent="0.3">
      <c r="A877">
        <v>2010</v>
      </c>
      <c r="B877">
        <v>438</v>
      </c>
      <c r="C877" t="str">
        <f>+"2do semestre "&amp;A877</f>
        <v>2do semestre 2010</v>
      </c>
      <c r="D877" t="s">
        <v>2</v>
      </c>
      <c r="E877" t="s">
        <v>75</v>
      </c>
      <c r="F877" s="1" t="str">
        <f>+"1/7/"&amp;A877</f>
        <v>1/7/2010</v>
      </c>
      <c r="G877" s="1" t="str">
        <f>+"31/12/"&amp;A877</f>
        <v>31/12/2010</v>
      </c>
      <c r="H877" s="29" t="str">
        <f t="shared" si="453"/>
        <v>INSERT INTO temporalidad VALUES (438,'2do semestre 2010','Semestral','Semestre','1/7/2010','31/12/2010');</v>
      </c>
    </row>
    <row r="878" spans="1:8" x14ac:dyDescent="0.3">
      <c r="A878">
        <v>2011</v>
      </c>
      <c r="B878">
        <f t="shared" ref="B878:B941" si="475">+B877+1</f>
        <v>439</v>
      </c>
      <c r="C878" t="str">
        <f>+"2do semestre "&amp;A878</f>
        <v>2do semestre 2011</v>
      </c>
      <c r="D878" t="s">
        <v>2</v>
      </c>
      <c r="E878" t="s">
        <v>75</v>
      </c>
      <c r="F878" s="1" t="str">
        <f>+"1/7/"&amp;A878</f>
        <v>1/7/2011</v>
      </c>
      <c r="G878" s="1" t="str">
        <f>+"31/12/"&amp;A878</f>
        <v>31/12/2011</v>
      </c>
      <c r="H878" s="29" t="str">
        <f t="shared" si="453"/>
        <v>INSERT INTO temporalidad VALUES (439,'2do semestre 2011','Semestral','Semestre','1/7/2011','31/12/2011');</v>
      </c>
    </row>
    <row r="879" spans="1:8" x14ac:dyDescent="0.3">
      <c r="A879">
        <v>2012</v>
      </c>
      <c r="B879">
        <v>439</v>
      </c>
      <c r="C879" t="str">
        <f>+"2do semestre "&amp;A879</f>
        <v>2do semestre 2012</v>
      </c>
      <c r="D879" t="s">
        <v>2</v>
      </c>
      <c r="E879" t="s">
        <v>75</v>
      </c>
      <c r="F879" s="1" t="str">
        <f>+"1/7/"&amp;A879</f>
        <v>1/7/2012</v>
      </c>
      <c r="G879" s="1" t="str">
        <f>+"31/12/"&amp;A879</f>
        <v>31/12/2012</v>
      </c>
      <c r="H879" s="29" t="str">
        <f t="shared" si="453"/>
        <v>INSERT INTO temporalidad VALUES (439,'2do semestre 2012','Semestral','Semestre','1/7/2012','31/12/2012');</v>
      </c>
    </row>
    <row r="880" spans="1:8" x14ac:dyDescent="0.3">
      <c r="A880">
        <v>2013</v>
      </c>
      <c r="B880">
        <f t="shared" ref="B880:B943" si="476">+B879+1</f>
        <v>440</v>
      </c>
      <c r="C880" t="str">
        <f>+"2do semestre "&amp;A880</f>
        <v>2do semestre 2013</v>
      </c>
      <c r="D880" t="s">
        <v>2</v>
      </c>
      <c r="E880" t="s">
        <v>75</v>
      </c>
      <c r="F880" s="1" t="str">
        <f>+"1/7/"&amp;A880</f>
        <v>1/7/2013</v>
      </c>
      <c r="G880" s="1" t="str">
        <f>+"31/12/"&amp;A880</f>
        <v>31/12/2013</v>
      </c>
      <c r="H880" s="29" t="str">
        <f t="shared" si="453"/>
        <v>INSERT INTO temporalidad VALUES (440,'2do semestre 2013','Semestral','Semestre','1/7/2013','31/12/2013');</v>
      </c>
    </row>
    <row r="881" spans="1:8" x14ac:dyDescent="0.3">
      <c r="A881">
        <v>2014</v>
      </c>
      <c r="B881">
        <v>440</v>
      </c>
      <c r="C881" t="str">
        <f>+"2do semestre "&amp;A881</f>
        <v>2do semestre 2014</v>
      </c>
      <c r="D881" t="s">
        <v>2</v>
      </c>
      <c r="E881" t="s">
        <v>75</v>
      </c>
      <c r="F881" s="1" t="str">
        <f>+"1/7/"&amp;A881</f>
        <v>1/7/2014</v>
      </c>
      <c r="G881" s="1" t="str">
        <f>+"31/12/"&amp;A881</f>
        <v>31/12/2014</v>
      </c>
      <c r="H881" s="29" t="str">
        <f t="shared" si="453"/>
        <v>INSERT INTO temporalidad VALUES (440,'2do semestre 2014','Semestral','Semestre','1/7/2014','31/12/2014');</v>
      </c>
    </row>
    <row r="882" spans="1:8" x14ac:dyDescent="0.3">
      <c r="A882">
        <v>2015</v>
      </c>
      <c r="B882">
        <f t="shared" ref="B882:B945" si="477">+B881+1</f>
        <v>441</v>
      </c>
      <c r="C882" t="str">
        <f>+"2do semestre "&amp;A882</f>
        <v>2do semestre 2015</v>
      </c>
      <c r="D882" t="s">
        <v>2</v>
      </c>
      <c r="E882" t="s">
        <v>75</v>
      </c>
      <c r="F882" s="1" t="str">
        <f>+"1/7/"&amp;A882</f>
        <v>1/7/2015</v>
      </c>
      <c r="G882" s="1" t="str">
        <f>+"31/12/"&amp;A882</f>
        <v>31/12/2015</v>
      </c>
      <c r="H882" s="29" t="str">
        <f t="shared" si="453"/>
        <v>INSERT INTO temporalidad VALUES (441,'2do semestre 2015','Semestral','Semestre','1/7/2015','31/12/2015');</v>
      </c>
    </row>
    <row r="883" spans="1:8" x14ac:dyDescent="0.3">
      <c r="A883">
        <v>2016</v>
      </c>
      <c r="B883">
        <v>441</v>
      </c>
      <c r="C883" t="str">
        <f>+"2do semestre "&amp;A883</f>
        <v>2do semestre 2016</v>
      </c>
      <c r="D883" t="s">
        <v>2</v>
      </c>
      <c r="E883" t="s">
        <v>75</v>
      </c>
      <c r="F883" s="1" t="str">
        <f>+"1/7/"&amp;A883</f>
        <v>1/7/2016</v>
      </c>
      <c r="G883" s="1" t="str">
        <f>+"31/12/"&amp;A883</f>
        <v>31/12/2016</v>
      </c>
      <c r="H883" s="29" t="str">
        <f t="shared" si="453"/>
        <v>INSERT INTO temporalidad VALUES (441,'2do semestre 2016','Semestral','Semestre','1/7/2016','31/12/2016');</v>
      </c>
    </row>
    <row r="884" spans="1:8" x14ac:dyDescent="0.3">
      <c r="A884">
        <v>2017</v>
      </c>
      <c r="B884">
        <f t="shared" ref="B884:B947" si="478">+B883+1</f>
        <v>442</v>
      </c>
      <c r="C884" t="str">
        <f>+"2do semestre "&amp;A884</f>
        <v>2do semestre 2017</v>
      </c>
      <c r="D884" t="s">
        <v>2</v>
      </c>
      <c r="E884" t="s">
        <v>75</v>
      </c>
      <c r="F884" s="1" t="str">
        <f>+"1/7/"&amp;A884</f>
        <v>1/7/2017</v>
      </c>
      <c r="G884" s="1" t="str">
        <f>+"31/12/"&amp;A884</f>
        <v>31/12/2017</v>
      </c>
      <c r="H884" s="29" t="str">
        <f t="shared" si="453"/>
        <v>INSERT INTO temporalidad VALUES (442,'2do semestre 2017','Semestral','Semestre','1/7/2017','31/12/2017');</v>
      </c>
    </row>
    <row r="885" spans="1:8" x14ac:dyDescent="0.3">
      <c r="A885">
        <v>2018</v>
      </c>
      <c r="B885">
        <v>442</v>
      </c>
      <c r="C885" t="str">
        <f>+"2do semestre "&amp;A885</f>
        <v>2do semestre 2018</v>
      </c>
      <c r="D885" t="s">
        <v>2</v>
      </c>
      <c r="E885" t="s">
        <v>75</v>
      </c>
      <c r="F885" s="1" t="str">
        <f>+"1/7/"&amp;A885</f>
        <v>1/7/2018</v>
      </c>
      <c r="G885" s="1" t="str">
        <f>+"31/12/"&amp;A885</f>
        <v>31/12/2018</v>
      </c>
      <c r="H885" s="29" t="str">
        <f t="shared" si="453"/>
        <v>INSERT INTO temporalidad VALUES (442,'2do semestre 2018','Semestral','Semestre','1/7/2018','31/12/2018');</v>
      </c>
    </row>
    <row r="886" spans="1:8" x14ac:dyDescent="0.3">
      <c r="A886">
        <v>2019</v>
      </c>
      <c r="B886">
        <f t="shared" ref="B886:B949" si="479">+B885+1</f>
        <v>443</v>
      </c>
      <c r="C886" t="str">
        <f>+"2do semestre "&amp;A886</f>
        <v>2do semestre 2019</v>
      </c>
      <c r="D886" t="s">
        <v>2</v>
      </c>
      <c r="E886" t="s">
        <v>75</v>
      </c>
      <c r="F886" s="1" t="str">
        <f>+"1/7/"&amp;A886</f>
        <v>1/7/2019</v>
      </c>
      <c r="G886" s="1" t="str">
        <f>+"31/12/"&amp;A886</f>
        <v>31/12/2019</v>
      </c>
      <c r="H886" s="29" t="str">
        <f t="shared" si="453"/>
        <v>INSERT INTO temporalidad VALUES (443,'2do semestre 2019','Semestral','Semestre','1/7/2019','31/12/2019');</v>
      </c>
    </row>
    <row r="887" spans="1:8" x14ac:dyDescent="0.3">
      <c r="A887">
        <v>2020</v>
      </c>
      <c r="B887">
        <v>443</v>
      </c>
      <c r="C887" t="str">
        <f>+"2do semestre "&amp;A887</f>
        <v>2do semestre 2020</v>
      </c>
      <c r="D887" t="s">
        <v>2</v>
      </c>
      <c r="E887" t="s">
        <v>75</v>
      </c>
      <c r="F887" s="1" t="str">
        <f>+"1/7/"&amp;A887</f>
        <v>1/7/2020</v>
      </c>
      <c r="G887" s="1" t="str">
        <f>+"31/12/"&amp;A887</f>
        <v>31/12/2020</v>
      </c>
      <c r="H887" s="29" t="str">
        <f t="shared" si="453"/>
        <v>INSERT INTO temporalidad VALUES (443,'2do semestre 2020','Semestral','Semestre','1/7/2020','31/12/2020');</v>
      </c>
    </row>
    <row r="888" spans="1:8" x14ac:dyDescent="0.3">
      <c r="A888">
        <v>2021</v>
      </c>
      <c r="B888">
        <f t="shared" ref="B888:B951" si="480">+B887+1</f>
        <v>444</v>
      </c>
      <c r="C888" t="str">
        <f>+"2do semestre "&amp;A888</f>
        <v>2do semestre 2021</v>
      </c>
      <c r="D888" t="s">
        <v>2</v>
      </c>
      <c r="E888" t="s">
        <v>75</v>
      </c>
      <c r="F888" s="1" t="str">
        <f>+"1/7/"&amp;A888</f>
        <v>1/7/2021</v>
      </c>
      <c r="G888" s="1" t="str">
        <f>+"31/12/"&amp;A888</f>
        <v>31/12/2021</v>
      </c>
      <c r="H888" s="29" t="str">
        <f t="shared" si="453"/>
        <v>INSERT INTO temporalidad VALUES (444,'2do semestre 2021','Semestral','Semestre','1/7/2021','31/12/2021');</v>
      </c>
    </row>
    <row r="889" spans="1:8" x14ac:dyDescent="0.3">
      <c r="A889">
        <v>2022</v>
      </c>
      <c r="B889">
        <v>444</v>
      </c>
      <c r="C889" t="str">
        <f>+"2do semestre "&amp;A889</f>
        <v>2do semestre 2022</v>
      </c>
      <c r="D889" t="s">
        <v>2</v>
      </c>
      <c r="E889" t="s">
        <v>75</v>
      </c>
      <c r="F889" s="1" t="str">
        <f>+"1/7/"&amp;A889</f>
        <v>1/7/2022</v>
      </c>
      <c r="G889" s="1" t="str">
        <f>+"31/12/"&amp;A889</f>
        <v>31/12/2022</v>
      </c>
      <c r="H889" s="29" t="str">
        <f t="shared" si="453"/>
        <v>INSERT INTO temporalidad VALUES (444,'2do semestre 2022','Semestral','Semestre','1/7/2022','31/12/2022');</v>
      </c>
    </row>
    <row r="890" spans="1:8" x14ac:dyDescent="0.3">
      <c r="A890">
        <v>2023</v>
      </c>
      <c r="B890">
        <f t="shared" ref="B890:B953" si="481">+B889+1</f>
        <v>445</v>
      </c>
      <c r="C890" t="str">
        <f>+"2do semestre "&amp;A890</f>
        <v>2do semestre 2023</v>
      </c>
      <c r="D890" t="s">
        <v>2</v>
      </c>
      <c r="E890" t="s">
        <v>75</v>
      </c>
      <c r="F890" s="1" t="str">
        <f>+"1/7/"&amp;A890</f>
        <v>1/7/2023</v>
      </c>
      <c r="G890" s="1" t="str">
        <f>+"31/12/"&amp;A890</f>
        <v>31/12/2023</v>
      </c>
      <c r="H890" s="29" t="str">
        <f t="shared" si="453"/>
        <v>INSERT INTO temporalidad VALUES (445,'2do semestre 2023','Semestral','Semestre','1/7/2023','31/12/2023');</v>
      </c>
    </row>
    <row r="891" spans="1:8" x14ac:dyDescent="0.3">
      <c r="A891">
        <v>2024</v>
      </c>
      <c r="B891">
        <v>445</v>
      </c>
      <c r="C891" t="str">
        <f>+"2do semestre "&amp;A891</f>
        <v>2do semestre 2024</v>
      </c>
      <c r="D891" t="s">
        <v>2</v>
      </c>
      <c r="E891" t="s">
        <v>75</v>
      </c>
      <c r="F891" s="1" t="str">
        <f>+"1/7/"&amp;A891</f>
        <v>1/7/2024</v>
      </c>
      <c r="G891" s="1" t="str">
        <f>+"31/12/"&amp;A891</f>
        <v>31/12/2024</v>
      </c>
      <c r="H891" s="29" t="str">
        <f t="shared" si="453"/>
        <v>INSERT INTO temporalidad VALUES (445,'2do semestre 2024','Semestral','Semestre','1/7/2024','31/12/2024');</v>
      </c>
    </row>
    <row r="892" spans="1:8" x14ac:dyDescent="0.3">
      <c r="A892">
        <v>2025</v>
      </c>
      <c r="B892">
        <f t="shared" ref="B892:B955" si="482">+B891+1</f>
        <v>446</v>
      </c>
      <c r="C892" t="str">
        <f>+"2do semestre "&amp;A892</f>
        <v>2do semestre 2025</v>
      </c>
      <c r="D892" t="s">
        <v>2</v>
      </c>
      <c r="E892" t="s">
        <v>75</v>
      </c>
      <c r="F892" s="1" t="str">
        <f>+"1/7/"&amp;A892</f>
        <v>1/7/2025</v>
      </c>
      <c r="G892" s="1" t="str">
        <f>+"31/12/"&amp;A892</f>
        <v>31/12/2025</v>
      </c>
      <c r="H892" s="29" t="str">
        <f t="shared" si="453"/>
        <v>INSERT INTO temporalidad VALUES (446,'2do semestre 2025','Semestral','Semestre','1/7/2025','31/12/2025');</v>
      </c>
    </row>
    <row r="893" spans="1:8" x14ac:dyDescent="0.3">
      <c r="A893">
        <v>2026</v>
      </c>
      <c r="B893">
        <v>446</v>
      </c>
      <c r="C893" t="str">
        <f>+"2do semestre "&amp;A893</f>
        <v>2do semestre 2026</v>
      </c>
      <c r="D893" t="s">
        <v>2</v>
      </c>
      <c r="E893" t="s">
        <v>75</v>
      </c>
      <c r="F893" s="1" t="str">
        <f>+"1/7/"&amp;A893</f>
        <v>1/7/2026</v>
      </c>
      <c r="G893" s="1" t="str">
        <f>+"31/12/"&amp;A893</f>
        <v>31/12/2026</v>
      </c>
      <c r="H893" s="29" t="str">
        <f t="shared" si="453"/>
        <v>INSERT INTO temporalidad VALUES (446,'2do semestre 2026','Semestral','Semestre','1/7/2026','31/12/2026');</v>
      </c>
    </row>
    <row r="894" spans="1:8" x14ac:dyDescent="0.3">
      <c r="A894">
        <v>2027</v>
      </c>
      <c r="B894">
        <f t="shared" ref="B894:B957" si="483">+B893+1</f>
        <v>447</v>
      </c>
      <c r="C894" t="str">
        <f>+"2do semestre "&amp;A894</f>
        <v>2do semestre 2027</v>
      </c>
      <c r="D894" t="s">
        <v>2</v>
      </c>
      <c r="E894" t="s">
        <v>75</v>
      </c>
      <c r="F894" s="1" t="str">
        <f>+"1/7/"&amp;A894</f>
        <v>1/7/2027</v>
      </c>
      <c r="G894" s="1" t="str">
        <f>+"31/12/"&amp;A894</f>
        <v>31/12/2027</v>
      </c>
      <c r="H894" s="29" t="str">
        <f t="shared" si="453"/>
        <v>INSERT INTO temporalidad VALUES (447,'2do semestre 2027','Semestral','Semestre','1/7/2027','31/12/2027');</v>
      </c>
    </row>
    <row r="895" spans="1:8" x14ac:dyDescent="0.3">
      <c r="A895">
        <v>2028</v>
      </c>
      <c r="B895">
        <v>447</v>
      </c>
      <c r="C895" t="str">
        <f>+"2do semestre "&amp;A895</f>
        <v>2do semestre 2028</v>
      </c>
      <c r="D895" t="s">
        <v>2</v>
      </c>
      <c r="E895" t="s">
        <v>75</v>
      </c>
      <c r="F895" s="1" t="str">
        <f>+"1/7/"&amp;A895</f>
        <v>1/7/2028</v>
      </c>
      <c r="G895" s="1" t="str">
        <f>+"31/12/"&amp;A895</f>
        <v>31/12/2028</v>
      </c>
      <c r="H895" s="29" t="str">
        <f t="shared" si="453"/>
        <v>INSERT INTO temporalidad VALUES (447,'2do semestre 2028','Semestral','Semestre','1/7/2028','31/12/2028');</v>
      </c>
    </row>
    <row r="896" spans="1:8" x14ac:dyDescent="0.3">
      <c r="A896">
        <v>2029</v>
      </c>
      <c r="B896">
        <f t="shared" ref="B896:B959" si="484">+B895+1</f>
        <v>448</v>
      </c>
      <c r="C896" t="str">
        <f>+"2do semestre "&amp;A896</f>
        <v>2do semestre 2029</v>
      </c>
      <c r="D896" t="s">
        <v>2</v>
      </c>
      <c r="E896" t="s">
        <v>75</v>
      </c>
      <c r="F896" s="1" t="str">
        <f>+"1/7/"&amp;A896</f>
        <v>1/7/2029</v>
      </c>
      <c r="G896" s="1" t="str">
        <f>+"31/12/"&amp;A896</f>
        <v>31/12/2029</v>
      </c>
      <c r="H896" s="29" t="str">
        <f t="shared" si="453"/>
        <v>INSERT INTO temporalidad VALUES (448,'2do semestre 2029','Semestral','Semestre','1/7/2029','31/12/2029');</v>
      </c>
    </row>
    <row r="897" spans="1:8" x14ac:dyDescent="0.3">
      <c r="A897">
        <v>2030</v>
      </c>
      <c r="B897">
        <v>448</v>
      </c>
      <c r="C897" t="str">
        <f>+"2do semestre "&amp;A897</f>
        <v>2do semestre 2030</v>
      </c>
      <c r="D897" t="s">
        <v>2</v>
      </c>
      <c r="E897" t="s">
        <v>75</v>
      </c>
      <c r="F897" s="1" t="str">
        <f>+"1/7/"&amp;A897</f>
        <v>1/7/2030</v>
      </c>
      <c r="G897" s="1" t="str">
        <f>+"31/12/"&amp;A897</f>
        <v>31/12/2030</v>
      </c>
      <c r="H897" s="29" t="str">
        <f t="shared" si="453"/>
        <v>INSERT INTO temporalidad VALUES (448,'2do semestre 2030','Semestral','Semestre','1/7/2030','31/12/2030');</v>
      </c>
    </row>
    <row r="898" spans="1:8" x14ac:dyDescent="0.3">
      <c r="A898">
        <v>2031</v>
      </c>
      <c r="B898">
        <f t="shared" ref="B898:B961" si="485">+B897+1</f>
        <v>449</v>
      </c>
      <c r="C898" t="str">
        <f>+"2do semestre "&amp;A898</f>
        <v>2do semestre 2031</v>
      </c>
      <c r="D898" t="s">
        <v>2</v>
      </c>
      <c r="E898" t="s">
        <v>75</v>
      </c>
      <c r="F898" s="1" t="str">
        <f>+"1/7/"&amp;A898</f>
        <v>1/7/2031</v>
      </c>
      <c r="G898" s="1" t="str">
        <f>+"31/12/"&amp;A898</f>
        <v>31/12/2031</v>
      </c>
      <c r="H898" s="29" t="str">
        <f t="shared" si="453"/>
        <v>INSERT INTO temporalidad VALUES (449,'2do semestre 2031','Semestral','Semestre','1/7/2031','31/12/2031');</v>
      </c>
    </row>
    <row r="899" spans="1:8" x14ac:dyDescent="0.3">
      <c r="A899">
        <v>2032</v>
      </c>
      <c r="B899">
        <v>449</v>
      </c>
      <c r="C899" t="str">
        <f>+"2do semestre "&amp;A899</f>
        <v>2do semestre 2032</v>
      </c>
      <c r="D899" t="s">
        <v>2</v>
      </c>
      <c r="E899" t="s">
        <v>75</v>
      </c>
      <c r="F899" s="1" t="str">
        <f>+"1/7/"&amp;A899</f>
        <v>1/7/2032</v>
      </c>
      <c r="G899" s="1" t="str">
        <f>+"31/12/"&amp;A899</f>
        <v>31/12/2032</v>
      </c>
      <c r="H899" s="29" t="str">
        <f t="shared" ref="H899:H962" si="486">+"INSERT INTO "&amp;$H$2&amp;" VALUES ("&amp;B899&amp;",'"&amp;C899&amp;"','"&amp;D899&amp;"','"&amp;E899&amp;"','"&amp;F899&amp;"','"&amp;G899&amp;"');"</f>
        <v>INSERT INTO temporalidad VALUES (449,'2do semestre 2032','Semestral','Semestre','1/7/2032','31/12/2032');</v>
      </c>
    </row>
    <row r="900" spans="1:8" x14ac:dyDescent="0.3">
      <c r="A900">
        <v>2033</v>
      </c>
      <c r="B900">
        <f t="shared" ref="B900:B963" si="487">+B899+1</f>
        <v>450</v>
      </c>
      <c r="C900" t="str">
        <f>+"2do semestre "&amp;A900</f>
        <v>2do semestre 2033</v>
      </c>
      <c r="D900" t="s">
        <v>2</v>
      </c>
      <c r="E900" t="s">
        <v>75</v>
      </c>
      <c r="F900" s="1" t="str">
        <f>+"1/7/"&amp;A900</f>
        <v>1/7/2033</v>
      </c>
      <c r="G900" s="1" t="str">
        <f>+"31/12/"&amp;A900</f>
        <v>31/12/2033</v>
      </c>
      <c r="H900" s="29" t="str">
        <f t="shared" si="486"/>
        <v>INSERT INTO temporalidad VALUES (450,'2do semestre 2033','Semestral','Semestre','1/7/2033','31/12/2033');</v>
      </c>
    </row>
    <row r="901" spans="1:8" x14ac:dyDescent="0.3">
      <c r="A901">
        <v>2034</v>
      </c>
      <c r="B901">
        <v>450</v>
      </c>
      <c r="C901" t="str">
        <f>+"2do semestre "&amp;A901</f>
        <v>2do semestre 2034</v>
      </c>
      <c r="D901" t="s">
        <v>2</v>
      </c>
      <c r="E901" t="s">
        <v>75</v>
      </c>
      <c r="F901" s="1" t="str">
        <f>+"1/7/"&amp;A901</f>
        <v>1/7/2034</v>
      </c>
      <c r="G901" s="1" t="str">
        <f>+"31/12/"&amp;A901</f>
        <v>31/12/2034</v>
      </c>
      <c r="H901" s="29" t="str">
        <f t="shared" si="486"/>
        <v>INSERT INTO temporalidad VALUES (450,'2do semestre 2034','Semestral','Semestre','1/7/2034','31/12/2034');</v>
      </c>
    </row>
    <row r="902" spans="1:8" x14ac:dyDescent="0.3">
      <c r="A902">
        <v>2035</v>
      </c>
      <c r="B902">
        <f t="shared" ref="B902:B965" si="488">+B901+1</f>
        <v>451</v>
      </c>
      <c r="C902" t="str">
        <f>+"2do semestre "&amp;A902</f>
        <v>2do semestre 2035</v>
      </c>
      <c r="D902" t="s">
        <v>2</v>
      </c>
      <c r="E902" t="s">
        <v>75</v>
      </c>
      <c r="F902" s="1" t="str">
        <f>+"1/7/"&amp;A902</f>
        <v>1/7/2035</v>
      </c>
      <c r="G902" s="1" t="str">
        <f>+"31/12/"&amp;A902</f>
        <v>31/12/2035</v>
      </c>
      <c r="H902" s="29" t="str">
        <f t="shared" si="486"/>
        <v>INSERT INTO temporalidad VALUES (451,'2do semestre 2035','Semestral','Semestre','1/7/2035','31/12/2035');</v>
      </c>
    </row>
    <row r="903" spans="1:8" x14ac:dyDescent="0.3">
      <c r="A903">
        <v>2036</v>
      </c>
      <c r="B903">
        <v>451</v>
      </c>
      <c r="C903" t="str">
        <f>+"2do semestre "&amp;A903</f>
        <v>2do semestre 2036</v>
      </c>
      <c r="D903" t="s">
        <v>2</v>
      </c>
      <c r="E903" t="s">
        <v>75</v>
      </c>
      <c r="F903" s="1" t="str">
        <f>+"1/7/"&amp;A903</f>
        <v>1/7/2036</v>
      </c>
      <c r="G903" s="1" t="str">
        <f>+"31/12/"&amp;A903</f>
        <v>31/12/2036</v>
      </c>
      <c r="H903" s="29" t="str">
        <f t="shared" si="486"/>
        <v>INSERT INTO temporalidad VALUES (451,'2do semestre 2036','Semestral','Semestre','1/7/2036','31/12/2036');</v>
      </c>
    </row>
    <row r="904" spans="1:8" x14ac:dyDescent="0.3">
      <c r="A904">
        <v>2037</v>
      </c>
      <c r="B904">
        <f t="shared" ref="B904:B967" si="489">+B903+1</f>
        <v>452</v>
      </c>
      <c r="C904" t="str">
        <f>+"2do semestre "&amp;A904</f>
        <v>2do semestre 2037</v>
      </c>
      <c r="D904" t="s">
        <v>2</v>
      </c>
      <c r="E904" t="s">
        <v>75</v>
      </c>
      <c r="F904" s="1" t="str">
        <f>+"1/7/"&amp;A904</f>
        <v>1/7/2037</v>
      </c>
      <c r="G904" s="1" t="str">
        <f>+"31/12/"&amp;A904</f>
        <v>31/12/2037</v>
      </c>
      <c r="H904" s="29" t="str">
        <f t="shared" si="486"/>
        <v>INSERT INTO temporalidad VALUES (452,'2do semestre 2037','Semestral','Semestre','1/7/2037','31/12/2037');</v>
      </c>
    </row>
    <row r="905" spans="1:8" x14ac:dyDescent="0.3">
      <c r="A905">
        <v>2038</v>
      </c>
      <c r="B905">
        <v>452</v>
      </c>
      <c r="C905" t="str">
        <f>+"2do semestre "&amp;A905</f>
        <v>2do semestre 2038</v>
      </c>
      <c r="D905" t="s">
        <v>2</v>
      </c>
      <c r="E905" t="s">
        <v>75</v>
      </c>
      <c r="F905" s="1" t="str">
        <f>+"1/7/"&amp;A905</f>
        <v>1/7/2038</v>
      </c>
      <c r="G905" s="1" t="str">
        <f>+"31/12/"&amp;A905</f>
        <v>31/12/2038</v>
      </c>
      <c r="H905" s="29" t="str">
        <f t="shared" si="486"/>
        <v>INSERT INTO temporalidad VALUES (452,'2do semestre 2038','Semestral','Semestre','1/7/2038','31/12/2038');</v>
      </c>
    </row>
    <row r="906" spans="1:8" x14ac:dyDescent="0.3">
      <c r="A906">
        <v>2039</v>
      </c>
      <c r="B906">
        <f t="shared" ref="B906:B969" si="490">+B905+1</f>
        <v>453</v>
      </c>
      <c r="C906" t="str">
        <f>+"2do semestre "&amp;A906</f>
        <v>2do semestre 2039</v>
      </c>
      <c r="D906" t="s">
        <v>2</v>
      </c>
      <c r="E906" t="s">
        <v>75</v>
      </c>
      <c r="F906" s="1" t="str">
        <f>+"1/7/"&amp;A906</f>
        <v>1/7/2039</v>
      </c>
      <c r="G906" s="1" t="str">
        <f>+"31/12/"&amp;A906</f>
        <v>31/12/2039</v>
      </c>
      <c r="H906" s="29" t="str">
        <f t="shared" si="486"/>
        <v>INSERT INTO temporalidad VALUES (453,'2do semestre 2039','Semestral','Semestre','1/7/2039','31/12/2039');</v>
      </c>
    </row>
    <row r="907" spans="1:8" x14ac:dyDescent="0.3">
      <c r="A907">
        <v>2040</v>
      </c>
      <c r="B907">
        <v>453</v>
      </c>
      <c r="C907" t="str">
        <f>+"2do semestre "&amp;A907</f>
        <v>2do semestre 2040</v>
      </c>
      <c r="D907" t="s">
        <v>2</v>
      </c>
      <c r="E907" t="s">
        <v>75</v>
      </c>
      <c r="F907" s="1" t="str">
        <f>+"1/7/"&amp;A907</f>
        <v>1/7/2040</v>
      </c>
      <c r="G907" s="1" t="str">
        <f>+"31/12/"&amp;A907</f>
        <v>31/12/2040</v>
      </c>
      <c r="H907" s="29" t="str">
        <f t="shared" si="486"/>
        <v>INSERT INTO temporalidad VALUES (453,'2do semestre 2040','Semestral','Semestre','1/7/2040','31/12/2040');</v>
      </c>
    </row>
    <row r="908" spans="1:8" x14ac:dyDescent="0.3">
      <c r="A908">
        <v>2041</v>
      </c>
      <c r="B908">
        <f t="shared" ref="B908:B971" si="491">+B907+1</f>
        <v>454</v>
      </c>
      <c r="C908" t="str">
        <f>+"2do semestre "&amp;A908</f>
        <v>2do semestre 2041</v>
      </c>
      <c r="D908" t="s">
        <v>2</v>
      </c>
      <c r="E908" t="s">
        <v>75</v>
      </c>
      <c r="F908" s="1" t="str">
        <f>+"1/7/"&amp;A908</f>
        <v>1/7/2041</v>
      </c>
      <c r="G908" s="1" t="str">
        <f>+"31/12/"&amp;A908</f>
        <v>31/12/2041</v>
      </c>
      <c r="H908" s="29" t="str">
        <f t="shared" si="486"/>
        <v>INSERT INTO temporalidad VALUES (454,'2do semestre 2041','Semestral','Semestre','1/7/2041','31/12/2041');</v>
      </c>
    </row>
    <row r="909" spans="1:8" x14ac:dyDescent="0.3">
      <c r="A909">
        <v>2042</v>
      </c>
      <c r="B909">
        <v>454</v>
      </c>
      <c r="C909" t="str">
        <f>+"2do semestre "&amp;A909</f>
        <v>2do semestre 2042</v>
      </c>
      <c r="D909" t="s">
        <v>2</v>
      </c>
      <c r="E909" t="s">
        <v>75</v>
      </c>
      <c r="F909" s="1" t="str">
        <f>+"1/7/"&amp;A909</f>
        <v>1/7/2042</v>
      </c>
      <c r="G909" s="1" t="str">
        <f>+"31/12/"&amp;A909</f>
        <v>31/12/2042</v>
      </c>
      <c r="H909" s="29" t="str">
        <f t="shared" si="486"/>
        <v>INSERT INTO temporalidad VALUES (454,'2do semestre 2042','Semestral','Semestre','1/7/2042','31/12/2042');</v>
      </c>
    </row>
    <row r="910" spans="1:8" x14ac:dyDescent="0.3">
      <c r="A910">
        <v>2043</v>
      </c>
      <c r="B910">
        <f t="shared" ref="B910:B973" si="492">+B909+1</f>
        <v>455</v>
      </c>
      <c r="C910" t="str">
        <f>+"2do semestre "&amp;A910</f>
        <v>2do semestre 2043</v>
      </c>
      <c r="D910" t="s">
        <v>2</v>
      </c>
      <c r="E910" t="s">
        <v>75</v>
      </c>
      <c r="F910" s="1" t="str">
        <f>+"1/7/"&amp;A910</f>
        <v>1/7/2043</v>
      </c>
      <c r="G910" s="1" t="str">
        <f>+"31/12/"&amp;A910</f>
        <v>31/12/2043</v>
      </c>
      <c r="H910" s="29" t="str">
        <f t="shared" si="486"/>
        <v>INSERT INTO temporalidad VALUES (455,'2do semestre 2043','Semestral','Semestre','1/7/2043','31/12/2043');</v>
      </c>
    </row>
    <row r="911" spans="1:8" x14ac:dyDescent="0.3">
      <c r="A911">
        <v>2044</v>
      </c>
      <c r="B911">
        <v>455</v>
      </c>
      <c r="C911" t="str">
        <f>+"2do semestre "&amp;A911</f>
        <v>2do semestre 2044</v>
      </c>
      <c r="D911" t="s">
        <v>2</v>
      </c>
      <c r="E911" t="s">
        <v>75</v>
      </c>
      <c r="F911" s="1" t="str">
        <f>+"1/7/"&amp;A911</f>
        <v>1/7/2044</v>
      </c>
      <c r="G911" s="1" t="str">
        <f>+"31/12/"&amp;A911</f>
        <v>31/12/2044</v>
      </c>
      <c r="H911" s="29" t="str">
        <f t="shared" si="486"/>
        <v>INSERT INTO temporalidad VALUES (455,'2do semestre 2044','Semestral','Semestre','1/7/2044','31/12/2044');</v>
      </c>
    </row>
    <row r="912" spans="1:8" x14ac:dyDescent="0.3">
      <c r="A912">
        <v>2045</v>
      </c>
      <c r="B912">
        <f t="shared" ref="B912:B975" si="493">+B911+1</f>
        <v>456</v>
      </c>
      <c r="C912" t="str">
        <f>+"2do semestre "&amp;A912</f>
        <v>2do semestre 2045</v>
      </c>
      <c r="D912" t="s">
        <v>2</v>
      </c>
      <c r="E912" t="s">
        <v>75</v>
      </c>
      <c r="F912" s="1" t="str">
        <f>+"1/7/"&amp;A912</f>
        <v>1/7/2045</v>
      </c>
      <c r="G912" s="1" t="str">
        <f>+"31/12/"&amp;A912</f>
        <v>31/12/2045</v>
      </c>
      <c r="H912" s="29" t="str">
        <f t="shared" si="486"/>
        <v>INSERT INTO temporalidad VALUES (456,'2do semestre 2045','Semestral','Semestre','1/7/2045','31/12/2045');</v>
      </c>
    </row>
    <row r="913" spans="1:8" x14ac:dyDescent="0.3">
      <c r="A913">
        <v>2046</v>
      </c>
      <c r="B913">
        <v>456</v>
      </c>
      <c r="C913" t="str">
        <f>+"2do semestre "&amp;A913</f>
        <v>2do semestre 2046</v>
      </c>
      <c r="D913" t="s">
        <v>2</v>
      </c>
      <c r="E913" t="s">
        <v>75</v>
      </c>
      <c r="F913" s="1" t="str">
        <f>+"1/7/"&amp;A913</f>
        <v>1/7/2046</v>
      </c>
      <c r="G913" s="1" t="str">
        <f>+"31/12/"&amp;A913</f>
        <v>31/12/2046</v>
      </c>
      <c r="H913" s="29" t="str">
        <f t="shared" si="486"/>
        <v>INSERT INTO temporalidad VALUES (456,'2do semestre 2046','Semestral','Semestre','1/7/2046','31/12/2046');</v>
      </c>
    </row>
    <row r="914" spans="1:8" x14ac:dyDescent="0.3">
      <c r="A914">
        <v>2047</v>
      </c>
      <c r="B914">
        <f t="shared" ref="B914:B977" si="494">+B913+1</f>
        <v>457</v>
      </c>
      <c r="C914" t="str">
        <f>+"2do semestre "&amp;A914</f>
        <v>2do semestre 2047</v>
      </c>
      <c r="D914" t="s">
        <v>2</v>
      </c>
      <c r="E914" t="s">
        <v>75</v>
      </c>
      <c r="F914" s="1" t="str">
        <f>+"1/7/"&amp;A914</f>
        <v>1/7/2047</v>
      </c>
      <c r="G914" s="1" t="str">
        <f>+"31/12/"&amp;A914</f>
        <v>31/12/2047</v>
      </c>
      <c r="H914" s="29" t="str">
        <f t="shared" si="486"/>
        <v>INSERT INTO temporalidad VALUES (457,'2do semestre 2047','Semestral','Semestre','1/7/2047','31/12/2047');</v>
      </c>
    </row>
    <row r="915" spans="1:8" x14ac:dyDescent="0.3">
      <c r="A915">
        <v>2048</v>
      </c>
      <c r="B915">
        <v>457</v>
      </c>
      <c r="C915" t="str">
        <f>+"2do semestre "&amp;A915</f>
        <v>2do semestre 2048</v>
      </c>
      <c r="D915" t="s">
        <v>2</v>
      </c>
      <c r="E915" t="s">
        <v>75</v>
      </c>
      <c r="F915" s="1" t="str">
        <f>+"1/7/"&amp;A915</f>
        <v>1/7/2048</v>
      </c>
      <c r="G915" s="1" t="str">
        <f>+"31/12/"&amp;A915</f>
        <v>31/12/2048</v>
      </c>
      <c r="H915" s="29" t="str">
        <f t="shared" si="486"/>
        <v>INSERT INTO temporalidad VALUES (457,'2do semestre 2048','Semestral','Semestre','1/7/2048','31/12/2048');</v>
      </c>
    </row>
    <row r="916" spans="1:8" x14ac:dyDescent="0.3">
      <c r="A916">
        <v>2049</v>
      </c>
      <c r="B916">
        <f t="shared" ref="B916:B979" si="495">+B915+1</f>
        <v>458</v>
      </c>
      <c r="C916" t="str">
        <f>+"2do semestre "&amp;A916</f>
        <v>2do semestre 2049</v>
      </c>
      <c r="D916" t="s">
        <v>2</v>
      </c>
      <c r="E916" t="s">
        <v>75</v>
      </c>
      <c r="F916" s="1" t="str">
        <f>+"1/7/"&amp;A916</f>
        <v>1/7/2049</v>
      </c>
      <c r="G916" s="1" t="str">
        <f>+"31/12/"&amp;A916</f>
        <v>31/12/2049</v>
      </c>
      <c r="H916" s="29" t="str">
        <f t="shared" si="486"/>
        <v>INSERT INTO temporalidad VALUES (458,'2do semestre 2049','Semestral','Semestre','1/7/2049','31/12/2049');</v>
      </c>
    </row>
    <row r="917" spans="1:8" x14ac:dyDescent="0.3">
      <c r="A917">
        <v>2050</v>
      </c>
      <c r="B917">
        <v>458</v>
      </c>
      <c r="C917" t="str">
        <f>+"2do semestre "&amp;A917</f>
        <v>2do semestre 2050</v>
      </c>
      <c r="D917" t="s">
        <v>2</v>
      </c>
      <c r="E917" t="s">
        <v>75</v>
      </c>
      <c r="F917" s="1" t="str">
        <f>+"1/7/"&amp;A917</f>
        <v>1/7/2050</v>
      </c>
      <c r="G917" s="1" t="str">
        <f>+"31/12/"&amp;A917</f>
        <v>31/12/2050</v>
      </c>
      <c r="H917" s="29" t="str">
        <f t="shared" si="486"/>
        <v>INSERT INTO temporalidad VALUES (458,'2do semestre 2050','Semestral','Semestre','1/7/2050','31/12/2050');</v>
      </c>
    </row>
    <row r="918" spans="1:8" x14ac:dyDescent="0.3">
      <c r="A918">
        <v>1990</v>
      </c>
      <c r="B918">
        <f t="shared" ref="B918:B981" si="496">+B917+1</f>
        <v>459</v>
      </c>
      <c r="C918" t="str">
        <f>+"1er trimestre "&amp;A918</f>
        <v>1er trimestre 1990</v>
      </c>
      <c r="D918" t="s">
        <v>76</v>
      </c>
      <c r="E918" t="s">
        <v>77</v>
      </c>
      <c r="F918" s="1" t="str">
        <f>+"1/1/"&amp;A918</f>
        <v>1/1/1990</v>
      </c>
      <c r="G918" s="1" t="str">
        <f>+"31/3/"&amp;A918</f>
        <v>31/3/1990</v>
      </c>
      <c r="H918" s="29" t="str">
        <f t="shared" si="486"/>
        <v>INSERT INTO temporalidad VALUES (459,'1er trimestre 1990','Trimestral','Trimestre','1/1/1990','31/3/1990');</v>
      </c>
    </row>
    <row r="919" spans="1:8" x14ac:dyDescent="0.3">
      <c r="A919">
        <v>1991</v>
      </c>
      <c r="B919">
        <v>459</v>
      </c>
      <c r="C919" t="str">
        <f>+"1er trimestre "&amp;A919</f>
        <v>1er trimestre 1991</v>
      </c>
      <c r="D919" t="s">
        <v>76</v>
      </c>
      <c r="E919" t="s">
        <v>77</v>
      </c>
      <c r="F919" s="1" t="str">
        <f>+"1/1/"&amp;A919</f>
        <v>1/1/1991</v>
      </c>
      <c r="G919" s="1" t="str">
        <f>+"31/3/"&amp;A919</f>
        <v>31/3/1991</v>
      </c>
      <c r="H919" s="29" t="str">
        <f t="shared" si="486"/>
        <v>INSERT INTO temporalidad VALUES (459,'1er trimestre 1991','Trimestral','Trimestre','1/1/1991','31/3/1991');</v>
      </c>
    </row>
    <row r="920" spans="1:8" x14ac:dyDescent="0.3">
      <c r="A920">
        <v>1992</v>
      </c>
      <c r="B920">
        <f t="shared" ref="B920:B983" si="497">+B919+1</f>
        <v>460</v>
      </c>
      <c r="C920" t="str">
        <f>+"1er trimestre "&amp;A920</f>
        <v>1er trimestre 1992</v>
      </c>
      <c r="D920" t="s">
        <v>76</v>
      </c>
      <c r="E920" t="s">
        <v>77</v>
      </c>
      <c r="F920" s="1" t="str">
        <f>+"1/1/"&amp;A920</f>
        <v>1/1/1992</v>
      </c>
      <c r="G920" s="1" t="str">
        <f>+"31/3/"&amp;A920</f>
        <v>31/3/1992</v>
      </c>
      <c r="H920" s="29" t="str">
        <f t="shared" si="486"/>
        <v>INSERT INTO temporalidad VALUES (460,'1er trimestre 1992','Trimestral','Trimestre','1/1/1992','31/3/1992');</v>
      </c>
    </row>
    <row r="921" spans="1:8" x14ac:dyDescent="0.3">
      <c r="A921">
        <v>1993</v>
      </c>
      <c r="B921">
        <v>460</v>
      </c>
      <c r="C921" t="str">
        <f>+"1er trimestre "&amp;A921</f>
        <v>1er trimestre 1993</v>
      </c>
      <c r="D921" t="s">
        <v>76</v>
      </c>
      <c r="E921" t="s">
        <v>77</v>
      </c>
      <c r="F921" s="1" t="str">
        <f>+"1/1/"&amp;A921</f>
        <v>1/1/1993</v>
      </c>
      <c r="G921" s="1" t="str">
        <f>+"31/3/"&amp;A921</f>
        <v>31/3/1993</v>
      </c>
      <c r="H921" s="29" t="str">
        <f t="shared" si="486"/>
        <v>INSERT INTO temporalidad VALUES (460,'1er trimestre 1993','Trimestral','Trimestre','1/1/1993','31/3/1993');</v>
      </c>
    </row>
    <row r="922" spans="1:8" x14ac:dyDescent="0.3">
      <c r="A922">
        <v>1994</v>
      </c>
      <c r="B922">
        <f t="shared" ref="B922:B985" si="498">+B921+1</f>
        <v>461</v>
      </c>
      <c r="C922" t="str">
        <f>+"1er trimestre "&amp;A922</f>
        <v>1er trimestre 1994</v>
      </c>
      <c r="D922" t="s">
        <v>76</v>
      </c>
      <c r="E922" t="s">
        <v>77</v>
      </c>
      <c r="F922" s="1" t="str">
        <f>+"1/1/"&amp;A922</f>
        <v>1/1/1994</v>
      </c>
      <c r="G922" s="1" t="str">
        <f>+"31/3/"&amp;A922</f>
        <v>31/3/1994</v>
      </c>
      <c r="H922" s="29" t="str">
        <f t="shared" si="486"/>
        <v>INSERT INTO temporalidad VALUES (461,'1er trimestre 1994','Trimestral','Trimestre','1/1/1994','31/3/1994');</v>
      </c>
    </row>
    <row r="923" spans="1:8" x14ac:dyDescent="0.3">
      <c r="A923">
        <v>1995</v>
      </c>
      <c r="B923">
        <v>461</v>
      </c>
      <c r="C923" t="str">
        <f>+"1er trimestre "&amp;A923</f>
        <v>1er trimestre 1995</v>
      </c>
      <c r="D923" t="s">
        <v>76</v>
      </c>
      <c r="E923" t="s">
        <v>77</v>
      </c>
      <c r="F923" s="1" t="str">
        <f>+"1/1/"&amp;A923</f>
        <v>1/1/1995</v>
      </c>
      <c r="G923" s="1" t="str">
        <f>+"31/3/"&amp;A923</f>
        <v>31/3/1995</v>
      </c>
      <c r="H923" s="29" t="str">
        <f t="shared" si="486"/>
        <v>INSERT INTO temporalidad VALUES (461,'1er trimestre 1995','Trimestral','Trimestre','1/1/1995','31/3/1995');</v>
      </c>
    </row>
    <row r="924" spans="1:8" x14ac:dyDescent="0.3">
      <c r="A924">
        <v>1996</v>
      </c>
      <c r="B924">
        <f t="shared" ref="B924:B987" si="499">+B923+1</f>
        <v>462</v>
      </c>
      <c r="C924" t="str">
        <f>+"1er trimestre "&amp;A924</f>
        <v>1er trimestre 1996</v>
      </c>
      <c r="D924" t="s">
        <v>76</v>
      </c>
      <c r="E924" t="s">
        <v>77</v>
      </c>
      <c r="F924" s="1" t="str">
        <f>+"1/1/"&amp;A924</f>
        <v>1/1/1996</v>
      </c>
      <c r="G924" s="1" t="str">
        <f>+"31/3/"&amp;A924</f>
        <v>31/3/1996</v>
      </c>
      <c r="H924" s="29" t="str">
        <f t="shared" si="486"/>
        <v>INSERT INTO temporalidad VALUES (462,'1er trimestre 1996','Trimestral','Trimestre','1/1/1996','31/3/1996');</v>
      </c>
    </row>
    <row r="925" spans="1:8" x14ac:dyDescent="0.3">
      <c r="A925">
        <v>1997</v>
      </c>
      <c r="B925">
        <v>462</v>
      </c>
      <c r="C925" t="str">
        <f>+"1er trimestre "&amp;A925</f>
        <v>1er trimestre 1997</v>
      </c>
      <c r="D925" t="s">
        <v>76</v>
      </c>
      <c r="E925" t="s">
        <v>77</v>
      </c>
      <c r="F925" s="1" t="str">
        <f>+"1/1/"&amp;A925</f>
        <v>1/1/1997</v>
      </c>
      <c r="G925" s="1" t="str">
        <f>+"31/3/"&amp;A925</f>
        <v>31/3/1997</v>
      </c>
      <c r="H925" s="29" t="str">
        <f t="shared" si="486"/>
        <v>INSERT INTO temporalidad VALUES (462,'1er trimestre 1997','Trimestral','Trimestre','1/1/1997','31/3/1997');</v>
      </c>
    </row>
    <row r="926" spans="1:8" x14ac:dyDescent="0.3">
      <c r="A926">
        <v>1998</v>
      </c>
      <c r="B926">
        <f t="shared" ref="B926:B989" si="500">+B925+1</f>
        <v>463</v>
      </c>
      <c r="C926" t="str">
        <f>+"1er trimestre "&amp;A926</f>
        <v>1er trimestre 1998</v>
      </c>
      <c r="D926" t="s">
        <v>76</v>
      </c>
      <c r="E926" t="s">
        <v>77</v>
      </c>
      <c r="F926" s="1" t="str">
        <f>+"1/1/"&amp;A926</f>
        <v>1/1/1998</v>
      </c>
      <c r="G926" s="1" t="str">
        <f>+"31/3/"&amp;A926</f>
        <v>31/3/1998</v>
      </c>
      <c r="H926" s="29" t="str">
        <f t="shared" si="486"/>
        <v>INSERT INTO temporalidad VALUES (463,'1er trimestre 1998','Trimestral','Trimestre','1/1/1998','31/3/1998');</v>
      </c>
    </row>
    <row r="927" spans="1:8" x14ac:dyDescent="0.3">
      <c r="A927">
        <v>1999</v>
      </c>
      <c r="B927">
        <v>463</v>
      </c>
      <c r="C927" t="str">
        <f>+"1er trimestre "&amp;A927</f>
        <v>1er trimestre 1999</v>
      </c>
      <c r="D927" t="s">
        <v>76</v>
      </c>
      <c r="E927" t="s">
        <v>77</v>
      </c>
      <c r="F927" s="1" t="str">
        <f>+"1/1/"&amp;A927</f>
        <v>1/1/1999</v>
      </c>
      <c r="G927" s="1" t="str">
        <f>+"31/3/"&amp;A927</f>
        <v>31/3/1999</v>
      </c>
      <c r="H927" s="29" t="str">
        <f t="shared" si="486"/>
        <v>INSERT INTO temporalidad VALUES (463,'1er trimestre 1999','Trimestral','Trimestre','1/1/1999','31/3/1999');</v>
      </c>
    </row>
    <row r="928" spans="1:8" x14ac:dyDescent="0.3">
      <c r="A928">
        <v>2000</v>
      </c>
      <c r="B928">
        <f t="shared" ref="B928:B991" si="501">+B927+1</f>
        <v>464</v>
      </c>
      <c r="C928" t="str">
        <f>+"1er trimestre "&amp;A928</f>
        <v>1er trimestre 2000</v>
      </c>
      <c r="D928" t="s">
        <v>76</v>
      </c>
      <c r="E928" t="s">
        <v>77</v>
      </c>
      <c r="F928" s="1" t="str">
        <f>+"1/1/"&amp;A928</f>
        <v>1/1/2000</v>
      </c>
      <c r="G928" s="1" t="str">
        <f>+"31/3/"&amp;A928</f>
        <v>31/3/2000</v>
      </c>
      <c r="H928" s="29" t="str">
        <f t="shared" si="486"/>
        <v>INSERT INTO temporalidad VALUES (464,'1er trimestre 2000','Trimestral','Trimestre','1/1/2000','31/3/2000');</v>
      </c>
    </row>
    <row r="929" spans="1:8" x14ac:dyDescent="0.3">
      <c r="A929">
        <v>2001</v>
      </c>
      <c r="B929">
        <v>464</v>
      </c>
      <c r="C929" t="str">
        <f>+"1er trimestre "&amp;A929</f>
        <v>1er trimestre 2001</v>
      </c>
      <c r="D929" t="s">
        <v>76</v>
      </c>
      <c r="E929" t="s">
        <v>77</v>
      </c>
      <c r="F929" s="1" t="str">
        <f>+"1/1/"&amp;A929</f>
        <v>1/1/2001</v>
      </c>
      <c r="G929" s="1" t="str">
        <f>+"31/3/"&amp;A929</f>
        <v>31/3/2001</v>
      </c>
      <c r="H929" s="29" t="str">
        <f t="shared" si="486"/>
        <v>INSERT INTO temporalidad VALUES (464,'1er trimestre 2001','Trimestral','Trimestre','1/1/2001','31/3/2001');</v>
      </c>
    </row>
    <row r="930" spans="1:8" x14ac:dyDescent="0.3">
      <c r="A930">
        <v>2002</v>
      </c>
      <c r="B930">
        <f t="shared" ref="B930:B993" si="502">+B929+1</f>
        <v>465</v>
      </c>
      <c r="C930" t="str">
        <f>+"1er trimestre "&amp;A930</f>
        <v>1er trimestre 2002</v>
      </c>
      <c r="D930" t="s">
        <v>76</v>
      </c>
      <c r="E930" t="s">
        <v>77</v>
      </c>
      <c r="F930" s="1" t="str">
        <f>+"1/1/"&amp;A930</f>
        <v>1/1/2002</v>
      </c>
      <c r="G930" s="1" t="str">
        <f>+"31/3/"&amp;A930</f>
        <v>31/3/2002</v>
      </c>
      <c r="H930" s="29" t="str">
        <f t="shared" si="486"/>
        <v>INSERT INTO temporalidad VALUES (465,'1er trimestre 2002','Trimestral','Trimestre','1/1/2002','31/3/2002');</v>
      </c>
    </row>
    <row r="931" spans="1:8" x14ac:dyDescent="0.3">
      <c r="A931">
        <v>2003</v>
      </c>
      <c r="B931">
        <v>465</v>
      </c>
      <c r="C931" t="str">
        <f>+"1er trimestre "&amp;A931</f>
        <v>1er trimestre 2003</v>
      </c>
      <c r="D931" t="s">
        <v>76</v>
      </c>
      <c r="E931" t="s">
        <v>77</v>
      </c>
      <c r="F931" s="1" t="str">
        <f>+"1/1/"&amp;A931</f>
        <v>1/1/2003</v>
      </c>
      <c r="G931" s="1" t="str">
        <f>+"31/3/"&amp;A931</f>
        <v>31/3/2003</v>
      </c>
      <c r="H931" s="29" t="str">
        <f t="shared" si="486"/>
        <v>INSERT INTO temporalidad VALUES (465,'1er trimestre 2003','Trimestral','Trimestre','1/1/2003','31/3/2003');</v>
      </c>
    </row>
    <row r="932" spans="1:8" x14ac:dyDescent="0.3">
      <c r="A932">
        <v>2004</v>
      </c>
      <c r="B932">
        <f t="shared" ref="B932:B995" si="503">+B931+1</f>
        <v>466</v>
      </c>
      <c r="C932" t="str">
        <f>+"1er trimestre "&amp;A932</f>
        <v>1er trimestre 2004</v>
      </c>
      <c r="D932" t="s">
        <v>76</v>
      </c>
      <c r="E932" t="s">
        <v>77</v>
      </c>
      <c r="F932" s="1" t="str">
        <f>+"1/1/"&amp;A932</f>
        <v>1/1/2004</v>
      </c>
      <c r="G932" s="1" t="str">
        <f>+"31/3/"&amp;A932</f>
        <v>31/3/2004</v>
      </c>
      <c r="H932" s="29" t="str">
        <f t="shared" si="486"/>
        <v>INSERT INTO temporalidad VALUES (466,'1er trimestre 2004','Trimestral','Trimestre','1/1/2004','31/3/2004');</v>
      </c>
    </row>
    <row r="933" spans="1:8" x14ac:dyDescent="0.3">
      <c r="A933">
        <v>2005</v>
      </c>
      <c r="B933">
        <v>466</v>
      </c>
      <c r="C933" t="str">
        <f>+"1er trimestre "&amp;A933</f>
        <v>1er trimestre 2005</v>
      </c>
      <c r="D933" t="s">
        <v>76</v>
      </c>
      <c r="E933" t="s">
        <v>77</v>
      </c>
      <c r="F933" s="1" t="str">
        <f>+"1/1/"&amp;A933</f>
        <v>1/1/2005</v>
      </c>
      <c r="G933" s="1" t="str">
        <f>+"31/3/"&amp;A933</f>
        <v>31/3/2005</v>
      </c>
      <c r="H933" s="29" t="str">
        <f t="shared" si="486"/>
        <v>INSERT INTO temporalidad VALUES (466,'1er trimestre 2005','Trimestral','Trimestre','1/1/2005','31/3/2005');</v>
      </c>
    </row>
    <row r="934" spans="1:8" x14ac:dyDescent="0.3">
      <c r="A934">
        <v>2006</v>
      </c>
      <c r="B934">
        <f t="shared" ref="B934:B997" si="504">+B933+1</f>
        <v>467</v>
      </c>
      <c r="C934" t="str">
        <f>+"1er trimestre "&amp;A934</f>
        <v>1er trimestre 2006</v>
      </c>
      <c r="D934" t="s">
        <v>76</v>
      </c>
      <c r="E934" t="s">
        <v>77</v>
      </c>
      <c r="F934" s="1" t="str">
        <f>+"1/1/"&amp;A934</f>
        <v>1/1/2006</v>
      </c>
      <c r="G934" s="1" t="str">
        <f>+"31/3/"&amp;A934</f>
        <v>31/3/2006</v>
      </c>
      <c r="H934" s="29" t="str">
        <f t="shared" si="486"/>
        <v>INSERT INTO temporalidad VALUES (467,'1er trimestre 2006','Trimestral','Trimestre','1/1/2006','31/3/2006');</v>
      </c>
    </row>
    <row r="935" spans="1:8" x14ac:dyDescent="0.3">
      <c r="A935">
        <v>2007</v>
      </c>
      <c r="B935">
        <v>467</v>
      </c>
      <c r="C935" t="str">
        <f>+"1er trimestre "&amp;A935</f>
        <v>1er trimestre 2007</v>
      </c>
      <c r="D935" t="s">
        <v>76</v>
      </c>
      <c r="E935" t="s">
        <v>77</v>
      </c>
      <c r="F935" s="1" t="str">
        <f>+"1/1/"&amp;A935</f>
        <v>1/1/2007</v>
      </c>
      <c r="G935" s="1" t="str">
        <f>+"31/3/"&amp;A935</f>
        <v>31/3/2007</v>
      </c>
      <c r="H935" s="29" t="str">
        <f t="shared" si="486"/>
        <v>INSERT INTO temporalidad VALUES (467,'1er trimestre 2007','Trimestral','Trimestre','1/1/2007','31/3/2007');</v>
      </c>
    </row>
    <row r="936" spans="1:8" x14ac:dyDescent="0.3">
      <c r="A936">
        <v>2008</v>
      </c>
      <c r="B936">
        <f t="shared" ref="B936:B999" si="505">+B935+1</f>
        <v>468</v>
      </c>
      <c r="C936" t="str">
        <f>+"1er trimestre "&amp;A936</f>
        <v>1er trimestre 2008</v>
      </c>
      <c r="D936" t="s">
        <v>76</v>
      </c>
      <c r="E936" t="s">
        <v>77</v>
      </c>
      <c r="F936" s="1" t="str">
        <f>+"1/1/"&amp;A936</f>
        <v>1/1/2008</v>
      </c>
      <c r="G936" s="1" t="str">
        <f>+"31/3/"&amp;A936</f>
        <v>31/3/2008</v>
      </c>
      <c r="H936" s="29" t="str">
        <f t="shared" si="486"/>
        <v>INSERT INTO temporalidad VALUES (468,'1er trimestre 2008','Trimestral','Trimestre','1/1/2008','31/3/2008');</v>
      </c>
    </row>
    <row r="937" spans="1:8" x14ac:dyDescent="0.3">
      <c r="A937">
        <v>2009</v>
      </c>
      <c r="B937">
        <v>468</v>
      </c>
      <c r="C937" t="str">
        <f>+"1er trimestre "&amp;A937</f>
        <v>1er trimestre 2009</v>
      </c>
      <c r="D937" t="s">
        <v>76</v>
      </c>
      <c r="E937" t="s">
        <v>77</v>
      </c>
      <c r="F937" s="1" t="str">
        <f>+"1/1/"&amp;A937</f>
        <v>1/1/2009</v>
      </c>
      <c r="G937" s="1" t="str">
        <f>+"31/3/"&amp;A937</f>
        <v>31/3/2009</v>
      </c>
      <c r="H937" s="29" t="str">
        <f t="shared" si="486"/>
        <v>INSERT INTO temporalidad VALUES (468,'1er trimestre 2009','Trimestral','Trimestre','1/1/2009','31/3/2009');</v>
      </c>
    </row>
    <row r="938" spans="1:8" x14ac:dyDescent="0.3">
      <c r="A938">
        <v>2010</v>
      </c>
      <c r="B938">
        <f t="shared" ref="B938:B1001" si="506">+B937+1</f>
        <v>469</v>
      </c>
      <c r="C938" t="str">
        <f>+"1er trimestre "&amp;A938</f>
        <v>1er trimestre 2010</v>
      </c>
      <c r="D938" t="s">
        <v>76</v>
      </c>
      <c r="E938" t="s">
        <v>77</v>
      </c>
      <c r="F938" s="1" t="str">
        <f>+"1/1/"&amp;A938</f>
        <v>1/1/2010</v>
      </c>
      <c r="G938" s="1" t="str">
        <f>+"31/3/"&amp;A938</f>
        <v>31/3/2010</v>
      </c>
      <c r="H938" s="29" t="str">
        <f t="shared" si="486"/>
        <v>INSERT INTO temporalidad VALUES (469,'1er trimestre 2010','Trimestral','Trimestre','1/1/2010','31/3/2010');</v>
      </c>
    </row>
    <row r="939" spans="1:8" x14ac:dyDescent="0.3">
      <c r="A939">
        <v>2011</v>
      </c>
      <c r="B939">
        <v>469</v>
      </c>
      <c r="C939" t="str">
        <f>+"1er trimestre "&amp;A939</f>
        <v>1er trimestre 2011</v>
      </c>
      <c r="D939" t="s">
        <v>76</v>
      </c>
      <c r="E939" t="s">
        <v>77</v>
      </c>
      <c r="F939" s="1" t="str">
        <f>+"1/1/"&amp;A939</f>
        <v>1/1/2011</v>
      </c>
      <c r="G939" s="1" t="str">
        <f>+"31/3/"&amp;A939</f>
        <v>31/3/2011</v>
      </c>
      <c r="H939" s="29" t="str">
        <f t="shared" si="486"/>
        <v>INSERT INTO temporalidad VALUES (469,'1er trimestre 2011','Trimestral','Trimestre','1/1/2011','31/3/2011');</v>
      </c>
    </row>
    <row r="940" spans="1:8" x14ac:dyDescent="0.3">
      <c r="A940">
        <v>2012</v>
      </c>
      <c r="B940">
        <f t="shared" ref="B940:B1003" si="507">+B939+1</f>
        <v>470</v>
      </c>
      <c r="C940" t="str">
        <f>+"1er trimestre "&amp;A940</f>
        <v>1er trimestre 2012</v>
      </c>
      <c r="D940" t="s">
        <v>76</v>
      </c>
      <c r="E940" t="s">
        <v>77</v>
      </c>
      <c r="F940" s="1" t="str">
        <f>+"1/1/"&amp;A940</f>
        <v>1/1/2012</v>
      </c>
      <c r="G940" s="1" t="str">
        <f>+"31/3/"&amp;A940</f>
        <v>31/3/2012</v>
      </c>
      <c r="H940" s="29" t="str">
        <f t="shared" si="486"/>
        <v>INSERT INTO temporalidad VALUES (470,'1er trimestre 2012','Trimestral','Trimestre','1/1/2012','31/3/2012');</v>
      </c>
    </row>
    <row r="941" spans="1:8" x14ac:dyDescent="0.3">
      <c r="A941">
        <v>2013</v>
      </c>
      <c r="B941">
        <v>470</v>
      </c>
      <c r="C941" t="str">
        <f>+"1er trimestre "&amp;A941</f>
        <v>1er trimestre 2013</v>
      </c>
      <c r="D941" t="s">
        <v>76</v>
      </c>
      <c r="E941" t="s">
        <v>77</v>
      </c>
      <c r="F941" s="1" t="str">
        <f>+"1/1/"&amp;A941</f>
        <v>1/1/2013</v>
      </c>
      <c r="G941" s="1" t="str">
        <f>+"31/3/"&amp;A941</f>
        <v>31/3/2013</v>
      </c>
      <c r="H941" s="29" t="str">
        <f t="shared" si="486"/>
        <v>INSERT INTO temporalidad VALUES (470,'1er trimestre 2013','Trimestral','Trimestre','1/1/2013','31/3/2013');</v>
      </c>
    </row>
    <row r="942" spans="1:8" x14ac:dyDescent="0.3">
      <c r="A942">
        <v>2014</v>
      </c>
      <c r="B942">
        <f t="shared" ref="B942:B1005" si="508">+B941+1</f>
        <v>471</v>
      </c>
      <c r="C942" t="str">
        <f>+"1er trimestre "&amp;A942</f>
        <v>1er trimestre 2014</v>
      </c>
      <c r="D942" t="s">
        <v>76</v>
      </c>
      <c r="E942" t="s">
        <v>77</v>
      </c>
      <c r="F942" s="1" t="str">
        <f>+"1/1/"&amp;A942</f>
        <v>1/1/2014</v>
      </c>
      <c r="G942" s="1" t="str">
        <f>+"31/3/"&amp;A942</f>
        <v>31/3/2014</v>
      </c>
      <c r="H942" s="29" t="str">
        <f t="shared" si="486"/>
        <v>INSERT INTO temporalidad VALUES (471,'1er trimestre 2014','Trimestral','Trimestre','1/1/2014','31/3/2014');</v>
      </c>
    </row>
    <row r="943" spans="1:8" x14ac:dyDescent="0.3">
      <c r="A943">
        <v>2015</v>
      </c>
      <c r="B943">
        <v>471</v>
      </c>
      <c r="C943" t="str">
        <f>+"1er trimestre "&amp;A943</f>
        <v>1er trimestre 2015</v>
      </c>
      <c r="D943" t="s">
        <v>76</v>
      </c>
      <c r="E943" t="s">
        <v>77</v>
      </c>
      <c r="F943" s="1" t="str">
        <f>+"1/1/"&amp;A943</f>
        <v>1/1/2015</v>
      </c>
      <c r="G943" s="1" t="str">
        <f>+"31/3/"&amp;A943</f>
        <v>31/3/2015</v>
      </c>
      <c r="H943" s="29" t="str">
        <f t="shared" si="486"/>
        <v>INSERT INTO temporalidad VALUES (471,'1er trimestre 2015','Trimestral','Trimestre','1/1/2015','31/3/2015');</v>
      </c>
    </row>
    <row r="944" spans="1:8" x14ac:dyDescent="0.3">
      <c r="A944">
        <v>2016</v>
      </c>
      <c r="B944">
        <f t="shared" ref="B944:B1007" si="509">+B943+1</f>
        <v>472</v>
      </c>
      <c r="C944" t="str">
        <f>+"1er trimestre "&amp;A944</f>
        <v>1er trimestre 2016</v>
      </c>
      <c r="D944" t="s">
        <v>76</v>
      </c>
      <c r="E944" t="s">
        <v>77</v>
      </c>
      <c r="F944" s="1" t="str">
        <f>+"1/1/"&amp;A944</f>
        <v>1/1/2016</v>
      </c>
      <c r="G944" s="1" t="str">
        <f>+"31/3/"&amp;A944</f>
        <v>31/3/2016</v>
      </c>
      <c r="H944" s="29" t="str">
        <f t="shared" si="486"/>
        <v>INSERT INTO temporalidad VALUES (472,'1er trimestre 2016','Trimestral','Trimestre','1/1/2016','31/3/2016');</v>
      </c>
    </row>
    <row r="945" spans="1:8" x14ac:dyDescent="0.3">
      <c r="A945">
        <v>2017</v>
      </c>
      <c r="B945">
        <v>472</v>
      </c>
      <c r="C945" t="str">
        <f>+"1er trimestre "&amp;A945</f>
        <v>1er trimestre 2017</v>
      </c>
      <c r="D945" t="s">
        <v>76</v>
      </c>
      <c r="E945" t="s">
        <v>77</v>
      </c>
      <c r="F945" s="1" t="str">
        <f>+"1/1/"&amp;A945</f>
        <v>1/1/2017</v>
      </c>
      <c r="G945" s="1" t="str">
        <f>+"31/3/"&amp;A945</f>
        <v>31/3/2017</v>
      </c>
      <c r="H945" s="29" t="str">
        <f t="shared" si="486"/>
        <v>INSERT INTO temporalidad VALUES (472,'1er trimestre 2017','Trimestral','Trimestre','1/1/2017','31/3/2017');</v>
      </c>
    </row>
    <row r="946" spans="1:8" x14ac:dyDescent="0.3">
      <c r="A946">
        <v>2018</v>
      </c>
      <c r="B946">
        <f t="shared" ref="B946:B1009" si="510">+B945+1</f>
        <v>473</v>
      </c>
      <c r="C946" t="str">
        <f>+"1er trimestre "&amp;A946</f>
        <v>1er trimestre 2018</v>
      </c>
      <c r="D946" t="s">
        <v>76</v>
      </c>
      <c r="E946" t="s">
        <v>77</v>
      </c>
      <c r="F946" s="1" t="str">
        <f>+"1/1/"&amp;A946</f>
        <v>1/1/2018</v>
      </c>
      <c r="G946" s="1" t="str">
        <f>+"31/3/"&amp;A946</f>
        <v>31/3/2018</v>
      </c>
      <c r="H946" s="29" t="str">
        <f t="shared" si="486"/>
        <v>INSERT INTO temporalidad VALUES (473,'1er trimestre 2018','Trimestral','Trimestre','1/1/2018','31/3/2018');</v>
      </c>
    </row>
    <row r="947" spans="1:8" x14ac:dyDescent="0.3">
      <c r="A947">
        <v>2019</v>
      </c>
      <c r="B947">
        <v>473</v>
      </c>
      <c r="C947" t="str">
        <f>+"1er trimestre "&amp;A947</f>
        <v>1er trimestre 2019</v>
      </c>
      <c r="D947" t="s">
        <v>76</v>
      </c>
      <c r="E947" t="s">
        <v>77</v>
      </c>
      <c r="F947" s="1" t="str">
        <f>+"1/1/"&amp;A947</f>
        <v>1/1/2019</v>
      </c>
      <c r="G947" s="1" t="str">
        <f>+"31/3/"&amp;A947</f>
        <v>31/3/2019</v>
      </c>
      <c r="H947" s="29" t="str">
        <f t="shared" si="486"/>
        <v>INSERT INTO temporalidad VALUES (473,'1er trimestre 2019','Trimestral','Trimestre','1/1/2019','31/3/2019');</v>
      </c>
    </row>
    <row r="948" spans="1:8" x14ac:dyDescent="0.3">
      <c r="A948">
        <v>2020</v>
      </c>
      <c r="B948">
        <f t="shared" ref="B948:B1011" si="511">+B947+1</f>
        <v>474</v>
      </c>
      <c r="C948" t="str">
        <f>+"1er trimestre "&amp;A948</f>
        <v>1er trimestre 2020</v>
      </c>
      <c r="D948" t="s">
        <v>76</v>
      </c>
      <c r="E948" t="s">
        <v>77</v>
      </c>
      <c r="F948" s="1" t="str">
        <f>+"1/1/"&amp;A948</f>
        <v>1/1/2020</v>
      </c>
      <c r="G948" s="1" t="str">
        <f>+"31/3/"&amp;A948</f>
        <v>31/3/2020</v>
      </c>
      <c r="H948" s="29" t="str">
        <f t="shared" si="486"/>
        <v>INSERT INTO temporalidad VALUES (474,'1er trimestre 2020','Trimestral','Trimestre','1/1/2020','31/3/2020');</v>
      </c>
    </row>
    <row r="949" spans="1:8" x14ac:dyDescent="0.3">
      <c r="A949">
        <v>2021</v>
      </c>
      <c r="B949">
        <v>474</v>
      </c>
      <c r="C949" t="str">
        <f>+"1er trimestre "&amp;A949</f>
        <v>1er trimestre 2021</v>
      </c>
      <c r="D949" t="s">
        <v>76</v>
      </c>
      <c r="E949" t="s">
        <v>77</v>
      </c>
      <c r="F949" s="1" t="str">
        <f>+"1/1/"&amp;A949</f>
        <v>1/1/2021</v>
      </c>
      <c r="G949" s="1" t="str">
        <f>+"31/3/"&amp;A949</f>
        <v>31/3/2021</v>
      </c>
      <c r="H949" s="29" t="str">
        <f t="shared" si="486"/>
        <v>INSERT INTO temporalidad VALUES (474,'1er trimestre 2021','Trimestral','Trimestre','1/1/2021','31/3/2021');</v>
      </c>
    </row>
    <row r="950" spans="1:8" x14ac:dyDescent="0.3">
      <c r="A950">
        <v>2022</v>
      </c>
      <c r="B950">
        <f t="shared" ref="B950:B1013" si="512">+B949+1</f>
        <v>475</v>
      </c>
      <c r="C950" t="str">
        <f>+"1er trimestre "&amp;A950</f>
        <v>1er trimestre 2022</v>
      </c>
      <c r="D950" t="s">
        <v>76</v>
      </c>
      <c r="E950" t="s">
        <v>77</v>
      </c>
      <c r="F950" s="1" t="str">
        <f>+"1/1/"&amp;A950</f>
        <v>1/1/2022</v>
      </c>
      <c r="G950" s="1" t="str">
        <f>+"31/3/"&amp;A950</f>
        <v>31/3/2022</v>
      </c>
      <c r="H950" s="29" t="str">
        <f t="shared" si="486"/>
        <v>INSERT INTO temporalidad VALUES (475,'1er trimestre 2022','Trimestral','Trimestre','1/1/2022','31/3/2022');</v>
      </c>
    </row>
    <row r="951" spans="1:8" x14ac:dyDescent="0.3">
      <c r="A951">
        <v>2023</v>
      </c>
      <c r="B951">
        <v>475</v>
      </c>
      <c r="C951" t="str">
        <f>+"1er trimestre "&amp;A951</f>
        <v>1er trimestre 2023</v>
      </c>
      <c r="D951" t="s">
        <v>76</v>
      </c>
      <c r="E951" t="s">
        <v>77</v>
      </c>
      <c r="F951" s="1" t="str">
        <f>+"1/1/"&amp;A951</f>
        <v>1/1/2023</v>
      </c>
      <c r="G951" s="1" t="str">
        <f>+"31/3/"&amp;A951</f>
        <v>31/3/2023</v>
      </c>
      <c r="H951" s="29" t="str">
        <f t="shared" si="486"/>
        <v>INSERT INTO temporalidad VALUES (475,'1er trimestre 2023','Trimestral','Trimestre','1/1/2023','31/3/2023');</v>
      </c>
    </row>
    <row r="952" spans="1:8" x14ac:dyDescent="0.3">
      <c r="A952">
        <v>2024</v>
      </c>
      <c r="B952">
        <f t="shared" ref="B952:B1015" si="513">+B951+1</f>
        <v>476</v>
      </c>
      <c r="C952" t="str">
        <f>+"1er trimestre "&amp;A952</f>
        <v>1er trimestre 2024</v>
      </c>
      <c r="D952" t="s">
        <v>76</v>
      </c>
      <c r="E952" t="s">
        <v>77</v>
      </c>
      <c r="F952" s="1" t="str">
        <f>+"1/1/"&amp;A952</f>
        <v>1/1/2024</v>
      </c>
      <c r="G952" s="1" t="str">
        <f>+"31/3/"&amp;A952</f>
        <v>31/3/2024</v>
      </c>
      <c r="H952" s="29" t="str">
        <f t="shared" si="486"/>
        <v>INSERT INTO temporalidad VALUES (476,'1er trimestre 2024','Trimestral','Trimestre','1/1/2024','31/3/2024');</v>
      </c>
    </row>
    <row r="953" spans="1:8" x14ac:dyDescent="0.3">
      <c r="A953">
        <v>2025</v>
      </c>
      <c r="B953">
        <v>476</v>
      </c>
      <c r="C953" t="str">
        <f>+"1er trimestre "&amp;A953</f>
        <v>1er trimestre 2025</v>
      </c>
      <c r="D953" t="s">
        <v>76</v>
      </c>
      <c r="E953" t="s">
        <v>77</v>
      </c>
      <c r="F953" s="1" t="str">
        <f>+"1/1/"&amp;A953</f>
        <v>1/1/2025</v>
      </c>
      <c r="G953" s="1" t="str">
        <f>+"31/3/"&amp;A953</f>
        <v>31/3/2025</v>
      </c>
      <c r="H953" s="29" t="str">
        <f t="shared" si="486"/>
        <v>INSERT INTO temporalidad VALUES (476,'1er trimestre 2025','Trimestral','Trimestre','1/1/2025','31/3/2025');</v>
      </c>
    </row>
    <row r="954" spans="1:8" x14ac:dyDescent="0.3">
      <c r="A954">
        <v>2026</v>
      </c>
      <c r="B954">
        <f t="shared" ref="B954:B1017" si="514">+B953+1</f>
        <v>477</v>
      </c>
      <c r="C954" t="str">
        <f>+"1er trimestre "&amp;A954</f>
        <v>1er trimestre 2026</v>
      </c>
      <c r="D954" t="s">
        <v>76</v>
      </c>
      <c r="E954" t="s">
        <v>77</v>
      </c>
      <c r="F954" s="1" t="str">
        <f>+"1/1/"&amp;A954</f>
        <v>1/1/2026</v>
      </c>
      <c r="G954" s="1" t="str">
        <f>+"31/3/"&amp;A954</f>
        <v>31/3/2026</v>
      </c>
      <c r="H954" s="29" t="str">
        <f t="shared" si="486"/>
        <v>INSERT INTO temporalidad VALUES (477,'1er trimestre 2026','Trimestral','Trimestre','1/1/2026','31/3/2026');</v>
      </c>
    </row>
    <row r="955" spans="1:8" x14ac:dyDescent="0.3">
      <c r="A955">
        <v>2027</v>
      </c>
      <c r="B955">
        <v>477</v>
      </c>
      <c r="C955" t="str">
        <f>+"1er trimestre "&amp;A955</f>
        <v>1er trimestre 2027</v>
      </c>
      <c r="D955" t="s">
        <v>76</v>
      </c>
      <c r="E955" t="s">
        <v>77</v>
      </c>
      <c r="F955" s="1" t="str">
        <f>+"1/1/"&amp;A955</f>
        <v>1/1/2027</v>
      </c>
      <c r="G955" s="1" t="str">
        <f>+"31/3/"&amp;A955</f>
        <v>31/3/2027</v>
      </c>
      <c r="H955" s="29" t="str">
        <f t="shared" si="486"/>
        <v>INSERT INTO temporalidad VALUES (477,'1er trimestre 2027','Trimestral','Trimestre','1/1/2027','31/3/2027');</v>
      </c>
    </row>
    <row r="956" spans="1:8" x14ac:dyDescent="0.3">
      <c r="A956">
        <v>2028</v>
      </c>
      <c r="B956">
        <f t="shared" ref="B956:B1019" si="515">+B955+1</f>
        <v>478</v>
      </c>
      <c r="C956" t="str">
        <f>+"1er trimestre "&amp;A956</f>
        <v>1er trimestre 2028</v>
      </c>
      <c r="D956" t="s">
        <v>76</v>
      </c>
      <c r="E956" t="s">
        <v>77</v>
      </c>
      <c r="F956" s="1" t="str">
        <f>+"1/1/"&amp;A956</f>
        <v>1/1/2028</v>
      </c>
      <c r="G956" s="1" t="str">
        <f>+"31/3/"&amp;A956</f>
        <v>31/3/2028</v>
      </c>
      <c r="H956" s="29" t="str">
        <f t="shared" si="486"/>
        <v>INSERT INTO temporalidad VALUES (478,'1er trimestre 2028','Trimestral','Trimestre','1/1/2028','31/3/2028');</v>
      </c>
    </row>
    <row r="957" spans="1:8" x14ac:dyDescent="0.3">
      <c r="A957">
        <v>2029</v>
      </c>
      <c r="B957">
        <v>478</v>
      </c>
      <c r="C957" t="str">
        <f>+"1er trimestre "&amp;A957</f>
        <v>1er trimestre 2029</v>
      </c>
      <c r="D957" t="s">
        <v>76</v>
      </c>
      <c r="E957" t="s">
        <v>77</v>
      </c>
      <c r="F957" s="1" t="str">
        <f>+"1/1/"&amp;A957</f>
        <v>1/1/2029</v>
      </c>
      <c r="G957" s="1" t="str">
        <f>+"31/3/"&amp;A957</f>
        <v>31/3/2029</v>
      </c>
      <c r="H957" s="29" t="str">
        <f t="shared" si="486"/>
        <v>INSERT INTO temporalidad VALUES (478,'1er trimestre 2029','Trimestral','Trimestre','1/1/2029','31/3/2029');</v>
      </c>
    </row>
    <row r="958" spans="1:8" x14ac:dyDescent="0.3">
      <c r="A958">
        <v>2030</v>
      </c>
      <c r="B958">
        <f t="shared" ref="B958:B1021" si="516">+B957+1</f>
        <v>479</v>
      </c>
      <c r="C958" t="str">
        <f>+"1er trimestre "&amp;A958</f>
        <v>1er trimestre 2030</v>
      </c>
      <c r="D958" t="s">
        <v>76</v>
      </c>
      <c r="E958" t="s">
        <v>77</v>
      </c>
      <c r="F958" s="1" t="str">
        <f>+"1/1/"&amp;A958</f>
        <v>1/1/2030</v>
      </c>
      <c r="G958" s="1" t="str">
        <f>+"31/3/"&amp;A958</f>
        <v>31/3/2030</v>
      </c>
      <c r="H958" s="29" t="str">
        <f t="shared" si="486"/>
        <v>INSERT INTO temporalidad VALUES (479,'1er trimestre 2030','Trimestral','Trimestre','1/1/2030','31/3/2030');</v>
      </c>
    </row>
    <row r="959" spans="1:8" x14ac:dyDescent="0.3">
      <c r="A959">
        <v>2031</v>
      </c>
      <c r="B959">
        <v>479</v>
      </c>
      <c r="C959" t="str">
        <f>+"1er trimestre "&amp;A959</f>
        <v>1er trimestre 2031</v>
      </c>
      <c r="D959" t="s">
        <v>76</v>
      </c>
      <c r="E959" t="s">
        <v>77</v>
      </c>
      <c r="F959" s="1" t="str">
        <f>+"1/1/"&amp;A959</f>
        <v>1/1/2031</v>
      </c>
      <c r="G959" s="1" t="str">
        <f>+"31/3/"&amp;A959</f>
        <v>31/3/2031</v>
      </c>
      <c r="H959" s="29" t="str">
        <f t="shared" si="486"/>
        <v>INSERT INTO temporalidad VALUES (479,'1er trimestre 2031','Trimestral','Trimestre','1/1/2031','31/3/2031');</v>
      </c>
    </row>
    <row r="960" spans="1:8" x14ac:dyDescent="0.3">
      <c r="A960">
        <v>2032</v>
      </c>
      <c r="B960">
        <f t="shared" ref="B960:B1023" si="517">+B959+1</f>
        <v>480</v>
      </c>
      <c r="C960" t="str">
        <f>+"1er trimestre "&amp;A960</f>
        <v>1er trimestre 2032</v>
      </c>
      <c r="D960" t="s">
        <v>76</v>
      </c>
      <c r="E960" t="s">
        <v>77</v>
      </c>
      <c r="F960" s="1" t="str">
        <f>+"1/1/"&amp;A960</f>
        <v>1/1/2032</v>
      </c>
      <c r="G960" s="1" t="str">
        <f>+"31/3/"&amp;A960</f>
        <v>31/3/2032</v>
      </c>
      <c r="H960" s="29" t="str">
        <f t="shared" si="486"/>
        <v>INSERT INTO temporalidad VALUES (480,'1er trimestre 2032','Trimestral','Trimestre','1/1/2032','31/3/2032');</v>
      </c>
    </row>
    <row r="961" spans="1:8" x14ac:dyDescent="0.3">
      <c r="A961">
        <v>2033</v>
      </c>
      <c r="B961">
        <v>480</v>
      </c>
      <c r="C961" t="str">
        <f>+"1er trimestre "&amp;A961</f>
        <v>1er trimestre 2033</v>
      </c>
      <c r="D961" t="s">
        <v>76</v>
      </c>
      <c r="E961" t="s">
        <v>77</v>
      </c>
      <c r="F961" s="1" t="str">
        <f>+"1/1/"&amp;A961</f>
        <v>1/1/2033</v>
      </c>
      <c r="G961" s="1" t="str">
        <f>+"31/3/"&amp;A961</f>
        <v>31/3/2033</v>
      </c>
      <c r="H961" s="29" t="str">
        <f t="shared" si="486"/>
        <v>INSERT INTO temporalidad VALUES (480,'1er trimestre 2033','Trimestral','Trimestre','1/1/2033','31/3/2033');</v>
      </c>
    </row>
    <row r="962" spans="1:8" x14ac:dyDescent="0.3">
      <c r="A962">
        <v>2034</v>
      </c>
      <c r="B962">
        <f t="shared" ref="B962:B1025" si="518">+B961+1</f>
        <v>481</v>
      </c>
      <c r="C962" t="str">
        <f>+"1er trimestre "&amp;A962</f>
        <v>1er trimestre 2034</v>
      </c>
      <c r="D962" t="s">
        <v>76</v>
      </c>
      <c r="E962" t="s">
        <v>77</v>
      </c>
      <c r="F962" s="1" t="str">
        <f>+"1/1/"&amp;A962</f>
        <v>1/1/2034</v>
      </c>
      <c r="G962" s="1" t="str">
        <f>+"31/3/"&amp;A962</f>
        <v>31/3/2034</v>
      </c>
      <c r="H962" s="29" t="str">
        <f t="shared" si="486"/>
        <v>INSERT INTO temporalidad VALUES (481,'1er trimestre 2034','Trimestral','Trimestre','1/1/2034','31/3/2034');</v>
      </c>
    </row>
    <row r="963" spans="1:8" x14ac:dyDescent="0.3">
      <c r="A963">
        <v>2035</v>
      </c>
      <c r="B963">
        <v>481</v>
      </c>
      <c r="C963" t="str">
        <f>+"1er trimestre "&amp;A963</f>
        <v>1er trimestre 2035</v>
      </c>
      <c r="D963" t="s">
        <v>76</v>
      </c>
      <c r="E963" t="s">
        <v>77</v>
      </c>
      <c r="F963" s="1" t="str">
        <f>+"1/1/"&amp;A963</f>
        <v>1/1/2035</v>
      </c>
      <c r="G963" s="1" t="str">
        <f>+"31/3/"&amp;A963</f>
        <v>31/3/2035</v>
      </c>
      <c r="H963" s="29" t="str">
        <f t="shared" ref="H963:H1026" si="519">+"INSERT INTO "&amp;$H$2&amp;" VALUES ("&amp;B963&amp;",'"&amp;C963&amp;"','"&amp;D963&amp;"','"&amp;E963&amp;"','"&amp;F963&amp;"','"&amp;G963&amp;"');"</f>
        <v>INSERT INTO temporalidad VALUES (481,'1er trimestre 2035','Trimestral','Trimestre','1/1/2035','31/3/2035');</v>
      </c>
    </row>
    <row r="964" spans="1:8" x14ac:dyDescent="0.3">
      <c r="A964">
        <v>2036</v>
      </c>
      <c r="B964">
        <f t="shared" ref="B964:B1027" si="520">+B963+1</f>
        <v>482</v>
      </c>
      <c r="C964" t="str">
        <f>+"1er trimestre "&amp;A964</f>
        <v>1er trimestre 2036</v>
      </c>
      <c r="D964" t="s">
        <v>76</v>
      </c>
      <c r="E964" t="s">
        <v>77</v>
      </c>
      <c r="F964" s="1" t="str">
        <f>+"1/1/"&amp;A964</f>
        <v>1/1/2036</v>
      </c>
      <c r="G964" s="1" t="str">
        <f>+"31/3/"&amp;A964</f>
        <v>31/3/2036</v>
      </c>
      <c r="H964" s="29" t="str">
        <f t="shared" si="519"/>
        <v>INSERT INTO temporalidad VALUES (482,'1er trimestre 2036','Trimestral','Trimestre','1/1/2036','31/3/2036');</v>
      </c>
    </row>
    <row r="965" spans="1:8" x14ac:dyDescent="0.3">
      <c r="A965">
        <v>2037</v>
      </c>
      <c r="B965">
        <v>482</v>
      </c>
      <c r="C965" t="str">
        <f>+"1er trimestre "&amp;A965</f>
        <v>1er trimestre 2037</v>
      </c>
      <c r="D965" t="s">
        <v>76</v>
      </c>
      <c r="E965" t="s">
        <v>77</v>
      </c>
      <c r="F965" s="1" t="str">
        <f>+"1/1/"&amp;A965</f>
        <v>1/1/2037</v>
      </c>
      <c r="G965" s="1" t="str">
        <f>+"31/3/"&amp;A965</f>
        <v>31/3/2037</v>
      </c>
      <c r="H965" s="29" t="str">
        <f t="shared" si="519"/>
        <v>INSERT INTO temporalidad VALUES (482,'1er trimestre 2037','Trimestral','Trimestre','1/1/2037','31/3/2037');</v>
      </c>
    </row>
    <row r="966" spans="1:8" x14ac:dyDescent="0.3">
      <c r="A966">
        <v>2038</v>
      </c>
      <c r="B966">
        <f t="shared" ref="B966:B1029" si="521">+B965+1</f>
        <v>483</v>
      </c>
      <c r="C966" t="str">
        <f>+"1er trimestre "&amp;A966</f>
        <v>1er trimestre 2038</v>
      </c>
      <c r="D966" t="s">
        <v>76</v>
      </c>
      <c r="E966" t="s">
        <v>77</v>
      </c>
      <c r="F966" s="1" t="str">
        <f>+"1/1/"&amp;A966</f>
        <v>1/1/2038</v>
      </c>
      <c r="G966" s="1" t="str">
        <f>+"31/3/"&amp;A966</f>
        <v>31/3/2038</v>
      </c>
      <c r="H966" s="29" t="str">
        <f t="shared" si="519"/>
        <v>INSERT INTO temporalidad VALUES (483,'1er trimestre 2038','Trimestral','Trimestre','1/1/2038','31/3/2038');</v>
      </c>
    </row>
    <row r="967" spans="1:8" x14ac:dyDescent="0.3">
      <c r="A967">
        <v>2039</v>
      </c>
      <c r="B967">
        <v>483</v>
      </c>
      <c r="C967" t="str">
        <f>+"1er trimestre "&amp;A967</f>
        <v>1er trimestre 2039</v>
      </c>
      <c r="D967" t="s">
        <v>76</v>
      </c>
      <c r="E967" t="s">
        <v>77</v>
      </c>
      <c r="F967" s="1" t="str">
        <f>+"1/1/"&amp;A967</f>
        <v>1/1/2039</v>
      </c>
      <c r="G967" s="1" t="str">
        <f>+"31/3/"&amp;A967</f>
        <v>31/3/2039</v>
      </c>
      <c r="H967" s="29" t="str">
        <f t="shared" si="519"/>
        <v>INSERT INTO temporalidad VALUES (483,'1er trimestre 2039','Trimestral','Trimestre','1/1/2039','31/3/2039');</v>
      </c>
    </row>
    <row r="968" spans="1:8" x14ac:dyDescent="0.3">
      <c r="A968">
        <v>2040</v>
      </c>
      <c r="B968">
        <f t="shared" ref="B968:B1031" si="522">+B967+1</f>
        <v>484</v>
      </c>
      <c r="C968" t="str">
        <f>+"1er trimestre "&amp;A968</f>
        <v>1er trimestre 2040</v>
      </c>
      <c r="D968" t="s">
        <v>76</v>
      </c>
      <c r="E968" t="s">
        <v>77</v>
      </c>
      <c r="F968" s="1" t="str">
        <f>+"1/1/"&amp;A968</f>
        <v>1/1/2040</v>
      </c>
      <c r="G968" s="1" t="str">
        <f>+"31/3/"&amp;A968</f>
        <v>31/3/2040</v>
      </c>
      <c r="H968" s="29" t="str">
        <f t="shared" si="519"/>
        <v>INSERT INTO temporalidad VALUES (484,'1er trimestre 2040','Trimestral','Trimestre','1/1/2040','31/3/2040');</v>
      </c>
    </row>
    <row r="969" spans="1:8" x14ac:dyDescent="0.3">
      <c r="A969">
        <v>2041</v>
      </c>
      <c r="B969">
        <v>484</v>
      </c>
      <c r="C969" t="str">
        <f>+"1er trimestre "&amp;A969</f>
        <v>1er trimestre 2041</v>
      </c>
      <c r="D969" t="s">
        <v>76</v>
      </c>
      <c r="E969" t="s">
        <v>77</v>
      </c>
      <c r="F969" s="1" t="str">
        <f>+"1/1/"&amp;A969</f>
        <v>1/1/2041</v>
      </c>
      <c r="G969" s="1" t="str">
        <f>+"31/3/"&amp;A969</f>
        <v>31/3/2041</v>
      </c>
      <c r="H969" s="29" t="str">
        <f t="shared" si="519"/>
        <v>INSERT INTO temporalidad VALUES (484,'1er trimestre 2041','Trimestral','Trimestre','1/1/2041','31/3/2041');</v>
      </c>
    </row>
    <row r="970" spans="1:8" x14ac:dyDescent="0.3">
      <c r="A970">
        <v>2042</v>
      </c>
      <c r="B970">
        <f t="shared" ref="B970:B1033" si="523">+B969+1</f>
        <v>485</v>
      </c>
      <c r="C970" t="str">
        <f>+"1er trimestre "&amp;A970</f>
        <v>1er trimestre 2042</v>
      </c>
      <c r="D970" t="s">
        <v>76</v>
      </c>
      <c r="E970" t="s">
        <v>77</v>
      </c>
      <c r="F970" s="1" t="str">
        <f>+"1/1/"&amp;A970</f>
        <v>1/1/2042</v>
      </c>
      <c r="G970" s="1" t="str">
        <f>+"31/3/"&amp;A970</f>
        <v>31/3/2042</v>
      </c>
      <c r="H970" s="29" t="str">
        <f t="shared" si="519"/>
        <v>INSERT INTO temporalidad VALUES (485,'1er trimestre 2042','Trimestral','Trimestre','1/1/2042','31/3/2042');</v>
      </c>
    </row>
    <row r="971" spans="1:8" x14ac:dyDescent="0.3">
      <c r="A971">
        <v>2043</v>
      </c>
      <c r="B971">
        <v>485</v>
      </c>
      <c r="C971" t="str">
        <f>+"1er trimestre "&amp;A971</f>
        <v>1er trimestre 2043</v>
      </c>
      <c r="D971" t="s">
        <v>76</v>
      </c>
      <c r="E971" t="s">
        <v>77</v>
      </c>
      <c r="F971" s="1" t="str">
        <f>+"1/1/"&amp;A971</f>
        <v>1/1/2043</v>
      </c>
      <c r="G971" s="1" t="str">
        <f>+"31/3/"&amp;A971</f>
        <v>31/3/2043</v>
      </c>
      <c r="H971" s="29" t="str">
        <f t="shared" si="519"/>
        <v>INSERT INTO temporalidad VALUES (485,'1er trimestre 2043','Trimestral','Trimestre','1/1/2043','31/3/2043');</v>
      </c>
    </row>
    <row r="972" spans="1:8" x14ac:dyDescent="0.3">
      <c r="A972">
        <v>2044</v>
      </c>
      <c r="B972">
        <f t="shared" ref="B972:B1035" si="524">+B971+1</f>
        <v>486</v>
      </c>
      <c r="C972" t="str">
        <f>+"1er trimestre "&amp;A972</f>
        <v>1er trimestre 2044</v>
      </c>
      <c r="D972" t="s">
        <v>76</v>
      </c>
      <c r="E972" t="s">
        <v>77</v>
      </c>
      <c r="F972" s="1" t="str">
        <f>+"1/1/"&amp;A972</f>
        <v>1/1/2044</v>
      </c>
      <c r="G972" s="1" t="str">
        <f>+"31/3/"&amp;A972</f>
        <v>31/3/2044</v>
      </c>
      <c r="H972" s="29" t="str">
        <f t="shared" si="519"/>
        <v>INSERT INTO temporalidad VALUES (486,'1er trimestre 2044','Trimestral','Trimestre','1/1/2044','31/3/2044');</v>
      </c>
    </row>
    <row r="973" spans="1:8" x14ac:dyDescent="0.3">
      <c r="A973">
        <v>2045</v>
      </c>
      <c r="B973">
        <v>486</v>
      </c>
      <c r="C973" t="str">
        <f>+"1er trimestre "&amp;A973</f>
        <v>1er trimestre 2045</v>
      </c>
      <c r="D973" t="s">
        <v>76</v>
      </c>
      <c r="E973" t="s">
        <v>77</v>
      </c>
      <c r="F973" s="1" t="str">
        <f>+"1/1/"&amp;A973</f>
        <v>1/1/2045</v>
      </c>
      <c r="G973" s="1" t="str">
        <f>+"31/3/"&amp;A973</f>
        <v>31/3/2045</v>
      </c>
      <c r="H973" s="29" t="str">
        <f t="shared" si="519"/>
        <v>INSERT INTO temporalidad VALUES (486,'1er trimestre 2045','Trimestral','Trimestre','1/1/2045','31/3/2045');</v>
      </c>
    </row>
    <row r="974" spans="1:8" x14ac:dyDescent="0.3">
      <c r="A974">
        <v>2046</v>
      </c>
      <c r="B974">
        <f t="shared" ref="B974:B1037" si="525">+B973+1</f>
        <v>487</v>
      </c>
      <c r="C974" t="str">
        <f>+"1er trimestre "&amp;A974</f>
        <v>1er trimestre 2046</v>
      </c>
      <c r="D974" t="s">
        <v>76</v>
      </c>
      <c r="E974" t="s">
        <v>77</v>
      </c>
      <c r="F974" s="1" t="str">
        <f>+"1/1/"&amp;A974</f>
        <v>1/1/2046</v>
      </c>
      <c r="G974" s="1" t="str">
        <f>+"31/3/"&amp;A974</f>
        <v>31/3/2046</v>
      </c>
      <c r="H974" s="29" t="str">
        <f t="shared" si="519"/>
        <v>INSERT INTO temporalidad VALUES (487,'1er trimestre 2046','Trimestral','Trimestre','1/1/2046','31/3/2046');</v>
      </c>
    </row>
    <row r="975" spans="1:8" x14ac:dyDescent="0.3">
      <c r="A975">
        <v>2047</v>
      </c>
      <c r="B975">
        <v>487</v>
      </c>
      <c r="C975" t="str">
        <f>+"1er trimestre "&amp;A975</f>
        <v>1er trimestre 2047</v>
      </c>
      <c r="D975" t="s">
        <v>76</v>
      </c>
      <c r="E975" t="s">
        <v>77</v>
      </c>
      <c r="F975" s="1" t="str">
        <f>+"1/1/"&amp;A975</f>
        <v>1/1/2047</v>
      </c>
      <c r="G975" s="1" t="str">
        <f>+"31/3/"&amp;A975</f>
        <v>31/3/2047</v>
      </c>
      <c r="H975" s="29" t="str">
        <f t="shared" si="519"/>
        <v>INSERT INTO temporalidad VALUES (487,'1er trimestre 2047','Trimestral','Trimestre','1/1/2047','31/3/2047');</v>
      </c>
    </row>
    <row r="976" spans="1:8" x14ac:dyDescent="0.3">
      <c r="A976">
        <v>2048</v>
      </c>
      <c r="B976">
        <f t="shared" ref="B976:B1039" si="526">+B975+1</f>
        <v>488</v>
      </c>
      <c r="C976" t="str">
        <f>+"1er trimestre "&amp;A976</f>
        <v>1er trimestre 2048</v>
      </c>
      <c r="D976" t="s">
        <v>76</v>
      </c>
      <c r="E976" t="s">
        <v>77</v>
      </c>
      <c r="F976" s="1" t="str">
        <f>+"1/1/"&amp;A976</f>
        <v>1/1/2048</v>
      </c>
      <c r="G976" s="1" t="str">
        <f>+"31/3/"&amp;A976</f>
        <v>31/3/2048</v>
      </c>
      <c r="H976" s="29" t="str">
        <f t="shared" si="519"/>
        <v>INSERT INTO temporalidad VALUES (488,'1er trimestre 2048','Trimestral','Trimestre','1/1/2048','31/3/2048');</v>
      </c>
    </row>
    <row r="977" spans="1:8" x14ac:dyDescent="0.3">
      <c r="A977">
        <v>2049</v>
      </c>
      <c r="B977">
        <v>488</v>
      </c>
      <c r="C977" t="str">
        <f>+"1er trimestre "&amp;A977</f>
        <v>1er trimestre 2049</v>
      </c>
      <c r="D977" t="s">
        <v>76</v>
      </c>
      <c r="E977" t="s">
        <v>77</v>
      </c>
      <c r="F977" s="1" t="str">
        <f>+"1/1/"&amp;A977</f>
        <v>1/1/2049</v>
      </c>
      <c r="G977" s="1" t="str">
        <f>+"31/3/"&amp;A977</f>
        <v>31/3/2049</v>
      </c>
      <c r="H977" s="29" t="str">
        <f t="shared" si="519"/>
        <v>INSERT INTO temporalidad VALUES (488,'1er trimestre 2049','Trimestral','Trimestre','1/1/2049','31/3/2049');</v>
      </c>
    </row>
    <row r="978" spans="1:8" x14ac:dyDescent="0.3">
      <c r="A978">
        <v>2050</v>
      </c>
      <c r="B978">
        <f t="shared" ref="B978:B1041" si="527">+B977+1</f>
        <v>489</v>
      </c>
      <c r="C978" t="str">
        <f>+"1er trimestre "&amp;A978</f>
        <v>1er trimestre 2050</v>
      </c>
      <c r="D978" t="s">
        <v>76</v>
      </c>
      <c r="E978" t="s">
        <v>77</v>
      </c>
      <c r="F978" s="1" t="str">
        <f>+"1/1/"&amp;A978</f>
        <v>1/1/2050</v>
      </c>
      <c r="G978" s="1" t="str">
        <f>+"31/3/"&amp;A978</f>
        <v>31/3/2050</v>
      </c>
      <c r="H978" s="29" t="str">
        <f t="shared" si="519"/>
        <v>INSERT INTO temporalidad VALUES (489,'1er trimestre 2050','Trimestral','Trimestre','1/1/2050','31/3/2050');</v>
      </c>
    </row>
    <row r="979" spans="1:8" x14ac:dyDescent="0.3">
      <c r="A979">
        <v>1990</v>
      </c>
      <c r="B979">
        <v>489</v>
      </c>
      <c r="C979" t="str">
        <f>+"2do trimestre "&amp;A979</f>
        <v>2do trimestre 1990</v>
      </c>
      <c r="D979" t="s">
        <v>76</v>
      </c>
      <c r="E979" t="s">
        <v>77</v>
      </c>
      <c r="F979" s="1" t="str">
        <f>+"1/4/"&amp;A979</f>
        <v>1/4/1990</v>
      </c>
      <c r="G979" s="1" t="str">
        <f>+"30/6/"&amp;A979</f>
        <v>30/6/1990</v>
      </c>
      <c r="H979" s="29" t="str">
        <f t="shared" si="519"/>
        <v>INSERT INTO temporalidad VALUES (489,'2do trimestre 1990','Trimestral','Trimestre','1/4/1990','30/6/1990');</v>
      </c>
    </row>
    <row r="980" spans="1:8" x14ac:dyDescent="0.3">
      <c r="A980">
        <v>1991</v>
      </c>
      <c r="B980">
        <f t="shared" ref="B980:B1043" si="528">+B979+1</f>
        <v>490</v>
      </c>
      <c r="C980" t="str">
        <f>+"2do trimestre "&amp;A980</f>
        <v>2do trimestre 1991</v>
      </c>
      <c r="D980" t="s">
        <v>76</v>
      </c>
      <c r="E980" t="s">
        <v>77</v>
      </c>
      <c r="F980" s="1" t="str">
        <f>+"1/4/"&amp;A980</f>
        <v>1/4/1991</v>
      </c>
      <c r="G980" s="1" t="str">
        <f>+"30/6/"&amp;A980</f>
        <v>30/6/1991</v>
      </c>
      <c r="H980" s="29" t="str">
        <f t="shared" si="519"/>
        <v>INSERT INTO temporalidad VALUES (490,'2do trimestre 1991','Trimestral','Trimestre','1/4/1991','30/6/1991');</v>
      </c>
    </row>
    <row r="981" spans="1:8" x14ac:dyDescent="0.3">
      <c r="A981">
        <v>1992</v>
      </c>
      <c r="B981">
        <v>490</v>
      </c>
      <c r="C981" t="str">
        <f>+"2do trimestre "&amp;A981</f>
        <v>2do trimestre 1992</v>
      </c>
      <c r="D981" t="s">
        <v>76</v>
      </c>
      <c r="E981" t="s">
        <v>77</v>
      </c>
      <c r="F981" s="1" t="str">
        <f>+"1/4/"&amp;A981</f>
        <v>1/4/1992</v>
      </c>
      <c r="G981" s="1" t="str">
        <f>+"30/6/"&amp;A981</f>
        <v>30/6/1992</v>
      </c>
      <c r="H981" s="29" t="str">
        <f t="shared" si="519"/>
        <v>INSERT INTO temporalidad VALUES (490,'2do trimestre 1992','Trimestral','Trimestre','1/4/1992','30/6/1992');</v>
      </c>
    </row>
    <row r="982" spans="1:8" x14ac:dyDescent="0.3">
      <c r="A982">
        <v>1993</v>
      </c>
      <c r="B982">
        <f t="shared" ref="B982:B1045" si="529">+B981+1</f>
        <v>491</v>
      </c>
      <c r="C982" t="str">
        <f>+"2do trimestre "&amp;A982</f>
        <v>2do trimestre 1993</v>
      </c>
      <c r="D982" t="s">
        <v>76</v>
      </c>
      <c r="E982" t="s">
        <v>77</v>
      </c>
      <c r="F982" s="1" t="str">
        <f>+"1/4/"&amp;A982</f>
        <v>1/4/1993</v>
      </c>
      <c r="G982" s="1" t="str">
        <f>+"30/6/"&amp;A982</f>
        <v>30/6/1993</v>
      </c>
      <c r="H982" s="29" t="str">
        <f t="shared" si="519"/>
        <v>INSERT INTO temporalidad VALUES (491,'2do trimestre 1993','Trimestral','Trimestre','1/4/1993','30/6/1993');</v>
      </c>
    </row>
    <row r="983" spans="1:8" x14ac:dyDescent="0.3">
      <c r="A983">
        <v>1994</v>
      </c>
      <c r="B983">
        <v>491</v>
      </c>
      <c r="C983" t="str">
        <f>+"2do trimestre "&amp;A983</f>
        <v>2do trimestre 1994</v>
      </c>
      <c r="D983" t="s">
        <v>76</v>
      </c>
      <c r="E983" t="s">
        <v>77</v>
      </c>
      <c r="F983" s="1" t="str">
        <f>+"1/4/"&amp;A983</f>
        <v>1/4/1994</v>
      </c>
      <c r="G983" s="1" t="str">
        <f>+"30/6/"&amp;A983</f>
        <v>30/6/1994</v>
      </c>
      <c r="H983" s="29" t="str">
        <f t="shared" si="519"/>
        <v>INSERT INTO temporalidad VALUES (491,'2do trimestre 1994','Trimestral','Trimestre','1/4/1994','30/6/1994');</v>
      </c>
    </row>
    <row r="984" spans="1:8" x14ac:dyDescent="0.3">
      <c r="A984">
        <v>1995</v>
      </c>
      <c r="B984">
        <f t="shared" ref="B984:B1047" si="530">+B983+1</f>
        <v>492</v>
      </c>
      <c r="C984" t="str">
        <f>+"2do trimestre "&amp;A984</f>
        <v>2do trimestre 1995</v>
      </c>
      <c r="D984" t="s">
        <v>76</v>
      </c>
      <c r="E984" t="s">
        <v>77</v>
      </c>
      <c r="F984" s="1" t="str">
        <f>+"1/4/"&amp;A984</f>
        <v>1/4/1995</v>
      </c>
      <c r="G984" s="1" t="str">
        <f>+"30/6/"&amp;A984</f>
        <v>30/6/1995</v>
      </c>
      <c r="H984" s="29" t="str">
        <f t="shared" si="519"/>
        <v>INSERT INTO temporalidad VALUES (492,'2do trimestre 1995','Trimestral','Trimestre','1/4/1995','30/6/1995');</v>
      </c>
    </row>
    <row r="985" spans="1:8" x14ac:dyDescent="0.3">
      <c r="A985">
        <v>1996</v>
      </c>
      <c r="B985">
        <v>492</v>
      </c>
      <c r="C985" t="str">
        <f>+"2do trimestre "&amp;A985</f>
        <v>2do trimestre 1996</v>
      </c>
      <c r="D985" t="s">
        <v>76</v>
      </c>
      <c r="E985" t="s">
        <v>77</v>
      </c>
      <c r="F985" s="1" t="str">
        <f>+"1/4/"&amp;A985</f>
        <v>1/4/1996</v>
      </c>
      <c r="G985" s="1" t="str">
        <f>+"30/6/"&amp;A985</f>
        <v>30/6/1996</v>
      </c>
      <c r="H985" s="29" t="str">
        <f t="shared" si="519"/>
        <v>INSERT INTO temporalidad VALUES (492,'2do trimestre 1996','Trimestral','Trimestre','1/4/1996','30/6/1996');</v>
      </c>
    </row>
    <row r="986" spans="1:8" x14ac:dyDescent="0.3">
      <c r="A986">
        <v>1997</v>
      </c>
      <c r="B986">
        <f t="shared" ref="B986:B1049" si="531">+B985+1</f>
        <v>493</v>
      </c>
      <c r="C986" t="str">
        <f>+"2do trimestre "&amp;A986</f>
        <v>2do trimestre 1997</v>
      </c>
      <c r="D986" t="s">
        <v>76</v>
      </c>
      <c r="E986" t="s">
        <v>77</v>
      </c>
      <c r="F986" s="1" t="str">
        <f>+"1/4/"&amp;A986</f>
        <v>1/4/1997</v>
      </c>
      <c r="G986" s="1" t="str">
        <f>+"30/6/"&amp;A986</f>
        <v>30/6/1997</v>
      </c>
      <c r="H986" s="29" t="str">
        <f t="shared" si="519"/>
        <v>INSERT INTO temporalidad VALUES (493,'2do trimestre 1997','Trimestral','Trimestre','1/4/1997','30/6/1997');</v>
      </c>
    </row>
    <row r="987" spans="1:8" x14ac:dyDescent="0.3">
      <c r="A987">
        <v>1998</v>
      </c>
      <c r="B987">
        <v>493</v>
      </c>
      <c r="C987" t="str">
        <f>+"2do trimestre "&amp;A987</f>
        <v>2do trimestre 1998</v>
      </c>
      <c r="D987" t="s">
        <v>76</v>
      </c>
      <c r="E987" t="s">
        <v>77</v>
      </c>
      <c r="F987" s="1" t="str">
        <f>+"1/4/"&amp;A987</f>
        <v>1/4/1998</v>
      </c>
      <c r="G987" s="1" t="str">
        <f>+"30/6/"&amp;A987</f>
        <v>30/6/1998</v>
      </c>
      <c r="H987" s="29" t="str">
        <f t="shared" si="519"/>
        <v>INSERT INTO temporalidad VALUES (493,'2do trimestre 1998','Trimestral','Trimestre','1/4/1998','30/6/1998');</v>
      </c>
    </row>
    <row r="988" spans="1:8" x14ac:dyDescent="0.3">
      <c r="A988">
        <v>1999</v>
      </c>
      <c r="B988">
        <f t="shared" ref="B988:B1051" si="532">+B987+1</f>
        <v>494</v>
      </c>
      <c r="C988" t="str">
        <f>+"2do trimestre "&amp;A988</f>
        <v>2do trimestre 1999</v>
      </c>
      <c r="D988" t="s">
        <v>76</v>
      </c>
      <c r="E988" t="s">
        <v>77</v>
      </c>
      <c r="F988" s="1" t="str">
        <f>+"1/4/"&amp;A988</f>
        <v>1/4/1999</v>
      </c>
      <c r="G988" s="1" t="str">
        <f>+"30/6/"&amp;A988</f>
        <v>30/6/1999</v>
      </c>
      <c r="H988" s="29" t="str">
        <f t="shared" si="519"/>
        <v>INSERT INTO temporalidad VALUES (494,'2do trimestre 1999','Trimestral','Trimestre','1/4/1999','30/6/1999');</v>
      </c>
    </row>
    <row r="989" spans="1:8" x14ac:dyDescent="0.3">
      <c r="A989">
        <v>2000</v>
      </c>
      <c r="B989">
        <v>494</v>
      </c>
      <c r="C989" t="str">
        <f>+"2do trimestre "&amp;A989</f>
        <v>2do trimestre 2000</v>
      </c>
      <c r="D989" t="s">
        <v>76</v>
      </c>
      <c r="E989" t="s">
        <v>77</v>
      </c>
      <c r="F989" s="1" t="str">
        <f>+"1/4/"&amp;A989</f>
        <v>1/4/2000</v>
      </c>
      <c r="G989" s="1" t="str">
        <f>+"30/6/"&amp;A989</f>
        <v>30/6/2000</v>
      </c>
      <c r="H989" s="29" t="str">
        <f t="shared" si="519"/>
        <v>INSERT INTO temporalidad VALUES (494,'2do trimestre 2000','Trimestral','Trimestre','1/4/2000','30/6/2000');</v>
      </c>
    </row>
    <row r="990" spans="1:8" x14ac:dyDescent="0.3">
      <c r="A990">
        <v>2001</v>
      </c>
      <c r="B990">
        <f t="shared" ref="B990:B1053" si="533">+B989+1</f>
        <v>495</v>
      </c>
      <c r="C990" t="str">
        <f>+"2do trimestre "&amp;A990</f>
        <v>2do trimestre 2001</v>
      </c>
      <c r="D990" t="s">
        <v>76</v>
      </c>
      <c r="E990" t="s">
        <v>77</v>
      </c>
      <c r="F990" s="1" t="str">
        <f>+"1/4/"&amp;A990</f>
        <v>1/4/2001</v>
      </c>
      <c r="G990" s="1" t="str">
        <f>+"30/6/"&amp;A990</f>
        <v>30/6/2001</v>
      </c>
      <c r="H990" s="29" t="str">
        <f t="shared" si="519"/>
        <v>INSERT INTO temporalidad VALUES (495,'2do trimestre 2001','Trimestral','Trimestre','1/4/2001','30/6/2001');</v>
      </c>
    </row>
    <row r="991" spans="1:8" x14ac:dyDescent="0.3">
      <c r="A991">
        <v>2002</v>
      </c>
      <c r="B991">
        <v>495</v>
      </c>
      <c r="C991" t="str">
        <f>+"2do trimestre "&amp;A991</f>
        <v>2do trimestre 2002</v>
      </c>
      <c r="D991" t="s">
        <v>76</v>
      </c>
      <c r="E991" t="s">
        <v>77</v>
      </c>
      <c r="F991" s="1" t="str">
        <f>+"1/4/"&amp;A991</f>
        <v>1/4/2002</v>
      </c>
      <c r="G991" s="1" t="str">
        <f>+"30/6/"&amp;A991</f>
        <v>30/6/2002</v>
      </c>
      <c r="H991" s="29" t="str">
        <f t="shared" si="519"/>
        <v>INSERT INTO temporalidad VALUES (495,'2do trimestre 2002','Trimestral','Trimestre','1/4/2002','30/6/2002');</v>
      </c>
    </row>
    <row r="992" spans="1:8" x14ac:dyDescent="0.3">
      <c r="A992">
        <v>2003</v>
      </c>
      <c r="B992">
        <f t="shared" ref="B992:B1055" si="534">+B991+1</f>
        <v>496</v>
      </c>
      <c r="C992" t="str">
        <f>+"2do trimestre "&amp;A992</f>
        <v>2do trimestre 2003</v>
      </c>
      <c r="D992" t="s">
        <v>76</v>
      </c>
      <c r="E992" t="s">
        <v>77</v>
      </c>
      <c r="F992" s="1" t="str">
        <f>+"1/4/"&amp;A992</f>
        <v>1/4/2003</v>
      </c>
      <c r="G992" s="1" t="str">
        <f>+"30/6/"&amp;A992</f>
        <v>30/6/2003</v>
      </c>
      <c r="H992" s="29" t="str">
        <f t="shared" si="519"/>
        <v>INSERT INTO temporalidad VALUES (496,'2do trimestre 2003','Trimestral','Trimestre','1/4/2003','30/6/2003');</v>
      </c>
    </row>
    <row r="993" spans="1:8" x14ac:dyDescent="0.3">
      <c r="A993">
        <v>2004</v>
      </c>
      <c r="B993">
        <v>496</v>
      </c>
      <c r="C993" t="str">
        <f>+"2do trimestre "&amp;A993</f>
        <v>2do trimestre 2004</v>
      </c>
      <c r="D993" t="s">
        <v>76</v>
      </c>
      <c r="E993" t="s">
        <v>77</v>
      </c>
      <c r="F993" s="1" t="str">
        <f>+"1/4/"&amp;A993</f>
        <v>1/4/2004</v>
      </c>
      <c r="G993" s="1" t="str">
        <f>+"30/6/"&amp;A993</f>
        <v>30/6/2004</v>
      </c>
      <c r="H993" s="29" t="str">
        <f t="shared" si="519"/>
        <v>INSERT INTO temporalidad VALUES (496,'2do trimestre 2004','Trimestral','Trimestre','1/4/2004','30/6/2004');</v>
      </c>
    </row>
    <row r="994" spans="1:8" x14ac:dyDescent="0.3">
      <c r="A994">
        <v>2005</v>
      </c>
      <c r="B994">
        <f t="shared" ref="B994:B1057" si="535">+B993+1</f>
        <v>497</v>
      </c>
      <c r="C994" t="str">
        <f>+"2do trimestre "&amp;A994</f>
        <v>2do trimestre 2005</v>
      </c>
      <c r="D994" t="s">
        <v>76</v>
      </c>
      <c r="E994" t="s">
        <v>77</v>
      </c>
      <c r="F994" s="1" t="str">
        <f>+"1/4/"&amp;A994</f>
        <v>1/4/2005</v>
      </c>
      <c r="G994" s="1" t="str">
        <f>+"30/6/"&amp;A994</f>
        <v>30/6/2005</v>
      </c>
      <c r="H994" s="29" t="str">
        <f t="shared" si="519"/>
        <v>INSERT INTO temporalidad VALUES (497,'2do trimestre 2005','Trimestral','Trimestre','1/4/2005','30/6/2005');</v>
      </c>
    </row>
    <row r="995" spans="1:8" x14ac:dyDescent="0.3">
      <c r="A995">
        <v>2006</v>
      </c>
      <c r="B995">
        <v>497</v>
      </c>
      <c r="C995" t="str">
        <f>+"2do trimestre "&amp;A995</f>
        <v>2do trimestre 2006</v>
      </c>
      <c r="D995" t="s">
        <v>76</v>
      </c>
      <c r="E995" t="s">
        <v>77</v>
      </c>
      <c r="F995" s="1" t="str">
        <f>+"1/4/"&amp;A995</f>
        <v>1/4/2006</v>
      </c>
      <c r="G995" s="1" t="str">
        <f>+"30/6/"&amp;A995</f>
        <v>30/6/2006</v>
      </c>
      <c r="H995" s="29" t="str">
        <f t="shared" si="519"/>
        <v>INSERT INTO temporalidad VALUES (497,'2do trimestre 2006','Trimestral','Trimestre','1/4/2006','30/6/2006');</v>
      </c>
    </row>
    <row r="996" spans="1:8" x14ac:dyDescent="0.3">
      <c r="A996">
        <v>2007</v>
      </c>
      <c r="B996">
        <f t="shared" ref="B996:B1059" si="536">+B995+1</f>
        <v>498</v>
      </c>
      <c r="C996" t="str">
        <f>+"2do trimestre "&amp;A996</f>
        <v>2do trimestre 2007</v>
      </c>
      <c r="D996" t="s">
        <v>76</v>
      </c>
      <c r="E996" t="s">
        <v>77</v>
      </c>
      <c r="F996" s="1" t="str">
        <f>+"1/4/"&amp;A996</f>
        <v>1/4/2007</v>
      </c>
      <c r="G996" s="1" t="str">
        <f>+"30/6/"&amp;A996</f>
        <v>30/6/2007</v>
      </c>
      <c r="H996" s="29" t="str">
        <f t="shared" si="519"/>
        <v>INSERT INTO temporalidad VALUES (498,'2do trimestre 2007','Trimestral','Trimestre','1/4/2007','30/6/2007');</v>
      </c>
    </row>
    <row r="997" spans="1:8" x14ac:dyDescent="0.3">
      <c r="A997">
        <v>2008</v>
      </c>
      <c r="B997">
        <v>498</v>
      </c>
      <c r="C997" t="str">
        <f>+"2do trimestre "&amp;A997</f>
        <v>2do trimestre 2008</v>
      </c>
      <c r="D997" t="s">
        <v>76</v>
      </c>
      <c r="E997" t="s">
        <v>77</v>
      </c>
      <c r="F997" s="1" t="str">
        <f>+"1/4/"&amp;A997</f>
        <v>1/4/2008</v>
      </c>
      <c r="G997" s="1" t="str">
        <f>+"30/6/"&amp;A997</f>
        <v>30/6/2008</v>
      </c>
      <c r="H997" s="29" t="str">
        <f t="shared" si="519"/>
        <v>INSERT INTO temporalidad VALUES (498,'2do trimestre 2008','Trimestral','Trimestre','1/4/2008','30/6/2008');</v>
      </c>
    </row>
    <row r="998" spans="1:8" x14ac:dyDescent="0.3">
      <c r="A998">
        <v>2009</v>
      </c>
      <c r="B998">
        <f t="shared" ref="B998:B1061" si="537">+B997+1</f>
        <v>499</v>
      </c>
      <c r="C998" t="str">
        <f>+"2do trimestre "&amp;A998</f>
        <v>2do trimestre 2009</v>
      </c>
      <c r="D998" t="s">
        <v>76</v>
      </c>
      <c r="E998" t="s">
        <v>77</v>
      </c>
      <c r="F998" s="1" t="str">
        <f>+"1/4/"&amp;A998</f>
        <v>1/4/2009</v>
      </c>
      <c r="G998" s="1" t="str">
        <f>+"30/6/"&amp;A998</f>
        <v>30/6/2009</v>
      </c>
      <c r="H998" s="29" t="str">
        <f t="shared" si="519"/>
        <v>INSERT INTO temporalidad VALUES (499,'2do trimestre 2009','Trimestral','Trimestre','1/4/2009','30/6/2009');</v>
      </c>
    </row>
    <row r="999" spans="1:8" x14ac:dyDescent="0.3">
      <c r="A999">
        <v>2010</v>
      </c>
      <c r="B999">
        <v>499</v>
      </c>
      <c r="C999" t="str">
        <f>+"2do trimestre "&amp;A999</f>
        <v>2do trimestre 2010</v>
      </c>
      <c r="D999" t="s">
        <v>76</v>
      </c>
      <c r="E999" t="s">
        <v>77</v>
      </c>
      <c r="F999" s="1" t="str">
        <f>+"1/4/"&amp;A999</f>
        <v>1/4/2010</v>
      </c>
      <c r="G999" s="1" t="str">
        <f>+"30/6/"&amp;A999</f>
        <v>30/6/2010</v>
      </c>
      <c r="H999" s="29" t="str">
        <f t="shared" si="519"/>
        <v>INSERT INTO temporalidad VALUES (499,'2do trimestre 2010','Trimestral','Trimestre','1/4/2010','30/6/2010');</v>
      </c>
    </row>
    <row r="1000" spans="1:8" x14ac:dyDescent="0.3">
      <c r="A1000">
        <v>2011</v>
      </c>
      <c r="B1000">
        <f t="shared" ref="B1000:B1063" si="538">+B999+1</f>
        <v>500</v>
      </c>
      <c r="C1000" t="str">
        <f>+"2do trimestre "&amp;A1000</f>
        <v>2do trimestre 2011</v>
      </c>
      <c r="D1000" t="s">
        <v>76</v>
      </c>
      <c r="E1000" t="s">
        <v>77</v>
      </c>
      <c r="F1000" s="1" t="str">
        <f>+"1/4/"&amp;A1000</f>
        <v>1/4/2011</v>
      </c>
      <c r="G1000" s="1" t="str">
        <f>+"30/6/"&amp;A1000</f>
        <v>30/6/2011</v>
      </c>
      <c r="H1000" s="29" t="str">
        <f t="shared" si="519"/>
        <v>INSERT INTO temporalidad VALUES (500,'2do trimestre 2011','Trimestral','Trimestre','1/4/2011','30/6/2011');</v>
      </c>
    </row>
    <row r="1001" spans="1:8" x14ac:dyDescent="0.3">
      <c r="A1001">
        <v>2012</v>
      </c>
      <c r="B1001">
        <v>500</v>
      </c>
      <c r="C1001" t="str">
        <f>+"2do trimestre "&amp;A1001</f>
        <v>2do trimestre 2012</v>
      </c>
      <c r="D1001" t="s">
        <v>76</v>
      </c>
      <c r="E1001" t="s">
        <v>77</v>
      </c>
      <c r="F1001" s="1" t="str">
        <f>+"1/4/"&amp;A1001</f>
        <v>1/4/2012</v>
      </c>
      <c r="G1001" s="1" t="str">
        <f>+"30/6/"&amp;A1001</f>
        <v>30/6/2012</v>
      </c>
      <c r="H1001" s="29" t="str">
        <f t="shared" si="519"/>
        <v>INSERT INTO temporalidad VALUES (500,'2do trimestre 2012','Trimestral','Trimestre','1/4/2012','30/6/2012');</v>
      </c>
    </row>
    <row r="1002" spans="1:8" x14ac:dyDescent="0.3">
      <c r="A1002">
        <v>2013</v>
      </c>
      <c r="B1002">
        <f t="shared" ref="B1002:B1065" si="539">+B1001+1</f>
        <v>501</v>
      </c>
      <c r="C1002" t="str">
        <f>+"2do trimestre "&amp;A1002</f>
        <v>2do trimestre 2013</v>
      </c>
      <c r="D1002" t="s">
        <v>76</v>
      </c>
      <c r="E1002" t="s">
        <v>77</v>
      </c>
      <c r="F1002" s="1" t="str">
        <f>+"1/4/"&amp;A1002</f>
        <v>1/4/2013</v>
      </c>
      <c r="G1002" s="1" t="str">
        <f>+"30/6/"&amp;A1002</f>
        <v>30/6/2013</v>
      </c>
      <c r="H1002" s="29" t="str">
        <f t="shared" si="519"/>
        <v>INSERT INTO temporalidad VALUES (501,'2do trimestre 2013','Trimestral','Trimestre','1/4/2013','30/6/2013');</v>
      </c>
    </row>
    <row r="1003" spans="1:8" x14ac:dyDescent="0.3">
      <c r="A1003">
        <v>2014</v>
      </c>
      <c r="B1003">
        <v>501</v>
      </c>
      <c r="C1003" t="str">
        <f>+"2do trimestre "&amp;A1003</f>
        <v>2do trimestre 2014</v>
      </c>
      <c r="D1003" t="s">
        <v>76</v>
      </c>
      <c r="E1003" t="s">
        <v>77</v>
      </c>
      <c r="F1003" s="1" t="str">
        <f>+"1/4/"&amp;A1003</f>
        <v>1/4/2014</v>
      </c>
      <c r="G1003" s="1" t="str">
        <f>+"30/6/"&amp;A1003</f>
        <v>30/6/2014</v>
      </c>
      <c r="H1003" s="29" t="str">
        <f t="shared" si="519"/>
        <v>INSERT INTO temporalidad VALUES (501,'2do trimestre 2014','Trimestral','Trimestre','1/4/2014','30/6/2014');</v>
      </c>
    </row>
    <row r="1004" spans="1:8" x14ac:dyDescent="0.3">
      <c r="A1004">
        <v>2015</v>
      </c>
      <c r="B1004">
        <f t="shared" ref="B1004:B1067" si="540">+B1003+1</f>
        <v>502</v>
      </c>
      <c r="C1004" t="str">
        <f>+"2do trimestre "&amp;A1004</f>
        <v>2do trimestre 2015</v>
      </c>
      <c r="D1004" t="s">
        <v>76</v>
      </c>
      <c r="E1004" t="s">
        <v>77</v>
      </c>
      <c r="F1004" s="1" t="str">
        <f>+"1/4/"&amp;A1004</f>
        <v>1/4/2015</v>
      </c>
      <c r="G1004" s="1" t="str">
        <f>+"30/6/"&amp;A1004</f>
        <v>30/6/2015</v>
      </c>
      <c r="H1004" s="29" t="str">
        <f t="shared" si="519"/>
        <v>INSERT INTO temporalidad VALUES (502,'2do trimestre 2015','Trimestral','Trimestre','1/4/2015','30/6/2015');</v>
      </c>
    </row>
    <row r="1005" spans="1:8" x14ac:dyDescent="0.3">
      <c r="A1005">
        <v>2016</v>
      </c>
      <c r="B1005">
        <v>502</v>
      </c>
      <c r="C1005" t="str">
        <f>+"2do trimestre "&amp;A1005</f>
        <v>2do trimestre 2016</v>
      </c>
      <c r="D1005" t="s">
        <v>76</v>
      </c>
      <c r="E1005" t="s">
        <v>77</v>
      </c>
      <c r="F1005" s="1" t="str">
        <f>+"1/4/"&amp;A1005</f>
        <v>1/4/2016</v>
      </c>
      <c r="G1005" s="1" t="str">
        <f>+"30/6/"&amp;A1005</f>
        <v>30/6/2016</v>
      </c>
      <c r="H1005" s="29" t="str">
        <f t="shared" si="519"/>
        <v>INSERT INTO temporalidad VALUES (502,'2do trimestre 2016','Trimestral','Trimestre','1/4/2016','30/6/2016');</v>
      </c>
    </row>
    <row r="1006" spans="1:8" x14ac:dyDescent="0.3">
      <c r="A1006">
        <v>2017</v>
      </c>
      <c r="B1006">
        <f t="shared" ref="B1006:B1069" si="541">+B1005+1</f>
        <v>503</v>
      </c>
      <c r="C1006" t="str">
        <f>+"2do trimestre "&amp;A1006</f>
        <v>2do trimestre 2017</v>
      </c>
      <c r="D1006" t="s">
        <v>76</v>
      </c>
      <c r="E1006" t="s">
        <v>77</v>
      </c>
      <c r="F1006" s="1" t="str">
        <f>+"1/4/"&amp;A1006</f>
        <v>1/4/2017</v>
      </c>
      <c r="G1006" s="1" t="str">
        <f>+"30/6/"&amp;A1006</f>
        <v>30/6/2017</v>
      </c>
      <c r="H1006" s="29" t="str">
        <f t="shared" si="519"/>
        <v>INSERT INTO temporalidad VALUES (503,'2do trimestre 2017','Trimestral','Trimestre','1/4/2017','30/6/2017');</v>
      </c>
    </row>
    <row r="1007" spans="1:8" x14ac:dyDescent="0.3">
      <c r="A1007">
        <v>2018</v>
      </c>
      <c r="B1007">
        <v>503</v>
      </c>
      <c r="C1007" t="str">
        <f>+"2do trimestre "&amp;A1007</f>
        <v>2do trimestre 2018</v>
      </c>
      <c r="D1007" t="s">
        <v>76</v>
      </c>
      <c r="E1007" t="s">
        <v>77</v>
      </c>
      <c r="F1007" s="1" t="str">
        <f>+"1/4/"&amp;A1007</f>
        <v>1/4/2018</v>
      </c>
      <c r="G1007" s="1" t="str">
        <f>+"30/6/"&amp;A1007</f>
        <v>30/6/2018</v>
      </c>
      <c r="H1007" s="29" t="str">
        <f t="shared" si="519"/>
        <v>INSERT INTO temporalidad VALUES (503,'2do trimestre 2018','Trimestral','Trimestre','1/4/2018','30/6/2018');</v>
      </c>
    </row>
    <row r="1008" spans="1:8" x14ac:dyDescent="0.3">
      <c r="A1008">
        <v>2019</v>
      </c>
      <c r="B1008">
        <f t="shared" ref="B1008:B1071" si="542">+B1007+1</f>
        <v>504</v>
      </c>
      <c r="C1008" t="str">
        <f>+"2do trimestre "&amp;A1008</f>
        <v>2do trimestre 2019</v>
      </c>
      <c r="D1008" t="s">
        <v>76</v>
      </c>
      <c r="E1008" t="s">
        <v>77</v>
      </c>
      <c r="F1008" s="1" t="str">
        <f>+"1/4/"&amp;A1008</f>
        <v>1/4/2019</v>
      </c>
      <c r="G1008" s="1" t="str">
        <f>+"30/6/"&amp;A1008</f>
        <v>30/6/2019</v>
      </c>
      <c r="H1008" s="29" t="str">
        <f t="shared" si="519"/>
        <v>INSERT INTO temporalidad VALUES (504,'2do trimestre 2019','Trimestral','Trimestre','1/4/2019','30/6/2019');</v>
      </c>
    </row>
    <row r="1009" spans="1:8" x14ac:dyDescent="0.3">
      <c r="A1009">
        <v>2020</v>
      </c>
      <c r="B1009">
        <v>504</v>
      </c>
      <c r="C1009" t="str">
        <f>+"2do trimestre "&amp;A1009</f>
        <v>2do trimestre 2020</v>
      </c>
      <c r="D1009" t="s">
        <v>76</v>
      </c>
      <c r="E1009" t="s">
        <v>77</v>
      </c>
      <c r="F1009" s="1" t="str">
        <f>+"1/4/"&amp;A1009</f>
        <v>1/4/2020</v>
      </c>
      <c r="G1009" s="1" t="str">
        <f>+"30/6/"&amp;A1009</f>
        <v>30/6/2020</v>
      </c>
      <c r="H1009" s="29" t="str">
        <f t="shared" si="519"/>
        <v>INSERT INTO temporalidad VALUES (504,'2do trimestre 2020','Trimestral','Trimestre','1/4/2020','30/6/2020');</v>
      </c>
    </row>
    <row r="1010" spans="1:8" x14ac:dyDescent="0.3">
      <c r="A1010">
        <v>2021</v>
      </c>
      <c r="B1010">
        <f t="shared" ref="B1010:B1073" si="543">+B1009+1</f>
        <v>505</v>
      </c>
      <c r="C1010" t="str">
        <f>+"2do trimestre "&amp;A1010</f>
        <v>2do trimestre 2021</v>
      </c>
      <c r="D1010" t="s">
        <v>76</v>
      </c>
      <c r="E1010" t="s">
        <v>77</v>
      </c>
      <c r="F1010" s="1" t="str">
        <f>+"1/4/"&amp;A1010</f>
        <v>1/4/2021</v>
      </c>
      <c r="G1010" s="1" t="str">
        <f>+"30/6/"&amp;A1010</f>
        <v>30/6/2021</v>
      </c>
      <c r="H1010" s="29" t="str">
        <f t="shared" si="519"/>
        <v>INSERT INTO temporalidad VALUES (505,'2do trimestre 2021','Trimestral','Trimestre','1/4/2021','30/6/2021');</v>
      </c>
    </row>
    <row r="1011" spans="1:8" x14ac:dyDescent="0.3">
      <c r="A1011">
        <v>2022</v>
      </c>
      <c r="B1011">
        <v>505</v>
      </c>
      <c r="C1011" t="str">
        <f>+"2do trimestre "&amp;A1011</f>
        <v>2do trimestre 2022</v>
      </c>
      <c r="D1011" t="s">
        <v>76</v>
      </c>
      <c r="E1011" t="s">
        <v>77</v>
      </c>
      <c r="F1011" s="1" t="str">
        <f>+"1/4/"&amp;A1011</f>
        <v>1/4/2022</v>
      </c>
      <c r="G1011" s="1" t="str">
        <f>+"30/6/"&amp;A1011</f>
        <v>30/6/2022</v>
      </c>
      <c r="H1011" s="29" t="str">
        <f t="shared" si="519"/>
        <v>INSERT INTO temporalidad VALUES (505,'2do trimestre 2022','Trimestral','Trimestre','1/4/2022','30/6/2022');</v>
      </c>
    </row>
    <row r="1012" spans="1:8" x14ac:dyDescent="0.3">
      <c r="A1012">
        <v>2023</v>
      </c>
      <c r="B1012">
        <f t="shared" ref="B1012:B1075" si="544">+B1011+1</f>
        <v>506</v>
      </c>
      <c r="C1012" t="str">
        <f>+"2do trimestre "&amp;A1012</f>
        <v>2do trimestre 2023</v>
      </c>
      <c r="D1012" t="s">
        <v>76</v>
      </c>
      <c r="E1012" t="s">
        <v>77</v>
      </c>
      <c r="F1012" s="1" t="str">
        <f>+"1/4/"&amp;A1012</f>
        <v>1/4/2023</v>
      </c>
      <c r="G1012" s="1" t="str">
        <f>+"30/6/"&amp;A1012</f>
        <v>30/6/2023</v>
      </c>
      <c r="H1012" s="29" t="str">
        <f t="shared" si="519"/>
        <v>INSERT INTO temporalidad VALUES (506,'2do trimestre 2023','Trimestral','Trimestre','1/4/2023','30/6/2023');</v>
      </c>
    </row>
    <row r="1013" spans="1:8" x14ac:dyDescent="0.3">
      <c r="A1013">
        <v>2024</v>
      </c>
      <c r="B1013">
        <v>506</v>
      </c>
      <c r="C1013" t="str">
        <f>+"2do trimestre "&amp;A1013</f>
        <v>2do trimestre 2024</v>
      </c>
      <c r="D1013" t="s">
        <v>76</v>
      </c>
      <c r="E1013" t="s">
        <v>77</v>
      </c>
      <c r="F1013" s="1" t="str">
        <f>+"1/4/"&amp;A1013</f>
        <v>1/4/2024</v>
      </c>
      <c r="G1013" s="1" t="str">
        <f>+"30/6/"&amp;A1013</f>
        <v>30/6/2024</v>
      </c>
      <c r="H1013" s="29" t="str">
        <f t="shared" si="519"/>
        <v>INSERT INTO temporalidad VALUES (506,'2do trimestre 2024','Trimestral','Trimestre','1/4/2024','30/6/2024');</v>
      </c>
    </row>
    <row r="1014" spans="1:8" x14ac:dyDescent="0.3">
      <c r="A1014">
        <v>2025</v>
      </c>
      <c r="B1014">
        <f t="shared" ref="B1014:B1077" si="545">+B1013+1</f>
        <v>507</v>
      </c>
      <c r="C1014" t="str">
        <f>+"2do trimestre "&amp;A1014</f>
        <v>2do trimestre 2025</v>
      </c>
      <c r="D1014" t="s">
        <v>76</v>
      </c>
      <c r="E1014" t="s">
        <v>77</v>
      </c>
      <c r="F1014" s="1" t="str">
        <f>+"1/4/"&amp;A1014</f>
        <v>1/4/2025</v>
      </c>
      <c r="G1014" s="1" t="str">
        <f>+"30/6/"&amp;A1014</f>
        <v>30/6/2025</v>
      </c>
      <c r="H1014" s="29" t="str">
        <f t="shared" si="519"/>
        <v>INSERT INTO temporalidad VALUES (507,'2do trimestre 2025','Trimestral','Trimestre','1/4/2025','30/6/2025');</v>
      </c>
    </row>
    <row r="1015" spans="1:8" x14ac:dyDescent="0.3">
      <c r="A1015">
        <v>2026</v>
      </c>
      <c r="B1015">
        <v>507</v>
      </c>
      <c r="C1015" t="str">
        <f>+"2do trimestre "&amp;A1015</f>
        <v>2do trimestre 2026</v>
      </c>
      <c r="D1015" t="s">
        <v>76</v>
      </c>
      <c r="E1015" t="s">
        <v>77</v>
      </c>
      <c r="F1015" s="1" t="str">
        <f>+"1/4/"&amp;A1015</f>
        <v>1/4/2026</v>
      </c>
      <c r="G1015" s="1" t="str">
        <f>+"30/6/"&amp;A1015</f>
        <v>30/6/2026</v>
      </c>
      <c r="H1015" s="29" t="str">
        <f t="shared" si="519"/>
        <v>INSERT INTO temporalidad VALUES (507,'2do trimestre 2026','Trimestral','Trimestre','1/4/2026','30/6/2026');</v>
      </c>
    </row>
    <row r="1016" spans="1:8" x14ac:dyDescent="0.3">
      <c r="A1016">
        <v>2027</v>
      </c>
      <c r="B1016">
        <f t="shared" ref="B1016:B1079" si="546">+B1015+1</f>
        <v>508</v>
      </c>
      <c r="C1016" t="str">
        <f>+"2do trimestre "&amp;A1016</f>
        <v>2do trimestre 2027</v>
      </c>
      <c r="D1016" t="s">
        <v>76</v>
      </c>
      <c r="E1016" t="s">
        <v>77</v>
      </c>
      <c r="F1016" s="1" t="str">
        <f>+"1/4/"&amp;A1016</f>
        <v>1/4/2027</v>
      </c>
      <c r="G1016" s="1" t="str">
        <f>+"30/6/"&amp;A1016</f>
        <v>30/6/2027</v>
      </c>
      <c r="H1016" s="29" t="str">
        <f t="shared" si="519"/>
        <v>INSERT INTO temporalidad VALUES (508,'2do trimestre 2027','Trimestral','Trimestre','1/4/2027','30/6/2027');</v>
      </c>
    </row>
    <row r="1017" spans="1:8" x14ac:dyDescent="0.3">
      <c r="A1017">
        <v>2028</v>
      </c>
      <c r="B1017">
        <v>508</v>
      </c>
      <c r="C1017" t="str">
        <f>+"2do trimestre "&amp;A1017</f>
        <v>2do trimestre 2028</v>
      </c>
      <c r="D1017" t="s">
        <v>76</v>
      </c>
      <c r="E1017" t="s">
        <v>77</v>
      </c>
      <c r="F1017" s="1" t="str">
        <f>+"1/4/"&amp;A1017</f>
        <v>1/4/2028</v>
      </c>
      <c r="G1017" s="1" t="str">
        <f>+"30/6/"&amp;A1017</f>
        <v>30/6/2028</v>
      </c>
      <c r="H1017" s="29" t="str">
        <f t="shared" si="519"/>
        <v>INSERT INTO temporalidad VALUES (508,'2do trimestre 2028','Trimestral','Trimestre','1/4/2028','30/6/2028');</v>
      </c>
    </row>
    <row r="1018" spans="1:8" x14ac:dyDescent="0.3">
      <c r="A1018">
        <v>2029</v>
      </c>
      <c r="B1018">
        <f t="shared" ref="B1018:B1081" si="547">+B1017+1</f>
        <v>509</v>
      </c>
      <c r="C1018" t="str">
        <f>+"2do trimestre "&amp;A1018</f>
        <v>2do trimestre 2029</v>
      </c>
      <c r="D1018" t="s">
        <v>76</v>
      </c>
      <c r="E1018" t="s">
        <v>77</v>
      </c>
      <c r="F1018" s="1" t="str">
        <f>+"1/4/"&amp;A1018</f>
        <v>1/4/2029</v>
      </c>
      <c r="G1018" s="1" t="str">
        <f>+"30/6/"&amp;A1018</f>
        <v>30/6/2029</v>
      </c>
      <c r="H1018" s="29" t="str">
        <f t="shared" si="519"/>
        <v>INSERT INTO temporalidad VALUES (509,'2do trimestre 2029','Trimestral','Trimestre','1/4/2029','30/6/2029');</v>
      </c>
    </row>
    <row r="1019" spans="1:8" x14ac:dyDescent="0.3">
      <c r="A1019">
        <v>2030</v>
      </c>
      <c r="B1019">
        <v>509</v>
      </c>
      <c r="C1019" t="str">
        <f>+"2do trimestre "&amp;A1019</f>
        <v>2do trimestre 2030</v>
      </c>
      <c r="D1019" t="s">
        <v>76</v>
      </c>
      <c r="E1019" t="s">
        <v>77</v>
      </c>
      <c r="F1019" s="1" t="str">
        <f>+"1/4/"&amp;A1019</f>
        <v>1/4/2030</v>
      </c>
      <c r="G1019" s="1" t="str">
        <f>+"30/6/"&amp;A1019</f>
        <v>30/6/2030</v>
      </c>
      <c r="H1019" s="29" t="str">
        <f t="shared" si="519"/>
        <v>INSERT INTO temporalidad VALUES (509,'2do trimestre 2030','Trimestral','Trimestre','1/4/2030','30/6/2030');</v>
      </c>
    </row>
    <row r="1020" spans="1:8" x14ac:dyDescent="0.3">
      <c r="A1020">
        <v>2031</v>
      </c>
      <c r="B1020">
        <f t="shared" ref="B1020:B1083" si="548">+B1019+1</f>
        <v>510</v>
      </c>
      <c r="C1020" t="str">
        <f>+"2do trimestre "&amp;A1020</f>
        <v>2do trimestre 2031</v>
      </c>
      <c r="D1020" t="s">
        <v>76</v>
      </c>
      <c r="E1020" t="s">
        <v>77</v>
      </c>
      <c r="F1020" s="1" t="str">
        <f>+"1/4/"&amp;A1020</f>
        <v>1/4/2031</v>
      </c>
      <c r="G1020" s="1" t="str">
        <f>+"30/6/"&amp;A1020</f>
        <v>30/6/2031</v>
      </c>
      <c r="H1020" s="29" t="str">
        <f t="shared" si="519"/>
        <v>INSERT INTO temporalidad VALUES (510,'2do trimestre 2031','Trimestral','Trimestre','1/4/2031','30/6/2031');</v>
      </c>
    </row>
    <row r="1021" spans="1:8" x14ac:dyDescent="0.3">
      <c r="A1021">
        <v>2032</v>
      </c>
      <c r="B1021">
        <v>510</v>
      </c>
      <c r="C1021" t="str">
        <f>+"2do trimestre "&amp;A1021</f>
        <v>2do trimestre 2032</v>
      </c>
      <c r="D1021" t="s">
        <v>76</v>
      </c>
      <c r="E1021" t="s">
        <v>77</v>
      </c>
      <c r="F1021" s="1" t="str">
        <f>+"1/4/"&amp;A1021</f>
        <v>1/4/2032</v>
      </c>
      <c r="G1021" s="1" t="str">
        <f>+"30/6/"&amp;A1021</f>
        <v>30/6/2032</v>
      </c>
      <c r="H1021" s="29" t="str">
        <f t="shared" si="519"/>
        <v>INSERT INTO temporalidad VALUES (510,'2do trimestre 2032','Trimestral','Trimestre','1/4/2032','30/6/2032');</v>
      </c>
    </row>
    <row r="1022" spans="1:8" x14ac:dyDescent="0.3">
      <c r="A1022">
        <v>2033</v>
      </c>
      <c r="B1022">
        <f t="shared" ref="B1022:B1085" si="549">+B1021+1</f>
        <v>511</v>
      </c>
      <c r="C1022" t="str">
        <f>+"2do trimestre "&amp;A1022</f>
        <v>2do trimestre 2033</v>
      </c>
      <c r="D1022" t="s">
        <v>76</v>
      </c>
      <c r="E1022" t="s">
        <v>77</v>
      </c>
      <c r="F1022" s="1" t="str">
        <f>+"1/4/"&amp;A1022</f>
        <v>1/4/2033</v>
      </c>
      <c r="G1022" s="1" t="str">
        <f>+"30/6/"&amp;A1022</f>
        <v>30/6/2033</v>
      </c>
      <c r="H1022" s="29" t="str">
        <f t="shared" si="519"/>
        <v>INSERT INTO temporalidad VALUES (511,'2do trimestre 2033','Trimestral','Trimestre','1/4/2033','30/6/2033');</v>
      </c>
    </row>
    <row r="1023" spans="1:8" x14ac:dyDescent="0.3">
      <c r="A1023">
        <v>2034</v>
      </c>
      <c r="B1023">
        <v>511</v>
      </c>
      <c r="C1023" t="str">
        <f>+"2do trimestre "&amp;A1023</f>
        <v>2do trimestre 2034</v>
      </c>
      <c r="D1023" t="s">
        <v>76</v>
      </c>
      <c r="E1023" t="s">
        <v>77</v>
      </c>
      <c r="F1023" s="1" t="str">
        <f>+"1/4/"&amp;A1023</f>
        <v>1/4/2034</v>
      </c>
      <c r="G1023" s="1" t="str">
        <f>+"30/6/"&amp;A1023</f>
        <v>30/6/2034</v>
      </c>
      <c r="H1023" s="29" t="str">
        <f t="shared" si="519"/>
        <v>INSERT INTO temporalidad VALUES (511,'2do trimestre 2034','Trimestral','Trimestre','1/4/2034','30/6/2034');</v>
      </c>
    </row>
    <row r="1024" spans="1:8" x14ac:dyDescent="0.3">
      <c r="A1024">
        <v>2035</v>
      </c>
      <c r="B1024">
        <f t="shared" ref="B1024:B1087" si="550">+B1023+1</f>
        <v>512</v>
      </c>
      <c r="C1024" t="str">
        <f>+"2do trimestre "&amp;A1024</f>
        <v>2do trimestre 2035</v>
      </c>
      <c r="D1024" t="s">
        <v>76</v>
      </c>
      <c r="E1024" t="s">
        <v>77</v>
      </c>
      <c r="F1024" s="1" t="str">
        <f>+"1/4/"&amp;A1024</f>
        <v>1/4/2035</v>
      </c>
      <c r="G1024" s="1" t="str">
        <f>+"30/6/"&amp;A1024</f>
        <v>30/6/2035</v>
      </c>
      <c r="H1024" s="29" t="str">
        <f t="shared" si="519"/>
        <v>INSERT INTO temporalidad VALUES (512,'2do trimestre 2035','Trimestral','Trimestre','1/4/2035','30/6/2035');</v>
      </c>
    </row>
    <row r="1025" spans="1:8" x14ac:dyDescent="0.3">
      <c r="A1025">
        <v>2036</v>
      </c>
      <c r="B1025">
        <v>512</v>
      </c>
      <c r="C1025" t="str">
        <f>+"2do trimestre "&amp;A1025</f>
        <v>2do trimestre 2036</v>
      </c>
      <c r="D1025" t="s">
        <v>76</v>
      </c>
      <c r="E1025" t="s">
        <v>77</v>
      </c>
      <c r="F1025" s="1" t="str">
        <f>+"1/4/"&amp;A1025</f>
        <v>1/4/2036</v>
      </c>
      <c r="G1025" s="1" t="str">
        <f>+"30/6/"&amp;A1025</f>
        <v>30/6/2036</v>
      </c>
      <c r="H1025" s="29" t="str">
        <f t="shared" si="519"/>
        <v>INSERT INTO temporalidad VALUES (512,'2do trimestre 2036','Trimestral','Trimestre','1/4/2036','30/6/2036');</v>
      </c>
    </row>
    <row r="1026" spans="1:8" x14ac:dyDescent="0.3">
      <c r="A1026">
        <v>2037</v>
      </c>
      <c r="B1026">
        <f t="shared" ref="B1026:B1089" si="551">+B1025+1</f>
        <v>513</v>
      </c>
      <c r="C1026" t="str">
        <f>+"2do trimestre "&amp;A1026</f>
        <v>2do trimestre 2037</v>
      </c>
      <c r="D1026" t="s">
        <v>76</v>
      </c>
      <c r="E1026" t="s">
        <v>77</v>
      </c>
      <c r="F1026" s="1" t="str">
        <f>+"1/4/"&amp;A1026</f>
        <v>1/4/2037</v>
      </c>
      <c r="G1026" s="1" t="str">
        <f>+"30/6/"&amp;A1026</f>
        <v>30/6/2037</v>
      </c>
      <c r="H1026" s="29" t="str">
        <f t="shared" si="519"/>
        <v>INSERT INTO temporalidad VALUES (513,'2do trimestre 2037','Trimestral','Trimestre','1/4/2037','30/6/2037');</v>
      </c>
    </row>
    <row r="1027" spans="1:8" x14ac:dyDescent="0.3">
      <c r="A1027">
        <v>2038</v>
      </c>
      <c r="B1027">
        <v>513</v>
      </c>
      <c r="C1027" t="str">
        <f>+"2do trimestre "&amp;A1027</f>
        <v>2do trimestre 2038</v>
      </c>
      <c r="D1027" t="s">
        <v>76</v>
      </c>
      <c r="E1027" t="s">
        <v>77</v>
      </c>
      <c r="F1027" s="1" t="str">
        <f>+"1/4/"&amp;A1027</f>
        <v>1/4/2038</v>
      </c>
      <c r="G1027" s="1" t="str">
        <f>+"30/6/"&amp;A1027</f>
        <v>30/6/2038</v>
      </c>
      <c r="H1027" s="29" t="str">
        <f t="shared" ref="H1027:H1090" si="552">+"INSERT INTO "&amp;$H$2&amp;" VALUES ("&amp;B1027&amp;",'"&amp;C1027&amp;"','"&amp;D1027&amp;"','"&amp;E1027&amp;"','"&amp;F1027&amp;"','"&amp;G1027&amp;"');"</f>
        <v>INSERT INTO temporalidad VALUES (513,'2do trimestre 2038','Trimestral','Trimestre','1/4/2038','30/6/2038');</v>
      </c>
    </row>
    <row r="1028" spans="1:8" x14ac:dyDescent="0.3">
      <c r="A1028">
        <v>2039</v>
      </c>
      <c r="B1028">
        <f t="shared" ref="B1028:B1091" si="553">+B1027+1</f>
        <v>514</v>
      </c>
      <c r="C1028" t="str">
        <f>+"2do trimestre "&amp;A1028</f>
        <v>2do trimestre 2039</v>
      </c>
      <c r="D1028" t="s">
        <v>76</v>
      </c>
      <c r="E1028" t="s">
        <v>77</v>
      </c>
      <c r="F1028" s="1" t="str">
        <f>+"1/4/"&amp;A1028</f>
        <v>1/4/2039</v>
      </c>
      <c r="G1028" s="1" t="str">
        <f>+"30/6/"&amp;A1028</f>
        <v>30/6/2039</v>
      </c>
      <c r="H1028" s="29" t="str">
        <f t="shared" si="552"/>
        <v>INSERT INTO temporalidad VALUES (514,'2do trimestre 2039','Trimestral','Trimestre','1/4/2039','30/6/2039');</v>
      </c>
    </row>
    <row r="1029" spans="1:8" x14ac:dyDescent="0.3">
      <c r="A1029">
        <v>2040</v>
      </c>
      <c r="B1029">
        <v>514</v>
      </c>
      <c r="C1029" t="str">
        <f>+"2do trimestre "&amp;A1029</f>
        <v>2do trimestre 2040</v>
      </c>
      <c r="D1029" t="s">
        <v>76</v>
      </c>
      <c r="E1029" t="s">
        <v>77</v>
      </c>
      <c r="F1029" s="1" t="str">
        <f>+"1/4/"&amp;A1029</f>
        <v>1/4/2040</v>
      </c>
      <c r="G1029" s="1" t="str">
        <f>+"30/6/"&amp;A1029</f>
        <v>30/6/2040</v>
      </c>
      <c r="H1029" s="29" t="str">
        <f t="shared" si="552"/>
        <v>INSERT INTO temporalidad VALUES (514,'2do trimestre 2040','Trimestral','Trimestre','1/4/2040','30/6/2040');</v>
      </c>
    </row>
    <row r="1030" spans="1:8" x14ac:dyDescent="0.3">
      <c r="A1030">
        <v>2041</v>
      </c>
      <c r="B1030">
        <f t="shared" ref="B1030:B1093" si="554">+B1029+1</f>
        <v>515</v>
      </c>
      <c r="C1030" t="str">
        <f>+"2do trimestre "&amp;A1030</f>
        <v>2do trimestre 2041</v>
      </c>
      <c r="D1030" t="s">
        <v>76</v>
      </c>
      <c r="E1030" t="s">
        <v>77</v>
      </c>
      <c r="F1030" s="1" t="str">
        <f>+"1/4/"&amp;A1030</f>
        <v>1/4/2041</v>
      </c>
      <c r="G1030" s="1" t="str">
        <f>+"30/6/"&amp;A1030</f>
        <v>30/6/2041</v>
      </c>
      <c r="H1030" s="29" t="str">
        <f t="shared" si="552"/>
        <v>INSERT INTO temporalidad VALUES (515,'2do trimestre 2041','Trimestral','Trimestre','1/4/2041','30/6/2041');</v>
      </c>
    </row>
    <row r="1031" spans="1:8" x14ac:dyDescent="0.3">
      <c r="A1031">
        <v>2042</v>
      </c>
      <c r="B1031">
        <v>515</v>
      </c>
      <c r="C1031" t="str">
        <f>+"2do trimestre "&amp;A1031</f>
        <v>2do trimestre 2042</v>
      </c>
      <c r="D1031" t="s">
        <v>76</v>
      </c>
      <c r="E1031" t="s">
        <v>77</v>
      </c>
      <c r="F1031" s="1" t="str">
        <f>+"1/4/"&amp;A1031</f>
        <v>1/4/2042</v>
      </c>
      <c r="G1031" s="1" t="str">
        <f>+"30/6/"&amp;A1031</f>
        <v>30/6/2042</v>
      </c>
      <c r="H1031" s="29" t="str">
        <f t="shared" si="552"/>
        <v>INSERT INTO temporalidad VALUES (515,'2do trimestre 2042','Trimestral','Trimestre','1/4/2042','30/6/2042');</v>
      </c>
    </row>
    <row r="1032" spans="1:8" x14ac:dyDescent="0.3">
      <c r="A1032">
        <v>2043</v>
      </c>
      <c r="B1032">
        <f t="shared" ref="B1032:B1095" si="555">+B1031+1</f>
        <v>516</v>
      </c>
      <c r="C1032" t="str">
        <f>+"2do trimestre "&amp;A1032</f>
        <v>2do trimestre 2043</v>
      </c>
      <c r="D1032" t="s">
        <v>76</v>
      </c>
      <c r="E1032" t="s">
        <v>77</v>
      </c>
      <c r="F1032" s="1" t="str">
        <f>+"1/4/"&amp;A1032</f>
        <v>1/4/2043</v>
      </c>
      <c r="G1032" s="1" t="str">
        <f>+"30/6/"&amp;A1032</f>
        <v>30/6/2043</v>
      </c>
      <c r="H1032" s="29" t="str">
        <f t="shared" si="552"/>
        <v>INSERT INTO temporalidad VALUES (516,'2do trimestre 2043','Trimestral','Trimestre','1/4/2043','30/6/2043');</v>
      </c>
    </row>
    <row r="1033" spans="1:8" x14ac:dyDescent="0.3">
      <c r="A1033">
        <v>2044</v>
      </c>
      <c r="B1033">
        <v>516</v>
      </c>
      <c r="C1033" t="str">
        <f>+"2do trimestre "&amp;A1033</f>
        <v>2do trimestre 2044</v>
      </c>
      <c r="D1033" t="s">
        <v>76</v>
      </c>
      <c r="E1033" t="s">
        <v>77</v>
      </c>
      <c r="F1033" s="1" t="str">
        <f>+"1/4/"&amp;A1033</f>
        <v>1/4/2044</v>
      </c>
      <c r="G1033" s="1" t="str">
        <f>+"30/6/"&amp;A1033</f>
        <v>30/6/2044</v>
      </c>
      <c r="H1033" s="29" t="str">
        <f t="shared" si="552"/>
        <v>INSERT INTO temporalidad VALUES (516,'2do trimestre 2044','Trimestral','Trimestre','1/4/2044','30/6/2044');</v>
      </c>
    </row>
    <row r="1034" spans="1:8" x14ac:dyDescent="0.3">
      <c r="A1034">
        <v>2045</v>
      </c>
      <c r="B1034">
        <f t="shared" ref="B1034:B1097" si="556">+B1033+1</f>
        <v>517</v>
      </c>
      <c r="C1034" t="str">
        <f>+"2do trimestre "&amp;A1034</f>
        <v>2do trimestre 2045</v>
      </c>
      <c r="D1034" t="s">
        <v>76</v>
      </c>
      <c r="E1034" t="s">
        <v>77</v>
      </c>
      <c r="F1034" s="1" t="str">
        <f>+"1/4/"&amp;A1034</f>
        <v>1/4/2045</v>
      </c>
      <c r="G1034" s="1" t="str">
        <f>+"30/6/"&amp;A1034</f>
        <v>30/6/2045</v>
      </c>
      <c r="H1034" s="29" t="str">
        <f t="shared" si="552"/>
        <v>INSERT INTO temporalidad VALUES (517,'2do trimestre 2045','Trimestral','Trimestre','1/4/2045','30/6/2045');</v>
      </c>
    </row>
    <row r="1035" spans="1:8" x14ac:dyDescent="0.3">
      <c r="A1035">
        <v>2046</v>
      </c>
      <c r="B1035">
        <v>517</v>
      </c>
      <c r="C1035" t="str">
        <f>+"2do trimestre "&amp;A1035</f>
        <v>2do trimestre 2046</v>
      </c>
      <c r="D1035" t="s">
        <v>76</v>
      </c>
      <c r="E1035" t="s">
        <v>77</v>
      </c>
      <c r="F1035" s="1" t="str">
        <f>+"1/4/"&amp;A1035</f>
        <v>1/4/2046</v>
      </c>
      <c r="G1035" s="1" t="str">
        <f>+"30/6/"&amp;A1035</f>
        <v>30/6/2046</v>
      </c>
      <c r="H1035" s="29" t="str">
        <f t="shared" si="552"/>
        <v>INSERT INTO temporalidad VALUES (517,'2do trimestre 2046','Trimestral','Trimestre','1/4/2046','30/6/2046');</v>
      </c>
    </row>
    <row r="1036" spans="1:8" x14ac:dyDescent="0.3">
      <c r="A1036">
        <v>2047</v>
      </c>
      <c r="B1036">
        <f t="shared" ref="B1036:B1099" si="557">+B1035+1</f>
        <v>518</v>
      </c>
      <c r="C1036" t="str">
        <f>+"2do trimestre "&amp;A1036</f>
        <v>2do trimestre 2047</v>
      </c>
      <c r="D1036" t="s">
        <v>76</v>
      </c>
      <c r="E1036" t="s">
        <v>77</v>
      </c>
      <c r="F1036" s="1" t="str">
        <f>+"1/4/"&amp;A1036</f>
        <v>1/4/2047</v>
      </c>
      <c r="G1036" s="1" t="str">
        <f>+"30/6/"&amp;A1036</f>
        <v>30/6/2047</v>
      </c>
      <c r="H1036" s="29" t="str">
        <f t="shared" si="552"/>
        <v>INSERT INTO temporalidad VALUES (518,'2do trimestre 2047','Trimestral','Trimestre','1/4/2047','30/6/2047');</v>
      </c>
    </row>
    <row r="1037" spans="1:8" x14ac:dyDescent="0.3">
      <c r="A1037">
        <v>2048</v>
      </c>
      <c r="B1037">
        <v>518</v>
      </c>
      <c r="C1037" t="str">
        <f>+"2do trimestre "&amp;A1037</f>
        <v>2do trimestre 2048</v>
      </c>
      <c r="D1037" t="s">
        <v>76</v>
      </c>
      <c r="E1037" t="s">
        <v>77</v>
      </c>
      <c r="F1037" s="1" t="str">
        <f>+"1/4/"&amp;A1037</f>
        <v>1/4/2048</v>
      </c>
      <c r="G1037" s="1" t="str">
        <f>+"30/6/"&amp;A1037</f>
        <v>30/6/2048</v>
      </c>
      <c r="H1037" s="29" t="str">
        <f t="shared" si="552"/>
        <v>INSERT INTO temporalidad VALUES (518,'2do trimestre 2048','Trimestral','Trimestre','1/4/2048','30/6/2048');</v>
      </c>
    </row>
    <row r="1038" spans="1:8" x14ac:dyDescent="0.3">
      <c r="A1038">
        <v>2049</v>
      </c>
      <c r="B1038">
        <f t="shared" ref="B1038:B1101" si="558">+B1037+1</f>
        <v>519</v>
      </c>
      <c r="C1038" t="str">
        <f>+"2do trimestre "&amp;A1038</f>
        <v>2do trimestre 2049</v>
      </c>
      <c r="D1038" t="s">
        <v>76</v>
      </c>
      <c r="E1038" t="s">
        <v>77</v>
      </c>
      <c r="F1038" s="1" t="str">
        <f>+"1/4/"&amp;A1038</f>
        <v>1/4/2049</v>
      </c>
      <c r="G1038" s="1" t="str">
        <f>+"30/6/"&amp;A1038</f>
        <v>30/6/2049</v>
      </c>
      <c r="H1038" s="29" t="str">
        <f t="shared" si="552"/>
        <v>INSERT INTO temporalidad VALUES (519,'2do trimestre 2049','Trimestral','Trimestre','1/4/2049','30/6/2049');</v>
      </c>
    </row>
    <row r="1039" spans="1:8" x14ac:dyDescent="0.3">
      <c r="A1039">
        <v>2050</v>
      </c>
      <c r="B1039">
        <v>519</v>
      </c>
      <c r="C1039" t="str">
        <f>+"2do trimestre "&amp;A1039</f>
        <v>2do trimestre 2050</v>
      </c>
      <c r="D1039" t="s">
        <v>76</v>
      </c>
      <c r="E1039" t="s">
        <v>77</v>
      </c>
      <c r="F1039" s="1" t="str">
        <f>+"1/4/"&amp;A1039</f>
        <v>1/4/2050</v>
      </c>
      <c r="G1039" s="1" t="str">
        <f>+"30/6/"&amp;A1039</f>
        <v>30/6/2050</v>
      </c>
      <c r="H1039" s="29" t="str">
        <f t="shared" si="552"/>
        <v>INSERT INTO temporalidad VALUES (519,'2do trimestre 2050','Trimestral','Trimestre','1/4/2050','30/6/2050');</v>
      </c>
    </row>
    <row r="1040" spans="1:8" x14ac:dyDescent="0.3">
      <c r="A1040">
        <v>1990</v>
      </c>
      <c r="B1040">
        <f t="shared" ref="B1040:B1103" si="559">+B1039+1</f>
        <v>520</v>
      </c>
      <c r="C1040" t="str">
        <f>+"3er trimestre "&amp;A1040</f>
        <v>3er trimestre 1990</v>
      </c>
      <c r="D1040" t="s">
        <v>76</v>
      </c>
      <c r="E1040" t="s">
        <v>77</v>
      </c>
      <c r="F1040" s="1" t="str">
        <f>+"1/7/"&amp;A1040</f>
        <v>1/7/1990</v>
      </c>
      <c r="G1040" s="1" t="str">
        <f>+"30/9/"&amp;A1040</f>
        <v>30/9/1990</v>
      </c>
      <c r="H1040" s="29" t="str">
        <f t="shared" si="552"/>
        <v>INSERT INTO temporalidad VALUES (520,'3er trimestre 1990','Trimestral','Trimestre','1/7/1990','30/9/1990');</v>
      </c>
    </row>
    <row r="1041" spans="1:8" x14ac:dyDescent="0.3">
      <c r="A1041">
        <v>1991</v>
      </c>
      <c r="B1041">
        <v>520</v>
      </c>
      <c r="C1041" t="str">
        <f>+"3er trimestre "&amp;A1041</f>
        <v>3er trimestre 1991</v>
      </c>
      <c r="D1041" t="s">
        <v>76</v>
      </c>
      <c r="E1041" t="s">
        <v>77</v>
      </c>
      <c r="F1041" s="1" t="str">
        <f>+"1/4/"&amp;A1041</f>
        <v>1/4/1991</v>
      </c>
      <c r="G1041" s="1" t="str">
        <f>+"30/9/"&amp;A1041</f>
        <v>30/9/1991</v>
      </c>
      <c r="H1041" s="29" t="str">
        <f t="shared" si="552"/>
        <v>INSERT INTO temporalidad VALUES (520,'3er trimestre 1991','Trimestral','Trimestre','1/4/1991','30/9/1991');</v>
      </c>
    </row>
    <row r="1042" spans="1:8" x14ac:dyDescent="0.3">
      <c r="A1042">
        <v>1992</v>
      </c>
      <c r="B1042">
        <f t="shared" ref="B1042:B1105" si="560">+B1041+1</f>
        <v>521</v>
      </c>
      <c r="C1042" t="str">
        <f>+"3er trimestre "&amp;A1042</f>
        <v>3er trimestre 1992</v>
      </c>
      <c r="D1042" t="s">
        <v>76</v>
      </c>
      <c r="E1042" t="s">
        <v>77</v>
      </c>
      <c r="F1042" s="1" t="str">
        <f>+"1/4/"&amp;A1042</f>
        <v>1/4/1992</v>
      </c>
      <c r="G1042" s="1" t="str">
        <f>+"30/9/"&amp;A1042</f>
        <v>30/9/1992</v>
      </c>
      <c r="H1042" s="29" t="str">
        <f t="shared" si="552"/>
        <v>INSERT INTO temporalidad VALUES (521,'3er trimestre 1992','Trimestral','Trimestre','1/4/1992','30/9/1992');</v>
      </c>
    </row>
    <row r="1043" spans="1:8" x14ac:dyDescent="0.3">
      <c r="A1043">
        <v>1993</v>
      </c>
      <c r="B1043">
        <v>521</v>
      </c>
      <c r="C1043" t="str">
        <f>+"3er trimestre "&amp;A1043</f>
        <v>3er trimestre 1993</v>
      </c>
      <c r="D1043" t="s">
        <v>76</v>
      </c>
      <c r="E1043" t="s">
        <v>77</v>
      </c>
      <c r="F1043" s="1" t="str">
        <f>+"1/4/"&amp;A1043</f>
        <v>1/4/1993</v>
      </c>
      <c r="G1043" s="1" t="str">
        <f>+"30/9/"&amp;A1043</f>
        <v>30/9/1993</v>
      </c>
      <c r="H1043" s="29" t="str">
        <f t="shared" si="552"/>
        <v>INSERT INTO temporalidad VALUES (521,'3er trimestre 1993','Trimestral','Trimestre','1/4/1993','30/9/1993');</v>
      </c>
    </row>
    <row r="1044" spans="1:8" x14ac:dyDescent="0.3">
      <c r="A1044">
        <v>1994</v>
      </c>
      <c r="B1044">
        <f t="shared" ref="B1044:B1107" si="561">+B1043+1</f>
        <v>522</v>
      </c>
      <c r="C1044" t="str">
        <f>+"3er trimestre "&amp;A1044</f>
        <v>3er trimestre 1994</v>
      </c>
      <c r="D1044" t="s">
        <v>76</v>
      </c>
      <c r="E1044" t="s">
        <v>77</v>
      </c>
      <c r="F1044" s="1" t="str">
        <f>+"1/4/"&amp;A1044</f>
        <v>1/4/1994</v>
      </c>
      <c r="G1044" s="1" t="str">
        <f>+"30/9/"&amp;A1044</f>
        <v>30/9/1994</v>
      </c>
      <c r="H1044" s="29" t="str">
        <f t="shared" si="552"/>
        <v>INSERT INTO temporalidad VALUES (522,'3er trimestre 1994','Trimestral','Trimestre','1/4/1994','30/9/1994');</v>
      </c>
    </row>
    <row r="1045" spans="1:8" x14ac:dyDescent="0.3">
      <c r="A1045">
        <v>1995</v>
      </c>
      <c r="B1045">
        <v>522</v>
      </c>
      <c r="C1045" t="str">
        <f>+"3er trimestre "&amp;A1045</f>
        <v>3er trimestre 1995</v>
      </c>
      <c r="D1045" t="s">
        <v>76</v>
      </c>
      <c r="E1045" t="s">
        <v>77</v>
      </c>
      <c r="F1045" s="1" t="str">
        <f>+"1/4/"&amp;A1045</f>
        <v>1/4/1995</v>
      </c>
      <c r="G1045" s="1" t="str">
        <f>+"30/9/"&amp;A1045</f>
        <v>30/9/1995</v>
      </c>
      <c r="H1045" s="29" t="str">
        <f t="shared" si="552"/>
        <v>INSERT INTO temporalidad VALUES (522,'3er trimestre 1995','Trimestral','Trimestre','1/4/1995','30/9/1995');</v>
      </c>
    </row>
    <row r="1046" spans="1:8" x14ac:dyDescent="0.3">
      <c r="A1046">
        <v>1996</v>
      </c>
      <c r="B1046">
        <f t="shared" ref="B1046:B1109" si="562">+B1045+1</f>
        <v>523</v>
      </c>
      <c r="C1046" t="str">
        <f>+"3er trimestre "&amp;A1046</f>
        <v>3er trimestre 1996</v>
      </c>
      <c r="D1046" t="s">
        <v>76</v>
      </c>
      <c r="E1046" t="s">
        <v>77</v>
      </c>
      <c r="F1046" s="1" t="str">
        <f>+"1/4/"&amp;A1046</f>
        <v>1/4/1996</v>
      </c>
      <c r="G1046" s="1" t="str">
        <f>+"30/9/"&amp;A1046</f>
        <v>30/9/1996</v>
      </c>
      <c r="H1046" s="29" t="str">
        <f t="shared" si="552"/>
        <v>INSERT INTO temporalidad VALUES (523,'3er trimestre 1996','Trimestral','Trimestre','1/4/1996','30/9/1996');</v>
      </c>
    </row>
    <row r="1047" spans="1:8" x14ac:dyDescent="0.3">
      <c r="A1047">
        <v>1997</v>
      </c>
      <c r="B1047">
        <v>523</v>
      </c>
      <c r="C1047" t="str">
        <f>+"3er trimestre "&amp;A1047</f>
        <v>3er trimestre 1997</v>
      </c>
      <c r="D1047" t="s">
        <v>76</v>
      </c>
      <c r="E1047" t="s">
        <v>77</v>
      </c>
      <c r="F1047" s="1" t="str">
        <f>+"1/4/"&amp;A1047</f>
        <v>1/4/1997</v>
      </c>
      <c r="G1047" s="1" t="str">
        <f>+"30/9/"&amp;A1047</f>
        <v>30/9/1997</v>
      </c>
      <c r="H1047" s="29" t="str">
        <f t="shared" si="552"/>
        <v>INSERT INTO temporalidad VALUES (523,'3er trimestre 1997','Trimestral','Trimestre','1/4/1997','30/9/1997');</v>
      </c>
    </row>
    <row r="1048" spans="1:8" x14ac:dyDescent="0.3">
      <c r="A1048">
        <v>1998</v>
      </c>
      <c r="B1048">
        <f t="shared" ref="B1048:B1111" si="563">+B1047+1</f>
        <v>524</v>
      </c>
      <c r="C1048" t="str">
        <f>+"3er trimestre "&amp;A1048</f>
        <v>3er trimestre 1998</v>
      </c>
      <c r="D1048" t="s">
        <v>76</v>
      </c>
      <c r="E1048" t="s">
        <v>77</v>
      </c>
      <c r="F1048" s="1" t="str">
        <f>+"1/4/"&amp;A1048</f>
        <v>1/4/1998</v>
      </c>
      <c r="G1048" s="1" t="str">
        <f>+"30/9/"&amp;A1048</f>
        <v>30/9/1998</v>
      </c>
      <c r="H1048" s="29" t="str">
        <f t="shared" si="552"/>
        <v>INSERT INTO temporalidad VALUES (524,'3er trimestre 1998','Trimestral','Trimestre','1/4/1998','30/9/1998');</v>
      </c>
    </row>
    <row r="1049" spans="1:8" x14ac:dyDescent="0.3">
      <c r="A1049">
        <v>1999</v>
      </c>
      <c r="B1049">
        <v>524</v>
      </c>
      <c r="C1049" t="str">
        <f>+"3er trimestre "&amp;A1049</f>
        <v>3er trimestre 1999</v>
      </c>
      <c r="D1049" t="s">
        <v>76</v>
      </c>
      <c r="E1049" t="s">
        <v>77</v>
      </c>
      <c r="F1049" s="1" t="str">
        <f>+"1/4/"&amp;A1049</f>
        <v>1/4/1999</v>
      </c>
      <c r="G1049" s="1" t="str">
        <f>+"30/9/"&amp;A1049</f>
        <v>30/9/1999</v>
      </c>
      <c r="H1049" s="29" t="str">
        <f t="shared" si="552"/>
        <v>INSERT INTO temporalidad VALUES (524,'3er trimestre 1999','Trimestral','Trimestre','1/4/1999','30/9/1999');</v>
      </c>
    </row>
    <row r="1050" spans="1:8" x14ac:dyDescent="0.3">
      <c r="A1050">
        <v>2000</v>
      </c>
      <c r="B1050">
        <f t="shared" ref="B1050:B1113" si="564">+B1049+1</f>
        <v>525</v>
      </c>
      <c r="C1050" t="str">
        <f>+"3er trimestre "&amp;A1050</f>
        <v>3er trimestre 2000</v>
      </c>
      <c r="D1050" t="s">
        <v>76</v>
      </c>
      <c r="E1050" t="s">
        <v>77</v>
      </c>
      <c r="F1050" s="1" t="str">
        <f>+"1/4/"&amp;A1050</f>
        <v>1/4/2000</v>
      </c>
      <c r="G1050" s="1" t="str">
        <f>+"30/9/"&amp;A1050</f>
        <v>30/9/2000</v>
      </c>
      <c r="H1050" s="29" t="str">
        <f t="shared" si="552"/>
        <v>INSERT INTO temporalidad VALUES (525,'3er trimestre 2000','Trimestral','Trimestre','1/4/2000','30/9/2000');</v>
      </c>
    </row>
    <row r="1051" spans="1:8" x14ac:dyDescent="0.3">
      <c r="A1051">
        <v>2001</v>
      </c>
      <c r="B1051">
        <v>525</v>
      </c>
      <c r="C1051" t="str">
        <f>+"3er trimestre "&amp;A1051</f>
        <v>3er trimestre 2001</v>
      </c>
      <c r="D1051" t="s">
        <v>76</v>
      </c>
      <c r="E1051" t="s">
        <v>77</v>
      </c>
      <c r="F1051" s="1" t="str">
        <f>+"1/4/"&amp;A1051</f>
        <v>1/4/2001</v>
      </c>
      <c r="G1051" s="1" t="str">
        <f>+"30/9/"&amp;A1051</f>
        <v>30/9/2001</v>
      </c>
      <c r="H1051" s="29" t="str">
        <f t="shared" si="552"/>
        <v>INSERT INTO temporalidad VALUES (525,'3er trimestre 2001','Trimestral','Trimestre','1/4/2001','30/9/2001');</v>
      </c>
    </row>
    <row r="1052" spans="1:8" x14ac:dyDescent="0.3">
      <c r="A1052">
        <v>2002</v>
      </c>
      <c r="B1052">
        <f t="shared" ref="B1052:B1115" si="565">+B1051+1</f>
        <v>526</v>
      </c>
      <c r="C1052" t="str">
        <f>+"3er trimestre "&amp;A1052</f>
        <v>3er trimestre 2002</v>
      </c>
      <c r="D1052" t="s">
        <v>76</v>
      </c>
      <c r="E1052" t="s">
        <v>77</v>
      </c>
      <c r="F1052" s="1" t="str">
        <f>+"1/4/"&amp;A1052</f>
        <v>1/4/2002</v>
      </c>
      <c r="G1052" s="1" t="str">
        <f>+"30/9/"&amp;A1052</f>
        <v>30/9/2002</v>
      </c>
      <c r="H1052" s="29" t="str">
        <f t="shared" si="552"/>
        <v>INSERT INTO temporalidad VALUES (526,'3er trimestre 2002','Trimestral','Trimestre','1/4/2002','30/9/2002');</v>
      </c>
    </row>
    <row r="1053" spans="1:8" x14ac:dyDescent="0.3">
      <c r="A1053">
        <v>2003</v>
      </c>
      <c r="B1053">
        <v>526</v>
      </c>
      <c r="C1053" t="str">
        <f>+"3er trimestre "&amp;A1053</f>
        <v>3er trimestre 2003</v>
      </c>
      <c r="D1053" t="s">
        <v>76</v>
      </c>
      <c r="E1053" t="s">
        <v>77</v>
      </c>
      <c r="F1053" s="1" t="str">
        <f>+"1/4/"&amp;A1053</f>
        <v>1/4/2003</v>
      </c>
      <c r="G1053" s="1" t="str">
        <f>+"30/9/"&amp;A1053</f>
        <v>30/9/2003</v>
      </c>
      <c r="H1053" s="29" t="str">
        <f t="shared" si="552"/>
        <v>INSERT INTO temporalidad VALUES (526,'3er trimestre 2003','Trimestral','Trimestre','1/4/2003','30/9/2003');</v>
      </c>
    </row>
    <row r="1054" spans="1:8" x14ac:dyDescent="0.3">
      <c r="A1054">
        <v>2004</v>
      </c>
      <c r="B1054">
        <f t="shared" ref="B1054:B1117" si="566">+B1053+1</f>
        <v>527</v>
      </c>
      <c r="C1054" t="str">
        <f>+"3er trimestre "&amp;A1054</f>
        <v>3er trimestre 2004</v>
      </c>
      <c r="D1054" t="s">
        <v>76</v>
      </c>
      <c r="E1054" t="s">
        <v>77</v>
      </c>
      <c r="F1054" s="1" t="str">
        <f>+"1/4/"&amp;A1054</f>
        <v>1/4/2004</v>
      </c>
      <c r="G1054" s="1" t="str">
        <f>+"30/9/"&amp;A1054</f>
        <v>30/9/2004</v>
      </c>
      <c r="H1054" s="29" t="str">
        <f t="shared" si="552"/>
        <v>INSERT INTO temporalidad VALUES (527,'3er trimestre 2004','Trimestral','Trimestre','1/4/2004','30/9/2004');</v>
      </c>
    </row>
    <row r="1055" spans="1:8" x14ac:dyDescent="0.3">
      <c r="A1055">
        <v>2005</v>
      </c>
      <c r="B1055">
        <v>527</v>
      </c>
      <c r="C1055" t="str">
        <f>+"3er trimestre "&amp;A1055</f>
        <v>3er trimestre 2005</v>
      </c>
      <c r="D1055" t="s">
        <v>76</v>
      </c>
      <c r="E1055" t="s">
        <v>77</v>
      </c>
      <c r="F1055" s="1" t="str">
        <f>+"1/4/"&amp;A1055</f>
        <v>1/4/2005</v>
      </c>
      <c r="G1055" s="1" t="str">
        <f>+"30/9/"&amp;A1055</f>
        <v>30/9/2005</v>
      </c>
      <c r="H1055" s="29" t="str">
        <f t="shared" si="552"/>
        <v>INSERT INTO temporalidad VALUES (527,'3er trimestre 2005','Trimestral','Trimestre','1/4/2005','30/9/2005');</v>
      </c>
    </row>
    <row r="1056" spans="1:8" x14ac:dyDescent="0.3">
      <c r="A1056">
        <v>2006</v>
      </c>
      <c r="B1056">
        <f t="shared" ref="B1056:B1119" si="567">+B1055+1</f>
        <v>528</v>
      </c>
      <c r="C1056" t="str">
        <f>+"3er trimestre "&amp;A1056</f>
        <v>3er trimestre 2006</v>
      </c>
      <c r="D1056" t="s">
        <v>76</v>
      </c>
      <c r="E1056" t="s">
        <v>77</v>
      </c>
      <c r="F1056" s="1" t="str">
        <f>+"1/4/"&amp;A1056</f>
        <v>1/4/2006</v>
      </c>
      <c r="G1056" s="1" t="str">
        <f>+"30/9/"&amp;A1056</f>
        <v>30/9/2006</v>
      </c>
      <c r="H1056" s="29" t="str">
        <f t="shared" si="552"/>
        <v>INSERT INTO temporalidad VALUES (528,'3er trimestre 2006','Trimestral','Trimestre','1/4/2006','30/9/2006');</v>
      </c>
    </row>
    <row r="1057" spans="1:8" x14ac:dyDescent="0.3">
      <c r="A1057">
        <v>2007</v>
      </c>
      <c r="B1057">
        <v>528</v>
      </c>
      <c r="C1057" t="str">
        <f>+"3er trimestre "&amp;A1057</f>
        <v>3er trimestre 2007</v>
      </c>
      <c r="D1057" t="s">
        <v>76</v>
      </c>
      <c r="E1057" t="s">
        <v>77</v>
      </c>
      <c r="F1057" s="1" t="str">
        <f>+"1/4/"&amp;A1057</f>
        <v>1/4/2007</v>
      </c>
      <c r="G1057" s="1" t="str">
        <f>+"30/9/"&amp;A1057</f>
        <v>30/9/2007</v>
      </c>
      <c r="H1057" s="29" t="str">
        <f t="shared" si="552"/>
        <v>INSERT INTO temporalidad VALUES (528,'3er trimestre 2007','Trimestral','Trimestre','1/4/2007','30/9/2007');</v>
      </c>
    </row>
    <row r="1058" spans="1:8" x14ac:dyDescent="0.3">
      <c r="A1058">
        <v>2008</v>
      </c>
      <c r="B1058">
        <f t="shared" ref="B1058:B1121" si="568">+B1057+1</f>
        <v>529</v>
      </c>
      <c r="C1058" t="str">
        <f>+"3er trimestre "&amp;A1058</f>
        <v>3er trimestre 2008</v>
      </c>
      <c r="D1058" t="s">
        <v>76</v>
      </c>
      <c r="E1058" t="s">
        <v>77</v>
      </c>
      <c r="F1058" s="1" t="str">
        <f>+"1/4/"&amp;A1058</f>
        <v>1/4/2008</v>
      </c>
      <c r="G1058" s="1" t="str">
        <f>+"30/9/"&amp;A1058</f>
        <v>30/9/2008</v>
      </c>
      <c r="H1058" s="29" t="str">
        <f t="shared" si="552"/>
        <v>INSERT INTO temporalidad VALUES (529,'3er trimestre 2008','Trimestral','Trimestre','1/4/2008','30/9/2008');</v>
      </c>
    </row>
    <row r="1059" spans="1:8" x14ac:dyDescent="0.3">
      <c r="A1059">
        <v>2009</v>
      </c>
      <c r="B1059">
        <v>529</v>
      </c>
      <c r="C1059" t="str">
        <f>+"3er trimestre "&amp;A1059</f>
        <v>3er trimestre 2009</v>
      </c>
      <c r="D1059" t="s">
        <v>76</v>
      </c>
      <c r="E1059" t="s">
        <v>77</v>
      </c>
      <c r="F1059" s="1" t="str">
        <f>+"1/4/"&amp;A1059</f>
        <v>1/4/2009</v>
      </c>
      <c r="G1059" s="1" t="str">
        <f>+"30/9/"&amp;A1059</f>
        <v>30/9/2009</v>
      </c>
      <c r="H1059" s="29" t="str">
        <f t="shared" si="552"/>
        <v>INSERT INTO temporalidad VALUES (529,'3er trimestre 2009','Trimestral','Trimestre','1/4/2009','30/9/2009');</v>
      </c>
    </row>
    <row r="1060" spans="1:8" x14ac:dyDescent="0.3">
      <c r="A1060">
        <v>2010</v>
      </c>
      <c r="B1060">
        <f t="shared" ref="B1060:B1123" si="569">+B1059+1</f>
        <v>530</v>
      </c>
      <c r="C1060" t="str">
        <f>+"3er trimestre "&amp;A1060</f>
        <v>3er trimestre 2010</v>
      </c>
      <c r="D1060" t="s">
        <v>76</v>
      </c>
      <c r="E1060" t="s">
        <v>77</v>
      </c>
      <c r="F1060" s="1" t="str">
        <f>+"1/4/"&amp;A1060</f>
        <v>1/4/2010</v>
      </c>
      <c r="G1060" s="1" t="str">
        <f>+"30/9/"&amp;A1060</f>
        <v>30/9/2010</v>
      </c>
      <c r="H1060" s="29" t="str">
        <f t="shared" si="552"/>
        <v>INSERT INTO temporalidad VALUES (530,'3er trimestre 2010','Trimestral','Trimestre','1/4/2010','30/9/2010');</v>
      </c>
    </row>
    <row r="1061" spans="1:8" x14ac:dyDescent="0.3">
      <c r="A1061">
        <v>2011</v>
      </c>
      <c r="B1061">
        <v>530</v>
      </c>
      <c r="C1061" t="str">
        <f>+"3er trimestre "&amp;A1061</f>
        <v>3er trimestre 2011</v>
      </c>
      <c r="D1061" t="s">
        <v>76</v>
      </c>
      <c r="E1061" t="s">
        <v>77</v>
      </c>
      <c r="F1061" s="1" t="str">
        <f>+"1/4/"&amp;A1061</f>
        <v>1/4/2011</v>
      </c>
      <c r="G1061" s="1" t="str">
        <f>+"30/9/"&amp;A1061</f>
        <v>30/9/2011</v>
      </c>
      <c r="H1061" s="29" t="str">
        <f t="shared" si="552"/>
        <v>INSERT INTO temporalidad VALUES (530,'3er trimestre 2011','Trimestral','Trimestre','1/4/2011','30/9/2011');</v>
      </c>
    </row>
    <row r="1062" spans="1:8" x14ac:dyDescent="0.3">
      <c r="A1062">
        <v>2012</v>
      </c>
      <c r="B1062">
        <f t="shared" ref="B1062:B1125" si="570">+B1061+1</f>
        <v>531</v>
      </c>
      <c r="C1062" t="str">
        <f>+"3er trimestre "&amp;A1062</f>
        <v>3er trimestre 2012</v>
      </c>
      <c r="D1062" t="s">
        <v>76</v>
      </c>
      <c r="E1062" t="s">
        <v>77</v>
      </c>
      <c r="F1062" s="1" t="str">
        <f>+"1/4/"&amp;A1062</f>
        <v>1/4/2012</v>
      </c>
      <c r="G1062" s="1" t="str">
        <f>+"30/9/"&amp;A1062</f>
        <v>30/9/2012</v>
      </c>
      <c r="H1062" s="29" t="str">
        <f t="shared" si="552"/>
        <v>INSERT INTO temporalidad VALUES (531,'3er trimestre 2012','Trimestral','Trimestre','1/4/2012','30/9/2012');</v>
      </c>
    </row>
    <row r="1063" spans="1:8" x14ac:dyDescent="0.3">
      <c r="A1063">
        <v>2013</v>
      </c>
      <c r="B1063">
        <v>531</v>
      </c>
      <c r="C1063" t="str">
        <f>+"3er trimestre "&amp;A1063</f>
        <v>3er trimestre 2013</v>
      </c>
      <c r="D1063" t="s">
        <v>76</v>
      </c>
      <c r="E1063" t="s">
        <v>77</v>
      </c>
      <c r="F1063" s="1" t="str">
        <f>+"1/4/"&amp;A1063</f>
        <v>1/4/2013</v>
      </c>
      <c r="G1063" s="1" t="str">
        <f>+"30/9/"&amp;A1063</f>
        <v>30/9/2013</v>
      </c>
      <c r="H1063" s="29" t="str">
        <f t="shared" si="552"/>
        <v>INSERT INTO temporalidad VALUES (531,'3er trimestre 2013','Trimestral','Trimestre','1/4/2013','30/9/2013');</v>
      </c>
    </row>
    <row r="1064" spans="1:8" x14ac:dyDescent="0.3">
      <c r="A1064">
        <v>2014</v>
      </c>
      <c r="B1064">
        <f t="shared" ref="B1064:B1127" si="571">+B1063+1</f>
        <v>532</v>
      </c>
      <c r="C1064" t="str">
        <f>+"3er trimestre "&amp;A1064</f>
        <v>3er trimestre 2014</v>
      </c>
      <c r="D1064" t="s">
        <v>76</v>
      </c>
      <c r="E1064" t="s">
        <v>77</v>
      </c>
      <c r="F1064" s="1" t="str">
        <f>+"1/4/"&amp;A1064</f>
        <v>1/4/2014</v>
      </c>
      <c r="G1064" s="1" t="str">
        <f>+"30/9/"&amp;A1064</f>
        <v>30/9/2014</v>
      </c>
      <c r="H1064" s="29" t="str">
        <f t="shared" si="552"/>
        <v>INSERT INTO temporalidad VALUES (532,'3er trimestre 2014','Trimestral','Trimestre','1/4/2014','30/9/2014');</v>
      </c>
    </row>
    <row r="1065" spans="1:8" x14ac:dyDescent="0.3">
      <c r="A1065">
        <v>2015</v>
      </c>
      <c r="B1065">
        <v>532</v>
      </c>
      <c r="C1065" t="str">
        <f>+"3er trimestre "&amp;A1065</f>
        <v>3er trimestre 2015</v>
      </c>
      <c r="D1065" t="s">
        <v>76</v>
      </c>
      <c r="E1065" t="s">
        <v>77</v>
      </c>
      <c r="F1065" s="1" t="str">
        <f>+"1/4/"&amp;A1065</f>
        <v>1/4/2015</v>
      </c>
      <c r="G1065" s="1" t="str">
        <f>+"30/9/"&amp;A1065</f>
        <v>30/9/2015</v>
      </c>
      <c r="H1065" s="29" t="str">
        <f t="shared" si="552"/>
        <v>INSERT INTO temporalidad VALUES (532,'3er trimestre 2015','Trimestral','Trimestre','1/4/2015','30/9/2015');</v>
      </c>
    </row>
    <row r="1066" spans="1:8" x14ac:dyDescent="0.3">
      <c r="A1066">
        <v>2016</v>
      </c>
      <c r="B1066">
        <f t="shared" ref="B1066:B1129" si="572">+B1065+1</f>
        <v>533</v>
      </c>
      <c r="C1066" t="str">
        <f>+"3er trimestre "&amp;A1066</f>
        <v>3er trimestre 2016</v>
      </c>
      <c r="D1066" t="s">
        <v>76</v>
      </c>
      <c r="E1066" t="s">
        <v>77</v>
      </c>
      <c r="F1066" s="1" t="str">
        <f>+"1/4/"&amp;A1066</f>
        <v>1/4/2016</v>
      </c>
      <c r="G1066" s="1" t="str">
        <f>+"30/9/"&amp;A1066</f>
        <v>30/9/2016</v>
      </c>
      <c r="H1066" s="29" t="str">
        <f t="shared" si="552"/>
        <v>INSERT INTO temporalidad VALUES (533,'3er trimestre 2016','Trimestral','Trimestre','1/4/2016','30/9/2016');</v>
      </c>
    </row>
    <row r="1067" spans="1:8" x14ac:dyDescent="0.3">
      <c r="A1067">
        <v>2017</v>
      </c>
      <c r="B1067">
        <v>533</v>
      </c>
      <c r="C1067" t="str">
        <f>+"3er trimestre "&amp;A1067</f>
        <v>3er trimestre 2017</v>
      </c>
      <c r="D1067" t="s">
        <v>76</v>
      </c>
      <c r="E1067" t="s">
        <v>77</v>
      </c>
      <c r="F1067" s="1" t="str">
        <f>+"1/4/"&amp;A1067</f>
        <v>1/4/2017</v>
      </c>
      <c r="G1067" s="1" t="str">
        <f>+"30/9/"&amp;A1067</f>
        <v>30/9/2017</v>
      </c>
      <c r="H1067" s="29" t="str">
        <f t="shared" si="552"/>
        <v>INSERT INTO temporalidad VALUES (533,'3er trimestre 2017','Trimestral','Trimestre','1/4/2017','30/9/2017');</v>
      </c>
    </row>
    <row r="1068" spans="1:8" x14ac:dyDescent="0.3">
      <c r="A1068">
        <v>2018</v>
      </c>
      <c r="B1068">
        <f t="shared" ref="B1068:B1131" si="573">+B1067+1</f>
        <v>534</v>
      </c>
      <c r="C1068" t="str">
        <f>+"3er trimestre "&amp;A1068</f>
        <v>3er trimestre 2018</v>
      </c>
      <c r="D1068" t="s">
        <v>76</v>
      </c>
      <c r="E1068" t="s">
        <v>77</v>
      </c>
      <c r="F1068" s="1" t="str">
        <f>+"1/4/"&amp;A1068</f>
        <v>1/4/2018</v>
      </c>
      <c r="G1068" s="1" t="str">
        <f>+"30/9/"&amp;A1068</f>
        <v>30/9/2018</v>
      </c>
      <c r="H1068" s="29" t="str">
        <f t="shared" si="552"/>
        <v>INSERT INTO temporalidad VALUES (534,'3er trimestre 2018','Trimestral','Trimestre','1/4/2018','30/9/2018');</v>
      </c>
    </row>
    <row r="1069" spans="1:8" x14ac:dyDescent="0.3">
      <c r="A1069">
        <v>2019</v>
      </c>
      <c r="B1069">
        <v>534</v>
      </c>
      <c r="C1069" t="str">
        <f>+"3er trimestre "&amp;A1069</f>
        <v>3er trimestre 2019</v>
      </c>
      <c r="D1069" t="s">
        <v>76</v>
      </c>
      <c r="E1069" t="s">
        <v>77</v>
      </c>
      <c r="F1069" s="1" t="str">
        <f>+"1/4/"&amp;A1069</f>
        <v>1/4/2019</v>
      </c>
      <c r="G1069" s="1" t="str">
        <f>+"30/9/"&amp;A1069</f>
        <v>30/9/2019</v>
      </c>
      <c r="H1069" s="29" t="str">
        <f t="shared" si="552"/>
        <v>INSERT INTO temporalidad VALUES (534,'3er trimestre 2019','Trimestral','Trimestre','1/4/2019','30/9/2019');</v>
      </c>
    </row>
    <row r="1070" spans="1:8" x14ac:dyDescent="0.3">
      <c r="A1070">
        <v>2020</v>
      </c>
      <c r="B1070">
        <f t="shared" ref="B1070:B1133" si="574">+B1069+1</f>
        <v>535</v>
      </c>
      <c r="C1070" t="str">
        <f>+"3er trimestre "&amp;A1070</f>
        <v>3er trimestre 2020</v>
      </c>
      <c r="D1070" t="s">
        <v>76</v>
      </c>
      <c r="E1070" t="s">
        <v>77</v>
      </c>
      <c r="F1070" s="1" t="str">
        <f>+"1/4/"&amp;A1070</f>
        <v>1/4/2020</v>
      </c>
      <c r="G1070" s="1" t="str">
        <f>+"30/9/"&amp;A1070</f>
        <v>30/9/2020</v>
      </c>
      <c r="H1070" s="29" t="str">
        <f t="shared" si="552"/>
        <v>INSERT INTO temporalidad VALUES (535,'3er trimestre 2020','Trimestral','Trimestre','1/4/2020','30/9/2020');</v>
      </c>
    </row>
    <row r="1071" spans="1:8" x14ac:dyDescent="0.3">
      <c r="A1071">
        <v>2021</v>
      </c>
      <c r="B1071">
        <v>535</v>
      </c>
      <c r="C1071" t="str">
        <f>+"3er trimestre "&amp;A1071</f>
        <v>3er trimestre 2021</v>
      </c>
      <c r="D1071" t="s">
        <v>76</v>
      </c>
      <c r="E1071" t="s">
        <v>77</v>
      </c>
      <c r="F1071" s="1" t="str">
        <f>+"1/4/"&amp;A1071</f>
        <v>1/4/2021</v>
      </c>
      <c r="G1071" s="1" t="str">
        <f>+"30/9/"&amp;A1071</f>
        <v>30/9/2021</v>
      </c>
      <c r="H1071" s="29" t="str">
        <f t="shared" si="552"/>
        <v>INSERT INTO temporalidad VALUES (535,'3er trimestre 2021','Trimestral','Trimestre','1/4/2021','30/9/2021');</v>
      </c>
    </row>
    <row r="1072" spans="1:8" x14ac:dyDescent="0.3">
      <c r="A1072">
        <v>2022</v>
      </c>
      <c r="B1072">
        <f t="shared" ref="B1072:B1135" si="575">+B1071+1</f>
        <v>536</v>
      </c>
      <c r="C1072" t="str">
        <f>+"3er trimestre "&amp;A1072</f>
        <v>3er trimestre 2022</v>
      </c>
      <c r="D1072" t="s">
        <v>76</v>
      </c>
      <c r="E1072" t="s">
        <v>77</v>
      </c>
      <c r="F1072" s="1" t="str">
        <f>+"1/4/"&amp;A1072</f>
        <v>1/4/2022</v>
      </c>
      <c r="G1072" s="1" t="str">
        <f>+"30/9/"&amp;A1072</f>
        <v>30/9/2022</v>
      </c>
      <c r="H1072" s="29" t="str">
        <f t="shared" si="552"/>
        <v>INSERT INTO temporalidad VALUES (536,'3er trimestre 2022','Trimestral','Trimestre','1/4/2022','30/9/2022');</v>
      </c>
    </row>
    <row r="1073" spans="1:8" x14ac:dyDescent="0.3">
      <c r="A1073">
        <v>2023</v>
      </c>
      <c r="B1073">
        <v>536</v>
      </c>
      <c r="C1073" t="str">
        <f>+"3er trimestre "&amp;A1073</f>
        <v>3er trimestre 2023</v>
      </c>
      <c r="D1073" t="s">
        <v>76</v>
      </c>
      <c r="E1073" t="s">
        <v>77</v>
      </c>
      <c r="F1073" s="1" t="str">
        <f>+"1/4/"&amp;A1073</f>
        <v>1/4/2023</v>
      </c>
      <c r="G1073" s="1" t="str">
        <f>+"30/9/"&amp;A1073</f>
        <v>30/9/2023</v>
      </c>
      <c r="H1073" s="29" t="str">
        <f t="shared" si="552"/>
        <v>INSERT INTO temporalidad VALUES (536,'3er trimestre 2023','Trimestral','Trimestre','1/4/2023','30/9/2023');</v>
      </c>
    </row>
    <row r="1074" spans="1:8" x14ac:dyDescent="0.3">
      <c r="A1074">
        <v>2024</v>
      </c>
      <c r="B1074">
        <f t="shared" ref="B1074:B1137" si="576">+B1073+1</f>
        <v>537</v>
      </c>
      <c r="C1074" t="str">
        <f>+"3er trimestre "&amp;A1074</f>
        <v>3er trimestre 2024</v>
      </c>
      <c r="D1074" t="s">
        <v>76</v>
      </c>
      <c r="E1074" t="s">
        <v>77</v>
      </c>
      <c r="F1074" s="1" t="str">
        <f>+"1/4/"&amp;A1074</f>
        <v>1/4/2024</v>
      </c>
      <c r="G1074" s="1" t="str">
        <f>+"30/9/"&amp;A1074</f>
        <v>30/9/2024</v>
      </c>
      <c r="H1074" s="29" t="str">
        <f t="shared" si="552"/>
        <v>INSERT INTO temporalidad VALUES (537,'3er trimestre 2024','Trimestral','Trimestre','1/4/2024','30/9/2024');</v>
      </c>
    </row>
    <row r="1075" spans="1:8" x14ac:dyDescent="0.3">
      <c r="A1075">
        <v>2025</v>
      </c>
      <c r="B1075">
        <v>537</v>
      </c>
      <c r="C1075" t="str">
        <f>+"3er trimestre "&amp;A1075</f>
        <v>3er trimestre 2025</v>
      </c>
      <c r="D1075" t="s">
        <v>76</v>
      </c>
      <c r="E1075" t="s">
        <v>77</v>
      </c>
      <c r="F1075" s="1" t="str">
        <f>+"1/4/"&amp;A1075</f>
        <v>1/4/2025</v>
      </c>
      <c r="G1075" s="1" t="str">
        <f>+"30/9/"&amp;A1075</f>
        <v>30/9/2025</v>
      </c>
      <c r="H1075" s="29" t="str">
        <f t="shared" si="552"/>
        <v>INSERT INTO temporalidad VALUES (537,'3er trimestre 2025','Trimestral','Trimestre','1/4/2025','30/9/2025');</v>
      </c>
    </row>
    <row r="1076" spans="1:8" x14ac:dyDescent="0.3">
      <c r="A1076">
        <v>2026</v>
      </c>
      <c r="B1076">
        <f t="shared" ref="B1076:B1139" si="577">+B1075+1</f>
        <v>538</v>
      </c>
      <c r="C1076" t="str">
        <f>+"3er trimestre "&amp;A1076</f>
        <v>3er trimestre 2026</v>
      </c>
      <c r="D1076" t="s">
        <v>76</v>
      </c>
      <c r="E1076" t="s">
        <v>77</v>
      </c>
      <c r="F1076" s="1" t="str">
        <f>+"1/4/"&amp;A1076</f>
        <v>1/4/2026</v>
      </c>
      <c r="G1076" s="1" t="str">
        <f>+"30/9/"&amp;A1076</f>
        <v>30/9/2026</v>
      </c>
      <c r="H1076" s="29" t="str">
        <f t="shared" si="552"/>
        <v>INSERT INTO temporalidad VALUES (538,'3er trimestre 2026','Trimestral','Trimestre','1/4/2026','30/9/2026');</v>
      </c>
    </row>
    <row r="1077" spans="1:8" x14ac:dyDescent="0.3">
      <c r="A1077">
        <v>2027</v>
      </c>
      <c r="B1077">
        <v>538</v>
      </c>
      <c r="C1077" t="str">
        <f>+"3er trimestre "&amp;A1077</f>
        <v>3er trimestre 2027</v>
      </c>
      <c r="D1077" t="s">
        <v>76</v>
      </c>
      <c r="E1077" t="s">
        <v>77</v>
      </c>
      <c r="F1077" s="1" t="str">
        <f>+"1/4/"&amp;A1077</f>
        <v>1/4/2027</v>
      </c>
      <c r="G1077" s="1" t="str">
        <f>+"30/9/"&amp;A1077</f>
        <v>30/9/2027</v>
      </c>
      <c r="H1077" s="29" t="str">
        <f t="shared" si="552"/>
        <v>INSERT INTO temporalidad VALUES (538,'3er trimestre 2027','Trimestral','Trimestre','1/4/2027','30/9/2027');</v>
      </c>
    </row>
    <row r="1078" spans="1:8" x14ac:dyDescent="0.3">
      <c r="A1078">
        <v>2028</v>
      </c>
      <c r="B1078">
        <f t="shared" ref="B1078:B1141" si="578">+B1077+1</f>
        <v>539</v>
      </c>
      <c r="C1078" t="str">
        <f>+"3er trimestre "&amp;A1078</f>
        <v>3er trimestre 2028</v>
      </c>
      <c r="D1078" t="s">
        <v>76</v>
      </c>
      <c r="E1078" t="s">
        <v>77</v>
      </c>
      <c r="F1078" s="1" t="str">
        <f>+"1/4/"&amp;A1078</f>
        <v>1/4/2028</v>
      </c>
      <c r="G1078" s="1" t="str">
        <f>+"30/9/"&amp;A1078</f>
        <v>30/9/2028</v>
      </c>
      <c r="H1078" s="29" t="str">
        <f t="shared" si="552"/>
        <v>INSERT INTO temporalidad VALUES (539,'3er trimestre 2028','Trimestral','Trimestre','1/4/2028','30/9/2028');</v>
      </c>
    </row>
    <row r="1079" spans="1:8" x14ac:dyDescent="0.3">
      <c r="A1079">
        <v>2029</v>
      </c>
      <c r="B1079">
        <v>539</v>
      </c>
      <c r="C1079" t="str">
        <f>+"3er trimestre "&amp;A1079</f>
        <v>3er trimestre 2029</v>
      </c>
      <c r="D1079" t="s">
        <v>76</v>
      </c>
      <c r="E1079" t="s">
        <v>77</v>
      </c>
      <c r="F1079" s="1" t="str">
        <f>+"1/4/"&amp;A1079</f>
        <v>1/4/2029</v>
      </c>
      <c r="G1079" s="1" t="str">
        <f>+"30/9/"&amp;A1079</f>
        <v>30/9/2029</v>
      </c>
      <c r="H1079" s="29" t="str">
        <f t="shared" si="552"/>
        <v>INSERT INTO temporalidad VALUES (539,'3er trimestre 2029','Trimestral','Trimestre','1/4/2029','30/9/2029');</v>
      </c>
    </row>
    <row r="1080" spans="1:8" x14ac:dyDescent="0.3">
      <c r="A1080">
        <v>2030</v>
      </c>
      <c r="B1080">
        <f t="shared" ref="B1080:B1143" si="579">+B1079+1</f>
        <v>540</v>
      </c>
      <c r="C1080" t="str">
        <f>+"3er trimestre "&amp;A1080</f>
        <v>3er trimestre 2030</v>
      </c>
      <c r="D1080" t="s">
        <v>76</v>
      </c>
      <c r="E1080" t="s">
        <v>77</v>
      </c>
      <c r="F1080" s="1" t="str">
        <f>+"1/4/"&amp;A1080</f>
        <v>1/4/2030</v>
      </c>
      <c r="G1080" s="1" t="str">
        <f>+"30/9/"&amp;A1080</f>
        <v>30/9/2030</v>
      </c>
      <c r="H1080" s="29" t="str">
        <f t="shared" si="552"/>
        <v>INSERT INTO temporalidad VALUES (540,'3er trimestre 2030','Trimestral','Trimestre','1/4/2030','30/9/2030');</v>
      </c>
    </row>
    <row r="1081" spans="1:8" x14ac:dyDescent="0.3">
      <c r="A1081">
        <v>2031</v>
      </c>
      <c r="B1081">
        <v>540</v>
      </c>
      <c r="C1081" t="str">
        <f>+"3er trimestre "&amp;A1081</f>
        <v>3er trimestre 2031</v>
      </c>
      <c r="D1081" t="s">
        <v>76</v>
      </c>
      <c r="E1081" t="s">
        <v>77</v>
      </c>
      <c r="F1081" s="1" t="str">
        <f>+"1/4/"&amp;A1081</f>
        <v>1/4/2031</v>
      </c>
      <c r="G1081" s="1" t="str">
        <f>+"30/9/"&amp;A1081</f>
        <v>30/9/2031</v>
      </c>
      <c r="H1081" s="29" t="str">
        <f t="shared" si="552"/>
        <v>INSERT INTO temporalidad VALUES (540,'3er trimestre 2031','Trimestral','Trimestre','1/4/2031','30/9/2031');</v>
      </c>
    </row>
    <row r="1082" spans="1:8" x14ac:dyDescent="0.3">
      <c r="A1082">
        <v>2032</v>
      </c>
      <c r="B1082">
        <f t="shared" ref="B1082:B1145" si="580">+B1081+1</f>
        <v>541</v>
      </c>
      <c r="C1082" t="str">
        <f>+"3er trimestre "&amp;A1082</f>
        <v>3er trimestre 2032</v>
      </c>
      <c r="D1082" t="s">
        <v>76</v>
      </c>
      <c r="E1082" t="s">
        <v>77</v>
      </c>
      <c r="F1082" s="1" t="str">
        <f>+"1/4/"&amp;A1082</f>
        <v>1/4/2032</v>
      </c>
      <c r="G1082" s="1" t="str">
        <f>+"30/9/"&amp;A1082</f>
        <v>30/9/2032</v>
      </c>
      <c r="H1082" s="29" t="str">
        <f t="shared" si="552"/>
        <v>INSERT INTO temporalidad VALUES (541,'3er trimestre 2032','Trimestral','Trimestre','1/4/2032','30/9/2032');</v>
      </c>
    </row>
    <row r="1083" spans="1:8" x14ac:dyDescent="0.3">
      <c r="A1083">
        <v>2033</v>
      </c>
      <c r="B1083">
        <v>541</v>
      </c>
      <c r="C1083" t="str">
        <f>+"3er trimestre "&amp;A1083</f>
        <v>3er trimestre 2033</v>
      </c>
      <c r="D1083" t="s">
        <v>76</v>
      </c>
      <c r="E1083" t="s">
        <v>77</v>
      </c>
      <c r="F1083" s="1" t="str">
        <f>+"1/4/"&amp;A1083</f>
        <v>1/4/2033</v>
      </c>
      <c r="G1083" s="1" t="str">
        <f>+"30/9/"&amp;A1083</f>
        <v>30/9/2033</v>
      </c>
      <c r="H1083" s="29" t="str">
        <f t="shared" si="552"/>
        <v>INSERT INTO temporalidad VALUES (541,'3er trimestre 2033','Trimestral','Trimestre','1/4/2033','30/9/2033');</v>
      </c>
    </row>
    <row r="1084" spans="1:8" x14ac:dyDescent="0.3">
      <c r="A1084">
        <v>2034</v>
      </c>
      <c r="B1084">
        <f t="shared" ref="B1084:B1147" si="581">+B1083+1</f>
        <v>542</v>
      </c>
      <c r="C1084" t="str">
        <f>+"3er trimestre "&amp;A1084</f>
        <v>3er trimestre 2034</v>
      </c>
      <c r="D1084" t="s">
        <v>76</v>
      </c>
      <c r="E1084" t="s">
        <v>77</v>
      </c>
      <c r="F1084" s="1" t="str">
        <f>+"1/4/"&amp;A1084</f>
        <v>1/4/2034</v>
      </c>
      <c r="G1084" s="1" t="str">
        <f>+"30/9/"&amp;A1084</f>
        <v>30/9/2034</v>
      </c>
      <c r="H1084" s="29" t="str">
        <f t="shared" si="552"/>
        <v>INSERT INTO temporalidad VALUES (542,'3er trimestre 2034','Trimestral','Trimestre','1/4/2034','30/9/2034');</v>
      </c>
    </row>
    <row r="1085" spans="1:8" x14ac:dyDescent="0.3">
      <c r="A1085">
        <v>2035</v>
      </c>
      <c r="B1085">
        <v>542</v>
      </c>
      <c r="C1085" t="str">
        <f>+"3er trimestre "&amp;A1085</f>
        <v>3er trimestre 2035</v>
      </c>
      <c r="D1085" t="s">
        <v>76</v>
      </c>
      <c r="E1085" t="s">
        <v>77</v>
      </c>
      <c r="F1085" s="1" t="str">
        <f>+"1/4/"&amp;A1085</f>
        <v>1/4/2035</v>
      </c>
      <c r="G1085" s="1" t="str">
        <f>+"30/9/"&amp;A1085</f>
        <v>30/9/2035</v>
      </c>
      <c r="H1085" s="29" t="str">
        <f t="shared" si="552"/>
        <v>INSERT INTO temporalidad VALUES (542,'3er trimestre 2035','Trimestral','Trimestre','1/4/2035','30/9/2035');</v>
      </c>
    </row>
    <row r="1086" spans="1:8" x14ac:dyDescent="0.3">
      <c r="A1086">
        <v>2036</v>
      </c>
      <c r="B1086">
        <f t="shared" ref="B1086:B1149" si="582">+B1085+1</f>
        <v>543</v>
      </c>
      <c r="C1086" t="str">
        <f>+"3er trimestre "&amp;A1086</f>
        <v>3er trimestre 2036</v>
      </c>
      <c r="D1086" t="s">
        <v>76</v>
      </c>
      <c r="E1086" t="s">
        <v>77</v>
      </c>
      <c r="F1086" s="1" t="str">
        <f>+"1/4/"&amp;A1086</f>
        <v>1/4/2036</v>
      </c>
      <c r="G1086" s="1" t="str">
        <f>+"30/9/"&amp;A1086</f>
        <v>30/9/2036</v>
      </c>
      <c r="H1086" s="29" t="str">
        <f t="shared" si="552"/>
        <v>INSERT INTO temporalidad VALUES (543,'3er trimestre 2036','Trimestral','Trimestre','1/4/2036','30/9/2036');</v>
      </c>
    </row>
    <row r="1087" spans="1:8" x14ac:dyDescent="0.3">
      <c r="A1087">
        <v>2037</v>
      </c>
      <c r="B1087">
        <v>543</v>
      </c>
      <c r="C1087" t="str">
        <f>+"3er trimestre "&amp;A1087</f>
        <v>3er trimestre 2037</v>
      </c>
      <c r="D1087" t="s">
        <v>76</v>
      </c>
      <c r="E1087" t="s">
        <v>77</v>
      </c>
      <c r="F1087" s="1" t="str">
        <f>+"1/4/"&amp;A1087</f>
        <v>1/4/2037</v>
      </c>
      <c r="G1087" s="1" t="str">
        <f>+"30/9/"&amp;A1087</f>
        <v>30/9/2037</v>
      </c>
      <c r="H1087" s="29" t="str">
        <f t="shared" si="552"/>
        <v>INSERT INTO temporalidad VALUES (543,'3er trimestre 2037','Trimestral','Trimestre','1/4/2037','30/9/2037');</v>
      </c>
    </row>
    <row r="1088" spans="1:8" x14ac:dyDescent="0.3">
      <c r="A1088">
        <v>2038</v>
      </c>
      <c r="B1088">
        <f t="shared" ref="B1088:B1151" si="583">+B1087+1</f>
        <v>544</v>
      </c>
      <c r="C1088" t="str">
        <f>+"3er trimestre "&amp;A1088</f>
        <v>3er trimestre 2038</v>
      </c>
      <c r="D1088" t="s">
        <v>76</v>
      </c>
      <c r="E1088" t="s">
        <v>77</v>
      </c>
      <c r="F1088" s="1" t="str">
        <f>+"1/4/"&amp;A1088</f>
        <v>1/4/2038</v>
      </c>
      <c r="G1088" s="1" t="str">
        <f>+"30/9/"&amp;A1088</f>
        <v>30/9/2038</v>
      </c>
      <c r="H1088" s="29" t="str">
        <f t="shared" si="552"/>
        <v>INSERT INTO temporalidad VALUES (544,'3er trimestre 2038','Trimestral','Trimestre','1/4/2038','30/9/2038');</v>
      </c>
    </row>
    <row r="1089" spans="1:8" x14ac:dyDescent="0.3">
      <c r="A1089">
        <v>2039</v>
      </c>
      <c r="B1089">
        <v>544</v>
      </c>
      <c r="C1089" t="str">
        <f>+"3er trimestre "&amp;A1089</f>
        <v>3er trimestre 2039</v>
      </c>
      <c r="D1089" t="s">
        <v>76</v>
      </c>
      <c r="E1089" t="s">
        <v>77</v>
      </c>
      <c r="F1089" s="1" t="str">
        <f>+"1/4/"&amp;A1089</f>
        <v>1/4/2039</v>
      </c>
      <c r="G1089" s="1" t="str">
        <f>+"30/9/"&amp;A1089</f>
        <v>30/9/2039</v>
      </c>
      <c r="H1089" s="29" t="str">
        <f t="shared" si="552"/>
        <v>INSERT INTO temporalidad VALUES (544,'3er trimestre 2039','Trimestral','Trimestre','1/4/2039','30/9/2039');</v>
      </c>
    </row>
    <row r="1090" spans="1:8" x14ac:dyDescent="0.3">
      <c r="A1090">
        <v>2040</v>
      </c>
      <c r="B1090">
        <f t="shared" ref="B1090:B1153" si="584">+B1089+1</f>
        <v>545</v>
      </c>
      <c r="C1090" t="str">
        <f>+"3er trimestre "&amp;A1090</f>
        <v>3er trimestre 2040</v>
      </c>
      <c r="D1090" t="s">
        <v>76</v>
      </c>
      <c r="E1090" t="s">
        <v>77</v>
      </c>
      <c r="F1090" s="1" t="str">
        <f>+"1/4/"&amp;A1090</f>
        <v>1/4/2040</v>
      </c>
      <c r="G1090" s="1" t="str">
        <f>+"30/9/"&amp;A1090</f>
        <v>30/9/2040</v>
      </c>
      <c r="H1090" s="29" t="str">
        <f t="shared" si="552"/>
        <v>INSERT INTO temporalidad VALUES (545,'3er trimestre 2040','Trimestral','Trimestre','1/4/2040','30/9/2040');</v>
      </c>
    </row>
    <row r="1091" spans="1:8" x14ac:dyDescent="0.3">
      <c r="A1091">
        <v>2041</v>
      </c>
      <c r="B1091">
        <v>545</v>
      </c>
      <c r="C1091" t="str">
        <f>+"3er trimestre "&amp;A1091</f>
        <v>3er trimestre 2041</v>
      </c>
      <c r="D1091" t="s">
        <v>76</v>
      </c>
      <c r="E1091" t="s">
        <v>77</v>
      </c>
      <c r="F1091" s="1" t="str">
        <f>+"1/4/"&amp;A1091</f>
        <v>1/4/2041</v>
      </c>
      <c r="G1091" s="1" t="str">
        <f>+"30/9/"&amp;A1091</f>
        <v>30/9/2041</v>
      </c>
      <c r="H1091" s="29" t="str">
        <f t="shared" ref="H1091:H1154" si="585">+"INSERT INTO "&amp;$H$2&amp;" VALUES ("&amp;B1091&amp;",'"&amp;C1091&amp;"','"&amp;D1091&amp;"','"&amp;E1091&amp;"','"&amp;F1091&amp;"','"&amp;G1091&amp;"');"</f>
        <v>INSERT INTO temporalidad VALUES (545,'3er trimestre 2041','Trimestral','Trimestre','1/4/2041','30/9/2041');</v>
      </c>
    </row>
    <row r="1092" spans="1:8" x14ac:dyDescent="0.3">
      <c r="A1092">
        <v>2042</v>
      </c>
      <c r="B1092">
        <f t="shared" ref="B1092:B1155" si="586">+B1091+1</f>
        <v>546</v>
      </c>
      <c r="C1092" t="str">
        <f>+"3er trimestre "&amp;A1092</f>
        <v>3er trimestre 2042</v>
      </c>
      <c r="D1092" t="s">
        <v>76</v>
      </c>
      <c r="E1092" t="s">
        <v>77</v>
      </c>
      <c r="F1092" s="1" t="str">
        <f>+"1/4/"&amp;A1092</f>
        <v>1/4/2042</v>
      </c>
      <c r="G1092" s="1" t="str">
        <f>+"30/9/"&amp;A1092</f>
        <v>30/9/2042</v>
      </c>
      <c r="H1092" s="29" t="str">
        <f t="shared" si="585"/>
        <v>INSERT INTO temporalidad VALUES (546,'3er trimestre 2042','Trimestral','Trimestre','1/4/2042','30/9/2042');</v>
      </c>
    </row>
    <row r="1093" spans="1:8" x14ac:dyDescent="0.3">
      <c r="A1093">
        <v>2043</v>
      </c>
      <c r="B1093">
        <v>546</v>
      </c>
      <c r="C1093" t="str">
        <f>+"3er trimestre "&amp;A1093</f>
        <v>3er trimestre 2043</v>
      </c>
      <c r="D1093" t="s">
        <v>76</v>
      </c>
      <c r="E1093" t="s">
        <v>77</v>
      </c>
      <c r="F1093" s="1" t="str">
        <f>+"1/4/"&amp;A1093</f>
        <v>1/4/2043</v>
      </c>
      <c r="G1093" s="1" t="str">
        <f>+"30/9/"&amp;A1093</f>
        <v>30/9/2043</v>
      </c>
      <c r="H1093" s="29" t="str">
        <f t="shared" si="585"/>
        <v>INSERT INTO temporalidad VALUES (546,'3er trimestre 2043','Trimestral','Trimestre','1/4/2043','30/9/2043');</v>
      </c>
    </row>
    <row r="1094" spans="1:8" x14ac:dyDescent="0.3">
      <c r="A1094">
        <v>2044</v>
      </c>
      <c r="B1094">
        <f t="shared" ref="B1094:B1157" si="587">+B1093+1</f>
        <v>547</v>
      </c>
      <c r="C1094" t="str">
        <f>+"3er trimestre "&amp;A1094</f>
        <v>3er trimestre 2044</v>
      </c>
      <c r="D1094" t="s">
        <v>76</v>
      </c>
      <c r="E1094" t="s">
        <v>77</v>
      </c>
      <c r="F1094" s="1" t="str">
        <f>+"1/4/"&amp;A1094</f>
        <v>1/4/2044</v>
      </c>
      <c r="G1094" s="1" t="str">
        <f>+"30/9/"&amp;A1094</f>
        <v>30/9/2044</v>
      </c>
      <c r="H1094" s="29" t="str">
        <f t="shared" si="585"/>
        <v>INSERT INTO temporalidad VALUES (547,'3er trimestre 2044','Trimestral','Trimestre','1/4/2044','30/9/2044');</v>
      </c>
    </row>
    <row r="1095" spans="1:8" x14ac:dyDescent="0.3">
      <c r="A1095">
        <v>2045</v>
      </c>
      <c r="B1095">
        <v>547</v>
      </c>
      <c r="C1095" t="str">
        <f>+"3er trimestre "&amp;A1095</f>
        <v>3er trimestre 2045</v>
      </c>
      <c r="D1095" t="s">
        <v>76</v>
      </c>
      <c r="E1095" t="s">
        <v>77</v>
      </c>
      <c r="F1095" s="1" t="str">
        <f>+"1/4/"&amp;A1095</f>
        <v>1/4/2045</v>
      </c>
      <c r="G1095" s="1" t="str">
        <f>+"30/9/"&amp;A1095</f>
        <v>30/9/2045</v>
      </c>
      <c r="H1095" s="29" t="str">
        <f t="shared" si="585"/>
        <v>INSERT INTO temporalidad VALUES (547,'3er trimestre 2045','Trimestral','Trimestre','1/4/2045','30/9/2045');</v>
      </c>
    </row>
    <row r="1096" spans="1:8" x14ac:dyDescent="0.3">
      <c r="A1096">
        <v>2046</v>
      </c>
      <c r="B1096">
        <f t="shared" ref="B1096:B1159" si="588">+B1095+1</f>
        <v>548</v>
      </c>
      <c r="C1096" t="str">
        <f>+"3er trimestre "&amp;A1096</f>
        <v>3er trimestre 2046</v>
      </c>
      <c r="D1096" t="s">
        <v>76</v>
      </c>
      <c r="E1096" t="s">
        <v>77</v>
      </c>
      <c r="F1096" s="1" t="str">
        <f>+"1/4/"&amp;A1096</f>
        <v>1/4/2046</v>
      </c>
      <c r="G1096" s="1" t="str">
        <f>+"30/9/"&amp;A1096</f>
        <v>30/9/2046</v>
      </c>
      <c r="H1096" s="29" t="str">
        <f t="shared" si="585"/>
        <v>INSERT INTO temporalidad VALUES (548,'3er trimestre 2046','Trimestral','Trimestre','1/4/2046','30/9/2046');</v>
      </c>
    </row>
    <row r="1097" spans="1:8" x14ac:dyDescent="0.3">
      <c r="A1097">
        <v>2047</v>
      </c>
      <c r="B1097">
        <v>548</v>
      </c>
      <c r="C1097" t="str">
        <f>+"3er trimestre "&amp;A1097</f>
        <v>3er trimestre 2047</v>
      </c>
      <c r="D1097" t="s">
        <v>76</v>
      </c>
      <c r="E1097" t="s">
        <v>77</v>
      </c>
      <c r="F1097" s="1" t="str">
        <f>+"1/4/"&amp;A1097</f>
        <v>1/4/2047</v>
      </c>
      <c r="G1097" s="1" t="str">
        <f>+"30/9/"&amp;A1097</f>
        <v>30/9/2047</v>
      </c>
      <c r="H1097" s="29" t="str">
        <f t="shared" si="585"/>
        <v>INSERT INTO temporalidad VALUES (548,'3er trimestre 2047','Trimestral','Trimestre','1/4/2047','30/9/2047');</v>
      </c>
    </row>
    <row r="1098" spans="1:8" x14ac:dyDescent="0.3">
      <c r="A1098">
        <v>2048</v>
      </c>
      <c r="B1098">
        <f t="shared" ref="B1098:B1161" si="589">+B1097+1</f>
        <v>549</v>
      </c>
      <c r="C1098" t="str">
        <f>+"3er trimestre "&amp;A1098</f>
        <v>3er trimestre 2048</v>
      </c>
      <c r="D1098" t="s">
        <v>76</v>
      </c>
      <c r="E1098" t="s">
        <v>77</v>
      </c>
      <c r="F1098" s="1" t="str">
        <f>+"1/4/"&amp;A1098</f>
        <v>1/4/2048</v>
      </c>
      <c r="G1098" s="1" t="str">
        <f>+"30/9/"&amp;A1098</f>
        <v>30/9/2048</v>
      </c>
      <c r="H1098" s="29" t="str">
        <f t="shared" si="585"/>
        <v>INSERT INTO temporalidad VALUES (549,'3er trimestre 2048','Trimestral','Trimestre','1/4/2048','30/9/2048');</v>
      </c>
    </row>
    <row r="1099" spans="1:8" x14ac:dyDescent="0.3">
      <c r="A1099">
        <v>2049</v>
      </c>
      <c r="B1099">
        <v>549</v>
      </c>
      <c r="C1099" t="str">
        <f>+"3er trimestre "&amp;A1099</f>
        <v>3er trimestre 2049</v>
      </c>
      <c r="D1099" t="s">
        <v>76</v>
      </c>
      <c r="E1099" t="s">
        <v>77</v>
      </c>
      <c r="F1099" s="1" t="str">
        <f>+"1/4/"&amp;A1099</f>
        <v>1/4/2049</v>
      </c>
      <c r="G1099" s="1" t="str">
        <f>+"30/9/"&amp;A1099</f>
        <v>30/9/2049</v>
      </c>
      <c r="H1099" s="29" t="str">
        <f t="shared" si="585"/>
        <v>INSERT INTO temporalidad VALUES (549,'3er trimestre 2049','Trimestral','Trimestre','1/4/2049','30/9/2049');</v>
      </c>
    </row>
    <row r="1100" spans="1:8" x14ac:dyDescent="0.3">
      <c r="A1100">
        <v>2050</v>
      </c>
      <c r="B1100">
        <f t="shared" ref="B1100:B1163" si="590">+B1099+1</f>
        <v>550</v>
      </c>
      <c r="C1100" t="str">
        <f>+"3er trimestre "&amp;A1100</f>
        <v>3er trimestre 2050</v>
      </c>
      <c r="D1100" t="s">
        <v>76</v>
      </c>
      <c r="E1100" t="s">
        <v>77</v>
      </c>
      <c r="F1100" s="1" t="str">
        <f>+"1/4/"&amp;A1100</f>
        <v>1/4/2050</v>
      </c>
      <c r="G1100" s="1" t="str">
        <f>+"30/9/"&amp;A1100</f>
        <v>30/9/2050</v>
      </c>
      <c r="H1100" s="29" t="str">
        <f t="shared" si="585"/>
        <v>INSERT INTO temporalidad VALUES (550,'3er trimestre 2050','Trimestral','Trimestre','1/4/2050','30/9/2050');</v>
      </c>
    </row>
    <row r="1101" spans="1:8" x14ac:dyDescent="0.3">
      <c r="A1101">
        <v>1990</v>
      </c>
      <c r="B1101">
        <v>550</v>
      </c>
      <c r="C1101" t="str">
        <f>+"4to trimestre "&amp;A1101</f>
        <v>4to trimestre 1990</v>
      </c>
      <c r="D1101" t="s">
        <v>76</v>
      </c>
      <c r="E1101" t="s">
        <v>77</v>
      </c>
      <c r="F1101" s="1" t="str">
        <f>+"1/10/"&amp;A1101</f>
        <v>1/10/1990</v>
      </c>
      <c r="G1101" s="1" t="str">
        <f>+"31/12/"&amp;A1101</f>
        <v>31/12/1990</v>
      </c>
      <c r="H1101" s="29" t="str">
        <f t="shared" si="585"/>
        <v>INSERT INTO temporalidad VALUES (550,'4to trimestre 1990','Trimestral','Trimestre','1/10/1990','31/12/1990');</v>
      </c>
    </row>
    <row r="1102" spans="1:8" x14ac:dyDescent="0.3">
      <c r="A1102">
        <v>1991</v>
      </c>
      <c r="B1102">
        <f t="shared" ref="B1102:B1165" si="591">+B1101+1</f>
        <v>551</v>
      </c>
      <c r="C1102" t="str">
        <f>+"4to trimestre "&amp;A1102</f>
        <v>4to trimestre 1991</v>
      </c>
      <c r="D1102" t="s">
        <v>76</v>
      </c>
      <c r="E1102" t="s">
        <v>77</v>
      </c>
      <c r="F1102" s="1" t="str">
        <f>+"1/10/"&amp;A1102</f>
        <v>1/10/1991</v>
      </c>
      <c r="G1102" s="1" t="str">
        <f>+"31/12/"&amp;A1102</f>
        <v>31/12/1991</v>
      </c>
      <c r="H1102" s="29" t="str">
        <f t="shared" si="585"/>
        <v>INSERT INTO temporalidad VALUES (551,'4to trimestre 1991','Trimestral','Trimestre','1/10/1991','31/12/1991');</v>
      </c>
    </row>
    <row r="1103" spans="1:8" x14ac:dyDescent="0.3">
      <c r="A1103">
        <v>1992</v>
      </c>
      <c r="B1103">
        <v>551</v>
      </c>
      <c r="C1103" t="str">
        <f>+"4to trimestre "&amp;A1103</f>
        <v>4to trimestre 1992</v>
      </c>
      <c r="D1103" t="s">
        <v>76</v>
      </c>
      <c r="E1103" t="s">
        <v>77</v>
      </c>
      <c r="F1103" s="1" t="str">
        <f>+"1/10/"&amp;A1103</f>
        <v>1/10/1992</v>
      </c>
      <c r="G1103" s="1" t="str">
        <f>+"31/12/"&amp;A1103</f>
        <v>31/12/1992</v>
      </c>
      <c r="H1103" s="29" t="str">
        <f t="shared" si="585"/>
        <v>INSERT INTO temporalidad VALUES (551,'4to trimestre 1992','Trimestral','Trimestre','1/10/1992','31/12/1992');</v>
      </c>
    </row>
    <row r="1104" spans="1:8" x14ac:dyDescent="0.3">
      <c r="A1104">
        <v>1993</v>
      </c>
      <c r="B1104">
        <f t="shared" ref="B1104:B1167" si="592">+B1103+1</f>
        <v>552</v>
      </c>
      <c r="C1104" t="str">
        <f>+"4to trimestre "&amp;A1104</f>
        <v>4to trimestre 1993</v>
      </c>
      <c r="D1104" t="s">
        <v>76</v>
      </c>
      <c r="E1104" t="s">
        <v>77</v>
      </c>
      <c r="F1104" s="1" t="str">
        <f>+"1/10/"&amp;A1104</f>
        <v>1/10/1993</v>
      </c>
      <c r="G1104" s="1" t="str">
        <f>+"31/12/"&amp;A1104</f>
        <v>31/12/1993</v>
      </c>
      <c r="H1104" s="29" t="str">
        <f t="shared" si="585"/>
        <v>INSERT INTO temporalidad VALUES (552,'4to trimestre 1993','Trimestral','Trimestre','1/10/1993','31/12/1993');</v>
      </c>
    </row>
    <row r="1105" spans="1:8" x14ac:dyDescent="0.3">
      <c r="A1105">
        <v>1994</v>
      </c>
      <c r="B1105">
        <v>552</v>
      </c>
      <c r="C1105" t="str">
        <f>+"4to trimestre "&amp;A1105</f>
        <v>4to trimestre 1994</v>
      </c>
      <c r="D1105" t="s">
        <v>76</v>
      </c>
      <c r="E1105" t="s">
        <v>77</v>
      </c>
      <c r="F1105" s="1" t="str">
        <f>+"1/10/"&amp;A1105</f>
        <v>1/10/1994</v>
      </c>
      <c r="G1105" s="1" t="str">
        <f>+"31/12/"&amp;A1105</f>
        <v>31/12/1994</v>
      </c>
      <c r="H1105" s="29" t="str">
        <f t="shared" si="585"/>
        <v>INSERT INTO temporalidad VALUES (552,'4to trimestre 1994','Trimestral','Trimestre','1/10/1994','31/12/1994');</v>
      </c>
    </row>
    <row r="1106" spans="1:8" x14ac:dyDescent="0.3">
      <c r="A1106">
        <v>1995</v>
      </c>
      <c r="B1106">
        <f t="shared" ref="B1106:B1169" si="593">+B1105+1</f>
        <v>553</v>
      </c>
      <c r="C1106" t="str">
        <f>+"4to trimestre "&amp;A1106</f>
        <v>4to trimestre 1995</v>
      </c>
      <c r="D1106" t="s">
        <v>76</v>
      </c>
      <c r="E1106" t="s">
        <v>77</v>
      </c>
      <c r="F1106" s="1" t="str">
        <f>+"1/10/"&amp;A1106</f>
        <v>1/10/1995</v>
      </c>
      <c r="G1106" s="1" t="str">
        <f>+"31/12/"&amp;A1106</f>
        <v>31/12/1995</v>
      </c>
      <c r="H1106" s="29" t="str">
        <f t="shared" si="585"/>
        <v>INSERT INTO temporalidad VALUES (553,'4to trimestre 1995','Trimestral','Trimestre','1/10/1995','31/12/1995');</v>
      </c>
    </row>
    <row r="1107" spans="1:8" x14ac:dyDescent="0.3">
      <c r="A1107">
        <v>1996</v>
      </c>
      <c r="B1107">
        <v>553</v>
      </c>
      <c r="C1107" t="str">
        <f>+"4to trimestre "&amp;A1107</f>
        <v>4to trimestre 1996</v>
      </c>
      <c r="D1107" t="s">
        <v>76</v>
      </c>
      <c r="E1107" t="s">
        <v>77</v>
      </c>
      <c r="F1107" s="1" t="str">
        <f>+"1/10/"&amp;A1107</f>
        <v>1/10/1996</v>
      </c>
      <c r="G1107" s="1" t="str">
        <f>+"31/12/"&amp;A1107</f>
        <v>31/12/1996</v>
      </c>
      <c r="H1107" s="29" t="str">
        <f t="shared" si="585"/>
        <v>INSERT INTO temporalidad VALUES (553,'4to trimestre 1996','Trimestral','Trimestre','1/10/1996','31/12/1996');</v>
      </c>
    </row>
    <row r="1108" spans="1:8" x14ac:dyDescent="0.3">
      <c r="A1108">
        <v>1997</v>
      </c>
      <c r="B1108">
        <f t="shared" ref="B1108:B1171" si="594">+B1107+1</f>
        <v>554</v>
      </c>
      <c r="C1108" t="str">
        <f>+"4to trimestre "&amp;A1108</f>
        <v>4to trimestre 1997</v>
      </c>
      <c r="D1108" t="s">
        <v>76</v>
      </c>
      <c r="E1108" t="s">
        <v>77</v>
      </c>
      <c r="F1108" s="1" t="str">
        <f>+"1/10/"&amp;A1108</f>
        <v>1/10/1997</v>
      </c>
      <c r="G1108" s="1" t="str">
        <f>+"31/12/"&amp;A1108</f>
        <v>31/12/1997</v>
      </c>
      <c r="H1108" s="29" t="str">
        <f t="shared" si="585"/>
        <v>INSERT INTO temporalidad VALUES (554,'4to trimestre 1997','Trimestral','Trimestre','1/10/1997','31/12/1997');</v>
      </c>
    </row>
    <row r="1109" spans="1:8" x14ac:dyDescent="0.3">
      <c r="A1109">
        <v>1998</v>
      </c>
      <c r="B1109">
        <v>554</v>
      </c>
      <c r="C1109" t="str">
        <f>+"4to trimestre "&amp;A1109</f>
        <v>4to trimestre 1998</v>
      </c>
      <c r="D1109" t="s">
        <v>76</v>
      </c>
      <c r="E1109" t="s">
        <v>77</v>
      </c>
      <c r="F1109" s="1" t="str">
        <f>+"1/10/"&amp;A1109</f>
        <v>1/10/1998</v>
      </c>
      <c r="G1109" s="1" t="str">
        <f>+"31/12/"&amp;A1109</f>
        <v>31/12/1998</v>
      </c>
      <c r="H1109" s="29" t="str">
        <f t="shared" si="585"/>
        <v>INSERT INTO temporalidad VALUES (554,'4to trimestre 1998','Trimestral','Trimestre','1/10/1998','31/12/1998');</v>
      </c>
    </row>
    <row r="1110" spans="1:8" x14ac:dyDescent="0.3">
      <c r="A1110">
        <v>1999</v>
      </c>
      <c r="B1110">
        <f t="shared" ref="B1110:B1173" si="595">+B1109+1</f>
        <v>555</v>
      </c>
      <c r="C1110" t="str">
        <f>+"4to trimestre "&amp;A1110</f>
        <v>4to trimestre 1999</v>
      </c>
      <c r="D1110" t="s">
        <v>76</v>
      </c>
      <c r="E1110" t="s">
        <v>77</v>
      </c>
      <c r="F1110" s="1" t="str">
        <f>+"1/10/"&amp;A1110</f>
        <v>1/10/1999</v>
      </c>
      <c r="G1110" s="1" t="str">
        <f>+"31/12/"&amp;A1110</f>
        <v>31/12/1999</v>
      </c>
      <c r="H1110" s="29" t="str">
        <f t="shared" si="585"/>
        <v>INSERT INTO temporalidad VALUES (555,'4to trimestre 1999','Trimestral','Trimestre','1/10/1999','31/12/1999');</v>
      </c>
    </row>
    <row r="1111" spans="1:8" x14ac:dyDescent="0.3">
      <c r="A1111">
        <v>2000</v>
      </c>
      <c r="B1111">
        <v>555</v>
      </c>
      <c r="C1111" t="str">
        <f>+"4to trimestre "&amp;A1111</f>
        <v>4to trimestre 2000</v>
      </c>
      <c r="D1111" t="s">
        <v>76</v>
      </c>
      <c r="E1111" t="s">
        <v>77</v>
      </c>
      <c r="F1111" s="1" t="str">
        <f>+"1/10/"&amp;A1111</f>
        <v>1/10/2000</v>
      </c>
      <c r="G1111" s="1" t="str">
        <f>+"31/12/"&amp;A1111</f>
        <v>31/12/2000</v>
      </c>
      <c r="H1111" s="29" t="str">
        <f t="shared" si="585"/>
        <v>INSERT INTO temporalidad VALUES (555,'4to trimestre 2000','Trimestral','Trimestre','1/10/2000','31/12/2000');</v>
      </c>
    </row>
    <row r="1112" spans="1:8" x14ac:dyDescent="0.3">
      <c r="A1112">
        <v>2001</v>
      </c>
      <c r="B1112">
        <f t="shared" ref="B1112:B1175" si="596">+B1111+1</f>
        <v>556</v>
      </c>
      <c r="C1112" t="str">
        <f>+"4to trimestre "&amp;A1112</f>
        <v>4to trimestre 2001</v>
      </c>
      <c r="D1112" t="s">
        <v>76</v>
      </c>
      <c r="E1112" t="s">
        <v>77</v>
      </c>
      <c r="F1112" s="1" t="str">
        <f>+"1/10/"&amp;A1112</f>
        <v>1/10/2001</v>
      </c>
      <c r="G1112" s="1" t="str">
        <f>+"31/12/"&amp;A1112</f>
        <v>31/12/2001</v>
      </c>
      <c r="H1112" s="29" t="str">
        <f t="shared" si="585"/>
        <v>INSERT INTO temporalidad VALUES (556,'4to trimestre 2001','Trimestral','Trimestre','1/10/2001','31/12/2001');</v>
      </c>
    </row>
    <row r="1113" spans="1:8" x14ac:dyDescent="0.3">
      <c r="A1113">
        <v>2002</v>
      </c>
      <c r="B1113">
        <v>556</v>
      </c>
      <c r="C1113" t="str">
        <f>+"4to trimestre "&amp;A1113</f>
        <v>4to trimestre 2002</v>
      </c>
      <c r="D1113" t="s">
        <v>76</v>
      </c>
      <c r="E1113" t="s">
        <v>77</v>
      </c>
      <c r="F1113" s="1" t="str">
        <f>+"1/10/"&amp;A1113</f>
        <v>1/10/2002</v>
      </c>
      <c r="G1113" s="1" t="str">
        <f>+"31/12/"&amp;A1113</f>
        <v>31/12/2002</v>
      </c>
      <c r="H1113" s="29" t="str">
        <f t="shared" si="585"/>
        <v>INSERT INTO temporalidad VALUES (556,'4to trimestre 2002','Trimestral','Trimestre','1/10/2002','31/12/2002');</v>
      </c>
    </row>
    <row r="1114" spans="1:8" x14ac:dyDescent="0.3">
      <c r="A1114">
        <v>2003</v>
      </c>
      <c r="B1114">
        <f t="shared" ref="B1114:B1177" si="597">+B1113+1</f>
        <v>557</v>
      </c>
      <c r="C1114" t="str">
        <f>+"4to trimestre "&amp;A1114</f>
        <v>4to trimestre 2003</v>
      </c>
      <c r="D1114" t="s">
        <v>76</v>
      </c>
      <c r="E1114" t="s">
        <v>77</v>
      </c>
      <c r="F1114" s="1" t="str">
        <f>+"1/10/"&amp;A1114</f>
        <v>1/10/2003</v>
      </c>
      <c r="G1114" s="1" t="str">
        <f>+"31/12/"&amp;A1114</f>
        <v>31/12/2003</v>
      </c>
      <c r="H1114" s="29" t="str">
        <f t="shared" si="585"/>
        <v>INSERT INTO temporalidad VALUES (557,'4to trimestre 2003','Trimestral','Trimestre','1/10/2003','31/12/2003');</v>
      </c>
    </row>
    <row r="1115" spans="1:8" x14ac:dyDescent="0.3">
      <c r="A1115">
        <v>2004</v>
      </c>
      <c r="B1115">
        <v>557</v>
      </c>
      <c r="C1115" t="str">
        <f>+"4to trimestre "&amp;A1115</f>
        <v>4to trimestre 2004</v>
      </c>
      <c r="D1115" t="s">
        <v>76</v>
      </c>
      <c r="E1115" t="s">
        <v>77</v>
      </c>
      <c r="F1115" s="1" t="str">
        <f>+"1/10/"&amp;A1115</f>
        <v>1/10/2004</v>
      </c>
      <c r="G1115" s="1" t="str">
        <f>+"31/12/"&amp;A1115</f>
        <v>31/12/2004</v>
      </c>
      <c r="H1115" s="29" t="str">
        <f t="shared" si="585"/>
        <v>INSERT INTO temporalidad VALUES (557,'4to trimestre 2004','Trimestral','Trimestre','1/10/2004','31/12/2004');</v>
      </c>
    </row>
    <row r="1116" spans="1:8" x14ac:dyDescent="0.3">
      <c r="A1116">
        <v>2005</v>
      </c>
      <c r="B1116">
        <f t="shared" ref="B1116:B1179" si="598">+B1115+1</f>
        <v>558</v>
      </c>
      <c r="C1116" t="str">
        <f>+"4to trimestre "&amp;A1116</f>
        <v>4to trimestre 2005</v>
      </c>
      <c r="D1116" t="s">
        <v>76</v>
      </c>
      <c r="E1116" t="s">
        <v>77</v>
      </c>
      <c r="F1116" s="1" t="str">
        <f>+"1/10/"&amp;A1116</f>
        <v>1/10/2005</v>
      </c>
      <c r="G1116" s="1" t="str">
        <f>+"31/12/"&amp;A1116</f>
        <v>31/12/2005</v>
      </c>
      <c r="H1116" s="29" t="str">
        <f t="shared" si="585"/>
        <v>INSERT INTO temporalidad VALUES (558,'4to trimestre 2005','Trimestral','Trimestre','1/10/2005','31/12/2005');</v>
      </c>
    </row>
    <row r="1117" spans="1:8" x14ac:dyDescent="0.3">
      <c r="A1117">
        <v>2006</v>
      </c>
      <c r="B1117">
        <v>558</v>
      </c>
      <c r="C1117" t="str">
        <f>+"4to trimestre "&amp;A1117</f>
        <v>4to trimestre 2006</v>
      </c>
      <c r="D1117" t="s">
        <v>76</v>
      </c>
      <c r="E1117" t="s">
        <v>77</v>
      </c>
      <c r="F1117" s="1" t="str">
        <f>+"1/10/"&amp;A1117</f>
        <v>1/10/2006</v>
      </c>
      <c r="G1117" s="1" t="str">
        <f>+"31/12/"&amp;A1117</f>
        <v>31/12/2006</v>
      </c>
      <c r="H1117" s="29" t="str">
        <f t="shared" si="585"/>
        <v>INSERT INTO temporalidad VALUES (558,'4to trimestre 2006','Trimestral','Trimestre','1/10/2006','31/12/2006');</v>
      </c>
    </row>
    <row r="1118" spans="1:8" x14ac:dyDescent="0.3">
      <c r="A1118">
        <v>2007</v>
      </c>
      <c r="B1118">
        <f t="shared" ref="B1118:B1181" si="599">+B1117+1</f>
        <v>559</v>
      </c>
      <c r="C1118" t="str">
        <f>+"4to trimestre "&amp;A1118</f>
        <v>4to trimestre 2007</v>
      </c>
      <c r="D1118" t="s">
        <v>76</v>
      </c>
      <c r="E1118" t="s">
        <v>77</v>
      </c>
      <c r="F1118" s="1" t="str">
        <f>+"1/10/"&amp;A1118</f>
        <v>1/10/2007</v>
      </c>
      <c r="G1118" s="1" t="str">
        <f>+"31/12/"&amp;A1118</f>
        <v>31/12/2007</v>
      </c>
      <c r="H1118" s="29" t="str">
        <f t="shared" si="585"/>
        <v>INSERT INTO temporalidad VALUES (559,'4to trimestre 2007','Trimestral','Trimestre','1/10/2007','31/12/2007');</v>
      </c>
    </row>
    <row r="1119" spans="1:8" x14ac:dyDescent="0.3">
      <c r="A1119">
        <v>2008</v>
      </c>
      <c r="B1119">
        <v>559</v>
      </c>
      <c r="C1119" t="str">
        <f>+"4to trimestre "&amp;A1119</f>
        <v>4to trimestre 2008</v>
      </c>
      <c r="D1119" t="s">
        <v>76</v>
      </c>
      <c r="E1119" t="s">
        <v>77</v>
      </c>
      <c r="F1119" s="1" t="str">
        <f>+"1/10/"&amp;A1119</f>
        <v>1/10/2008</v>
      </c>
      <c r="G1119" s="1" t="str">
        <f>+"31/12/"&amp;A1119</f>
        <v>31/12/2008</v>
      </c>
      <c r="H1119" s="29" t="str">
        <f t="shared" si="585"/>
        <v>INSERT INTO temporalidad VALUES (559,'4to trimestre 2008','Trimestral','Trimestre','1/10/2008','31/12/2008');</v>
      </c>
    </row>
    <row r="1120" spans="1:8" x14ac:dyDescent="0.3">
      <c r="A1120">
        <v>2009</v>
      </c>
      <c r="B1120">
        <f t="shared" ref="B1120:B1183" si="600">+B1119+1</f>
        <v>560</v>
      </c>
      <c r="C1120" t="str">
        <f>+"4to trimestre "&amp;A1120</f>
        <v>4to trimestre 2009</v>
      </c>
      <c r="D1120" t="s">
        <v>76</v>
      </c>
      <c r="E1120" t="s">
        <v>77</v>
      </c>
      <c r="F1120" s="1" t="str">
        <f>+"1/10/"&amp;A1120</f>
        <v>1/10/2009</v>
      </c>
      <c r="G1120" s="1" t="str">
        <f>+"31/12/"&amp;A1120</f>
        <v>31/12/2009</v>
      </c>
      <c r="H1120" s="29" t="str">
        <f t="shared" si="585"/>
        <v>INSERT INTO temporalidad VALUES (560,'4to trimestre 2009','Trimestral','Trimestre','1/10/2009','31/12/2009');</v>
      </c>
    </row>
    <row r="1121" spans="1:8" x14ac:dyDescent="0.3">
      <c r="A1121">
        <v>2010</v>
      </c>
      <c r="B1121">
        <v>560</v>
      </c>
      <c r="C1121" t="str">
        <f>+"4to trimestre "&amp;A1121</f>
        <v>4to trimestre 2010</v>
      </c>
      <c r="D1121" t="s">
        <v>76</v>
      </c>
      <c r="E1121" t="s">
        <v>77</v>
      </c>
      <c r="F1121" s="1" t="str">
        <f>+"1/10/"&amp;A1121</f>
        <v>1/10/2010</v>
      </c>
      <c r="G1121" s="1" t="str">
        <f>+"31/12/"&amp;A1121</f>
        <v>31/12/2010</v>
      </c>
      <c r="H1121" s="29" t="str">
        <f t="shared" si="585"/>
        <v>INSERT INTO temporalidad VALUES (560,'4to trimestre 2010','Trimestral','Trimestre','1/10/2010','31/12/2010');</v>
      </c>
    </row>
    <row r="1122" spans="1:8" x14ac:dyDescent="0.3">
      <c r="A1122">
        <v>2011</v>
      </c>
      <c r="B1122">
        <f t="shared" ref="B1122:B1185" si="601">+B1121+1</f>
        <v>561</v>
      </c>
      <c r="C1122" t="str">
        <f>+"4to trimestre "&amp;A1122</f>
        <v>4to trimestre 2011</v>
      </c>
      <c r="D1122" t="s">
        <v>76</v>
      </c>
      <c r="E1122" t="s">
        <v>77</v>
      </c>
      <c r="F1122" s="1" t="str">
        <f>+"1/10/"&amp;A1122</f>
        <v>1/10/2011</v>
      </c>
      <c r="G1122" s="1" t="str">
        <f>+"31/12/"&amp;A1122</f>
        <v>31/12/2011</v>
      </c>
      <c r="H1122" s="29" t="str">
        <f t="shared" si="585"/>
        <v>INSERT INTO temporalidad VALUES (561,'4to trimestre 2011','Trimestral','Trimestre','1/10/2011','31/12/2011');</v>
      </c>
    </row>
    <row r="1123" spans="1:8" x14ac:dyDescent="0.3">
      <c r="A1123">
        <v>2012</v>
      </c>
      <c r="B1123">
        <v>561</v>
      </c>
      <c r="C1123" t="str">
        <f>+"4to trimestre "&amp;A1123</f>
        <v>4to trimestre 2012</v>
      </c>
      <c r="D1123" t="s">
        <v>76</v>
      </c>
      <c r="E1123" t="s">
        <v>77</v>
      </c>
      <c r="F1123" s="1" t="str">
        <f>+"1/10/"&amp;A1123</f>
        <v>1/10/2012</v>
      </c>
      <c r="G1123" s="1" t="str">
        <f>+"31/12/"&amp;A1123</f>
        <v>31/12/2012</v>
      </c>
      <c r="H1123" s="29" t="str">
        <f t="shared" si="585"/>
        <v>INSERT INTO temporalidad VALUES (561,'4to trimestre 2012','Trimestral','Trimestre','1/10/2012','31/12/2012');</v>
      </c>
    </row>
    <row r="1124" spans="1:8" x14ac:dyDescent="0.3">
      <c r="A1124">
        <v>2013</v>
      </c>
      <c r="B1124">
        <f t="shared" ref="B1124:B1187" si="602">+B1123+1</f>
        <v>562</v>
      </c>
      <c r="C1124" t="str">
        <f>+"4to trimestre "&amp;A1124</f>
        <v>4to trimestre 2013</v>
      </c>
      <c r="D1124" t="s">
        <v>76</v>
      </c>
      <c r="E1124" t="s">
        <v>77</v>
      </c>
      <c r="F1124" s="1" t="str">
        <f>+"1/10/"&amp;A1124</f>
        <v>1/10/2013</v>
      </c>
      <c r="G1124" s="1" t="str">
        <f>+"31/12/"&amp;A1124</f>
        <v>31/12/2013</v>
      </c>
      <c r="H1124" s="29" t="str">
        <f t="shared" si="585"/>
        <v>INSERT INTO temporalidad VALUES (562,'4to trimestre 2013','Trimestral','Trimestre','1/10/2013','31/12/2013');</v>
      </c>
    </row>
    <row r="1125" spans="1:8" x14ac:dyDescent="0.3">
      <c r="A1125">
        <v>2014</v>
      </c>
      <c r="B1125">
        <v>562</v>
      </c>
      <c r="C1125" t="str">
        <f>+"4to trimestre "&amp;A1125</f>
        <v>4to trimestre 2014</v>
      </c>
      <c r="D1125" t="s">
        <v>76</v>
      </c>
      <c r="E1125" t="s">
        <v>77</v>
      </c>
      <c r="F1125" s="1" t="str">
        <f>+"1/10/"&amp;A1125</f>
        <v>1/10/2014</v>
      </c>
      <c r="G1125" s="1" t="str">
        <f>+"31/12/"&amp;A1125</f>
        <v>31/12/2014</v>
      </c>
      <c r="H1125" s="29" t="str">
        <f t="shared" si="585"/>
        <v>INSERT INTO temporalidad VALUES (562,'4to trimestre 2014','Trimestral','Trimestre','1/10/2014','31/12/2014');</v>
      </c>
    </row>
    <row r="1126" spans="1:8" x14ac:dyDescent="0.3">
      <c r="A1126">
        <v>2015</v>
      </c>
      <c r="B1126">
        <f t="shared" ref="B1126:B1189" si="603">+B1125+1</f>
        <v>563</v>
      </c>
      <c r="C1126" t="str">
        <f>+"4to trimestre "&amp;A1126</f>
        <v>4to trimestre 2015</v>
      </c>
      <c r="D1126" t="s">
        <v>76</v>
      </c>
      <c r="E1126" t="s">
        <v>77</v>
      </c>
      <c r="F1126" s="1" t="str">
        <f>+"1/10/"&amp;A1126</f>
        <v>1/10/2015</v>
      </c>
      <c r="G1126" s="1" t="str">
        <f>+"31/12/"&amp;A1126</f>
        <v>31/12/2015</v>
      </c>
      <c r="H1126" s="29" t="str">
        <f t="shared" si="585"/>
        <v>INSERT INTO temporalidad VALUES (563,'4to trimestre 2015','Trimestral','Trimestre','1/10/2015','31/12/2015');</v>
      </c>
    </row>
    <row r="1127" spans="1:8" x14ac:dyDescent="0.3">
      <c r="A1127">
        <v>2016</v>
      </c>
      <c r="B1127">
        <v>563</v>
      </c>
      <c r="C1127" t="str">
        <f>+"4to trimestre "&amp;A1127</f>
        <v>4to trimestre 2016</v>
      </c>
      <c r="D1127" t="s">
        <v>76</v>
      </c>
      <c r="E1127" t="s">
        <v>77</v>
      </c>
      <c r="F1127" s="1" t="str">
        <f>+"1/10/"&amp;A1127</f>
        <v>1/10/2016</v>
      </c>
      <c r="G1127" s="1" t="str">
        <f>+"31/12/"&amp;A1127</f>
        <v>31/12/2016</v>
      </c>
      <c r="H1127" s="29" t="str">
        <f t="shared" si="585"/>
        <v>INSERT INTO temporalidad VALUES (563,'4to trimestre 2016','Trimestral','Trimestre','1/10/2016','31/12/2016');</v>
      </c>
    </row>
    <row r="1128" spans="1:8" x14ac:dyDescent="0.3">
      <c r="A1128">
        <v>2017</v>
      </c>
      <c r="B1128">
        <f t="shared" ref="B1128:B1191" si="604">+B1127+1</f>
        <v>564</v>
      </c>
      <c r="C1128" t="str">
        <f>+"4to trimestre "&amp;A1128</f>
        <v>4to trimestre 2017</v>
      </c>
      <c r="D1128" t="s">
        <v>76</v>
      </c>
      <c r="E1128" t="s">
        <v>77</v>
      </c>
      <c r="F1128" s="1" t="str">
        <f>+"1/10/"&amp;A1128</f>
        <v>1/10/2017</v>
      </c>
      <c r="G1128" s="1" t="str">
        <f>+"31/12/"&amp;A1128</f>
        <v>31/12/2017</v>
      </c>
      <c r="H1128" s="29" t="str">
        <f t="shared" si="585"/>
        <v>INSERT INTO temporalidad VALUES (564,'4to trimestre 2017','Trimestral','Trimestre','1/10/2017','31/12/2017');</v>
      </c>
    </row>
    <row r="1129" spans="1:8" x14ac:dyDescent="0.3">
      <c r="A1129">
        <v>2018</v>
      </c>
      <c r="B1129">
        <v>564</v>
      </c>
      <c r="C1129" t="str">
        <f>+"4to trimestre "&amp;A1129</f>
        <v>4to trimestre 2018</v>
      </c>
      <c r="D1129" t="s">
        <v>76</v>
      </c>
      <c r="E1129" t="s">
        <v>77</v>
      </c>
      <c r="F1129" s="1" t="str">
        <f>+"1/10/"&amp;A1129</f>
        <v>1/10/2018</v>
      </c>
      <c r="G1129" s="1" t="str">
        <f>+"31/12/"&amp;A1129</f>
        <v>31/12/2018</v>
      </c>
      <c r="H1129" s="29" t="str">
        <f t="shared" si="585"/>
        <v>INSERT INTO temporalidad VALUES (564,'4to trimestre 2018','Trimestral','Trimestre','1/10/2018','31/12/2018');</v>
      </c>
    </row>
    <row r="1130" spans="1:8" x14ac:dyDescent="0.3">
      <c r="A1130">
        <v>2019</v>
      </c>
      <c r="B1130">
        <f t="shared" ref="B1130:B1193" si="605">+B1129+1</f>
        <v>565</v>
      </c>
      <c r="C1130" t="str">
        <f>+"4to trimestre "&amp;A1130</f>
        <v>4to trimestre 2019</v>
      </c>
      <c r="D1130" t="s">
        <v>76</v>
      </c>
      <c r="E1130" t="s">
        <v>77</v>
      </c>
      <c r="F1130" s="1" t="str">
        <f>+"1/10/"&amp;A1130</f>
        <v>1/10/2019</v>
      </c>
      <c r="G1130" s="1" t="str">
        <f>+"31/12/"&amp;A1130</f>
        <v>31/12/2019</v>
      </c>
      <c r="H1130" s="29" t="str">
        <f t="shared" si="585"/>
        <v>INSERT INTO temporalidad VALUES (565,'4to trimestre 2019','Trimestral','Trimestre','1/10/2019','31/12/2019');</v>
      </c>
    </row>
    <row r="1131" spans="1:8" x14ac:dyDescent="0.3">
      <c r="A1131">
        <v>2020</v>
      </c>
      <c r="B1131">
        <v>565</v>
      </c>
      <c r="C1131" t="str">
        <f>+"4to trimestre "&amp;A1131</f>
        <v>4to trimestre 2020</v>
      </c>
      <c r="D1131" t="s">
        <v>76</v>
      </c>
      <c r="E1131" t="s">
        <v>77</v>
      </c>
      <c r="F1131" s="1" t="str">
        <f>+"1/10/"&amp;A1131</f>
        <v>1/10/2020</v>
      </c>
      <c r="G1131" s="1" t="str">
        <f>+"31/12/"&amp;A1131</f>
        <v>31/12/2020</v>
      </c>
      <c r="H1131" s="29" t="str">
        <f t="shared" si="585"/>
        <v>INSERT INTO temporalidad VALUES (565,'4to trimestre 2020','Trimestral','Trimestre','1/10/2020','31/12/2020');</v>
      </c>
    </row>
    <row r="1132" spans="1:8" x14ac:dyDescent="0.3">
      <c r="A1132">
        <v>2021</v>
      </c>
      <c r="B1132">
        <f t="shared" ref="B1132:B1195" si="606">+B1131+1</f>
        <v>566</v>
      </c>
      <c r="C1132" t="str">
        <f>+"4to trimestre "&amp;A1132</f>
        <v>4to trimestre 2021</v>
      </c>
      <c r="D1132" t="s">
        <v>76</v>
      </c>
      <c r="E1132" t="s">
        <v>77</v>
      </c>
      <c r="F1132" s="1" t="str">
        <f>+"1/10/"&amp;A1132</f>
        <v>1/10/2021</v>
      </c>
      <c r="G1132" s="1" t="str">
        <f>+"31/12/"&amp;A1132</f>
        <v>31/12/2021</v>
      </c>
      <c r="H1132" s="29" t="str">
        <f t="shared" si="585"/>
        <v>INSERT INTO temporalidad VALUES (566,'4to trimestre 2021','Trimestral','Trimestre','1/10/2021','31/12/2021');</v>
      </c>
    </row>
    <row r="1133" spans="1:8" x14ac:dyDescent="0.3">
      <c r="A1133">
        <v>2022</v>
      </c>
      <c r="B1133">
        <v>566</v>
      </c>
      <c r="C1133" t="str">
        <f>+"4to trimestre "&amp;A1133</f>
        <v>4to trimestre 2022</v>
      </c>
      <c r="D1133" t="s">
        <v>76</v>
      </c>
      <c r="E1133" t="s">
        <v>77</v>
      </c>
      <c r="F1133" s="1" t="str">
        <f>+"1/10/"&amp;A1133</f>
        <v>1/10/2022</v>
      </c>
      <c r="G1133" s="1" t="str">
        <f>+"31/12/"&amp;A1133</f>
        <v>31/12/2022</v>
      </c>
      <c r="H1133" s="29" t="str">
        <f t="shared" si="585"/>
        <v>INSERT INTO temporalidad VALUES (566,'4to trimestre 2022','Trimestral','Trimestre','1/10/2022','31/12/2022');</v>
      </c>
    </row>
    <row r="1134" spans="1:8" x14ac:dyDescent="0.3">
      <c r="A1134">
        <v>2023</v>
      </c>
      <c r="B1134">
        <f t="shared" ref="B1134:B1197" si="607">+B1133+1</f>
        <v>567</v>
      </c>
      <c r="C1134" t="str">
        <f>+"4to trimestre "&amp;A1134</f>
        <v>4to trimestre 2023</v>
      </c>
      <c r="D1134" t="s">
        <v>76</v>
      </c>
      <c r="E1134" t="s">
        <v>77</v>
      </c>
      <c r="F1134" s="1" t="str">
        <f>+"1/10/"&amp;A1134</f>
        <v>1/10/2023</v>
      </c>
      <c r="G1134" s="1" t="str">
        <f>+"31/12/"&amp;A1134</f>
        <v>31/12/2023</v>
      </c>
      <c r="H1134" s="29" t="str">
        <f t="shared" si="585"/>
        <v>INSERT INTO temporalidad VALUES (567,'4to trimestre 2023','Trimestral','Trimestre','1/10/2023','31/12/2023');</v>
      </c>
    </row>
    <row r="1135" spans="1:8" x14ac:dyDescent="0.3">
      <c r="A1135">
        <v>2024</v>
      </c>
      <c r="B1135">
        <v>567</v>
      </c>
      <c r="C1135" t="str">
        <f>+"4to trimestre "&amp;A1135</f>
        <v>4to trimestre 2024</v>
      </c>
      <c r="D1135" t="s">
        <v>76</v>
      </c>
      <c r="E1135" t="s">
        <v>77</v>
      </c>
      <c r="F1135" s="1" t="str">
        <f>+"1/10/"&amp;A1135</f>
        <v>1/10/2024</v>
      </c>
      <c r="G1135" s="1" t="str">
        <f>+"31/12/"&amp;A1135</f>
        <v>31/12/2024</v>
      </c>
      <c r="H1135" s="29" t="str">
        <f t="shared" si="585"/>
        <v>INSERT INTO temporalidad VALUES (567,'4to trimestre 2024','Trimestral','Trimestre','1/10/2024','31/12/2024');</v>
      </c>
    </row>
    <row r="1136" spans="1:8" x14ac:dyDescent="0.3">
      <c r="A1136">
        <v>2025</v>
      </c>
      <c r="B1136">
        <f t="shared" ref="B1136:B1199" si="608">+B1135+1</f>
        <v>568</v>
      </c>
      <c r="C1136" t="str">
        <f>+"4to trimestre "&amp;A1136</f>
        <v>4to trimestre 2025</v>
      </c>
      <c r="D1136" t="s">
        <v>76</v>
      </c>
      <c r="E1136" t="s">
        <v>77</v>
      </c>
      <c r="F1136" s="1" t="str">
        <f>+"1/10/"&amp;A1136</f>
        <v>1/10/2025</v>
      </c>
      <c r="G1136" s="1" t="str">
        <f>+"31/12/"&amp;A1136</f>
        <v>31/12/2025</v>
      </c>
      <c r="H1136" s="29" t="str">
        <f t="shared" si="585"/>
        <v>INSERT INTO temporalidad VALUES (568,'4to trimestre 2025','Trimestral','Trimestre','1/10/2025','31/12/2025');</v>
      </c>
    </row>
    <row r="1137" spans="1:8" x14ac:dyDescent="0.3">
      <c r="A1137">
        <v>2026</v>
      </c>
      <c r="B1137">
        <v>568</v>
      </c>
      <c r="C1137" t="str">
        <f>+"4to trimestre "&amp;A1137</f>
        <v>4to trimestre 2026</v>
      </c>
      <c r="D1137" t="s">
        <v>76</v>
      </c>
      <c r="E1137" t="s">
        <v>77</v>
      </c>
      <c r="F1137" s="1" t="str">
        <f>+"1/10/"&amp;A1137</f>
        <v>1/10/2026</v>
      </c>
      <c r="G1137" s="1" t="str">
        <f>+"31/12/"&amp;A1137</f>
        <v>31/12/2026</v>
      </c>
      <c r="H1137" s="29" t="str">
        <f t="shared" si="585"/>
        <v>INSERT INTO temporalidad VALUES (568,'4to trimestre 2026','Trimestral','Trimestre','1/10/2026','31/12/2026');</v>
      </c>
    </row>
    <row r="1138" spans="1:8" x14ac:dyDescent="0.3">
      <c r="A1138">
        <v>2027</v>
      </c>
      <c r="B1138">
        <f t="shared" ref="B1138:B1201" si="609">+B1137+1</f>
        <v>569</v>
      </c>
      <c r="C1138" t="str">
        <f>+"4to trimestre "&amp;A1138</f>
        <v>4to trimestre 2027</v>
      </c>
      <c r="D1138" t="s">
        <v>76</v>
      </c>
      <c r="E1138" t="s">
        <v>77</v>
      </c>
      <c r="F1138" s="1" t="str">
        <f>+"1/10/"&amp;A1138</f>
        <v>1/10/2027</v>
      </c>
      <c r="G1138" s="1" t="str">
        <f>+"31/12/"&amp;A1138</f>
        <v>31/12/2027</v>
      </c>
      <c r="H1138" s="29" t="str">
        <f t="shared" si="585"/>
        <v>INSERT INTO temporalidad VALUES (569,'4to trimestre 2027','Trimestral','Trimestre','1/10/2027','31/12/2027');</v>
      </c>
    </row>
    <row r="1139" spans="1:8" x14ac:dyDescent="0.3">
      <c r="A1139">
        <v>2028</v>
      </c>
      <c r="B1139">
        <v>569</v>
      </c>
      <c r="C1139" t="str">
        <f>+"4to trimestre "&amp;A1139</f>
        <v>4to trimestre 2028</v>
      </c>
      <c r="D1139" t="s">
        <v>76</v>
      </c>
      <c r="E1139" t="s">
        <v>77</v>
      </c>
      <c r="F1139" s="1" t="str">
        <f>+"1/10/"&amp;A1139</f>
        <v>1/10/2028</v>
      </c>
      <c r="G1139" s="1" t="str">
        <f>+"31/12/"&amp;A1139</f>
        <v>31/12/2028</v>
      </c>
      <c r="H1139" s="29" t="str">
        <f t="shared" si="585"/>
        <v>INSERT INTO temporalidad VALUES (569,'4to trimestre 2028','Trimestral','Trimestre','1/10/2028','31/12/2028');</v>
      </c>
    </row>
    <row r="1140" spans="1:8" x14ac:dyDescent="0.3">
      <c r="A1140">
        <v>2029</v>
      </c>
      <c r="B1140">
        <f t="shared" ref="B1140:B1203" si="610">+B1139+1</f>
        <v>570</v>
      </c>
      <c r="C1140" t="str">
        <f>+"4to trimestre "&amp;A1140</f>
        <v>4to trimestre 2029</v>
      </c>
      <c r="D1140" t="s">
        <v>76</v>
      </c>
      <c r="E1140" t="s">
        <v>77</v>
      </c>
      <c r="F1140" s="1" t="str">
        <f>+"1/10/"&amp;A1140</f>
        <v>1/10/2029</v>
      </c>
      <c r="G1140" s="1" t="str">
        <f>+"31/12/"&amp;A1140</f>
        <v>31/12/2029</v>
      </c>
      <c r="H1140" s="29" t="str">
        <f t="shared" si="585"/>
        <v>INSERT INTO temporalidad VALUES (570,'4to trimestre 2029','Trimestral','Trimestre','1/10/2029','31/12/2029');</v>
      </c>
    </row>
    <row r="1141" spans="1:8" x14ac:dyDescent="0.3">
      <c r="A1141">
        <v>2030</v>
      </c>
      <c r="B1141">
        <v>570</v>
      </c>
      <c r="C1141" t="str">
        <f>+"4to trimestre "&amp;A1141</f>
        <v>4to trimestre 2030</v>
      </c>
      <c r="D1141" t="s">
        <v>76</v>
      </c>
      <c r="E1141" t="s">
        <v>77</v>
      </c>
      <c r="F1141" s="1" t="str">
        <f>+"1/10/"&amp;A1141</f>
        <v>1/10/2030</v>
      </c>
      <c r="G1141" s="1" t="str">
        <f>+"31/12/"&amp;A1141</f>
        <v>31/12/2030</v>
      </c>
      <c r="H1141" s="29" t="str">
        <f t="shared" si="585"/>
        <v>INSERT INTO temporalidad VALUES (570,'4to trimestre 2030','Trimestral','Trimestre','1/10/2030','31/12/2030');</v>
      </c>
    </row>
    <row r="1142" spans="1:8" x14ac:dyDescent="0.3">
      <c r="A1142">
        <v>2031</v>
      </c>
      <c r="B1142">
        <f t="shared" ref="B1142:B1205" si="611">+B1141+1</f>
        <v>571</v>
      </c>
      <c r="C1142" t="str">
        <f>+"4to trimestre "&amp;A1142</f>
        <v>4to trimestre 2031</v>
      </c>
      <c r="D1142" t="s">
        <v>76</v>
      </c>
      <c r="E1142" t="s">
        <v>77</v>
      </c>
      <c r="F1142" s="1" t="str">
        <f>+"1/10/"&amp;A1142</f>
        <v>1/10/2031</v>
      </c>
      <c r="G1142" s="1" t="str">
        <f>+"31/12/"&amp;A1142</f>
        <v>31/12/2031</v>
      </c>
      <c r="H1142" s="29" t="str">
        <f t="shared" si="585"/>
        <v>INSERT INTO temporalidad VALUES (571,'4to trimestre 2031','Trimestral','Trimestre','1/10/2031','31/12/2031');</v>
      </c>
    </row>
    <row r="1143" spans="1:8" x14ac:dyDescent="0.3">
      <c r="A1143">
        <v>2032</v>
      </c>
      <c r="B1143">
        <v>571</v>
      </c>
      <c r="C1143" t="str">
        <f>+"4to trimestre "&amp;A1143</f>
        <v>4to trimestre 2032</v>
      </c>
      <c r="D1143" t="s">
        <v>76</v>
      </c>
      <c r="E1143" t="s">
        <v>77</v>
      </c>
      <c r="F1143" s="1" t="str">
        <f>+"1/10/"&amp;A1143</f>
        <v>1/10/2032</v>
      </c>
      <c r="G1143" s="1" t="str">
        <f>+"31/12/"&amp;A1143</f>
        <v>31/12/2032</v>
      </c>
      <c r="H1143" s="29" t="str">
        <f t="shared" si="585"/>
        <v>INSERT INTO temporalidad VALUES (571,'4to trimestre 2032','Trimestral','Trimestre','1/10/2032','31/12/2032');</v>
      </c>
    </row>
    <row r="1144" spans="1:8" x14ac:dyDescent="0.3">
      <c r="A1144">
        <v>2033</v>
      </c>
      <c r="B1144">
        <f t="shared" ref="B1144:B1207" si="612">+B1143+1</f>
        <v>572</v>
      </c>
      <c r="C1144" t="str">
        <f>+"4to trimestre "&amp;A1144</f>
        <v>4to trimestre 2033</v>
      </c>
      <c r="D1144" t="s">
        <v>76</v>
      </c>
      <c r="E1144" t="s">
        <v>77</v>
      </c>
      <c r="F1144" s="1" t="str">
        <f>+"1/10/"&amp;A1144</f>
        <v>1/10/2033</v>
      </c>
      <c r="G1144" s="1" t="str">
        <f>+"31/12/"&amp;A1144</f>
        <v>31/12/2033</v>
      </c>
      <c r="H1144" s="29" t="str">
        <f t="shared" si="585"/>
        <v>INSERT INTO temporalidad VALUES (572,'4to trimestre 2033','Trimestral','Trimestre','1/10/2033','31/12/2033');</v>
      </c>
    </row>
    <row r="1145" spans="1:8" x14ac:dyDescent="0.3">
      <c r="A1145">
        <v>2034</v>
      </c>
      <c r="B1145">
        <v>572</v>
      </c>
      <c r="C1145" t="str">
        <f>+"4to trimestre "&amp;A1145</f>
        <v>4to trimestre 2034</v>
      </c>
      <c r="D1145" t="s">
        <v>76</v>
      </c>
      <c r="E1145" t="s">
        <v>77</v>
      </c>
      <c r="F1145" s="1" t="str">
        <f>+"1/10/"&amp;A1145</f>
        <v>1/10/2034</v>
      </c>
      <c r="G1145" s="1" t="str">
        <f>+"31/12/"&amp;A1145</f>
        <v>31/12/2034</v>
      </c>
      <c r="H1145" s="29" t="str">
        <f t="shared" si="585"/>
        <v>INSERT INTO temporalidad VALUES (572,'4to trimestre 2034','Trimestral','Trimestre','1/10/2034','31/12/2034');</v>
      </c>
    </row>
    <row r="1146" spans="1:8" x14ac:dyDescent="0.3">
      <c r="A1146">
        <v>2035</v>
      </c>
      <c r="B1146">
        <f t="shared" ref="B1146:B1209" si="613">+B1145+1</f>
        <v>573</v>
      </c>
      <c r="C1146" t="str">
        <f>+"4to trimestre "&amp;A1146</f>
        <v>4to trimestre 2035</v>
      </c>
      <c r="D1146" t="s">
        <v>76</v>
      </c>
      <c r="E1146" t="s">
        <v>77</v>
      </c>
      <c r="F1146" s="1" t="str">
        <f>+"1/10/"&amp;A1146</f>
        <v>1/10/2035</v>
      </c>
      <c r="G1146" s="1" t="str">
        <f>+"31/12/"&amp;A1146</f>
        <v>31/12/2035</v>
      </c>
      <c r="H1146" s="29" t="str">
        <f t="shared" si="585"/>
        <v>INSERT INTO temporalidad VALUES (573,'4to trimestre 2035','Trimestral','Trimestre','1/10/2035','31/12/2035');</v>
      </c>
    </row>
    <row r="1147" spans="1:8" x14ac:dyDescent="0.3">
      <c r="A1147">
        <v>2036</v>
      </c>
      <c r="B1147">
        <v>573</v>
      </c>
      <c r="C1147" t="str">
        <f>+"4to trimestre "&amp;A1147</f>
        <v>4to trimestre 2036</v>
      </c>
      <c r="D1147" t="s">
        <v>76</v>
      </c>
      <c r="E1147" t="s">
        <v>77</v>
      </c>
      <c r="F1147" s="1" t="str">
        <f>+"1/10/"&amp;A1147</f>
        <v>1/10/2036</v>
      </c>
      <c r="G1147" s="1" t="str">
        <f>+"31/12/"&amp;A1147</f>
        <v>31/12/2036</v>
      </c>
      <c r="H1147" s="29" t="str">
        <f t="shared" si="585"/>
        <v>INSERT INTO temporalidad VALUES (573,'4to trimestre 2036','Trimestral','Trimestre','1/10/2036','31/12/2036');</v>
      </c>
    </row>
    <row r="1148" spans="1:8" x14ac:dyDescent="0.3">
      <c r="A1148">
        <v>2037</v>
      </c>
      <c r="B1148">
        <f t="shared" ref="B1148:B1211" si="614">+B1147+1</f>
        <v>574</v>
      </c>
      <c r="C1148" t="str">
        <f>+"4to trimestre "&amp;A1148</f>
        <v>4to trimestre 2037</v>
      </c>
      <c r="D1148" t="s">
        <v>76</v>
      </c>
      <c r="E1148" t="s">
        <v>77</v>
      </c>
      <c r="F1148" s="1" t="str">
        <f>+"1/10/"&amp;A1148</f>
        <v>1/10/2037</v>
      </c>
      <c r="G1148" s="1" t="str">
        <f>+"31/12/"&amp;A1148</f>
        <v>31/12/2037</v>
      </c>
      <c r="H1148" s="29" t="str">
        <f t="shared" si="585"/>
        <v>INSERT INTO temporalidad VALUES (574,'4to trimestre 2037','Trimestral','Trimestre','1/10/2037','31/12/2037');</v>
      </c>
    </row>
    <row r="1149" spans="1:8" x14ac:dyDescent="0.3">
      <c r="A1149">
        <v>2038</v>
      </c>
      <c r="B1149">
        <v>574</v>
      </c>
      <c r="C1149" t="str">
        <f>+"4to trimestre "&amp;A1149</f>
        <v>4to trimestre 2038</v>
      </c>
      <c r="D1149" t="s">
        <v>76</v>
      </c>
      <c r="E1149" t="s">
        <v>77</v>
      </c>
      <c r="F1149" s="1" t="str">
        <f>+"1/10/"&amp;A1149</f>
        <v>1/10/2038</v>
      </c>
      <c r="G1149" s="1" t="str">
        <f>+"31/12/"&amp;A1149</f>
        <v>31/12/2038</v>
      </c>
      <c r="H1149" s="29" t="str">
        <f t="shared" si="585"/>
        <v>INSERT INTO temporalidad VALUES (574,'4to trimestre 2038','Trimestral','Trimestre','1/10/2038','31/12/2038');</v>
      </c>
    </row>
    <row r="1150" spans="1:8" x14ac:dyDescent="0.3">
      <c r="A1150">
        <v>2039</v>
      </c>
      <c r="B1150">
        <f t="shared" ref="B1150:B1213" si="615">+B1149+1</f>
        <v>575</v>
      </c>
      <c r="C1150" t="str">
        <f>+"4to trimestre "&amp;A1150</f>
        <v>4to trimestre 2039</v>
      </c>
      <c r="D1150" t="s">
        <v>76</v>
      </c>
      <c r="E1150" t="s">
        <v>77</v>
      </c>
      <c r="F1150" s="1" t="str">
        <f>+"1/10/"&amp;A1150</f>
        <v>1/10/2039</v>
      </c>
      <c r="G1150" s="1" t="str">
        <f>+"31/12/"&amp;A1150</f>
        <v>31/12/2039</v>
      </c>
      <c r="H1150" s="29" t="str">
        <f t="shared" si="585"/>
        <v>INSERT INTO temporalidad VALUES (575,'4to trimestre 2039','Trimestral','Trimestre','1/10/2039','31/12/2039');</v>
      </c>
    </row>
    <row r="1151" spans="1:8" x14ac:dyDescent="0.3">
      <c r="A1151">
        <v>2040</v>
      </c>
      <c r="B1151">
        <v>575</v>
      </c>
      <c r="C1151" t="str">
        <f>+"4to trimestre "&amp;A1151</f>
        <v>4to trimestre 2040</v>
      </c>
      <c r="D1151" t="s">
        <v>76</v>
      </c>
      <c r="E1151" t="s">
        <v>77</v>
      </c>
      <c r="F1151" s="1" t="str">
        <f>+"1/10/"&amp;A1151</f>
        <v>1/10/2040</v>
      </c>
      <c r="G1151" s="1" t="str">
        <f>+"31/12/"&amp;A1151</f>
        <v>31/12/2040</v>
      </c>
      <c r="H1151" s="29" t="str">
        <f t="shared" si="585"/>
        <v>INSERT INTO temporalidad VALUES (575,'4to trimestre 2040','Trimestral','Trimestre','1/10/2040','31/12/2040');</v>
      </c>
    </row>
    <row r="1152" spans="1:8" x14ac:dyDescent="0.3">
      <c r="A1152">
        <v>2041</v>
      </c>
      <c r="B1152">
        <f t="shared" ref="B1152:B1215" si="616">+B1151+1</f>
        <v>576</v>
      </c>
      <c r="C1152" t="str">
        <f>+"4to trimestre "&amp;A1152</f>
        <v>4to trimestre 2041</v>
      </c>
      <c r="D1152" t="s">
        <v>76</v>
      </c>
      <c r="E1152" t="s">
        <v>77</v>
      </c>
      <c r="F1152" s="1" t="str">
        <f>+"1/10/"&amp;A1152</f>
        <v>1/10/2041</v>
      </c>
      <c r="G1152" s="1" t="str">
        <f>+"31/12/"&amp;A1152</f>
        <v>31/12/2041</v>
      </c>
      <c r="H1152" s="29" t="str">
        <f t="shared" si="585"/>
        <v>INSERT INTO temporalidad VALUES (576,'4to trimestre 2041','Trimestral','Trimestre','1/10/2041','31/12/2041');</v>
      </c>
    </row>
    <row r="1153" spans="1:8" x14ac:dyDescent="0.3">
      <c r="A1153">
        <v>2042</v>
      </c>
      <c r="B1153">
        <v>576</v>
      </c>
      <c r="C1153" t="str">
        <f>+"4to trimestre "&amp;A1153</f>
        <v>4to trimestre 2042</v>
      </c>
      <c r="D1153" t="s">
        <v>76</v>
      </c>
      <c r="E1153" t="s">
        <v>77</v>
      </c>
      <c r="F1153" s="1" t="str">
        <f>+"1/10/"&amp;A1153</f>
        <v>1/10/2042</v>
      </c>
      <c r="G1153" s="1" t="str">
        <f>+"31/12/"&amp;A1153</f>
        <v>31/12/2042</v>
      </c>
      <c r="H1153" s="29" t="str">
        <f t="shared" si="585"/>
        <v>INSERT INTO temporalidad VALUES (576,'4to trimestre 2042','Trimestral','Trimestre','1/10/2042','31/12/2042');</v>
      </c>
    </row>
    <row r="1154" spans="1:8" x14ac:dyDescent="0.3">
      <c r="A1154">
        <v>2043</v>
      </c>
      <c r="B1154">
        <f t="shared" ref="B1154:B1217" si="617">+B1153+1</f>
        <v>577</v>
      </c>
      <c r="C1154" t="str">
        <f>+"4to trimestre "&amp;A1154</f>
        <v>4to trimestre 2043</v>
      </c>
      <c r="D1154" t="s">
        <v>76</v>
      </c>
      <c r="E1154" t="s">
        <v>77</v>
      </c>
      <c r="F1154" s="1" t="str">
        <f>+"1/10/"&amp;A1154</f>
        <v>1/10/2043</v>
      </c>
      <c r="G1154" s="1" t="str">
        <f>+"31/12/"&amp;A1154</f>
        <v>31/12/2043</v>
      </c>
      <c r="H1154" s="29" t="str">
        <f t="shared" si="585"/>
        <v>INSERT INTO temporalidad VALUES (577,'4to trimestre 2043','Trimestral','Trimestre','1/10/2043','31/12/2043');</v>
      </c>
    </row>
    <row r="1155" spans="1:8" x14ac:dyDescent="0.3">
      <c r="A1155">
        <v>2044</v>
      </c>
      <c r="B1155">
        <v>577</v>
      </c>
      <c r="C1155" t="str">
        <f>+"4to trimestre "&amp;A1155</f>
        <v>4to trimestre 2044</v>
      </c>
      <c r="D1155" t="s">
        <v>76</v>
      </c>
      <c r="E1155" t="s">
        <v>77</v>
      </c>
      <c r="F1155" s="1" t="str">
        <f>+"1/10/"&amp;A1155</f>
        <v>1/10/2044</v>
      </c>
      <c r="G1155" s="1" t="str">
        <f>+"31/12/"&amp;A1155</f>
        <v>31/12/2044</v>
      </c>
      <c r="H1155" s="29" t="str">
        <f t="shared" ref="H1155:H1218" si="618">+"INSERT INTO "&amp;$H$2&amp;" VALUES ("&amp;B1155&amp;",'"&amp;C1155&amp;"','"&amp;D1155&amp;"','"&amp;E1155&amp;"','"&amp;F1155&amp;"','"&amp;G1155&amp;"');"</f>
        <v>INSERT INTO temporalidad VALUES (577,'4to trimestre 2044','Trimestral','Trimestre','1/10/2044','31/12/2044');</v>
      </c>
    </row>
    <row r="1156" spans="1:8" x14ac:dyDescent="0.3">
      <c r="A1156">
        <v>2045</v>
      </c>
      <c r="B1156">
        <f t="shared" ref="B1156:B1219" si="619">+B1155+1</f>
        <v>578</v>
      </c>
      <c r="C1156" t="str">
        <f>+"4to trimestre "&amp;A1156</f>
        <v>4to trimestre 2045</v>
      </c>
      <c r="D1156" t="s">
        <v>76</v>
      </c>
      <c r="E1156" t="s">
        <v>77</v>
      </c>
      <c r="F1156" s="1" t="str">
        <f>+"1/10/"&amp;A1156</f>
        <v>1/10/2045</v>
      </c>
      <c r="G1156" s="1" t="str">
        <f>+"31/12/"&amp;A1156</f>
        <v>31/12/2045</v>
      </c>
      <c r="H1156" s="29" t="str">
        <f t="shared" si="618"/>
        <v>INSERT INTO temporalidad VALUES (578,'4to trimestre 2045','Trimestral','Trimestre','1/10/2045','31/12/2045');</v>
      </c>
    </row>
    <row r="1157" spans="1:8" x14ac:dyDescent="0.3">
      <c r="A1157">
        <v>2046</v>
      </c>
      <c r="B1157">
        <v>578</v>
      </c>
      <c r="C1157" t="str">
        <f>+"4to trimestre "&amp;A1157</f>
        <v>4to trimestre 2046</v>
      </c>
      <c r="D1157" t="s">
        <v>76</v>
      </c>
      <c r="E1157" t="s">
        <v>77</v>
      </c>
      <c r="F1157" s="1" t="str">
        <f>+"1/10/"&amp;A1157</f>
        <v>1/10/2046</v>
      </c>
      <c r="G1157" s="1" t="str">
        <f>+"31/12/"&amp;A1157</f>
        <v>31/12/2046</v>
      </c>
      <c r="H1157" s="29" t="str">
        <f t="shared" si="618"/>
        <v>INSERT INTO temporalidad VALUES (578,'4to trimestre 2046','Trimestral','Trimestre','1/10/2046','31/12/2046');</v>
      </c>
    </row>
    <row r="1158" spans="1:8" x14ac:dyDescent="0.3">
      <c r="A1158">
        <v>2047</v>
      </c>
      <c r="B1158">
        <f t="shared" ref="B1158:B1221" si="620">+B1157+1</f>
        <v>579</v>
      </c>
      <c r="C1158" t="str">
        <f>+"4to trimestre "&amp;A1158</f>
        <v>4to trimestre 2047</v>
      </c>
      <c r="D1158" t="s">
        <v>76</v>
      </c>
      <c r="E1158" t="s">
        <v>77</v>
      </c>
      <c r="F1158" s="1" t="str">
        <f>+"1/10/"&amp;A1158</f>
        <v>1/10/2047</v>
      </c>
      <c r="G1158" s="1" t="str">
        <f>+"31/12/"&amp;A1158</f>
        <v>31/12/2047</v>
      </c>
      <c r="H1158" s="29" t="str">
        <f t="shared" si="618"/>
        <v>INSERT INTO temporalidad VALUES (579,'4to trimestre 2047','Trimestral','Trimestre','1/10/2047','31/12/2047');</v>
      </c>
    </row>
    <row r="1159" spans="1:8" x14ac:dyDescent="0.3">
      <c r="A1159">
        <v>2048</v>
      </c>
      <c r="B1159">
        <v>579</v>
      </c>
      <c r="C1159" t="str">
        <f>+"4to trimestre "&amp;A1159</f>
        <v>4to trimestre 2048</v>
      </c>
      <c r="D1159" t="s">
        <v>76</v>
      </c>
      <c r="E1159" t="s">
        <v>77</v>
      </c>
      <c r="F1159" s="1" t="str">
        <f>+"1/10/"&amp;A1159</f>
        <v>1/10/2048</v>
      </c>
      <c r="G1159" s="1" t="str">
        <f>+"31/12/"&amp;A1159</f>
        <v>31/12/2048</v>
      </c>
      <c r="H1159" s="29" t="str">
        <f t="shared" si="618"/>
        <v>INSERT INTO temporalidad VALUES (579,'4to trimestre 2048','Trimestral','Trimestre','1/10/2048','31/12/2048');</v>
      </c>
    </row>
    <row r="1160" spans="1:8" x14ac:dyDescent="0.3">
      <c r="A1160">
        <v>2049</v>
      </c>
      <c r="B1160">
        <f t="shared" ref="B1160:B1223" si="621">+B1159+1</f>
        <v>580</v>
      </c>
      <c r="C1160" t="str">
        <f>+"4to trimestre "&amp;A1160</f>
        <v>4to trimestre 2049</v>
      </c>
      <c r="D1160" t="s">
        <v>76</v>
      </c>
      <c r="E1160" t="s">
        <v>77</v>
      </c>
      <c r="F1160" s="1" t="str">
        <f>+"1/10/"&amp;A1160</f>
        <v>1/10/2049</v>
      </c>
      <c r="G1160" s="1" t="str">
        <f>+"31/12/"&amp;A1160</f>
        <v>31/12/2049</v>
      </c>
      <c r="H1160" s="29" t="str">
        <f t="shared" si="618"/>
        <v>INSERT INTO temporalidad VALUES (580,'4to trimestre 2049','Trimestral','Trimestre','1/10/2049','31/12/2049');</v>
      </c>
    </row>
    <row r="1161" spans="1:8" x14ac:dyDescent="0.3">
      <c r="A1161">
        <v>2050</v>
      </c>
      <c r="B1161">
        <v>580</v>
      </c>
      <c r="C1161" t="str">
        <f>+"4to trimestre "&amp;A1161</f>
        <v>4to trimestre 2050</v>
      </c>
      <c r="D1161" t="s">
        <v>76</v>
      </c>
      <c r="E1161" t="s">
        <v>77</v>
      </c>
      <c r="F1161" s="1" t="str">
        <f>+"1/10/"&amp;A1161</f>
        <v>1/10/2050</v>
      </c>
      <c r="G1161" s="1" t="str">
        <f>+"31/12/"&amp;A1161</f>
        <v>31/12/2050</v>
      </c>
      <c r="H1161" s="29" t="str">
        <f t="shared" si="618"/>
        <v>INSERT INTO temporalidad VALUES (580,'4to trimestre 2050','Trimestral','Trimestre','1/10/2050','31/12/2050');</v>
      </c>
    </row>
    <row r="1162" spans="1:8" x14ac:dyDescent="0.3">
      <c r="A1162">
        <v>1990</v>
      </c>
      <c r="B1162">
        <f t="shared" ref="B1162:B1225" si="622">+B1161+1</f>
        <v>581</v>
      </c>
      <c r="C1162" t="str">
        <f>+"1er cuatrimestre "&amp;A1162</f>
        <v>1er cuatrimestre 1990</v>
      </c>
      <c r="D1162" t="s">
        <v>78</v>
      </c>
      <c r="E1162" t="s">
        <v>79</v>
      </c>
      <c r="F1162" s="1" t="str">
        <f>+"1/1/"&amp;A1162</f>
        <v>1/1/1990</v>
      </c>
      <c r="G1162" s="1" t="str">
        <f>+"30/4/"&amp;A1162</f>
        <v>30/4/1990</v>
      </c>
      <c r="H1162" s="29" t="str">
        <f t="shared" si="618"/>
        <v>INSERT INTO temporalidad VALUES (581,'1er cuatrimestre 1990','Cuatrimestral','Cuatrimestre','1/1/1990','30/4/1990');</v>
      </c>
    </row>
    <row r="1163" spans="1:8" x14ac:dyDescent="0.3">
      <c r="A1163">
        <v>1991</v>
      </c>
      <c r="B1163">
        <v>581</v>
      </c>
      <c r="C1163" t="str">
        <f>+"1er cuatrimestre "&amp;A1163</f>
        <v>1er cuatrimestre 1991</v>
      </c>
      <c r="D1163" t="s">
        <v>78</v>
      </c>
      <c r="E1163" t="s">
        <v>79</v>
      </c>
      <c r="F1163" s="1" t="str">
        <f>+"1/1/"&amp;A1163</f>
        <v>1/1/1991</v>
      </c>
      <c r="G1163" s="1" t="str">
        <f>+"30/4/"&amp;A1163</f>
        <v>30/4/1991</v>
      </c>
      <c r="H1163" s="29" t="str">
        <f t="shared" si="618"/>
        <v>INSERT INTO temporalidad VALUES (581,'1er cuatrimestre 1991','Cuatrimestral','Cuatrimestre','1/1/1991','30/4/1991');</v>
      </c>
    </row>
    <row r="1164" spans="1:8" x14ac:dyDescent="0.3">
      <c r="A1164">
        <v>1992</v>
      </c>
      <c r="B1164">
        <f t="shared" ref="B1164:B1227" si="623">+B1163+1</f>
        <v>582</v>
      </c>
      <c r="C1164" t="str">
        <f>+"1er cuatrimestre "&amp;A1164</f>
        <v>1er cuatrimestre 1992</v>
      </c>
      <c r="D1164" t="s">
        <v>78</v>
      </c>
      <c r="E1164" t="s">
        <v>79</v>
      </c>
      <c r="F1164" s="1" t="str">
        <f>+"1/1/"&amp;A1164</f>
        <v>1/1/1992</v>
      </c>
      <c r="G1164" s="1" t="str">
        <f>+"30/4/"&amp;A1164</f>
        <v>30/4/1992</v>
      </c>
      <c r="H1164" s="29" t="str">
        <f t="shared" si="618"/>
        <v>INSERT INTO temporalidad VALUES (582,'1er cuatrimestre 1992','Cuatrimestral','Cuatrimestre','1/1/1992','30/4/1992');</v>
      </c>
    </row>
    <row r="1165" spans="1:8" x14ac:dyDescent="0.3">
      <c r="A1165">
        <v>1993</v>
      </c>
      <c r="B1165">
        <v>582</v>
      </c>
      <c r="C1165" t="str">
        <f>+"1er cuatrimestre "&amp;A1165</f>
        <v>1er cuatrimestre 1993</v>
      </c>
      <c r="D1165" t="s">
        <v>78</v>
      </c>
      <c r="E1165" t="s">
        <v>79</v>
      </c>
      <c r="F1165" s="1" t="str">
        <f>+"1/1/"&amp;A1165</f>
        <v>1/1/1993</v>
      </c>
      <c r="G1165" s="1" t="str">
        <f>+"30/4/"&amp;A1165</f>
        <v>30/4/1993</v>
      </c>
      <c r="H1165" s="29" t="str">
        <f t="shared" si="618"/>
        <v>INSERT INTO temporalidad VALUES (582,'1er cuatrimestre 1993','Cuatrimestral','Cuatrimestre','1/1/1993','30/4/1993');</v>
      </c>
    </row>
    <row r="1166" spans="1:8" x14ac:dyDescent="0.3">
      <c r="A1166">
        <v>1994</v>
      </c>
      <c r="B1166">
        <f t="shared" ref="B1166:B1229" si="624">+B1165+1</f>
        <v>583</v>
      </c>
      <c r="C1166" t="str">
        <f>+"1er cuatrimestre "&amp;A1166</f>
        <v>1er cuatrimestre 1994</v>
      </c>
      <c r="D1166" t="s">
        <v>78</v>
      </c>
      <c r="E1166" t="s">
        <v>79</v>
      </c>
      <c r="F1166" s="1" t="str">
        <f>+"1/1/"&amp;A1166</f>
        <v>1/1/1994</v>
      </c>
      <c r="G1166" s="1" t="str">
        <f>+"30/4/"&amp;A1166</f>
        <v>30/4/1994</v>
      </c>
      <c r="H1166" s="29" t="str">
        <f t="shared" si="618"/>
        <v>INSERT INTO temporalidad VALUES (583,'1er cuatrimestre 1994','Cuatrimestral','Cuatrimestre','1/1/1994','30/4/1994');</v>
      </c>
    </row>
    <row r="1167" spans="1:8" x14ac:dyDescent="0.3">
      <c r="A1167">
        <v>1995</v>
      </c>
      <c r="B1167">
        <v>583</v>
      </c>
      <c r="C1167" t="str">
        <f>+"1er cuatrimestre "&amp;A1167</f>
        <v>1er cuatrimestre 1995</v>
      </c>
      <c r="D1167" t="s">
        <v>78</v>
      </c>
      <c r="E1167" t="s">
        <v>79</v>
      </c>
      <c r="F1167" s="1" t="str">
        <f>+"1/1/"&amp;A1167</f>
        <v>1/1/1995</v>
      </c>
      <c r="G1167" s="1" t="str">
        <f>+"30/4/"&amp;A1167</f>
        <v>30/4/1995</v>
      </c>
      <c r="H1167" s="29" t="str">
        <f t="shared" si="618"/>
        <v>INSERT INTO temporalidad VALUES (583,'1er cuatrimestre 1995','Cuatrimestral','Cuatrimestre','1/1/1995','30/4/1995');</v>
      </c>
    </row>
    <row r="1168" spans="1:8" x14ac:dyDescent="0.3">
      <c r="A1168">
        <v>1996</v>
      </c>
      <c r="B1168">
        <f t="shared" ref="B1168:B1231" si="625">+B1167+1</f>
        <v>584</v>
      </c>
      <c r="C1168" t="str">
        <f>+"1er cuatrimestre "&amp;A1168</f>
        <v>1er cuatrimestre 1996</v>
      </c>
      <c r="D1168" t="s">
        <v>78</v>
      </c>
      <c r="E1168" t="s">
        <v>79</v>
      </c>
      <c r="F1168" s="1" t="str">
        <f>+"1/1/"&amp;A1168</f>
        <v>1/1/1996</v>
      </c>
      <c r="G1168" s="1" t="str">
        <f>+"30/4/"&amp;A1168</f>
        <v>30/4/1996</v>
      </c>
      <c r="H1168" s="29" t="str">
        <f t="shared" si="618"/>
        <v>INSERT INTO temporalidad VALUES (584,'1er cuatrimestre 1996','Cuatrimestral','Cuatrimestre','1/1/1996','30/4/1996');</v>
      </c>
    </row>
    <row r="1169" spans="1:8" x14ac:dyDescent="0.3">
      <c r="A1169">
        <v>1997</v>
      </c>
      <c r="B1169">
        <v>584</v>
      </c>
      <c r="C1169" t="str">
        <f>+"1er cuatrimestre "&amp;A1169</f>
        <v>1er cuatrimestre 1997</v>
      </c>
      <c r="D1169" t="s">
        <v>78</v>
      </c>
      <c r="E1169" t="s">
        <v>79</v>
      </c>
      <c r="F1169" s="1" t="str">
        <f>+"1/1/"&amp;A1169</f>
        <v>1/1/1997</v>
      </c>
      <c r="G1169" s="1" t="str">
        <f>+"30/4/"&amp;A1169</f>
        <v>30/4/1997</v>
      </c>
      <c r="H1169" s="29" t="str">
        <f t="shared" si="618"/>
        <v>INSERT INTO temporalidad VALUES (584,'1er cuatrimestre 1997','Cuatrimestral','Cuatrimestre','1/1/1997','30/4/1997');</v>
      </c>
    </row>
    <row r="1170" spans="1:8" x14ac:dyDescent="0.3">
      <c r="A1170">
        <v>1998</v>
      </c>
      <c r="B1170">
        <f t="shared" ref="B1170:B1233" si="626">+B1169+1</f>
        <v>585</v>
      </c>
      <c r="C1170" t="str">
        <f>+"1er cuatrimestre "&amp;A1170</f>
        <v>1er cuatrimestre 1998</v>
      </c>
      <c r="D1170" t="s">
        <v>78</v>
      </c>
      <c r="E1170" t="s">
        <v>79</v>
      </c>
      <c r="F1170" s="1" t="str">
        <f>+"1/1/"&amp;A1170</f>
        <v>1/1/1998</v>
      </c>
      <c r="G1170" s="1" t="str">
        <f>+"30/4/"&amp;A1170</f>
        <v>30/4/1998</v>
      </c>
      <c r="H1170" s="29" t="str">
        <f t="shared" si="618"/>
        <v>INSERT INTO temporalidad VALUES (585,'1er cuatrimestre 1998','Cuatrimestral','Cuatrimestre','1/1/1998','30/4/1998');</v>
      </c>
    </row>
    <row r="1171" spans="1:8" x14ac:dyDescent="0.3">
      <c r="A1171">
        <v>1999</v>
      </c>
      <c r="B1171">
        <v>585</v>
      </c>
      <c r="C1171" t="str">
        <f>+"1er cuatrimestre "&amp;A1171</f>
        <v>1er cuatrimestre 1999</v>
      </c>
      <c r="D1171" t="s">
        <v>78</v>
      </c>
      <c r="E1171" t="s">
        <v>79</v>
      </c>
      <c r="F1171" s="1" t="str">
        <f>+"1/1/"&amp;A1171</f>
        <v>1/1/1999</v>
      </c>
      <c r="G1171" s="1" t="str">
        <f>+"30/4/"&amp;A1171</f>
        <v>30/4/1999</v>
      </c>
      <c r="H1171" s="29" t="str">
        <f t="shared" si="618"/>
        <v>INSERT INTO temporalidad VALUES (585,'1er cuatrimestre 1999','Cuatrimestral','Cuatrimestre','1/1/1999','30/4/1999');</v>
      </c>
    </row>
    <row r="1172" spans="1:8" x14ac:dyDescent="0.3">
      <c r="A1172">
        <v>2000</v>
      </c>
      <c r="B1172">
        <f t="shared" ref="B1172:B1235" si="627">+B1171+1</f>
        <v>586</v>
      </c>
      <c r="C1172" t="str">
        <f>+"1er cuatrimestre "&amp;A1172</f>
        <v>1er cuatrimestre 2000</v>
      </c>
      <c r="D1172" t="s">
        <v>78</v>
      </c>
      <c r="E1172" t="s">
        <v>79</v>
      </c>
      <c r="F1172" s="1" t="str">
        <f>+"1/1/"&amp;A1172</f>
        <v>1/1/2000</v>
      </c>
      <c r="G1172" s="1" t="str">
        <f>+"30/4/"&amp;A1172</f>
        <v>30/4/2000</v>
      </c>
      <c r="H1172" s="29" t="str">
        <f t="shared" si="618"/>
        <v>INSERT INTO temporalidad VALUES (586,'1er cuatrimestre 2000','Cuatrimestral','Cuatrimestre','1/1/2000','30/4/2000');</v>
      </c>
    </row>
    <row r="1173" spans="1:8" x14ac:dyDescent="0.3">
      <c r="A1173">
        <v>2001</v>
      </c>
      <c r="B1173">
        <v>586</v>
      </c>
      <c r="C1173" t="str">
        <f>+"1er cuatrimestre "&amp;A1173</f>
        <v>1er cuatrimestre 2001</v>
      </c>
      <c r="D1173" t="s">
        <v>78</v>
      </c>
      <c r="E1173" t="s">
        <v>79</v>
      </c>
      <c r="F1173" s="1" t="str">
        <f>+"1/1/"&amp;A1173</f>
        <v>1/1/2001</v>
      </c>
      <c r="G1173" s="1" t="str">
        <f>+"30/4/"&amp;A1173</f>
        <v>30/4/2001</v>
      </c>
      <c r="H1173" s="29" t="str">
        <f t="shared" si="618"/>
        <v>INSERT INTO temporalidad VALUES (586,'1er cuatrimestre 2001','Cuatrimestral','Cuatrimestre','1/1/2001','30/4/2001');</v>
      </c>
    </row>
    <row r="1174" spans="1:8" x14ac:dyDescent="0.3">
      <c r="A1174">
        <v>2002</v>
      </c>
      <c r="B1174">
        <f t="shared" ref="B1174:B1237" si="628">+B1173+1</f>
        <v>587</v>
      </c>
      <c r="C1174" t="str">
        <f>+"1er cuatrimestre "&amp;A1174</f>
        <v>1er cuatrimestre 2002</v>
      </c>
      <c r="D1174" t="s">
        <v>78</v>
      </c>
      <c r="E1174" t="s">
        <v>79</v>
      </c>
      <c r="F1174" s="1" t="str">
        <f>+"1/1/"&amp;A1174</f>
        <v>1/1/2002</v>
      </c>
      <c r="G1174" s="1" t="str">
        <f>+"30/4/"&amp;A1174</f>
        <v>30/4/2002</v>
      </c>
      <c r="H1174" s="29" t="str">
        <f t="shared" si="618"/>
        <v>INSERT INTO temporalidad VALUES (587,'1er cuatrimestre 2002','Cuatrimestral','Cuatrimestre','1/1/2002','30/4/2002');</v>
      </c>
    </row>
    <row r="1175" spans="1:8" x14ac:dyDescent="0.3">
      <c r="A1175">
        <v>2003</v>
      </c>
      <c r="B1175">
        <v>587</v>
      </c>
      <c r="C1175" t="str">
        <f>+"1er cuatrimestre "&amp;A1175</f>
        <v>1er cuatrimestre 2003</v>
      </c>
      <c r="D1175" t="s">
        <v>78</v>
      </c>
      <c r="E1175" t="s">
        <v>79</v>
      </c>
      <c r="F1175" s="1" t="str">
        <f>+"1/1/"&amp;A1175</f>
        <v>1/1/2003</v>
      </c>
      <c r="G1175" s="1" t="str">
        <f>+"30/4/"&amp;A1175</f>
        <v>30/4/2003</v>
      </c>
      <c r="H1175" s="29" t="str">
        <f t="shared" si="618"/>
        <v>INSERT INTO temporalidad VALUES (587,'1er cuatrimestre 2003','Cuatrimestral','Cuatrimestre','1/1/2003','30/4/2003');</v>
      </c>
    </row>
    <row r="1176" spans="1:8" x14ac:dyDescent="0.3">
      <c r="A1176">
        <v>2004</v>
      </c>
      <c r="B1176">
        <f t="shared" ref="B1176:B1239" si="629">+B1175+1</f>
        <v>588</v>
      </c>
      <c r="C1176" t="str">
        <f>+"1er cuatrimestre "&amp;A1176</f>
        <v>1er cuatrimestre 2004</v>
      </c>
      <c r="D1176" t="s">
        <v>78</v>
      </c>
      <c r="E1176" t="s">
        <v>79</v>
      </c>
      <c r="F1176" s="1" t="str">
        <f>+"1/1/"&amp;A1176</f>
        <v>1/1/2004</v>
      </c>
      <c r="G1176" s="1" t="str">
        <f>+"30/4/"&amp;A1176</f>
        <v>30/4/2004</v>
      </c>
      <c r="H1176" s="29" t="str">
        <f t="shared" si="618"/>
        <v>INSERT INTO temporalidad VALUES (588,'1er cuatrimestre 2004','Cuatrimestral','Cuatrimestre','1/1/2004','30/4/2004');</v>
      </c>
    </row>
    <row r="1177" spans="1:8" x14ac:dyDescent="0.3">
      <c r="A1177">
        <v>2005</v>
      </c>
      <c r="B1177">
        <v>588</v>
      </c>
      <c r="C1177" t="str">
        <f>+"1er cuatrimestre "&amp;A1177</f>
        <v>1er cuatrimestre 2005</v>
      </c>
      <c r="D1177" t="s">
        <v>78</v>
      </c>
      <c r="E1177" t="s">
        <v>79</v>
      </c>
      <c r="F1177" s="1" t="str">
        <f>+"1/1/"&amp;A1177</f>
        <v>1/1/2005</v>
      </c>
      <c r="G1177" s="1" t="str">
        <f>+"30/4/"&amp;A1177</f>
        <v>30/4/2005</v>
      </c>
      <c r="H1177" s="29" t="str">
        <f t="shared" si="618"/>
        <v>INSERT INTO temporalidad VALUES (588,'1er cuatrimestre 2005','Cuatrimestral','Cuatrimestre','1/1/2005','30/4/2005');</v>
      </c>
    </row>
    <row r="1178" spans="1:8" x14ac:dyDescent="0.3">
      <c r="A1178">
        <v>2006</v>
      </c>
      <c r="B1178">
        <f t="shared" ref="B1178:B1241" si="630">+B1177+1</f>
        <v>589</v>
      </c>
      <c r="C1178" t="str">
        <f>+"1er cuatrimestre "&amp;A1178</f>
        <v>1er cuatrimestre 2006</v>
      </c>
      <c r="D1178" t="s">
        <v>78</v>
      </c>
      <c r="E1178" t="s">
        <v>79</v>
      </c>
      <c r="F1178" s="1" t="str">
        <f>+"1/1/"&amp;A1178</f>
        <v>1/1/2006</v>
      </c>
      <c r="G1178" s="1" t="str">
        <f>+"30/4/"&amp;A1178</f>
        <v>30/4/2006</v>
      </c>
      <c r="H1178" s="29" t="str">
        <f t="shared" si="618"/>
        <v>INSERT INTO temporalidad VALUES (589,'1er cuatrimestre 2006','Cuatrimestral','Cuatrimestre','1/1/2006','30/4/2006');</v>
      </c>
    </row>
    <row r="1179" spans="1:8" x14ac:dyDescent="0.3">
      <c r="A1179">
        <v>2007</v>
      </c>
      <c r="B1179">
        <v>589</v>
      </c>
      <c r="C1179" t="str">
        <f>+"1er cuatrimestre "&amp;A1179</f>
        <v>1er cuatrimestre 2007</v>
      </c>
      <c r="D1179" t="s">
        <v>78</v>
      </c>
      <c r="E1179" t="s">
        <v>79</v>
      </c>
      <c r="F1179" s="1" t="str">
        <f>+"1/1/"&amp;A1179</f>
        <v>1/1/2007</v>
      </c>
      <c r="G1179" s="1" t="str">
        <f>+"30/4/"&amp;A1179</f>
        <v>30/4/2007</v>
      </c>
      <c r="H1179" s="29" t="str">
        <f t="shared" si="618"/>
        <v>INSERT INTO temporalidad VALUES (589,'1er cuatrimestre 2007','Cuatrimestral','Cuatrimestre','1/1/2007','30/4/2007');</v>
      </c>
    </row>
    <row r="1180" spans="1:8" x14ac:dyDescent="0.3">
      <c r="A1180">
        <v>2008</v>
      </c>
      <c r="B1180">
        <f t="shared" ref="B1180:B1243" si="631">+B1179+1</f>
        <v>590</v>
      </c>
      <c r="C1180" t="str">
        <f>+"1er cuatrimestre "&amp;A1180</f>
        <v>1er cuatrimestre 2008</v>
      </c>
      <c r="D1180" t="s">
        <v>78</v>
      </c>
      <c r="E1180" t="s">
        <v>79</v>
      </c>
      <c r="F1180" s="1" t="str">
        <f>+"1/1/"&amp;A1180</f>
        <v>1/1/2008</v>
      </c>
      <c r="G1180" s="1" t="str">
        <f>+"30/4/"&amp;A1180</f>
        <v>30/4/2008</v>
      </c>
      <c r="H1180" s="29" t="str">
        <f t="shared" si="618"/>
        <v>INSERT INTO temporalidad VALUES (590,'1er cuatrimestre 2008','Cuatrimestral','Cuatrimestre','1/1/2008','30/4/2008');</v>
      </c>
    </row>
    <row r="1181" spans="1:8" x14ac:dyDescent="0.3">
      <c r="A1181">
        <v>2009</v>
      </c>
      <c r="B1181">
        <v>590</v>
      </c>
      <c r="C1181" t="str">
        <f>+"1er cuatrimestre "&amp;A1181</f>
        <v>1er cuatrimestre 2009</v>
      </c>
      <c r="D1181" t="s">
        <v>78</v>
      </c>
      <c r="E1181" t="s">
        <v>79</v>
      </c>
      <c r="F1181" s="1" t="str">
        <f>+"1/1/"&amp;A1181</f>
        <v>1/1/2009</v>
      </c>
      <c r="G1181" s="1" t="str">
        <f>+"30/4/"&amp;A1181</f>
        <v>30/4/2009</v>
      </c>
      <c r="H1181" s="29" t="str">
        <f t="shared" si="618"/>
        <v>INSERT INTO temporalidad VALUES (590,'1er cuatrimestre 2009','Cuatrimestral','Cuatrimestre','1/1/2009','30/4/2009');</v>
      </c>
    </row>
    <row r="1182" spans="1:8" x14ac:dyDescent="0.3">
      <c r="A1182">
        <v>2010</v>
      </c>
      <c r="B1182">
        <f t="shared" ref="B1182:B1245" si="632">+B1181+1</f>
        <v>591</v>
      </c>
      <c r="C1182" t="str">
        <f>+"1er cuatrimestre "&amp;A1182</f>
        <v>1er cuatrimestre 2010</v>
      </c>
      <c r="D1182" t="s">
        <v>78</v>
      </c>
      <c r="E1182" t="s">
        <v>79</v>
      </c>
      <c r="F1182" s="1" t="str">
        <f>+"1/1/"&amp;A1182</f>
        <v>1/1/2010</v>
      </c>
      <c r="G1182" s="1" t="str">
        <f>+"30/4/"&amp;A1182</f>
        <v>30/4/2010</v>
      </c>
      <c r="H1182" s="29" t="str">
        <f t="shared" si="618"/>
        <v>INSERT INTO temporalidad VALUES (591,'1er cuatrimestre 2010','Cuatrimestral','Cuatrimestre','1/1/2010','30/4/2010');</v>
      </c>
    </row>
    <row r="1183" spans="1:8" x14ac:dyDescent="0.3">
      <c r="A1183">
        <v>2011</v>
      </c>
      <c r="B1183">
        <v>591</v>
      </c>
      <c r="C1183" t="str">
        <f>+"1er cuatrimestre "&amp;A1183</f>
        <v>1er cuatrimestre 2011</v>
      </c>
      <c r="D1183" t="s">
        <v>78</v>
      </c>
      <c r="E1183" t="s">
        <v>79</v>
      </c>
      <c r="F1183" s="1" t="str">
        <f>+"1/1/"&amp;A1183</f>
        <v>1/1/2011</v>
      </c>
      <c r="G1183" s="1" t="str">
        <f>+"30/4/"&amp;A1183</f>
        <v>30/4/2011</v>
      </c>
      <c r="H1183" s="29" t="str">
        <f t="shared" si="618"/>
        <v>INSERT INTO temporalidad VALUES (591,'1er cuatrimestre 2011','Cuatrimestral','Cuatrimestre','1/1/2011','30/4/2011');</v>
      </c>
    </row>
    <row r="1184" spans="1:8" x14ac:dyDescent="0.3">
      <c r="A1184">
        <v>2012</v>
      </c>
      <c r="B1184">
        <f t="shared" ref="B1184:B1247" si="633">+B1183+1</f>
        <v>592</v>
      </c>
      <c r="C1184" t="str">
        <f>+"1er cuatrimestre "&amp;A1184</f>
        <v>1er cuatrimestre 2012</v>
      </c>
      <c r="D1184" t="s">
        <v>78</v>
      </c>
      <c r="E1184" t="s">
        <v>79</v>
      </c>
      <c r="F1184" s="1" t="str">
        <f>+"1/1/"&amp;A1184</f>
        <v>1/1/2012</v>
      </c>
      <c r="G1184" s="1" t="str">
        <f>+"30/4/"&amp;A1184</f>
        <v>30/4/2012</v>
      </c>
      <c r="H1184" s="29" t="str">
        <f t="shared" si="618"/>
        <v>INSERT INTO temporalidad VALUES (592,'1er cuatrimestre 2012','Cuatrimestral','Cuatrimestre','1/1/2012','30/4/2012');</v>
      </c>
    </row>
    <row r="1185" spans="1:8" x14ac:dyDescent="0.3">
      <c r="A1185">
        <v>2013</v>
      </c>
      <c r="B1185">
        <v>592</v>
      </c>
      <c r="C1185" t="str">
        <f>+"1er cuatrimestre "&amp;A1185</f>
        <v>1er cuatrimestre 2013</v>
      </c>
      <c r="D1185" t="s">
        <v>78</v>
      </c>
      <c r="E1185" t="s">
        <v>79</v>
      </c>
      <c r="F1185" s="1" t="str">
        <f>+"1/1/"&amp;A1185</f>
        <v>1/1/2013</v>
      </c>
      <c r="G1185" s="1" t="str">
        <f>+"30/4/"&amp;A1185</f>
        <v>30/4/2013</v>
      </c>
      <c r="H1185" s="29" t="str">
        <f t="shared" si="618"/>
        <v>INSERT INTO temporalidad VALUES (592,'1er cuatrimestre 2013','Cuatrimestral','Cuatrimestre','1/1/2013','30/4/2013');</v>
      </c>
    </row>
    <row r="1186" spans="1:8" x14ac:dyDescent="0.3">
      <c r="A1186">
        <v>2014</v>
      </c>
      <c r="B1186">
        <f t="shared" ref="B1186:B1249" si="634">+B1185+1</f>
        <v>593</v>
      </c>
      <c r="C1186" t="str">
        <f>+"1er cuatrimestre "&amp;A1186</f>
        <v>1er cuatrimestre 2014</v>
      </c>
      <c r="D1186" t="s">
        <v>78</v>
      </c>
      <c r="E1186" t="s">
        <v>79</v>
      </c>
      <c r="F1186" s="1" t="str">
        <f>+"1/1/"&amp;A1186</f>
        <v>1/1/2014</v>
      </c>
      <c r="G1186" s="1" t="str">
        <f>+"30/4/"&amp;A1186</f>
        <v>30/4/2014</v>
      </c>
      <c r="H1186" s="29" t="str">
        <f t="shared" si="618"/>
        <v>INSERT INTO temporalidad VALUES (593,'1er cuatrimestre 2014','Cuatrimestral','Cuatrimestre','1/1/2014','30/4/2014');</v>
      </c>
    </row>
    <row r="1187" spans="1:8" x14ac:dyDescent="0.3">
      <c r="A1187">
        <v>2015</v>
      </c>
      <c r="B1187">
        <v>593</v>
      </c>
      <c r="C1187" t="str">
        <f>+"1er cuatrimestre "&amp;A1187</f>
        <v>1er cuatrimestre 2015</v>
      </c>
      <c r="D1187" t="s">
        <v>78</v>
      </c>
      <c r="E1187" t="s">
        <v>79</v>
      </c>
      <c r="F1187" s="1" t="str">
        <f>+"1/1/"&amp;A1187</f>
        <v>1/1/2015</v>
      </c>
      <c r="G1187" s="1" t="str">
        <f>+"30/4/"&amp;A1187</f>
        <v>30/4/2015</v>
      </c>
      <c r="H1187" s="29" t="str">
        <f t="shared" si="618"/>
        <v>INSERT INTO temporalidad VALUES (593,'1er cuatrimestre 2015','Cuatrimestral','Cuatrimestre','1/1/2015','30/4/2015');</v>
      </c>
    </row>
    <row r="1188" spans="1:8" x14ac:dyDescent="0.3">
      <c r="A1188">
        <v>2016</v>
      </c>
      <c r="B1188">
        <f t="shared" ref="B1188:B1251" si="635">+B1187+1</f>
        <v>594</v>
      </c>
      <c r="C1188" t="str">
        <f>+"1er cuatrimestre "&amp;A1188</f>
        <v>1er cuatrimestre 2016</v>
      </c>
      <c r="D1188" t="s">
        <v>78</v>
      </c>
      <c r="E1188" t="s">
        <v>79</v>
      </c>
      <c r="F1188" s="1" t="str">
        <f>+"1/1/"&amp;A1188</f>
        <v>1/1/2016</v>
      </c>
      <c r="G1188" s="1" t="str">
        <f>+"30/4/"&amp;A1188</f>
        <v>30/4/2016</v>
      </c>
      <c r="H1188" s="29" t="str">
        <f t="shared" si="618"/>
        <v>INSERT INTO temporalidad VALUES (594,'1er cuatrimestre 2016','Cuatrimestral','Cuatrimestre','1/1/2016','30/4/2016');</v>
      </c>
    </row>
    <row r="1189" spans="1:8" x14ac:dyDescent="0.3">
      <c r="A1189">
        <v>2017</v>
      </c>
      <c r="B1189">
        <v>594</v>
      </c>
      <c r="C1189" t="str">
        <f>+"1er cuatrimestre "&amp;A1189</f>
        <v>1er cuatrimestre 2017</v>
      </c>
      <c r="D1189" t="s">
        <v>78</v>
      </c>
      <c r="E1189" t="s">
        <v>79</v>
      </c>
      <c r="F1189" s="1" t="str">
        <f>+"1/1/"&amp;A1189</f>
        <v>1/1/2017</v>
      </c>
      <c r="G1189" s="1" t="str">
        <f>+"30/4/"&amp;A1189</f>
        <v>30/4/2017</v>
      </c>
      <c r="H1189" s="29" t="str">
        <f t="shared" si="618"/>
        <v>INSERT INTO temporalidad VALUES (594,'1er cuatrimestre 2017','Cuatrimestral','Cuatrimestre','1/1/2017','30/4/2017');</v>
      </c>
    </row>
    <row r="1190" spans="1:8" x14ac:dyDescent="0.3">
      <c r="A1190">
        <v>2018</v>
      </c>
      <c r="B1190">
        <f t="shared" ref="B1190:B1253" si="636">+B1189+1</f>
        <v>595</v>
      </c>
      <c r="C1190" t="str">
        <f>+"1er cuatrimestre "&amp;A1190</f>
        <v>1er cuatrimestre 2018</v>
      </c>
      <c r="D1190" t="s">
        <v>78</v>
      </c>
      <c r="E1190" t="s">
        <v>79</v>
      </c>
      <c r="F1190" s="1" t="str">
        <f>+"1/1/"&amp;A1190</f>
        <v>1/1/2018</v>
      </c>
      <c r="G1190" s="1" t="str">
        <f>+"30/4/"&amp;A1190</f>
        <v>30/4/2018</v>
      </c>
      <c r="H1190" s="29" t="str">
        <f t="shared" si="618"/>
        <v>INSERT INTO temporalidad VALUES (595,'1er cuatrimestre 2018','Cuatrimestral','Cuatrimestre','1/1/2018','30/4/2018');</v>
      </c>
    </row>
    <row r="1191" spans="1:8" x14ac:dyDescent="0.3">
      <c r="A1191">
        <v>2019</v>
      </c>
      <c r="B1191">
        <v>595</v>
      </c>
      <c r="C1191" t="str">
        <f>+"1er cuatrimestre "&amp;A1191</f>
        <v>1er cuatrimestre 2019</v>
      </c>
      <c r="D1191" t="s">
        <v>78</v>
      </c>
      <c r="E1191" t="s">
        <v>79</v>
      </c>
      <c r="F1191" s="1" t="str">
        <f>+"1/1/"&amp;A1191</f>
        <v>1/1/2019</v>
      </c>
      <c r="G1191" s="1" t="str">
        <f>+"30/4/"&amp;A1191</f>
        <v>30/4/2019</v>
      </c>
      <c r="H1191" s="29" t="str">
        <f t="shared" si="618"/>
        <v>INSERT INTO temporalidad VALUES (595,'1er cuatrimestre 2019','Cuatrimestral','Cuatrimestre','1/1/2019','30/4/2019');</v>
      </c>
    </row>
    <row r="1192" spans="1:8" x14ac:dyDescent="0.3">
      <c r="A1192">
        <v>2020</v>
      </c>
      <c r="B1192">
        <f t="shared" ref="B1192:B1255" si="637">+B1191+1</f>
        <v>596</v>
      </c>
      <c r="C1192" t="str">
        <f>+"1er cuatrimestre "&amp;A1192</f>
        <v>1er cuatrimestre 2020</v>
      </c>
      <c r="D1192" t="s">
        <v>78</v>
      </c>
      <c r="E1192" t="s">
        <v>79</v>
      </c>
      <c r="F1192" s="1" t="str">
        <f>+"1/1/"&amp;A1192</f>
        <v>1/1/2020</v>
      </c>
      <c r="G1192" s="1" t="str">
        <f>+"30/4/"&amp;A1192</f>
        <v>30/4/2020</v>
      </c>
      <c r="H1192" s="29" t="str">
        <f t="shared" si="618"/>
        <v>INSERT INTO temporalidad VALUES (596,'1er cuatrimestre 2020','Cuatrimestral','Cuatrimestre','1/1/2020','30/4/2020');</v>
      </c>
    </row>
    <row r="1193" spans="1:8" x14ac:dyDescent="0.3">
      <c r="A1193">
        <v>2021</v>
      </c>
      <c r="B1193">
        <v>596</v>
      </c>
      <c r="C1193" t="str">
        <f>+"1er cuatrimestre "&amp;A1193</f>
        <v>1er cuatrimestre 2021</v>
      </c>
      <c r="D1193" t="s">
        <v>78</v>
      </c>
      <c r="E1193" t="s">
        <v>79</v>
      </c>
      <c r="F1193" s="1" t="str">
        <f>+"1/1/"&amp;A1193</f>
        <v>1/1/2021</v>
      </c>
      <c r="G1193" s="1" t="str">
        <f>+"30/4/"&amp;A1193</f>
        <v>30/4/2021</v>
      </c>
      <c r="H1193" s="29" t="str">
        <f t="shared" si="618"/>
        <v>INSERT INTO temporalidad VALUES (596,'1er cuatrimestre 2021','Cuatrimestral','Cuatrimestre','1/1/2021','30/4/2021');</v>
      </c>
    </row>
    <row r="1194" spans="1:8" x14ac:dyDescent="0.3">
      <c r="A1194">
        <v>2022</v>
      </c>
      <c r="B1194">
        <f t="shared" ref="B1194:B1257" si="638">+B1193+1</f>
        <v>597</v>
      </c>
      <c r="C1194" t="str">
        <f>+"1er cuatrimestre "&amp;A1194</f>
        <v>1er cuatrimestre 2022</v>
      </c>
      <c r="D1194" t="s">
        <v>78</v>
      </c>
      <c r="E1194" t="s">
        <v>79</v>
      </c>
      <c r="F1194" s="1" t="str">
        <f>+"1/1/"&amp;A1194</f>
        <v>1/1/2022</v>
      </c>
      <c r="G1194" s="1" t="str">
        <f>+"30/4/"&amp;A1194</f>
        <v>30/4/2022</v>
      </c>
      <c r="H1194" s="29" t="str">
        <f t="shared" si="618"/>
        <v>INSERT INTO temporalidad VALUES (597,'1er cuatrimestre 2022','Cuatrimestral','Cuatrimestre','1/1/2022','30/4/2022');</v>
      </c>
    </row>
    <row r="1195" spans="1:8" x14ac:dyDescent="0.3">
      <c r="A1195">
        <v>2023</v>
      </c>
      <c r="B1195">
        <v>597</v>
      </c>
      <c r="C1195" t="str">
        <f>+"1er cuatrimestre "&amp;A1195</f>
        <v>1er cuatrimestre 2023</v>
      </c>
      <c r="D1195" t="s">
        <v>78</v>
      </c>
      <c r="E1195" t="s">
        <v>79</v>
      </c>
      <c r="F1195" s="1" t="str">
        <f>+"1/1/"&amp;A1195</f>
        <v>1/1/2023</v>
      </c>
      <c r="G1195" s="1" t="str">
        <f>+"30/4/"&amp;A1195</f>
        <v>30/4/2023</v>
      </c>
      <c r="H1195" s="29" t="str">
        <f t="shared" si="618"/>
        <v>INSERT INTO temporalidad VALUES (597,'1er cuatrimestre 2023','Cuatrimestral','Cuatrimestre','1/1/2023','30/4/2023');</v>
      </c>
    </row>
    <row r="1196" spans="1:8" x14ac:dyDescent="0.3">
      <c r="A1196">
        <v>2024</v>
      </c>
      <c r="B1196">
        <f t="shared" ref="B1196:B1259" si="639">+B1195+1</f>
        <v>598</v>
      </c>
      <c r="C1196" t="str">
        <f>+"1er cuatrimestre "&amp;A1196</f>
        <v>1er cuatrimestre 2024</v>
      </c>
      <c r="D1196" t="s">
        <v>78</v>
      </c>
      <c r="E1196" t="s">
        <v>79</v>
      </c>
      <c r="F1196" s="1" t="str">
        <f>+"1/1/"&amp;A1196</f>
        <v>1/1/2024</v>
      </c>
      <c r="G1196" s="1" t="str">
        <f>+"30/4/"&amp;A1196</f>
        <v>30/4/2024</v>
      </c>
      <c r="H1196" s="29" t="str">
        <f t="shared" si="618"/>
        <v>INSERT INTO temporalidad VALUES (598,'1er cuatrimestre 2024','Cuatrimestral','Cuatrimestre','1/1/2024','30/4/2024');</v>
      </c>
    </row>
    <row r="1197" spans="1:8" x14ac:dyDescent="0.3">
      <c r="A1197">
        <v>2025</v>
      </c>
      <c r="B1197">
        <v>598</v>
      </c>
      <c r="C1197" t="str">
        <f>+"1er cuatrimestre "&amp;A1197</f>
        <v>1er cuatrimestre 2025</v>
      </c>
      <c r="D1197" t="s">
        <v>78</v>
      </c>
      <c r="E1197" t="s">
        <v>79</v>
      </c>
      <c r="F1197" s="1" t="str">
        <f>+"1/1/"&amp;A1197</f>
        <v>1/1/2025</v>
      </c>
      <c r="G1197" s="1" t="str">
        <f>+"30/4/"&amp;A1197</f>
        <v>30/4/2025</v>
      </c>
      <c r="H1197" s="29" t="str">
        <f t="shared" si="618"/>
        <v>INSERT INTO temporalidad VALUES (598,'1er cuatrimestre 2025','Cuatrimestral','Cuatrimestre','1/1/2025','30/4/2025');</v>
      </c>
    </row>
    <row r="1198" spans="1:8" x14ac:dyDescent="0.3">
      <c r="A1198">
        <v>2026</v>
      </c>
      <c r="B1198">
        <f t="shared" ref="B1198:B1261" si="640">+B1197+1</f>
        <v>599</v>
      </c>
      <c r="C1198" t="str">
        <f>+"1er cuatrimestre "&amp;A1198</f>
        <v>1er cuatrimestre 2026</v>
      </c>
      <c r="D1198" t="s">
        <v>78</v>
      </c>
      <c r="E1198" t="s">
        <v>79</v>
      </c>
      <c r="F1198" s="1" t="str">
        <f>+"1/1/"&amp;A1198</f>
        <v>1/1/2026</v>
      </c>
      <c r="G1198" s="1" t="str">
        <f>+"30/4/"&amp;A1198</f>
        <v>30/4/2026</v>
      </c>
      <c r="H1198" s="29" t="str">
        <f t="shared" si="618"/>
        <v>INSERT INTO temporalidad VALUES (599,'1er cuatrimestre 2026','Cuatrimestral','Cuatrimestre','1/1/2026','30/4/2026');</v>
      </c>
    </row>
    <row r="1199" spans="1:8" x14ac:dyDescent="0.3">
      <c r="A1199">
        <v>2027</v>
      </c>
      <c r="B1199">
        <v>599</v>
      </c>
      <c r="C1199" t="str">
        <f>+"1er cuatrimestre "&amp;A1199</f>
        <v>1er cuatrimestre 2027</v>
      </c>
      <c r="D1199" t="s">
        <v>78</v>
      </c>
      <c r="E1199" t="s">
        <v>79</v>
      </c>
      <c r="F1199" s="1" t="str">
        <f>+"1/1/"&amp;A1199</f>
        <v>1/1/2027</v>
      </c>
      <c r="G1199" s="1" t="str">
        <f>+"30/4/"&amp;A1199</f>
        <v>30/4/2027</v>
      </c>
      <c r="H1199" s="29" t="str">
        <f t="shared" si="618"/>
        <v>INSERT INTO temporalidad VALUES (599,'1er cuatrimestre 2027','Cuatrimestral','Cuatrimestre','1/1/2027','30/4/2027');</v>
      </c>
    </row>
    <row r="1200" spans="1:8" x14ac:dyDescent="0.3">
      <c r="A1200">
        <v>2028</v>
      </c>
      <c r="B1200">
        <f t="shared" ref="B1200:B1263" si="641">+B1199+1</f>
        <v>600</v>
      </c>
      <c r="C1200" t="str">
        <f>+"1er cuatrimestre "&amp;A1200</f>
        <v>1er cuatrimestre 2028</v>
      </c>
      <c r="D1200" t="s">
        <v>78</v>
      </c>
      <c r="E1200" t="s">
        <v>79</v>
      </c>
      <c r="F1200" s="1" t="str">
        <f>+"1/1/"&amp;A1200</f>
        <v>1/1/2028</v>
      </c>
      <c r="G1200" s="1" t="str">
        <f>+"30/4/"&amp;A1200</f>
        <v>30/4/2028</v>
      </c>
      <c r="H1200" s="29" t="str">
        <f t="shared" si="618"/>
        <v>INSERT INTO temporalidad VALUES (600,'1er cuatrimestre 2028','Cuatrimestral','Cuatrimestre','1/1/2028','30/4/2028');</v>
      </c>
    </row>
    <row r="1201" spans="1:8" x14ac:dyDescent="0.3">
      <c r="A1201">
        <v>2029</v>
      </c>
      <c r="B1201">
        <v>600</v>
      </c>
      <c r="C1201" t="str">
        <f>+"1er cuatrimestre "&amp;A1201</f>
        <v>1er cuatrimestre 2029</v>
      </c>
      <c r="D1201" t="s">
        <v>78</v>
      </c>
      <c r="E1201" t="s">
        <v>79</v>
      </c>
      <c r="F1201" s="1" t="str">
        <f>+"1/1/"&amp;A1201</f>
        <v>1/1/2029</v>
      </c>
      <c r="G1201" s="1" t="str">
        <f>+"30/4/"&amp;A1201</f>
        <v>30/4/2029</v>
      </c>
      <c r="H1201" s="29" t="str">
        <f t="shared" si="618"/>
        <v>INSERT INTO temporalidad VALUES (600,'1er cuatrimestre 2029','Cuatrimestral','Cuatrimestre','1/1/2029','30/4/2029');</v>
      </c>
    </row>
    <row r="1202" spans="1:8" x14ac:dyDescent="0.3">
      <c r="A1202">
        <v>2030</v>
      </c>
      <c r="B1202">
        <f t="shared" ref="B1202:B1265" si="642">+B1201+1</f>
        <v>601</v>
      </c>
      <c r="C1202" t="str">
        <f>+"1er cuatrimestre "&amp;A1202</f>
        <v>1er cuatrimestre 2030</v>
      </c>
      <c r="D1202" t="s">
        <v>78</v>
      </c>
      <c r="E1202" t="s">
        <v>79</v>
      </c>
      <c r="F1202" s="1" t="str">
        <f>+"1/1/"&amp;A1202</f>
        <v>1/1/2030</v>
      </c>
      <c r="G1202" s="1" t="str">
        <f>+"30/4/"&amp;A1202</f>
        <v>30/4/2030</v>
      </c>
      <c r="H1202" s="29" t="str">
        <f t="shared" si="618"/>
        <v>INSERT INTO temporalidad VALUES (601,'1er cuatrimestre 2030','Cuatrimestral','Cuatrimestre','1/1/2030','30/4/2030');</v>
      </c>
    </row>
    <row r="1203" spans="1:8" x14ac:dyDescent="0.3">
      <c r="A1203">
        <v>2031</v>
      </c>
      <c r="B1203">
        <v>601</v>
      </c>
      <c r="C1203" t="str">
        <f>+"1er cuatrimestre "&amp;A1203</f>
        <v>1er cuatrimestre 2031</v>
      </c>
      <c r="D1203" t="s">
        <v>78</v>
      </c>
      <c r="E1203" t="s">
        <v>79</v>
      </c>
      <c r="F1203" s="1" t="str">
        <f>+"1/1/"&amp;A1203</f>
        <v>1/1/2031</v>
      </c>
      <c r="G1203" s="1" t="str">
        <f>+"30/4/"&amp;A1203</f>
        <v>30/4/2031</v>
      </c>
      <c r="H1203" s="29" t="str">
        <f t="shared" si="618"/>
        <v>INSERT INTO temporalidad VALUES (601,'1er cuatrimestre 2031','Cuatrimestral','Cuatrimestre','1/1/2031','30/4/2031');</v>
      </c>
    </row>
    <row r="1204" spans="1:8" x14ac:dyDescent="0.3">
      <c r="A1204">
        <v>2032</v>
      </c>
      <c r="B1204">
        <f t="shared" ref="B1204:B1267" si="643">+B1203+1</f>
        <v>602</v>
      </c>
      <c r="C1204" t="str">
        <f>+"1er cuatrimestre "&amp;A1204</f>
        <v>1er cuatrimestre 2032</v>
      </c>
      <c r="D1204" t="s">
        <v>78</v>
      </c>
      <c r="E1204" t="s">
        <v>79</v>
      </c>
      <c r="F1204" s="1" t="str">
        <f>+"1/1/"&amp;A1204</f>
        <v>1/1/2032</v>
      </c>
      <c r="G1204" s="1" t="str">
        <f>+"30/4/"&amp;A1204</f>
        <v>30/4/2032</v>
      </c>
      <c r="H1204" s="29" t="str">
        <f t="shared" si="618"/>
        <v>INSERT INTO temporalidad VALUES (602,'1er cuatrimestre 2032','Cuatrimestral','Cuatrimestre','1/1/2032','30/4/2032');</v>
      </c>
    </row>
    <row r="1205" spans="1:8" x14ac:dyDescent="0.3">
      <c r="A1205">
        <v>2033</v>
      </c>
      <c r="B1205">
        <v>602</v>
      </c>
      <c r="C1205" t="str">
        <f>+"1er cuatrimestre "&amp;A1205</f>
        <v>1er cuatrimestre 2033</v>
      </c>
      <c r="D1205" t="s">
        <v>78</v>
      </c>
      <c r="E1205" t="s">
        <v>79</v>
      </c>
      <c r="F1205" s="1" t="str">
        <f>+"1/1/"&amp;A1205</f>
        <v>1/1/2033</v>
      </c>
      <c r="G1205" s="1" t="str">
        <f>+"30/4/"&amp;A1205</f>
        <v>30/4/2033</v>
      </c>
      <c r="H1205" s="29" t="str">
        <f t="shared" si="618"/>
        <v>INSERT INTO temporalidad VALUES (602,'1er cuatrimestre 2033','Cuatrimestral','Cuatrimestre','1/1/2033','30/4/2033');</v>
      </c>
    </row>
    <row r="1206" spans="1:8" x14ac:dyDescent="0.3">
      <c r="A1206">
        <v>2034</v>
      </c>
      <c r="B1206">
        <f t="shared" ref="B1206:B1269" si="644">+B1205+1</f>
        <v>603</v>
      </c>
      <c r="C1206" t="str">
        <f>+"1er cuatrimestre "&amp;A1206</f>
        <v>1er cuatrimestre 2034</v>
      </c>
      <c r="D1206" t="s">
        <v>78</v>
      </c>
      <c r="E1206" t="s">
        <v>79</v>
      </c>
      <c r="F1206" s="1" t="str">
        <f>+"1/1/"&amp;A1206</f>
        <v>1/1/2034</v>
      </c>
      <c r="G1206" s="1" t="str">
        <f>+"30/4/"&amp;A1206</f>
        <v>30/4/2034</v>
      </c>
      <c r="H1206" s="29" t="str">
        <f t="shared" si="618"/>
        <v>INSERT INTO temporalidad VALUES (603,'1er cuatrimestre 2034','Cuatrimestral','Cuatrimestre','1/1/2034','30/4/2034');</v>
      </c>
    </row>
    <row r="1207" spans="1:8" x14ac:dyDescent="0.3">
      <c r="A1207">
        <v>2035</v>
      </c>
      <c r="B1207">
        <v>603</v>
      </c>
      <c r="C1207" t="str">
        <f>+"1er cuatrimestre "&amp;A1207</f>
        <v>1er cuatrimestre 2035</v>
      </c>
      <c r="D1207" t="s">
        <v>78</v>
      </c>
      <c r="E1207" t="s">
        <v>79</v>
      </c>
      <c r="F1207" s="1" t="str">
        <f>+"1/1/"&amp;A1207</f>
        <v>1/1/2035</v>
      </c>
      <c r="G1207" s="1" t="str">
        <f>+"30/4/"&amp;A1207</f>
        <v>30/4/2035</v>
      </c>
      <c r="H1207" s="29" t="str">
        <f t="shared" si="618"/>
        <v>INSERT INTO temporalidad VALUES (603,'1er cuatrimestre 2035','Cuatrimestral','Cuatrimestre','1/1/2035','30/4/2035');</v>
      </c>
    </row>
    <row r="1208" spans="1:8" x14ac:dyDescent="0.3">
      <c r="A1208">
        <v>2036</v>
      </c>
      <c r="B1208">
        <f t="shared" ref="B1208:B1271" si="645">+B1207+1</f>
        <v>604</v>
      </c>
      <c r="C1208" t="str">
        <f>+"1er cuatrimestre "&amp;A1208</f>
        <v>1er cuatrimestre 2036</v>
      </c>
      <c r="D1208" t="s">
        <v>78</v>
      </c>
      <c r="E1208" t="s">
        <v>79</v>
      </c>
      <c r="F1208" s="1" t="str">
        <f>+"1/1/"&amp;A1208</f>
        <v>1/1/2036</v>
      </c>
      <c r="G1208" s="1" t="str">
        <f>+"30/4/"&amp;A1208</f>
        <v>30/4/2036</v>
      </c>
      <c r="H1208" s="29" t="str">
        <f t="shared" si="618"/>
        <v>INSERT INTO temporalidad VALUES (604,'1er cuatrimestre 2036','Cuatrimestral','Cuatrimestre','1/1/2036','30/4/2036');</v>
      </c>
    </row>
    <row r="1209" spans="1:8" x14ac:dyDescent="0.3">
      <c r="A1209">
        <v>2037</v>
      </c>
      <c r="B1209">
        <v>604</v>
      </c>
      <c r="C1209" t="str">
        <f>+"1er cuatrimestre "&amp;A1209</f>
        <v>1er cuatrimestre 2037</v>
      </c>
      <c r="D1209" t="s">
        <v>78</v>
      </c>
      <c r="E1209" t="s">
        <v>79</v>
      </c>
      <c r="F1209" s="1" t="str">
        <f>+"1/1/"&amp;A1209</f>
        <v>1/1/2037</v>
      </c>
      <c r="G1209" s="1" t="str">
        <f>+"30/4/"&amp;A1209</f>
        <v>30/4/2037</v>
      </c>
      <c r="H1209" s="29" t="str">
        <f t="shared" si="618"/>
        <v>INSERT INTO temporalidad VALUES (604,'1er cuatrimestre 2037','Cuatrimestral','Cuatrimestre','1/1/2037','30/4/2037');</v>
      </c>
    </row>
    <row r="1210" spans="1:8" x14ac:dyDescent="0.3">
      <c r="A1210">
        <v>2038</v>
      </c>
      <c r="B1210">
        <f t="shared" ref="B1210:B1273" si="646">+B1209+1</f>
        <v>605</v>
      </c>
      <c r="C1210" t="str">
        <f>+"1er cuatrimestre "&amp;A1210</f>
        <v>1er cuatrimestre 2038</v>
      </c>
      <c r="D1210" t="s">
        <v>78</v>
      </c>
      <c r="E1210" t="s">
        <v>79</v>
      </c>
      <c r="F1210" s="1" t="str">
        <f>+"1/1/"&amp;A1210</f>
        <v>1/1/2038</v>
      </c>
      <c r="G1210" s="1" t="str">
        <f>+"30/4/"&amp;A1210</f>
        <v>30/4/2038</v>
      </c>
      <c r="H1210" s="29" t="str">
        <f t="shared" si="618"/>
        <v>INSERT INTO temporalidad VALUES (605,'1er cuatrimestre 2038','Cuatrimestral','Cuatrimestre','1/1/2038','30/4/2038');</v>
      </c>
    </row>
    <row r="1211" spans="1:8" x14ac:dyDescent="0.3">
      <c r="A1211">
        <v>2039</v>
      </c>
      <c r="B1211">
        <v>605</v>
      </c>
      <c r="C1211" t="str">
        <f>+"1er cuatrimestre "&amp;A1211</f>
        <v>1er cuatrimestre 2039</v>
      </c>
      <c r="D1211" t="s">
        <v>78</v>
      </c>
      <c r="E1211" t="s">
        <v>79</v>
      </c>
      <c r="F1211" s="1" t="str">
        <f>+"1/1/"&amp;A1211</f>
        <v>1/1/2039</v>
      </c>
      <c r="G1211" s="1" t="str">
        <f>+"30/4/"&amp;A1211</f>
        <v>30/4/2039</v>
      </c>
      <c r="H1211" s="29" t="str">
        <f t="shared" si="618"/>
        <v>INSERT INTO temporalidad VALUES (605,'1er cuatrimestre 2039','Cuatrimestral','Cuatrimestre','1/1/2039','30/4/2039');</v>
      </c>
    </row>
    <row r="1212" spans="1:8" x14ac:dyDescent="0.3">
      <c r="A1212">
        <v>2040</v>
      </c>
      <c r="B1212">
        <f t="shared" ref="B1212:B1275" si="647">+B1211+1</f>
        <v>606</v>
      </c>
      <c r="C1212" t="str">
        <f>+"1er cuatrimestre "&amp;A1212</f>
        <v>1er cuatrimestre 2040</v>
      </c>
      <c r="D1212" t="s">
        <v>78</v>
      </c>
      <c r="E1212" t="s">
        <v>79</v>
      </c>
      <c r="F1212" s="1" t="str">
        <f>+"1/1/"&amp;A1212</f>
        <v>1/1/2040</v>
      </c>
      <c r="G1212" s="1" t="str">
        <f>+"30/4/"&amp;A1212</f>
        <v>30/4/2040</v>
      </c>
      <c r="H1212" s="29" t="str">
        <f t="shared" si="618"/>
        <v>INSERT INTO temporalidad VALUES (606,'1er cuatrimestre 2040','Cuatrimestral','Cuatrimestre','1/1/2040','30/4/2040');</v>
      </c>
    </row>
    <row r="1213" spans="1:8" x14ac:dyDescent="0.3">
      <c r="A1213">
        <v>2041</v>
      </c>
      <c r="B1213">
        <v>606</v>
      </c>
      <c r="C1213" t="str">
        <f>+"1er cuatrimestre "&amp;A1213</f>
        <v>1er cuatrimestre 2041</v>
      </c>
      <c r="D1213" t="s">
        <v>78</v>
      </c>
      <c r="E1213" t="s">
        <v>79</v>
      </c>
      <c r="F1213" s="1" t="str">
        <f>+"1/1/"&amp;A1213</f>
        <v>1/1/2041</v>
      </c>
      <c r="G1213" s="1" t="str">
        <f>+"30/4/"&amp;A1213</f>
        <v>30/4/2041</v>
      </c>
      <c r="H1213" s="29" t="str">
        <f t="shared" si="618"/>
        <v>INSERT INTO temporalidad VALUES (606,'1er cuatrimestre 2041','Cuatrimestral','Cuatrimestre','1/1/2041','30/4/2041');</v>
      </c>
    </row>
    <row r="1214" spans="1:8" x14ac:dyDescent="0.3">
      <c r="A1214">
        <v>2042</v>
      </c>
      <c r="B1214">
        <f t="shared" ref="B1214:B1277" si="648">+B1213+1</f>
        <v>607</v>
      </c>
      <c r="C1214" t="str">
        <f>+"1er cuatrimestre "&amp;A1214</f>
        <v>1er cuatrimestre 2042</v>
      </c>
      <c r="D1214" t="s">
        <v>78</v>
      </c>
      <c r="E1214" t="s">
        <v>79</v>
      </c>
      <c r="F1214" s="1" t="str">
        <f>+"1/1/"&amp;A1214</f>
        <v>1/1/2042</v>
      </c>
      <c r="G1214" s="1" t="str">
        <f>+"30/4/"&amp;A1214</f>
        <v>30/4/2042</v>
      </c>
      <c r="H1214" s="29" t="str">
        <f t="shared" si="618"/>
        <v>INSERT INTO temporalidad VALUES (607,'1er cuatrimestre 2042','Cuatrimestral','Cuatrimestre','1/1/2042','30/4/2042');</v>
      </c>
    </row>
    <row r="1215" spans="1:8" x14ac:dyDescent="0.3">
      <c r="A1215">
        <v>2043</v>
      </c>
      <c r="B1215">
        <v>607</v>
      </c>
      <c r="C1215" t="str">
        <f>+"1er cuatrimestre "&amp;A1215</f>
        <v>1er cuatrimestre 2043</v>
      </c>
      <c r="D1215" t="s">
        <v>78</v>
      </c>
      <c r="E1215" t="s">
        <v>79</v>
      </c>
      <c r="F1215" s="1" t="str">
        <f>+"1/1/"&amp;A1215</f>
        <v>1/1/2043</v>
      </c>
      <c r="G1215" s="1" t="str">
        <f>+"30/4/"&amp;A1215</f>
        <v>30/4/2043</v>
      </c>
      <c r="H1215" s="29" t="str">
        <f t="shared" si="618"/>
        <v>INSERT INTO temporalidad VALUES (607,'1er cuatrimestre 2043','Cuatrimestral','Cuatrimestre','1/1/2043','30/4/2043');</v>
      </c>
    </row>
    <row r="1216" spans="1:8" x14ac:dyDescent="0.3">
      <c r="A1216">
        <v>2044</v>
      </c>
      <c r="B1216">
        <f t="shared" ref="B1216:B1279" si="649">+B1215+1</f>
        <v>608</v>
      </c>
      <c r="C1216" t="str">
        <f>+"1er cuatrimestre "&amp;A1216</f>
        <v>1er cuatrimestre 2044</v>
      </c>
      <c r="D1216" t="s">
        <v>78</v>
      </c>
      <c r="E1216" t="s">
        <v>79</v>
      </c>
      <c r="F1216" s="1" t="str">
        <f>+"1/1/"&amp;A1216</f>
        <v>1/1/2044</v>
      </c>
      <c r="G1216" s="1" t="str">
        <f>+"30/4/"&amp;A1216</f>
        <v>30/4/2044</v>
      </c>
      <c r="H1216" s="29" t="str">
        <f t="shared" si="618"/>
        <v>INSERT INTO temporalidad VALUES (608,'1er cuatrimestre 2044','Cuatrimestral','Cuatrimestre','1/1/2044','30/4/2044');</v>
      </c>
    </row>
    <row r="1217" spans="1:8" x14ac:dyDescent="0.3">
      <c r="A1217">
        <v>2045</v>
      </c>
      <c r="B1217">
        <v>608</v>
      </c>
      <c r="C1217" t="str">
        <f>+"1er cuatrimestre "&amp;A1217</f>
        <v>1er cuatrimestre 2045</v>
      </c>
      <c r="D1217" t="s">
        <v>78</v>
      </c>
      <c r="E1217" t="s">
        <v>79</v>
      </c>
      <c r="F1217" s="1" t="str">
        <f>+"1/1/"&amp;A1217</f>
        <v>1/1/2045</v>
      </c>
      <c r="G1217" s="1" t="str">
        <f>+"30/4/"&amp;A1217</f>
        <v>30/4/2045</v>
      </c>
      <c r="H1217" s="29" t="str">
        <f t="shared" si="618"/>
        <v>INSERT INTO temporalidad VALUES (608,'1er cuatrimestre 2045','Cuatrimestral','Cuatrimestre','1/1/2045','30/4/2045');</v>
      </c>
    </row>
    <row r="1218" spans="1:8" x14ac:dyDescent="0.3">
      <c r="A1218">
        <v>2046</v>
      </c>
      <c r="B1218">
        <f t="shared" ref="B1218:B1281" si="650">+B1217+1</f>
        <v>609</v>
      </c>
      <c r="C1218" t="str">
        <f>+"1er cuatrimestre "&amp;A1218</f>
        <v>1er cuatrimestre 2046</v>
      </c>
      <c r="D1218" t="s">
        <v>78</v>
      </c>
      <c r="E1218" t="s">
        <v>79</v>
      </c>
      <c r="F1218" s="1" t="str">
        <f>+"1/1/"&amp;A1218</f>
        <v>1/1/2046</v>
      </c>
      <c r="G1218" s="1" t="str">
        <f>+"30/4/"&amp;A1218</f>
        <v>30/4/2046</v>
      </c>
      <c r="H1218" s="29" t="str">
        <f t="shared" si="618"/>
        <v>INSERT INTO temporalidad VALUES (609,'1er cuatrimestre 2046','Cuatrimestral','Cuatrimestre','1/1/2046','30/4/2046');</v>
      </c>
    </row>
    <row r="1219" spans="1:8" x14ac:dyDescent="0.3">
      <c r="A1219">
        <v>2047</v>
      </c>
      <c r="B1219">
        <v>609</v>
      </c>
      <c r="C1219" t="str">
        <f>+"1er cuatrimestre "&amp;A1219</f>
        <v>1er cuatrimestre 2047</v>
      </c>
      <c r="D1219" t="s">
        <v>78</v>
      </c>
      <c r="E1219" t="s">
        <v>79</v>
      </c>
      <c r="F1219" s="1" t="str">
        <f>+"1/1/"&amp;A1219</f>
        <v>1/1/2047</v>
      </c>
      <c r="G1219" s="1" t="str">
        <f>+"30/4/"&amp;A1219</f>
        <v>30/4/2047</v>
      </c>
      <c r="H1219" s="29" t="str">
        <f t="shared" ref="H1219:H1282" si="651">+"INSERT INTO "&amp;$H$2&amp;" VALUES ("&amp;B1219&amp;",'"&amp;C1219&amp;"','"&amp;D1219&amp;"','"&amp;E1219&amp;"','"&amp;F1219&amp;"','"&amp;G1219&amp;"');"</f>
        <v>INSERT INTO temporalidad VALUES (609,'1er cuatrimestre 2047','Cuatrimestral','Cuatrimestre','1/1/2047','30/4/2047');</v>
      </c>
    </row>
    <row r="1220" spans="1:8" x14ac:dyDescent="0.3">
      <c r="A1220">
        <v>2048</v>
      </c>
      <c r="B1220">
        <f t="shared" ref="B1220:B1283" si="652">+B1219+1</f>
        <v>610</v>
      </c>
      <c r="C1220" t="str">
        <f>+"1er cuatrimestre "&amp;A1220</f>
        <v>1er cuatrimestre 2048</v>
      </c>
      <c r="D1220" t="s">
        <v>78</v>
      </c>
      <c r="E1220" t="s">
        <v>79</v>
      </c>
      <c r="F1220" s="1" t="str">
        <f>+"1/1/"&amp;A1220</f>
        <v>1/1/2048</v>
      </c>
      <c r="G1220" s="1" t="str">
        <f>+"30/4/"&amp;A1220</f>
        <v>30/4/2048</v>
      </c>
      <c r="H1220" s="29" t="str">
        <f t="shared" si="651"/>
        <v>INSERT INTO temporalidad VALUES (610,'1er cuatrimestre 2048','Cuatrimestral','Cuatrimestre','1/1/2048','30/4/2048');</v>
      </c>
    </row>
    <row r="1221" spans="1:8" x14ac:dyDescent="0.3">
      <c r="A1221">
        <v>2049</v>
      </c>
      <c r="B1221">
        <v>610</v>
      </c>
      <c r="C1221" t="str">
        <f>+"1er cuatrimestre "&amp;A1221</f>
        <v>1er cuatrimestre 2049</v>
      </c>
      <c r="D1221" t="s">
        <v>78</v>
      </c>
      <c r="E1221" t="s">
        <v>79</v>
      </c>
      <c r="F1221" s="1" t="str">
        <f>+"1/1/"&amp;A1221</f>
        <v>1/1/2049</v>
      </c>
      <c r="G1221" s="1" t="str">
        <f>+"30/4/"&amp;A1221</f>
        <v>30/4/2049</v>
      </c>
      <c r="H1221" s="29" t="str">
        <f t="shared" si="651"/>
        <v>INSERT INTO temporalidad VALUES (610,'1er cuatrimestre 2049','Cuatrimestral','Cuatrimestre','1/1/2049','30/4/2049');</v>
      </c>
    </row>
    <row r="1222" spans="1:8" x14ac:dyDescent="0.3">
      <c r="A1222">
        <v>2050</v>
      </c>
      <c r="B1222">
        <f t="shared" ref="B1222:B1285" si="653">+B1221+1</f>
        <v>611</v>
      </c>
      <c r="C1222" t="str">
        <f>+"1er cuatrimestre "&amp;A1222</f>
        <v>1er cuatrimestre 2050</v>
      </c>
      <c r="D1222" t="s">
        <v>78</v>
      </c>
      <c r="E1222" t="s">
        <v>79</v>
      </c>
      <c r="F1222" s="1" t="str">
        <f>+"1/1/"&amp;A1222</f>
        <v>1/1/2050</v>
      </c>
      <c r="G1222" s="1" t="str">
        <f>+"30/4/"&amp;A1222</f>
        <v>30/4/2050</v>
      </c>
      <c r="H1222" s="29" t="str">
        <f t="shared" si="651"/>
        <v>INSERT INTO temporalidad VALUES (611,'1er cuatrimestre 2050','Cuatrimestral','Cuatrimestre','1/1/2050','30/4/2050');</v>
      </c>
    </row>
    <row r="1223" spans="1:8" x14ac:dyDescent="0.3">
      <c r="A1223">
        <v>1990</v>
      </c>
      <c r="B1223">
        <v>611</v>
      </c>
      <c r="C1223" t="str">
        <f>+"2do cuatrimestre "&amp;A1223</f>
        <v>2do cuatrimestre 1990</v>
      </c>
      <c r="D1223" t="s">
        <v>78</v>
      </c>
      <c r="E1223" t="s">
        <v>79</v>
      </c>
      <c r="F1223" s="1" t="str">
        <f>+"1/5/"&amp;A1223</f>
        <v>1/5/1990</v>
      </c>
      <c r="G1223" s="1" t="str">
        <f>+"31/8/"&amp;A1223</f>
        <v>31/8/1990</v>
      </c>
      <c r="H1223" s="29" t="str">
        <f t="shared" si="651"/>
        <v>INSERT INTO temporalidad VALUES (611,'2do cuatrimestre 1990','Cuatrimestral','Cuatrimestre','1/5/1990','31/8/1990');</v>
      </c>
    </row>
    <row r="1224" spans="1:8" x14ac:dyDescent="0.3">
      <c r="A1224">
        <v>1991</v>
      </c>
      <c r="B1224">
        <f t="shared" ref="B1224:B1287" si="654">+B1223+1</f>
        <v>612</v>
      </c>
      <c r="C1224" t="str">
        <f>+"2do cuatrimestre "&amp;A1224</f>
        <v>2do cuatrimestre 1991</v>
      </c>
      <c r="D1224" t="s">
        <v>78</v>
      </c>
      <c r="E1224" t="s">
        <v>79</v>
      </c>
      <c r="F1224" s="1" t="str">
        <f>+"1/5/"&amp;A1224</f>
        <v>1/5/1991</v>
      </c>
      <c r="G1224" s="1" t="str">
        <f>+"31/8/"&amp;A1224</f>
        <v>31/8/1991</v>
      </c>
      <c r="H1224" s="29" t="str">
        <f t="shared" si="651"/>
        <v>INSERT INTO temporalidad VALUES (612,'2do cuatrimestre 1991','Cuatrimestral','Cuatrimestre','1/5/1991','31/8/1991');</v>
      </c>
    </row>
    <row r="1225" spans="1:8" x14ac:dyDescent="0.3">
      <c r="A1225">
        <v>1992</v>
      </c>
      <c r="B1225">
        <v>612</v>
      </c>
      <c r="C1225" t="str">
        <f>+"2do cuatrimestre "&amp;A1225</f>
        <v>2do cuatrimestre 1992</v>
      </c>
      <c r="D1225" t="s">
        <v>78</v>
      </c>
      <c r="E1225" t="s">
        <v>79</v>
      </c>
      <c r="F1225" s="1" t="str">
        <f>+"1/5/"&amp;A1225</f>
        <v>1/5/1992</v>
      </c>
      <c r="G1225" s="1" t="str">
        <f>+"31/8/"&amp;A1225</f>
        <v>31/8/1992</v>
      </c>
      <c r="H1225" s="29" t="str">
        <f t="shared" si="651"/>
        <v>INSERT INTO temporalidad VALUES (612,'2do cuatrimestre 1992','Cuatrimestral','Cuatrimestre','1/5/1992','31/8/1992');</v>
      </c>
    </row>
    <row r="1226" spans="1:8" x14ac:dyDescent="0.3">
      <c r="A1226">
        <v>1993</v>
      </c>
      <c r="B1226">
        <f t="shared" ref="B1226:B1289" si="655">+B1225+1</f>
        <v>613</v>
      </c>
      <c r="C1226" t="str">
        <f>+"2do cuatrimestre "&amp;A1226</f>
        <v>2do cuatrimestre 1993</v>
      </c>
      <c r="D1226" t="s">
        <v>78</v>
      </c>
      <c r="E1226" t="s">
        <v>79</v>
      </c>
      <c r="F1226" s="1" t="str">
        <f>+"1/5/"&amp;A1226</f>
        <v>1/5/1993</v>
      </c>
      <c r="G1226" s="1" t="str">
        <f>+"31/8/"&amp;A1226</f>
        <v>31/8/1993</v>
      </c>
      <c r="H1226" s="29" t="str">
        <f t="shared" si="651"/>
        <v>INSERT INTO temporalidad VALUES (613,'2do cuatrimestre 1993','Cuatrimestral','Cuatrimestre','1/5/1993','31/8/1993');</v>
      </c>
    </row>
    <row r="1227" spans="1:8" x14ac:dyDescent="0.3">
      <c r="A1227">
        <v>1994</v>
      </c>
      <c r="B1227">
        <v>613</v>
      </c>
      <c r="C1227" t="str">
        <f>+"2do cuatrimestre "&amp;A1227</f>
        <v>2do cuatrimestre 1994</v>
      </c>
      <c r="D1227" t="s">
        <v>78</v>
      </c>
      <c r="E1227" t="s">
        <v>79</v>
      </c>
      <c r="F1227" s="1" t="str">
        <f>+"1/5/"&amp;A1227</f>
        <v>1/5/1994</v>
      </c>
      <c r="G1227" s="1" t="str">
        <f>+"31/8/"&amp;A1227</f>
        <v>31/8/1994</v>
      </c>
      <c r="H1227" s="29" t="str">
        <f t="shared" si="651"/>
        <v>INSERT INTO temporalidad VALUES (613,'2do cuatrimestre 1994','Cuatrimestral','Cuatrimestre','1/5/1994','31/8/1994');</v>
      </c>
    </row>
    <row r="1228" spans="1:8" x14ac:dyDescent="0.3">
      <c r="A1228">
        <v>1995</v>
      </c>
      <c r="B1228">
        <f t="shared" ref="B1228:B1291" si="656">+B1227+1</f>
        <v>614</v>
      </c>
      <c r="C1228" t="str">
        <f>+"2do cuatrimestre "&amp;A1228</f>
        <v>2do cuatrimestre 1995</v>
      </c>
      <c r="D1228" t="s">
        <v>78</v>
      </c>
      <c r="E1228" t="s">
        <v>79</v>
      </c>
      <c r="F1228" s="1" t="str">
        <f>+"1/5/"&amp;A1228</f>
        <v>1/5/1995</v>
      </c>
      <c r="G1228" s="1" t="str">
        <f>+"31/8/"&amp;A1228</f>
        <v>31/8/1995</v>
      </c>
      <c r="H1228" s="29" t="str">
        <f t="shared" si="651"/>
        <v>INSERT INTO temporalidad VALUES (614,'2do cuatrimestre 1995','Cuatrimestral','Cuatrimestre','1/5/1995','31/8/1995');</v>
      </c>
    </row>
    <row r="1229" spans="1:8" x14ac:dyDescent="0.3">
      <c r="A1229">
        <v>1996</v>
      </c>
      <c r="B1229">
        <v>614</v>
      </c>
      <c r="C1229" t="str">
        <f>+"2do cuatrimestre "&amp;A1229</f>
        <v>2do cuatrimestre 1996</v>
      </c>
      <c r="D1229" t="s">
        <v>78</v>
      </c>
      <c r="E1229" t="s">
        <v>79</v>
      </c>
      <c r="F1229" s="1" t="str">
        <f>+"1/5/"&amp;A1229</f>
        <v>1/5/1996</v>
      </c>
      <c r="G1229" s="1" t="str">
        <f>+"31/8/"&amp;A1229</f>
        <v>31/8/1996</v>
      </c>
      <c r="H1229" s="29" t="str">
        <f t="shared" si="651"/>
        <v>INSERT INTO temporalidad VALUES (614,'2do cuatrimestre 1996','Cuatrimestral','Cuatrimestre','1/5/1996','31/8/1996');</v>
      </c>
    </row>
    <row r="1230" spans="1:8" x14ac:dyDescent="0.3">
      <c r="A1230">
        <v>1997</v>
      </c>
      <c r="B1230">
        <f t="shared" ref="B1230:B1293" si="657">+B1229+1</f>
        <v>615</v>
      </c>
      <c r="C1230" t="str">
        <f>+"2do cuatrimestre "&amp;A1230</f>
        <v>2do cuatrimestre 1997</v>
      </c>
      <c r="D1230" t="s">
        <v>78</v>
      </c>
      <c r="E1230" t="s">
        <v>79</v>
      </c>
      <c r="F1230" s="1" t="str">
        <f>+"1/5/"&amp;A1230</f>
        <v>1/5/1997</v>
      </c>
      <c r="G1230" s="1" t="str">
        <f>+"31/8/"&amp;A1230</f>
        <v>31/8/1997</v>
      </c>
      <c r="H1230" s="29" t="str">
        <f t="shared" si="651"/>
        <v>INSERT INTO temporalidad VALUES (615,'2do cuatrimestre 1997','Cuatrimestral','Cuatrimestre','1/5/1997','31/8/1997');</v>
      </c>
    </row>
    <row r="1231" spans="1:8" x14ac:dyDescent="0.3">
      <c r="A1231">
        <v>1998</v>
      </c>
      <c r="B1231">
        <v>615</v>
      </c>
      <c r="C1231" t="str">
        <f>+"2do cuatrimestre "&amp;A1231</f>
        <v>2do cuatrimestre 1998</v>
      </c>
      <c r="D1231" t="s">
        <v>78</v>
      </c>
      <c r="E1231" t="s">
        <v>79</v>
      </c>
      <c r="F1231" s="1" t="str">
        <f>+"1/5/"&amp;A1231</f>
        <v>1/5/1998</v>
      </c>
      <c r="G1231" s="1" t="str">
        <f>+"31/8/"&amp;A1231</f>
        <v>31/8/1998</v>
      </c>
      <c r="H1231" s="29" t="str">
        <f t="shared" si="651"/>
        <v>INSERT INTO temporalidad VALUES (615,'2do cuatrimestre 1998','Cuatrimestral','Cuatrimestre','1/5/1998','31/8/1998');</v>
      </c>
    </row>
    <row r="1232" spans="1:8" x14ac:dyDescent="0.3">
      <c r="A1232">
        <v>1999</v>
      </c>
      <c r="B1232">
        <f t="shared" ref="B1232:B1295" si="658">+B1231+1</f>
        <v>616</v>
      </c>
      <c r="C1232" t="str">
        <f>+"2do cuatrimestre "&amp;A1232</f>
        <v>2do cuatrimestre 1999</v>
      </c>
      <c r="D1232" t="s">
        <v>78</v>
      </c>
      <c r="E1232" t="s">
        <v>79</v>
      </c>
      <c r="F1232" s="1" t="str">
        <f>+"1/5/"&amp;A1232</f>
        <v>1/5/1999</v>
      </c>
      <c r="G1232" s="1" t="str">
        <f>+"31/8/"&amp;A1232</f>
        <v>31/8/1999</v>
      </c>
      <c r="H1232" s="29" t="str">
        <f t="shared" si="651"/>
        <v>INSERT INTO temporalidad VALUES (616,'2do cuatrimestre 1999','Cuatrimestral','Cuatrimestre','1/5/1999','31/8/1999');</v>
      </c>
    </row>
    <row r="1233" spans="1:8" x14ac:dyDescent="0.3">
      <c r="A1233">
        <v>2000</v>
      </c>
      <c r="B1233">
        <v>616</v>
      </c>
      <c r="C1233" t="str">
        <f>+"2do cuatrimestre "&amp;A1233</f>
        <v>2do cuatrimestre 2000</v>
      </c>
      <c r="D1233" t="s">
        <v>78</v>
      </c>
      <c r="E1233" t="s">
        <v>79</v>
      </c>
      <c r="F1233" s="1" t="str">
        <f>+"1/5/"&amp;A1233</f>
        <v>1/5/2000</v>
      </c>
      <c r="G1233" s="1" t="str">
        <f>+"31/8/"&amp;A1233</f>
        <v>31/8/2000</v>
      </c>
      <c r="H1233" s="29" t="str">
        <f t="shared" si="651"/>
        <v>INSERT INTO temporalidad VALUES (616,'2do cuatrimestre 2000','Cuatrimestral','Cuatrimestre','1/5/2000','31/8/2000');</v>
      </c>
    </row>
    <row r="1234" spans="1:8" x14ac:dyDescent="0.3">
      <c r="A1234">
        <v>2001</v>
      </c>
      <c r="B1234">
        <f t="shared" ref="B1234:B1297" si="659">+B1233+1</f>
        <v>617</v>
      </c>
      <c r="C1234" t="str">
        <f>+"2do cuatrimestre "&amp;A1234</f>
        <v>2do cuatrimestre 2001</v>
      </c>
      <c r="D1234" t="s">
        <v>78</v>
      </c>
      <c r="E1234" t="s">
        <v>79</v>
      </c>
      <c r="F1234" s="1" t="str">
        <f>+"1/5/"&amp;A1234</f>
        <v>1/5/2001</v>
      </c>
      <c r="G1234" s="1" t="str">
        <f>+"31/8/"&amp;A1234</f>
        <v>31/8/2001</v>
      </c>
      <c r="H1234" s="29" t="str">
        <f t="shared" si="651"/>
        <v>INSERT INTO temporalidad VALUES (617,'2do cuatrimestre 2001','Cuatrimestral','Cuatrimestre','1/5/2001','31/8/2001');</v>
      </c>
    </row>
    <row r="1235" spans="1:8" x14ac:dyDescent="0.3">
      <c r="A1235">
        <v>2002</v>
      </c>
      <c r="B1235">
        <v>617</v>
      </c>
      <c r="C1235" t="str">
        <f>+"2do cuatrimestre "&amp;A1235</f>
        <v>2do cuatrimestre 2002</v>
      </c>
      <c r="D1235" t="s">
        <v>78</v>
      </c>
      <c r="E1235" t="s">
        <v>79</v>
      </c>
      <c r="F1235" s="1" t="str">
        <f>+"1/5/"&amp;A1235</f>
        <v>1/5/2002</v>
      </c>
      <c r="G1235" s="1" t="str">
        <f>+"31/8/"&amp;A1235</f>
        <v>31/8/2002</v>
      </c>
      <c r="H1235" s="29" t="str">
        <f t="shared" si="651"/>
        <v>INSERT INTO temporalidad VALUES (617,'2do cuatrimestre 2002','Cuatrimestral','Cuatrimestre','1/5/2002','31/8/2002');</v>
      </c>
    </row>
    <row r="1236" spans="1:8" x14ac:dyDescent="0.3">
      <c r="A1236">
        <v>2003</v>
      </c>
      <c r="B1236">
        <f t="shared" ref="B1236:B1299" si="660">+B1235+1</f>
        <v>618</v>
      </c>
      <c r="C1236" t="str">
        <f>+"2do cuatrimestre "&amp;A1236</f>
        <v>2do cuatrimestre 2003</v>
      </c>
      <c r="D1236" t="s">
        <v>78</v>
      </c>
      <c r="E1236" t="s">
        <v>79</v>
      </c>
      <c r="F1236" s="1" t="str">
        <f>+"1/5/"&amp;A1236</f>
        <v>1/5/2003</v>
      </c>
      <c r="G1236" s="1" t="str">
        <f>+"31/8/"&amp;A1236</f>
        <v>31/8/2003</v>
      </c>
      <c r="H1236" s="29" t="str">
        <f t="shared" si="651"/>
        <v>INSERT INTO temporalidad VALUES (618,'2do cuatrimestre 2003','Cuatrimestral','Cuatrimestre','1/5/2003','31/8/2003');</v>
      </c>
    </row>
    <row r="1237" spans="1:8" x14ac:dyDescent="0.3">
      <c r="A1237">
        <v>2004</v>
      </c>
      <c r="B1237">
        <v>618</v>
      </c>
      <c r="C1237" t="str">
        <f>+"2do cuatrimestre "&amp;A1237</f>
        <v>2do cuatrimestre 2004</v>
      </c>
      <c r="D1237" t="s">
        <v>78</v>
      </c>
      <c r="E1237" t="s">
        <v>79</v>
      </c>
      <c r="F1237" s="1" t="str">
        <f>+"1/5/"&amp;A1237</f>
        <v>1/5/2004</v>
      </c>
      <c r="G1237" s="1" t="str">
        <f>+"31/8/"&amp;A1237</f>
        <v>31/8/2004</v>
      </c>
      <c r="H1237" s="29" t="str">
        <f t="shared" si="651"/>
        <v>INSERT INTO temporalidad VALUES (618,'2do cuatrimestre 2004','Cuatrimestral','Cuatrimestre','1/5/2004','31/8/2004');</v>
      </c>
    </row>
    <row r="1238" spans="1:8" x14ac:dyDescent="0.3">
      <c r="A1238">
        <v>2005</v>
      </c>
      <c r="B1238">
        <f t="shared" ref="B1238:B1301" si="661">+B1237+1</f>
        <v>619</v>
      </c>
      <c r="C1238" t="str">
        <f>+"2do cuatrimestre "&amp;A1238</f>
        <v>2do cuatrimestre 2005</v>
      </c>
      <c r="D1238" t="s">
        <v>78</v>
      </c>
      <c r="E1238" t="s">
        <v>79</v>
      </c>
      <c r="F1238" s="1" t="str">
        <f>+"1/5/"&amp;A1238</f>
        <v>1/5/2005</v>
      </c>
      <c r="G1238" s="1" t="str">
        <f>+"31/8/"&amp;A1238</f>
        <v>31/8/2005</v>
      </c>
      <c r="H1238" s="29" t="str">
        <f t="shared" si="651"/>
        <v>INSERT INTO temporalidad VALUES (619,'2do cuatrimestre 2005','Cuatrimestral','Cuatrimestre','1/5/2005','31/8/2005');</v>
      </c>
    </row>
    <row r="1239" spans="1:8" x14ac:dyDescent="0.3">
      <c r="A1239">
        <v>2006</v>
      </c>
      <c r="B1239">
        <v>619</v>
      </c>
      <c r="C1239" t="str">
        <f>+"2do cuatrimestre "&amp;A1239</f>
        <v>2do cuatrimestre 2006</v>
      </c>
      <c r="D1239" t="s">
        <v>78</v>
      </c>
      <c r="E1239" t="s">
        <v>79</v>
      </c>
      <c r="F1239" s="1" t="str">
        <f>+"1/5/"&amp;A1239</f>
        <v>1/5/2006</v>
      </c>
      <c r="G1239" s="1" t="str">
        <f>+"31/8/"&amp;A1239</f>
        <v>31/8/2006</v>
      </c>
      <c r="H1239" s="29" t="str">
        <f t="shared" si="651"/>
        <v>INSERT INTO temporalidad VALUES (619,'2do cuatrimestre 2006','Cuatrimestral','Cuatrimestre','1/5/2006','31/8/2006');</v>
      </c>
    </row>
    <row r="1240" spans="1:8" x14ac:dyDescent="0.3">
      <c r="A1240">
        <v>2007</v>
      </c>
      <c r="B1240">
        <f t="shared" ref="B1240:B1303" si="662">+B1239+1</f>
        <v>620</v>
      </c>
      <c r="C1240" t="str">
        <f>+"2do cuatrimestre "&amp;A1240</f>
        <v>2do cuatrimestre 2007</v>
      </c>
      <c r="D1240" t="s">
        <v>78</v>
      </c>
      <c r="E1240" t="s">
        <v>79</v>
      </c>
      <c r="F1240" s="1" t="str">
        <f>+"1/5/"&amp;A1240</f>
        <v>1/5/2007</v>
      </c>
      <c r="G1240" s="1" t="str">
        <f>+"31/8/"&amp;A1240</f>
        <v>31/8/2007</v>
      </c>
      <c r="H1240" s="29" t="str">
        <f t="shared" si="651"/>
        <v>INSERT INTO temporalidad VALUES (620,'2do cuatrimestre 2007','Cuatrimestral','Cuatrimestre','1/5/2007','31/8/2007');</v>
      </c>
    </row>
    <row r="1241" spans="1:8" x14ac:dyDescent="0.3">
      <c r="A1241">
        <v>2008</v>
      </c>
      <c r="B1241">
        <v>620</v>
      </c>
      <c r="C1241" t="str">
        <f>+"2do cuatrimestre "&amp;A1241</f>
        <v>2do cuatrimestre 2008</v>
      </c>
      <c r="D1241" t="s">
        <v>78</v>
      </c>
      <c r="E1241" t="s">
        <v>79</v>
      </c>
      <c r="F1241" s="1" t="str">
        <f>+"1/5/"&amp;A1241</f>
        <v>1/5/2008</v>
      </c>
      <c r="G1241" s="1" t="str">
        <f>+"31/8/"&amp;A1241</f>
        <v>31/8/2008</v>
      </c>
      <c r="H1241" s="29" t="str">
        <f t="shared" si="651"/>
        <v>INSERT INTO temporalidad VALUES (620,'2do cuatrimestre 2008','Cuatrimestral','Cuatrimestre','1/5/2008','31/8/2008');</v>
      </c>
    </row>
    <row r="1242" spans="1:8" x14ac:dyDescent="0.3">
      <c r="A1242">
        <v>2009</v>
      </c>
      <c r="B1242">
        <f t="shared" ref="B1242:B1305" si="663">+B1241+1</f>
        <v>621</v>
      </c>
      <c r="C1242" t="str">
        <f>+"2do cuatrimestre "&amp;A1242</f>
        <v>2do cuatrimestre 2009</v>
      </c>
      <c r="D1242" t="s">
        <v>78</v>
      </c>
      <c r="E1242" t="s">
        <v>79</v>
      </c>
      <c r="F1242" s="1" t="str">
        <f>+"1/5/"&amp;A1242</f>
        <v>1/5/2009</v>
      </c>
      <c r="G1242" s="1" t="str">
        <f>+"31/8/"&amp;A1242</f>
        <v>31/8/2009</v>
      </c>
      <c r="H1242" s="29" t="str">
        <f t="shared" si="651"/>
        <v>INSERT INTO temporalidad VALUES (621,'2do cuatrimestre 2009','Cuatrimestral','Cuatrimestre','1/5/2009','31/8/2009');</v>
      </c>
    </row>
    <row r="1243" spans="1:8" x14ac:dyDescent="0.3">
      <c r="A1243">
        <v>2010</v>
      </c>
      <c r="B1243">
        <v>621</v>
      </c>
      <c r="C1243" t="str">
        <f>+"2do cuatrimestre "&amp;A1243</f>
        <v>2do cuatrimestre 2010</v>
      </c>
      <c r="D1243" t="s">
        <v>78</v>
      </c>
      <c r="E1243" t="s">
        <v>79</v>
      </c>
      <c r="F1243" s="1" t="str">
        <f>+"1/5/"&amp;A1243</f>
        <v>1/5/2010</v>
      </c>
      <c r="G1243" s="1" t="str">
        <f>+"31/8/"&amp;A1243</f>
        <v>31/8/2010</v>
      </c>
      <c r="H1243" s="29" t="str">
        <f t="shared" si="651"/>
        <v>INSERT INTO temporalidad VALUES (621,'2do cuatrimestre 2010','Cuatrimestral','Cuatrimestre','1/5/2010','31/8/2010');</v>
      </c>
    </row>
    <row r="1244" spans="1:8" x14ac:dyDescent="0.3">
      <c r="A1244">
        <v>2011</v>
      </c>
      <c r="B1244">
        <f t="shared" ref="B1244:B1307" si="664">+B1243+1</f>
        <v>622</v>
      </c>
      <c r="C1244" t="str">
        <f>+"2do cuatrimestre "&amp;A1244</f>
        <v>2do cuatrimestre 2011</v>
      </c>
      <c r="D1244" t="s">
        <v>78</v>
      </c>
      <c r="E1244" t="s">
        <v>79</v>
      </c>
      <c r="F1244" s="1" t="str">
        <f>+"1/5/"&amp;A1244</f>
        <v>1/5/2011</v>
      </c>
      <c r="G1244" s="1" t="str">
        <f>+"31/8/"&amp;A1244</f>
        <v>31/8/2011</v>
      </c>
      <c r="H1244" s="29" t="str">
        <f t="shared" si="651"/>
        <v>INSERT INTO temporalidad VALUES (622,'2do cuatrimestre 2011','Cuatrimestral','Cuatrimestre','1/5/2011','31/8/2011');</v>
      </c>
    </row>
    <row r="1245" spans="1:8" x14ac:dyDescent="0.3">
      <c r="A1245">
        <v>2012</v>
      </c>
      <c r="B1245">
        <v>622</v>
      </c>
      <c r="C1245" t="str">
        <f>+"2do cuatrimestre "&amp;A1245</f>
        <v>2do cuatrimestre 2012</v>
      </c>
      <c r="D1245" t="s">
        <v>78</v>
      </c>
      <c r="E1245" t="s">
        <v>79</v>
      </c>
      <c r="F1245" s="1" t="str">
        <f>+"1/5/"&amp;A1245</f>
        <v>1/5/2012</v>
      </c>
      <c r="G1245" s="1" t="str">
        <f>+"31/8/"&amp;A1245</f>
        <v>31/8/2012</v>
      </c>
      <c r="H1245" s="29" t="str">
        <f t="shared" si="651"/>
        <v>INSERT INTO temporalidad VALUES (622,'2do cuatrimestre 2012','Cuatrimestral','Cuatrimestre','1/5/2012','31/8/2012');</v>
      </c>
    </row>
    <row r="1246" spans="1:8" x14ac:dyDescent="0.3">
      <c r="A1246">
        <v>2013</v>
      </c>
      <c r="B1246">
        <f t="shared" ref="B1246:B1309" si="665">+B1245+1</f>
        <v>623</v>
      </c>
      <c r="C1246" t="str">
        <f>+"2do cuatrimestre "&amp;A1246</f>
        <v>2do cuatrimestre 2013</v>
      </c>
      <c r="D1246" t="s">
        <v>78</v>
      </c>
      <c r="E1246" t="s">
        <v>79</v>
      </c>
      <c r="F1246" s="1" t="str">
        <f>+"1/5/"&amp;A1246</f>
        <v>1/5/2013</v>
      </c>
      <c r="G1246" s="1" t="str">
        <f>+"31/8/"&amp;A1246</f>
        <v>31/8/2013</v>
      </c>
      <c r="H1246" s="29" t="str">
        <f t="shared" si="651"/>
        <v>INSERT INTO temporalidad VALUES (623,'2do cuatrimestre 2013','Cuatrimestral','Cuatrimestre','1/5/2013','31/8/2013');</v>
      </c>
    </row>
    <row r="1247" spans="1:8" x14ac:dyDescent="0.3">
      <c r="A1247">
        <v>2014</v>
      </c>
      <c r="B1247">
        <v>623</v>
      </c>
      <c r="C1247" t="str">
        <f>+"2do cuatrimestre "&amp;A1247</f>
        <v>2do cuatrimestre 2014</v>
      </c>
      <c r="D1247" t="s">
        <v>78</v>
      </c>
      <c r="E1247" t="s">
        <v>79</v>
      </c>
      <c r="F1247" s="1" t="str">
        <f>+"1/5/"&amp;A1247</f>
        <v>1/5/2014</v>
      </c>
      <c r="G1247" s="1" t="str">
        <f>+"31/8/"&amp;A1247</f>
        <v>31/8/2014</v>
      </c>
      <c r="H1247" s="29" t="str">
        <f t="shared" si="651"/>
        <v>INSERT INTO temporalidad VALUES (623,'2do cuatrimestre 2014','Cuatrimestral','Cuatrimestre','1/5/2014','31/8/2014');</v>
      </c>
    </row>
    <row r="1248" spans="1:8" x14ac:dyDescent="0.3">
      <c r="A1248">
        <v>2015</v>
      </c>
      <c r="B1248">
        <f t="shared" ref="B1248:B1311" si="666">+B1247+1</f>
        <v>624</v>
      </c>
      <c r="C1248" t="str">
        <f>+"2do cuatrimestre "&amp;A1248</f>
        <v>2do cuatrimestre 2015</v>
      </c>
      <c r="D1248" t="s">
        <v>78</v>
      </c>
      <c r="E1248" t="s">
        <v>79</v>
      </c>
      <c r="F1248" s="1" t="str">
        <f>+"1/5/"&amp;A1248</f>
        <v>1/5/2015</v>
      </c>
      <c r="G1248" s="1" t="str">
        <f>+"31/8/"&amp;A1248</f>
        <v>31/8/2015</v>
      </c>
      <c r="H1248" s="29" t="str">
        <f t="shared" si="651"/>
        <v>INSERT INTO temporalidad VALUES (624,'2do cuatrimestre 2015','Cuatrimestral','Cuatrimestre','1/5/2015','31/8/2015');</v>
      </c>
    </row>
    <row r="1249" spans="1:8" x14ac:dyDescent="0.3">
      <c r="A1249">
        <v>2016</v>
      </c>
      <c r="B1249">
        <v>624</v>
      </c>
      <c r="C1249" t="str">
        <f>+"2do cuatrimestre "&amp;A1249</f>
        <v>2do cuatrimestre 2016</v>
      </c>
      <c r="D1249" t="s">
        <v>78</v>
      </c>
      <c r="E1249" t="s">
        <v>79</v>
      </c>
      <c r="F1249" s="1" t="str">
        <f>+"1/5/"&amp;A1249</f>
        <v>1/5/2016</v>
      </c>
      <c r="G1249" s="1" t="str">
        <f>+"31/8/"&amp;A1249</f>
        <v>31/8/2016</v>
      </c>
      <c r="H1249" s="29" t="str">
        <f t="shared" si="651"/>
        <v>INSERT INTO temporalidad VALUES (624,'2do cuatrimestre 2016','Cuatrimestral','Cuatrimestre','1/5/2016','31/8/2016');</v>
      </c>
    </row>
    <row r="1250" spans="1:8" x14ac:dyDescent="0.3">
      <c r="A1250">
        <v>2017</v>
      </c>
      <c r="B1250">
        <f t="shared" ref="B1250:B1313" si="667">+B1249+1</f>
        <v>625</v>
      </c>
      <c r="C1250" t="str">
        <f>+"2do cuatrimestre "&amp;A1250</f>
        <v>2do cuatrimestre 2017</v>
      </c>
      <c r="D1250" t="s">
        <v>78</v>
      </c>
      <c r="E1250" t="s">
        <v>79</v>
      </c>
      <c r="F1250" s="1" t="str">
        <f>+"1/5/"&amp;A1250</f>
        <v>1/5/2017</v>
      </c>
      <c r="G1250" s="1" t="str">
        <f>+"31/8/"&amp;A1250</f>
        <v>31/8/2017</v>
      </c>
      <c r="H1250" s="29" t="str">
        <f t="shared" si="651"/>
        <v>INSERT INTO temporalidad VALUES (625,'2do cuatrimestre 2017','Cuatrimestral','Cuatrimestre','1/5/2017','31/8/2017');</v>
      </c>
    </row>
    <row r="1251" spans="1:8" x14ac:dyDescent="0.3">
      <c r="A1251">
        <v>2018</v>
      </c>
      <c r="B1251">
        <v>625</v>
      </c>
      <c r="C1251" t="str">
        <f>+"2do cuatrimestre "&amp;A1251</f>
        <v>2do cuatrimestre 2018</v>
      </c>
      <c r="D1251" t="s">
        <v>78</v>
      </c>
      <c r="E1251" t="s">
        <v>79</v>
      </c>
      <c r="F1251" s="1" t="str">
        <f>+"1/5/"&amp;A1251</f>
        <v>1/5/2018</v>
      </c>
      <c r="G1251" s="1" t="str">
        <f>+"31/8/"&amp;A1251</f>
        <v>31/8/2018</v>
      </c>
      <c r="H1251" s="29" t="str">
        <f t="shared" si="651"/>
        <v>INSERT INTO temporalidad VALUES (625,'2do cuatrimestre 2018','Cuatrimestral','Cuatrimestre','1/5/2018','31/8/2018');</v>
      </c>
    </row>
    <row r="1252" spans="1:8" x14ac:dyDescent="0.3">
      <c r="A1252">
        <v>2019</v>
      </c>
      <c r="B1252">
        <f t="shared" ref="B1252:B1315" si="668">+B1251+1</f>
        <v>626</v>
      </c>
      <c r="C1252" t="str">
        <f>+"2do cuatrimestre "&amp;A1252</f>
        <v>2do cuatrimestre 2019</v>
      </c>
      <c r="D1252" t="s">
        <v>78</v>
      </c>
      <c r="E1252" t="s">
        <v>79</v>
      </c>
      <c r="F1252" s="1" t="str">
        <f>+"1/5/"&amp;A1252</f>
        <v>1/5/2019</v>
      </c>
      <c r="G1252" s="1" t="str">
        <f>+"31/8/"&amp;A1252</f>
        <v>31/8/2019</v>
      </c>
      <c r="H1252" s="29" t="str">
        <f t="shared" si="651"/>
        <v>INSERT INTO temporalidad VALUES (626,'2do cuatrimestre 2019','Cuatrimestral','Cuatrimestre','1/5/2019','31/8/2019');</v>
      </c>
    </row>
    <row r="1253" spans="1:8" x14ac:dyDescent="0.3">
      <c r="A1253">
        <v>2020</v>
      </c>
      <c r="B1253">
        <v>626</v>
      </c>
      <c r="C1253" t="str">
        <f>+"2do cuatrimestre "&amp;A1253</f>
        <v>2do cuatrimestre 2020</v>
      </c>
      <c r="D1253" t="s">
        <v>78</v>
      </c>
      <c r="E1253" t="s">
        <v>79</v>
      </c>
      <c r="F1253" s="1" t="str">
        <f>+"1/5/"&amp;A1253</f>
        <v>1/5/2020</v>
      </c>
      <c r="G1253" s="1" t="str">
        <f>+"31/8/"&amp;A1253</f>
        <v>31/8/2020</v>
      </c>
      <c r="H1253" s="29" t="str">
        <f t="shared" si="651"/>
        <v>INSERT INTO temporalidad VALUES (626,'2do cuatrimestre 2020','Cuatrimestral','Cuatrimestre','1/5/2020','31/8/2020');</v>
      </c>
    </row>
    <row r="1254" spans="1:8" x14ac:dyDescent="0.3">
      <c r="A1254">
        <v>2021</v>
      </c>
      <c r="B1254">
        <f t="shared" ref="B1254:B1317" si="669">+B1253+1</f>
        <v>627</v>
      </c>
      <c r="C1254" t="str">
        <f>+"2do cuatrimestre "&amp;A1254</f>
        <v>2do cuatrimestre 2021</v>
      </c>
      <c r="D1254" t="s">
        <v>78</v>
      </c>
      <c r="E1254" t="s">
        <v>79</v>
      </c>
      <c r="F1254" s="1" t="str">
        <f>+"1/5/"&amp;A1254</f>
        <v>1/5/2021</v>
      </c>
      <c r="G1254" s="1" t="str">
        <f>+"31/8/"&amp;A1254</f>
        <v>31/8/2021</v>
      </c>
      <c r="H1254" s="29" t="str">
        <f t="shared" si="651"/>
        <v>INSERT INTO temporalidad VALUES (627,'2do cuatrimestre 2021','Cuatrimestral','Cuatrimestre','1/5/2021','31/8/2021');</v>
      </c>
    </row>
    <row r="1255" spans="1:8" x14ac:dyDescent="0.3">
      <c r="A1255">
        <v>2022</v>
      </c>
      <c r="B1255">
        <v>627</v>
      </c>
      <c r="C1255" t="str">
        <f>+"2do cuatrimestre "&amp;A1255</f>
        <v>2do cuatrimestre 2022</v>
      </c>
      <c r="D1255" t="s">
        <v>78</v>
      </c>
      <c r="E1255" t="s">
        <v>79</v>
      </c>
      <c r="F1255" s="1" t="str">
        <f>+"1/5/"&amp;A1255</f>
        <v>1/5/2022</v>
      </c>
      <c r="G1255" s="1" t="str">
        <f>+"31/8/"&amp;A1255</f>
        <v>31/8/2022</v>
      </c>
      <c r="H1255" s="29" t="str">
        <f t="shared" si="651"/>
        <v>INSERT INTO temporalidad VALUES (627,'2do cuatrimestre 2022','Cuatrimestral','Cuatrimestre','1/5/2022','31/8/2022');</v>
      </c>
    </row>
    <row r="1256" spans="1:8" x14ac:dyDescent="0.3">
      <c r="A1256">
        <v>2023</v>
      </c>
      <c r="B1256">
        <f t="shared" ref="B1256:B1319" si="670">+B1255+1</f>
        <v>628</v>
      </c>
      <c r="C1256" t="str">
        <f>+"2do cuatrimestre "&amp;A1256</f>
        <v>2do cuatrimestre 2023</v>
      </c>
      <c r="D1256" t="s">
        <v>78</v>
      </c>
      <c r="E1256" t="s">
        <v>79</v>
      </c>
      <c r="F1256" s="1" t="str">
        <f>+"1/5/"&amp;A1256</f>
        <v>1/5/2023</v>
      </c>
      <c r="G1256" s="1" t="str">
        <f>+"31/8/"&amp;A1256</f>
        <v>31/8/2023</v>
      </c>
      <c r="H1256" s="29" t="str">
        <f t="shared" si="651"/>
        <v>INSERT INTO temporalidad VALUES (628,'2do cuatrimestre 2023','Cuatrimestral','Cuatrimestre','1/5/2023','31/8/2023');</v>
      </c>
    </row>
    <row r="1257" spans="1:8" x14ac:dyDescent="0.3">
      <c r="A1257">
        <v>2024</v>
      </c>
      <c r="B1257">
        <v>628</v>
      </c>
      <c r="C1257" t="str">
        <f>+"2do cuatrimestre "&amp;A1257</f>
        <v>2do cuatrimestre 2024</v>
      </c>
      <c r="D1257" t="s">
        <v>78</v>
      </c>
      <c r="E1257" t="s">
        <v>79</v>
      </c>
      <c r="F1257" s="1" t="str">
        <f>+"1/5/"&amp;A1257</f>
        <v>1/5/2024</v>
      </c>
      <c r="G1257" s="1" t="str">
        <f>+"31/8/"&amp;A1257</f>
        <v>31/8/2024</v>
      </c>
      <c r="H1257" s="29" t="str">
        <f t="shared" si="651"/>
        <v>INSERT INTO temporalidad VALUES (628,'2do cuatrimestre 2024','Cuatrimestral','Cuatrimestre','1/5/2024','31/8/2024');</v>
      </c>
    </row>
    <row r="1258" spans="1:8" x14ac:dyDescent="0.3">
      <c r="A1258">
        <v>2025</v>
      </c>
      <c r="B1258">
        <f t="shared" ref="B1258:B1321" si="671">+B1257+1</f>
        <v>629</v>
      </c>
      <c r="C1258" t="str">
        <f>+"2do cuatrimestre "&amp;A1258</f>
        <v>2do cuatrimestre 2025</v>
      </c>
      <c r="D1258" t="s">
        <v>78</v>
      </c>
      <c r="E1258" t="s">
        <v>79</v>
      </c>
      <c r="F1258" s="1" t="str">
        <f>+"1/5/"&amp;A1258</f>
        <v>1/5/2025</v>
      </c>
      <c r="G1258" s="1" t="str">
        <f>+"31/8/"&amp;A1258</f>
        <v>31/8/2025</v>
      </c>
      <c r="H1258" s="29" t="str">
        <f t="shared" si="651"/>
        <v>INSERT INTO temporalidad VALUES (629,'2do cuatrimestre 2025','Cuatrimestral','Cuatrimestre','1/5/2025','31/8/2025');</v>
      </c>
    </row>
    <row r="1259" spans="1:8" x14ac:dyDescent="0.3">
      <c r="A1259">
        <v>2026</v>
      </c>
      <c r="B1259">
        <v>629</v>
      </c>
      <c r="C1259" t="str">
        <f>+"2do cuatrimestre "&amp;A1259</f>
        <v>2do cuatrimestre 2026</v>
      </c>
      <c r="D1259" t="s">
        <v>78</v>
      </c>
      <c r="E1259" t="s">
        <v>79</v>
      </c>
      <c r="F1259" s="1" t="str">
        <f>+"1/5/"&amp;A1259</f>
        <v>1/5/2026</v>
      </c>
      <c r="G1259" s="1" t="str">
        <f>+"31/8/"&amp;A1259</f>
        <v>31/8/2026</v>
      </c>
      <c r="H1259" s="29" t="str">
        <f t="shared" si="651"/>
        <v>INSERT INTO temporalidad VALUES (629,'2do cuatrimestre 2026','Cuatrimestral','Cuatrimestre','1/5/2026','31/8/2026');</v>
      </c>
    </row>
    <row r="1260" spans="1:8" x14ac:dyDescent="0.3">
      <c r="A1260">
        <v>2027</v>
      </c>
      <c r="B1260">
        <f t="shared" ref="B1260:B1323" si="672">+B1259+1</f>
        <v>630</v>
      </c>
      <c r="C1260" t="str">
        <f>+"2do cuatrimestre "&amp;A1260</f>
        <v>2do cuatrimestre 2027</v>
      </c>
      <c r="D1260" t="s">
        <v>78</v>
      </c>
      <c r="E1260" t="s">
        <v>79</v>
      </c>
      <c r="F1260" s="1" t="str">
        <f>+"1/5/"&amp;A1260</f>
        <v>1/5/2027</v>
      </c>
      <c r="G1260" s="1" t="str">
        <f>+"31/8/"&amp;A1260</f>
        <v>31/8/2027</v>
      </c>
      <c r="H1260" s="29" t="str">
        <f t="shared" si="651"/>
        <v>INSERT INTO temporalidad VALUES (630,'2do cuatrimestre 2027','Cuatrimestral','Cuatrimestre','1/5/2027','31/8/2027');</v>
      </c>
    </row>
    <row r="1261" spans="1:8" x14ac:dyDescent="0.3">
      <c r="A1261">
        <v>2028</v>
      </c>
      <c r="B1261">
        <v>630</v>
      </c>
      <c r="C1261" t="str">
        <f>+"2do cuatrimestre "&amp;A1261</f>
        <v>2do cuatrimestre 2028</v>
      </c>
      <c r="D1261" t="s">
        <v>78</v>
      </c>
      <c r="E1261" t="s">
        <v>79</v>
      </c>
      <c r="F1261" s="1" t="str">
        <f>+"1/5/"&amp;A1261</f>
        <v>1/5/2028</v>
      </c>
      <c r="G1261" s="1" t="str">
        <f>+"31/8/"&amp;A1261</f>
        <v>31/8/2028</v>
      </c>
      <c r="H1261" s="29" t="str">
        <f t="shared" si="651"/>
        <v>INSERT INTO temporalidad VALUES (630,'2do cuatrimestre 2028','Cuatrimestral','Cuatrimestre','1/5/2028','31/8/2028');</v>
      </c>
    </row>
    <row r="1262" spans="1:8" x14ac:dyDescent="0.3">
      <c r="A1262">
        <v>2029</v>
      </c>
      <c r="B1262">
        <f t="shared" ref="B1262:B1325" si="673">+B1261+1</f>
        <v>631</v>
      </c>
      <c r="C1262" t="str">
        <f>+"2do cuatrimestre "&amp;A1262</f>
        <v>2do cuatrimestre 2029</v>
      </c>
      <c r="D1262" t="s">
        <v>78</v>
      </c>
      <c r="E1262" t="s">
        <v>79</v>
      </c>
      <c r="F1262" s="1" t="str">
        <f>+"1/5/"&amp;A1262</f>
        <v>1/5/2029</v>
      </c>
      <c r="G1262" s="1" t="str">
        <f>+"31/8/"&amp;A1262</f>
        <v>31/8/2029</v>
      </c>
      <c r="H1262" s="29" t="str">
        <f t="shared" si="651"/>
        <v>INSERT INTO temporalidad VALUES (631,'2do cuatrimestre 2029','Cuatrimestral','Cuatrimestre','1/5/2029','31/8/2029');</v>
      </c>
    </row>
    <row r="1263" spans="1:8" x14ac:dyDescent="0.3">
      <c r="A1263">
        <v>2030</v>
      </c>
      <c r="B1263">
        <v>631</v>
      </c>
      <c r="C1263" t="str">
        <f>+"2do cuatrimestre "&amp;A1263</f>
        <v>2do cuatrimestre 2030</v>
      </c>
      <c r="D1263" t="s">
        <v>78</v>
      </c>
      <c r="E1263" t="s">
        <v>79</v>
      </c>
      <c r="F1263" s="1" t="str">
        <f>+"1/5/"&amp;A1263</f>
        <v>1/5/2030</v>
      </c>
      <c r="G1263" s="1" t="str">
        <f>+"31/8/"&amp;A1263</f>
        <v>31/8/2030</v>
      </c>
      <c r="H1263" s="29" t="str">
        <f t="shared" si="651"/>
        <v>INSERT INTO temporalidad VALUES (631,'2do cuatrimestre 2030','Cuatrimestral','Cuatrimestre','1/5/2030','31/8/2030');</v>
      </c>
    </row>
    <row r="1264" spans="1:8" x14ac:dyDescent="0.3">
      <c r="A1264">
        <v>2031</v>
      </c>
      <c r="B1264">
        <f t="shared" ref="B1264:B1327" si="674">+B1263+1</f>
        <v>632</v>
      </c>
      <c r="C1264" t="str">
        <f>+"2do cuatrimestre "&amp;A1264</f>
        <v>2do cuatrimestre 2031</v>
      </c>
      <c r="D1264" t="s">
        <v>78</v>
      </c>
      <c r="E1264" t="s">
        <v>79</v>
      </c>
      <c r="F1264" s="1" t="str">
        <f>+"1/5/"&amp;A1264</f>
        <v>1/5/2031</v>
      </c>
      <c r="G1264" s="1" t="str">
        <f>+"31/8/"&amp;A1264</f>
        <v>31/8/2031</v>
      </c>
      <c r="H1264" s="29" t="str">
        <f t="shared" si="651"/>
        <v>INSERT INTO temporalidad VALUES (632,'2do cuatrimestre 2031','Cuatrimestral','Cuatrimestre','1/5/2031','31/8/2031');</v>
      </c>
    </row>
    <row r="1265" spans="1:8" x14ac:dyDescent="0.3">
      <c r="A1265">
        <v>2032</v>
      </c>
      <c r="B1265">
        <v>632</v>
      </c>
      <c r="C1265" t="str">
        <f>+"2do cuatrimestre "&amp;A1265</f>
        <v>2do cuatrimestre 2032</v>
      </c>
      <c r="D1265" t="s">
        <v>78</v>
      </c>
      <c r="E1265" t="s">
        <v>79</v>
      </c>
      <c r="F1265" s="1" t="str">
        <f>+"1/5/"&amp;A1265</f>
        <v>1/5/2032</v>
      </c>
      <c r="G1265" s="1" t="str">
        <f>+"31/8/"&amp;A1265</f>
        <v>31/8/2032</v>
      </c>
      <c r="H1265" s="29" t="str">
        <f t="shared" si="651"/>
        <v>INSERT INTO temporalidad VALUES (632,'2do cuatrimestre 2032','Cuatrimestral','Cuatrimestre','1/5/2032','31/8/2032');</v>
      </c>
    </row>
    <row r="1266" spans="1:8" x14ac:dyDescent="0.3">
      <c r="A1266">
        <v>2033</v>
      </c>
      <c r="B1266">
        <f t="shared" ref="B1266:B1329" si="675">+B1265+1</f>
        <v>633</v>
      </c>
      <c r="C1266" t="str">
        <f>+"2do cuatrimestre "&amp;A1266</f>
        <v>2do cuatrimestre 2033</v>
      </c>
      <c r="D1266" t="s">
        <v>78</v>
      </c>
      <c r="E1266" t="s">
        <v>79</v>
      </c>
      <c r="F1266" s="1" t="str">
        <f>+"1/5/"&amp;A1266</f>
        <v>1/5/2033</v>
      </c>
      <c r="G1266" s="1" t="str">
        <f>+"31/8/"&amp;A1266</f>
        <v>31/8/2033</v>
      </c>
      <c r="H1266" s="29" t="str">
        <f t="shared" si="651"/>
        <v>INSERT INTO temporalidad VALUES (633,'2do cuatrimestre 2033','Cuatrimestral','Cuatrimestre','1/5/2033','31/8/2033');</v>
      </c>
    </row>
    <row r="1267" spans="1:8" x14ac:dyDescent="0.3">
      <c r="A1267">
        <v>2034</v>
      </c>
      <c r="B1267">
        <v>633</v>
      </c>
      <c r="C1267" t="str">
        <f>+"2do cuatrimestre "&amp;A1267</f>
        <v>2do cuatrimestre 2034</v>
      </c>
      <c r="D1267" t="s">
        <v>78</v>
      </c>
      <c r="E1267" t="s">
        <v>79</v>
      </c>
      <c r="F1267" s="1" t="str">
        <f>+"1/5/"&amp;A1267</f>
        <v>1/5/2034</v>
      </c>
      <c r="G1267" s="1" t="str">
        <f>+"31/8/"&amp;A1267</f>
        <v>31/8/2034</v>
      </c>
      <c r="H1267" s="29" t="str">
        <f t="shared" si="651"/>
        <v>INSERT INTO temporalidad VALUES (633,'2do cuatrimestre 2034','Cuatrimestral','Cuatrimestre','1/5/2034','31/8/2034');</v>
      </c>
    </row>
    <row r="1268" spans="1:8" x14ac:dyDescent="0.3">
      <c r="A1268">
        <v>2035</v>
      </c>
      <c r="B1268">
        <f t="shared" ref="B1268:B1331" si="676">+B1267+1</f>
        <v>634</v>
      </c>
      <c r="C1268" t="str">
        <f>+"2do cuatrimestre "&amp;A1268</f>
        <v>2do cuatrimestre 2035</v>
      </c>
      <c r="D1268" t="s">
        <v>78</v>
      </c>
      <c r="E1268" t="s">
        <v>79</v>
      </c>
      <c r="F1268" s="1" t="str">
        <f>+"1/5/"&amp;A1268</f>
        <v>1/5/2035</v>
      </c>
      <c r="G1268" s="1" t="str">
        <f>+"31/8/"&amp;A1268</f>
        <v>31/8/2035</v>
      </c>
      <c r="H1268" s="29" t="str">
        <f t="shared" si="651"/>
        <v>INSERT INTO temporalidad VALUES (634,'2do cuatrimestre 2035','Cuatrimestral','Cuatrimestre','1/5/2035','31/8/2035');</v>
      </c>
    </row>
    <row r="1269" spans="1:8" x14ac:dyDescent="0.3">
      <c r="A1269">
        <v>2036</v>
      </c>
      <c r="B1269">
        <v>634</v>
      </c>
      <c r="C1269" t="str">
        <f>+"2do cuatrimestre "&amp;A1269</f>
        <v>2do cuatrimestre 2036</v>
      </c>
      <c r="D1269" t="s">
        <v>78</v>
      </c>
      <c r="E1269" t="s">
        <v>79</v>
      </c>
      <c r="F1269" s="1" t="str">
        <f>+"1/5/"&amp;A1269</f>
        <v>1/5/2036</v>
      </c>
      <c r="G1269" s="1" t="str">
        <f>+"31/8/"&amp;A1269</f>
        <v>31/8/2036</v>
      </c>
      <c r="H1269" s="29" t="str">
        <f t="shared" si="651"/>
        <v>INSERT INTO temporalidad VALUES (634,'2do cuatrimestre 2036','Cuatrimestral','Cuatrimestre','1/5/2036','31/8/2036');</v>
      </c>
    </row>
    <row r="1270" spans="1:8" x14ac:dyDescent="0.3">
      <c r="A1270">
        <v>2037</v>
      </c>
      <c r="B1270">
        <f t="shared" ref="B1270:B1333" si="677">+B1269+1</f>
        <v>635</v>
      </c>
      <c r="C1270" t="str">
        <f>+"2do cuatrimestre "&amp;A1270</f>
        <v>2do cuatrimestre 2037</v>
      </c>
      <c r="D1270" t="s">
        <v>78</v>
      </c>
      <c r="E1270" t="s">
        <v>79</v>
      </c>
      <c r="F1270" s="1" t="str">
        <f>+"1/5/"&amp;A1270</f>
        <v>1/5/2037</v>
      </c>
      <c r="G1270" s="1" t="str">
        <f>+"31/8/"&amp;A1270</f>
        <v>31/8/2037</v>
      </c>
      <c r="H1270" s="29" t="str">
        <f t="shared" si="651"/>
        <v>INSERT INTO temporalidad VALUES (635,'2do cuatrimestre 2037','Cuatrimestral','Cuatrimestre','1/5/2037','31/8/2037');</v>
      </c>
    </row>
    <row r="1271" spans="1:8" x14ac:dyDescent="0.3">
      <c r="A1271">
        <v>2038</v>
      </c>
      <c r="B1271">
        <v>635</v>
      </c>
      <c r="C1271" t="str">
        <f>+"2do cuatrimestre "&amp;A1271</f>
        <v>2do cuatrimestre 2038</v>
      </c>
      <c r="D1271" t="s">
        <v>78</v>
      </c>
      <c r="E1271" t="s">
        <v>79</v>
      </c>
      <c r="F1271" s="1" t="str">
        <f>+"1/5/"&amp;A1271</f>
        <v>1/5/2038</v>
      </c>
      <c r="G1271" s="1" t="str">
        <f>+"31/8/"&amp;A1271</f>
        <v>31/8/2038</v>
      </c>
      <c r="H1271" s="29" t="str">
        <f t="shared" si="651"/>
        <v>INSERT INTO temporalidad VALUES (635,'2do cuatrimestre 2038','Cuatrimestral','Cuatrimestre','1/5/2038','31/8/2038');</v>
      </c>
    </row>
    <row r="1272" spans="1:8" x14ac:dyDescent="0.3">
      <c r="A1272">
        <v>2039</v>
      </c>
      <c r="B1272">
        <f t="shared" ref="B1272:B1335" si="678">+B1271+1</f>
        <v>636</v>
      </c>
      <c r="C1272" t="str">
        <f>+"2do cuatrimestre "&amp;A1272</f>
        <v>2do cuatrimestre 2039</v>
      </c>
      <c r="D1272" t="s">
        <v>78</v>
      </c>
      <c r="E1272" t="s">
        <v>79</v>
      </c>
      <c r="F1272" s="1" t="str">
        <f>+"1/5/"&amp;A1272</f>
        <v>1/5/2039</v>
      </c>
      <c r="G1272" s="1" t="str">
        <f>+"31/8/"&amp;A1272</f>
        <v>31/8/2039</v>
      </c>
      <c r="H1272" s="29" t="str">
        <f t="shared" si="651"/>
        <v>INSERT INTO temporalidad VALUES (636,'2do cuatrimestre 2039','Cuatrimestral','Cuatrimestre','1/5/2039','31/8/2039');</v>
      </c>
    </row>
    <row r="1273" spans="1:8" x14ac:dyDescent="0.3">
      <c r="A1273">
        <v>2040</v>
      </c>
      <c r="B1273">
        <v>636</v>
      </c>
      <c r="C1273" t="str">
        <f>+"2do cuatrimestre "&amp;A1273</f>
        <v>2do cuatrimestre 2040</v>
      </c>
      <c r="D1273" t="s">
        <v>78</v>
      </c>
      <c r="E1273" t="s">
        <v>79</v>
      </c>
      <c r="F1273" s="1" t="str">
        <f>+"1/5/"&amp;A1273</f>
        <v>1/5/2040</v>
      </c>
      <c r="G1273" s="1" t="str">
        <f>+"31/8/"&amp;A1273</f>
        <v>31/8/2040</v>
      </c>
      <c r="H1273" s="29" t="str">
        <f t="shared" si="651"/>
        <v>INSERT INTO temporalidad VALUES (636,'2do cuatrimestre 2040','Cuatrimestral','Cuatrimestre','1/5/2040','31/8/2040');</v>
      </c>
    </row>
    <row r="1274" spans="1:8" x14ac:dyDescent="0.3">
      <c r="A1274">
        <v>2041</v>
      </c>
      <c r="B1274">
        <f t="shared" ref="B1274:B1337" si="679">+B1273+1</f>
        <v>637</v>
      </c>
      <c r="C1274" t="str">
        <f>+"2do cuatrimestre "&amp;A1274</f>
        <v>2do cuatrimestre 2041</v>
      </c>
      <c r="D1274" t="s">
        <v>78</v>
      </c>
      <c r="E1274" t="s">
        <v>79</v>
      </c>
      <c r="F1274" s="1" t="str">
        <f>+"1/5/"&amp;A1274</f>
        <v>1/5/2041</v>
      </c>
      <c r="G1274" s="1" t="str">
        <f>+"31/8/"&amp;A1274</f>
        <v>31/8/2041</v>
      </c>
      <c r="H1274" s="29" t="str">
        <f t="shared" si="651"/>
        <v>INSERT INTO temporalidad VALUES (637,'2do cuatrimestre 2041','Cuatrimestral','Cuatrimestre','1/5/2041','31/8/2041');</v>
      </c>
    </row>
    <row r="1275" spans="1:8" x14ac:dyDescent="0.3">
      <c r="A1275">
        <v>2042</v>
      </c>
      <c r="B1275">
        <v>637</v>
      </c>
      <c r="C1275" t="str">
        <f>+"2do cuatrimestre "&amp;A1275</f>
        <v>2do cuatrimestre 2042</v>
      </c>
      <c r="D1275" t="s">
        <v>78</v>
      </c>
      <c r="E1275" t="s">
        <v>79</v>
      </c>
      <c r="F1275" s="1" t="str">
        <f>+"1/5/"&amp;A1275</f>
        <v>1/5/2042</v>
      </c>
      <c r="G1275" s="1" t="str">
        <f>+"31/8/"&amp;A1275</f>
        <v>31/8/2042</v>
      </c>
      <c r="H1275" s="29" t="str">
        <f t="shared" si="651"/>
        <v>INSERT INTO temporalidad VALUES (637,'2do cuatrimestre 2042','Cuatrimestral','Cuatrimestre','1/5/2042','31/8/2042');</v>
      </c>
    </row>
    <row r="1276" spans="1:8" x14ac:dyDescent="0.3">
      <c r="A1276">
        <v>2043</v>
      </c>
      <c r="B1276">
        <f t="shared" ref="B1276:B1339" si="680">+B1275+1</f>
        <v>638</v>
      </c>
      <c r="C1276" t="str">
        <f>+"2do cuatrimestre "&amp;A1276</f>
        <v>2do cuatrimestre 2043</v>
      </c>
      <c r="D1276" t="s">
        <v>78</v>
      </c>
      <c r="E1276" t="s">
        <v>79</v>
      </c>
      <c r="F1276" s="1" t="str">
        <f>+"1/5/"&amp;A1276</f>
        <v>1/5/2043</v>
      </c>
      <c r="G1276" s="1" t="str">
        <f>+"31/8/"&amp;A1276</f>
        <v>31/8/2043</v>
      </c>
      <c r="H1276" s="29" t="str">
        <f t="shared" si="651"/>
        <v>INSERT INTO temporalidad VALUES (638,'2do cuatrimestre 2043','Cuatrimestral','Cuatrimestre','1/5/2043','31/8/2043');</v>
      </c>
    </row>
    <row r="1277" spans="1:8" x14ac:dyDescent="0.3">
      <c r="A1277">
        <v>2044</v>
      </c>
      <c r="B1277">
        <v>638</v>
      </c>
      <c r="C1277" t="str">
        <f>+"2do cuatrimestre "&amp;A1277</f>
        <v>2do cuatrimestre 2044</v>
      </c>
      <c r="D1277" t="s">
        <v>78</v>
      </c>
      <c r="E1277" t="s">
        <v>79</v>
      </c>
      <c r="F1277" s="1" t="str">
        <f>+"1/5/"&amp;A1277</f>
        <v>1/5/2044</v>
      </c>
      <c r="G1277" s="1" t="str">
        <f>+"31/8/"&amp;A1277</f>
        <v>31/8/2044</v>
      </c>
      <c r="H1277" s="29" t="str">
        <f t="shared" si="651"/>
        <v>INSERT INTO temporalidad VALUES (638,'2do cuatrimestre 2044','Cuatrimestral','Cuatrimestre','1/5/2044','31/8/2044');</v>
      </c>
    </row>
    <row r="1278" spans="1:8" x14ac:dyDescent="0.3">
      <c r="A1278">
        <v>2045</v>
      </c>
      <c r="B1278">
        <f t="shared" ref="B1278:B1341" si="681">+B1277+1</f>
        <v>639</v>
      </c>
      <c r="C1278" t="str">
        <f>+"2do cuatrimestre "&amp;A1278</f>
        <v>2do cuatrimestre 2045</v>
      </c>
      <c r="D1278" t="s">
        <v>78</v>
      </c>
      <c r="E1278" t="s">
        <v>79</v>
      </c>
      <c r="F1278" s="1" t="str">
        <f>+"1/5/"&amp;A1278</f>
        <v>1/5/2045</v>
      </c>
      <c r="G1278" s="1" t="str">
        <f>+"31/8/"&amp;A1278</f>
        <v>31/8/2045</v>
      </c>
      <c r="H1278" s="29" t="str">
        <f t="shared" si="651"/>
        <v>INSERT INTO temporalidad VALUES (639,'2do cuatrimestre 2045','Cuatrimestral','Cuatrimestre','1/5/2045','31/8/2045');</v>
      </c>
    </row>
    <row r="1279" spans="1:8" x14ac:dyDescent="0.3">
      <c r="A1279">
        <v>2046</v>
      </c>
      <c r="B1279">
        <v>639</v>
      </c>
      <c r="C1279" t="str">
        <f>+"2do cuatrimestre "&amp;A1279</f>
        <v>2do cuatrimestre 2046</v>
      </c>
      <c r="D1279" t="s">
        <v>78</v>
      </c>
      <c r="E1279" t="s">
        <v>79</v>
      </c>
      <c r="F1279" s="1" t="str">
        <f>+"1/5/"&amp;A1279</f>
        <v>1/5/2046</v>
      </c>
      <c r="G1279" s="1" t="str">
        <f>+"31/8/"&amp;A1279</f>
        <v>31/8/2046</v>
      </c>
      <c r="H1279" s="29" t="str">
        <f t="shared" si="651"/>
        <v>INSERT INTO temporalidad VALUES (639,'2do cuatrimestre 2046','Cuatrimestral','Cuatrimestre','1/5/2046','31/8/2046');</v>
      </c>
    </row>
    <row r="1280" spans="1:8" x14ac:dyDescent="0.3">
      <c r="A1280">
        <v>2047</v>
      </c>
      <c r="B1280">
        <f t="shared" ref="B1280:B1343" si="682">+B1279+1</f>
        <v>640</v>
      </c>
      <c r="C1280" t="str">
        <f>+"2do cuatrimestre "&amp;A1280</f>
        <v>2do cuatrimestre 2047</v>
      </c>
      <c r="D1280" t="s">
        <v>78</v>
      </c>
      <c r="E1280" t="s">
        <v>79</v>
      </c>
      <c r="F1280" s="1" t="str">
        <f>+"1/5/"&amp;A1280</f>
        <v>1/5/2047</v>
      </c>
      <c r="G1280" s="1" t="str">
        <f>+"31/8/"&amp;A1280</f>
        <v>31/8/2047</v>
      </c>
      <c r="H1280" s="29" t="str">
        <f t="shared" si="651"/>
        <v>INSERT INTO temporalidad VALUES (640,'2do cuatrimestre 2047','Cuatrimestral','Cuatrimestre','1/5/2047','31/8/2047');</v>
      </c>
    </row>
    <row r="1281" spans="1:8" x14ac:dyDescent="0.3">
      <c r="A1281">
        <v>2048</v>
      </c>
      <c r="B1281">
        <v>640</v>
      </c>
      <c r="C1281" t="str">
        <f>+"2do cuatrimestre "&amp;A1281</f>
        <v>2do cuatrimestre 2048</v>
      </c>
      <c r="D1281" t="s">
        <v>78</v>
      </c>
      <c r="E1281" t="s">
        <v>79</v>
      </c>
      <c r="F1281" s="1" t="str">
        <f>+"1/5/"&amp;A1281</f>
        <v>1/5/2048</v>
      </c>
      <c r="G1281" s="1" t="str">
        <f>+"31/8/"&amp;A1281</f>
        <v>31/8/2048</v>
      </c>
      <c r="H1281" s="29" t="str">
        <f t="shared" si="651"/>
        <v>INSERT INTO temporalidad VALUES (640,'2do cuatrimestre 2048','Cuatrimestral','Cuatrimestre','1/5/2048','31/8/2048');</v>
      </c>
    </row>
    <row r="1282" spans="1:8" x14ac:dyDescent="0.3">
      <c r="A1282">
        <v>2049</v>
      </c>
      <c r="B1282">
        <f t="shared" ref="B1282:B1345" si="683">+B1281+1</f>
        <v>641</v>
      </c>
      <c r="C1282" t="str">
        <f>+"2do cuatrimestre "&amp;A1282</f>
        <v>2do cuatrimestre 2049</v>
      </c>
      <c r="D1282" t="s">
        <v>78</v>
      </c>
      <c r="E1282" t="s">
        <v>79</v>
      </c>
      <c r="F1282" s="1" t="str">
        <f>+"1/5/"&amp;A1282</f>
        <v>1/5/2049</v>
      </c>
      <c r="G1282" s="1" t="str">
        <f>+"31/8/"&amp;A1282</f>
        <v>31/8/2049</v>
      </c>
      <c r="H1282" s="29" t="str">
        <f t="shared" si="651"/>
        <v>INSERT INTO temporalidad VALUES (641,'2do cuatrimestre 2049','Cuatrimestral','Cuatrimestre','1/5/2049','31/8/2049');</v>
      </c>
    </row>
    <row r="1283" spans="1:8" x14ac:dyDescent="0.3">
      <c r="A1283">
        <v>2050</v>
      </c>
      <c r="B1283">
        <v>641</v>
      </c>
      <c r="C1283" t="str">
        <f>+"2do cuatrimestre "&amp;A1283</f>
        <v>2do cuatrimestre 2050</v>
      </c>
      <c r="D1283" t="s">
        <v>78</v>
      </c>
      <c r="E1283" t="s">
        <v>79</v>
      </c>
      <c r="F1283" s="1" t="str">
        <f>+"1/5/"&amp;A1283</f>
        <v>1/5/2050</v>
      </c>
      <c r="G1283" s="1" t="str">
        <f>+"31/8/"&amp;A1283</f>
        <v>31/8/2050</v>
      </c>
      <c r="H1283" s="29" t="str">
        <f t="shared" ref="H1283:H1346" si="684">+"INSERT INTO "&amp;$H$2&amp;" VALUES ("&amp;B1283&amp;",'"&amp;C1283&amp;"','"&amp;D1283&amp;"','"&amp;E1283&amp;"','"&amp;F1283&amp;"','"&amp;G1283&amp;"');"</f>
        <v>INSERT INTO temporalidad VALUES (641,'2do cuatrimestre 2050','Cuatrimestral','Cuatrimestre','1/5/2050','31/8/2050');</v>
      </c>
    </row>
    <row r="1284" spans="1:8" x14ac:dyDescent="0.3">
      <c r="A1284">
        <v>1990</v>
      </c>
      <c r="B1284">
        <f t="shared" ref="B1284:B1347" si="685">+B1283+1</f>
        <v>642</v>
      </c>
      <c r="C1284" t="str">
        <f>+"3er cuatrimestre "&amp;A1284</f>
        <v>3er cuatrimestre 1990</v>
      </c>
      <c r="D1284" t="s">
        <v>78</v>
      </c>
      <c r="E1284" t="s">
        <v>79</v>
      </c>
      <c r="F1284" s="1" t="str">
        <f>+"1/9/"&amp;A1284</f>
        <v>1/9/1990</v>
      </c>
      <c r="G1284" s="1" t="str">
        <f>+"31/12/"&amp;A1284</f>
        <v>31/12/1990</v>
      </c>
      <c r="H1284" s="29" t="str">
        <f t="shared" si="684"/>
        <v>INSERT INTO temporalidad VALUES (642,'3er cuatrimestre 1990','Cuatrimestral','Cuatrimestre','1/9/1990','31/12/1990');</v>
      </c>
    </row>
    <row r="1285" spans="1:8" x14ac:dyDescent="0.3">
      <c r="A1285">
        <v>1991</v>
      </c>
      <c r="B1285">
        <v>642</v>
      </c>
      <c r="C1285" t="str">
        <f>+"3er cuatrimestre "&amp;A1285</f>
        <v>3er cuatrimestre 1991</v>
      </c>
      <c r="D1285" t="s">
        <v>78</v>
      </c>
      <c r="E1285" t="s">
        <v>79</v>
      </c>
      <c r="F1285" s="1" t="str">
        <f>+"1/9/"&amp;A1285</f>
        <v>1/9/1991</v>
      </c>
      <c r="G1285" s="1" t="str">
        <f>+"31/12/"&amp;A1285</f>
        <v>31/12/1991</v>
      </c>
      <c r="H1285" s="29" t="str">
        <f t="shared" si="684"/>
        <v>INSERT INTO temporalidad VALUES (642,'3er cuatrimestre 1991','Cuatrimestral','Cuatrimestre','1/9/1991','31/12/1991');</v>
      </c>
    </row>
    <row r="1286" spans="1:8" x14ac:dyDescent="0.3">
      <c r="A1286">
        <v>1992</v>
      </c>
      <c r="B1286">
        <f t="shared" ref="B1286:B1349" si="686">+B1285+1</f>
        <v>643</v>
      </c>
      <c r="C1286" t="str">
        <f>+"3er cuatrimestre "&amp;A1286</f>
        <v>3er cuatrimestre 1992</v>
      </c>
      <c r="D1286" t="s">
        <v>78</v>
      </c>
      <c r="E1286" t="s">
        <v>79</v>
      </c>
      <c r="F1286" s="1" t="str">
        <f>+"1/9/"&amp;A1286</f>
        <v>1/9/1992</v>
      </c>
      <c r="G1286" s="1" t="str">
        <f>+"31/12/"&amp;A1286</f>
        <v>31/12/1992</v>
      </c>
      <c r="H1286" s="29" t="str">
        <f t="shared" si="684"/>
        <v>INSERT INTO temporalidad VALUES (643,'3er cuatrimestre 1992','Cuatrimestral','Cuatrimestre','1/9/1992','31/12/1992');</v>
      </c>
    </row>
    <row r="1287" spans="1:8" x14ac:dyDescent="0.3">
      <c r="A1287">
        <v>1993</v>
      </c>
      <c r="B1287">
        <v>643</v>
      </c>
      <c r="C1287" t="str">
        <f>+"3er cuatrimestre "&amp;A1287</f>
        <v>3er cuatrimestre 1993</v>
      </c>
      <c r="D1287" t="s">
        <v>78</v>
      </c>
      <c r="E1287" t="s">
        <v>79</v>
      </c>
      <c r="F1287" s="1" t="str">
        <f>+"1/9/"&amp;A1287</f>
        <v>1/9/1993</v>
      </c>
      <c r="G1287" s="1" t="str">
        <f>+"31/12/"&amp;A1287</f>
        <v>31/12/1993</v>
      </c>
      <c r="H1287" s="29" t="str">
        <f t="shared" si="684"/>
        <v>INSERT INTO temporalidad VALUES (643,'3er cuatrimestre 1993','Cuatrimestral','Cuatrimestre','1/9/1993','31/12/1993');</v>
      </c>
    </row>
    <row r="1288" spans="1:8" x14ac:dyDescent="0.3">
      <c r="A1288">
        <v>1994</v>
      </c>
      <c r="B1288">
        <f t="shared" ref="B1288:B1351" si="687">+B1287+1</f>
        <v>644</v>
      </c>
      <c r="C1288" t="str">
        <f>+"3er cuatrimestre "&amp;A1288</f>
        <v>3er cuatrimestre 1994</v>
      </c>
      <c r="D1288" t="s">
        <v>78</v>
      </c>
      <c r="E1288" t="s">
        <v>79</v>
      </c>
      <c r="F1288" s="1" t="str">
        <f>+"1/9/"&amp;A1288</f>
        <v>1/9/1994</v>
      </c>
      <c r="G1288" s="1" t="str">
        <f>+"31/12/"&amp;A1288</f>
        <v>31/12/1994</v>
      </c>
      <c r="H1288" s="29" t="str">
        <f t="shared" si="684"/>
        <v>INSERT INTO temporalidad VALUES (644,'3er cuatrimestre 1994','Cuatrimestral','Cuatrimestre','1/9/1994','31/12/1994');</v>
      </c>
    </row>
    <row r="1289" spans="1:8" x14ac:dyDescent="0.3">
      <c r="A1289">
        <v>1995</v>
      </c>
      <c r="B1289">
        <v>644</v>
      </c>
      <c r="C1289" t="str">
        <f>+"3er cuatrimestre "&amp;A1289</f>
        <v>3er cuatrimestre 1995</v>
      </c>
      <c r="D1289" t="s">
        <v>78</v>
      </c>
      <c r="E1289" t="s">
        <v>79</v>
      </c>
      <c r="F1289" s="1" t="str">
        <f>+"1/9/"&amp;A1289</f>
        <v>1/9/1995</v>
      </c>
      <c r="G1289" s="1" t="str">
        <f>+"31/12/"&amp;A1289</f>
        <v>31/12/1995</v>
      </c>
      <c r="H1289" s="29" t="str">
        <f t="shared" si="684"/>
        <v>INSERT INTO temporalidad VALUES (644,'3er cuatrimestre 1995','Cuatrimestral','Cuatrimestre','1/9/1995','31/12/1995');</v>
      </c>
    </row>
    <row r="1290" spans="1:8" x14ac:dyDescent="0.3">
      <c r="A1290">
        <v>1996</v>
      </c>
      <c r="B1290">
        <f t="shared" ref="B1290:B1353" si="688">+B1289+1</f>
        <v>645</v>
      </c>
      <c r="C1290" t="str">
        <f>+"3er cuatrimestre "&amp;A1290</f>
        <v>3er cuatrimestre 1996</v>
      </c>
      <c r="D1290" t="s">
        <v>78</v>
      </c>
      <c r="E1290" t="s">
        <v>79</v>
      </c>
      <c r="F1290" s="1" t="str">
        <f>+"1/9/"&amp;A1290</f>
        <v>1/9/1996</v>
      </c>
      <c r="G1290" s="1" t="str">
        <f>+"31/12/"&amp;A1290</f>
        <v>31/12/1996</v>
      </c>
      <c r="H1290" s="29" t="str">
        <f t="shared" si="684"/>
        <v>INSERT INTO temporalidad VALUES (645,'3er cuatrimestre 1996','Cuatrimestral','Cuatrimestre','1/9/1996','31/12/1996');</v>
      </c>
    </row>
    <row r="1291" spans="1:8" x14ac:dyDescent="0.3">
      <c r="A1291">
        <v>1997</v>
      </c>
      <c r="B1291">
        <v>645</v>
      </c>
      <c r="C1291" t="str">
        <f>+"3er cuatrimestre "&amp;A1291</f>
        <v>3er cuatrimestre 1997</v>
      </c>
      <c r="D1291" t="s">
        <v>78</v>
      </c>
      <c r="E1291" t="s">
        <v>79</v>
      </c>
      <c r="F1291" s="1" t="str">
        <f>+"1/9/"&amp;A1291</f>
        <v>1/9/1997</v>
      </c>
      <c r="G1291" s="1" t="str">
        <f>+"31/12/"&amp;A1291</f>
        <v>31/12/1997</v>
      </c>
      <c r="H1291" s="29" t="str">
        <f t="shared" si="684"/>
        <v>INSERT INTO temporalidad VALUES (645,'3er cuatrimestre 1997','Cuatrimestral','Cuatrimestre','1/9/1997','31/12/1997');</v>
      </c>
    </row>
    <row r="1292" spans="1:8" x14ac:dyDescent="0.3">
      <c r="A1292">
        <v>1998</v>
      </c>
      <c r="B1292">
        <f t="shared" ref="B1292:B1355" si="689">+B1291+1</f>
        <v>646</v>
      </c>
      <c r="C1292" t="str">
        <f>+"3er cuatrimestre "&amp;A1292</f>
        <v>3er cuatrimestre 1998</v>
      </c>
      <c r="D1292" t="s">
        <v>78</v>
      </c>
      <c r="E1292" t="s">
        <v>79</v>
      </c>
      <c r="F1292" s="1" t="str">
        <f>+"1/9/"&amp;A1292</f>
        <v>1/9/1998</v>
      </c>
      <c r="G1292" s="1" t="str">
        <f>+"31/12/"&amp;A1292</f>
        <v>31/12/1998</v>
      </c>
      <c r="H1292" s="29" t="str">
        <f t="shared" si="684"/>
        <v>INSERT INTO temporalidad VALUES (646,'3er cuatrimestre 1998','Cuatrimestral','Cuatrimestre','1/9/1998','31/12/1998');</v>
      </c>
    </row>
    <row r="1293" spans="1:8" x14ac:dyDescent="0.3">
      <c r="A1293">
        <v>1999</v>
      </c>
      <c r="B1293">
        <v>646</v>
      </c>
      <c r="C1293" t="str">
        <f>+"3er cuatrimestre "&amp;A1293</f>
        <v>3er cuatrimestre 1999</v>
      </c>
      <c r="D1293" t="s">
        <v>78</v>
      </c>
      <c r="E1293" t="s">
        <v>79</v>
      </c>
      <c r="F1293" s="1" t="str">
        <f>+"1/9/"&amp;A1293</f>
        <v>1/9/1999</v>
      </c>
      <c r="G1293" s="1" t="str">
        <f>+"31/12/"&amp;A1293</f>
        <v>31/12/1999</v>
      </c>
      <c r="H1293" s="29" t="str">
        <f t="shared" si="684"/>
        <v>INSERT INTO temporalidad VALUES (646,'3er cuatrimestre 1999','Cuatrimestral','Cuatrimestre','1/9/1999','31/12/1999');</v>
      </c>
    </row>
    <row r="1294" spans="1:8" x14ac:dyDescent="0.3">
      <c r="A1294">
        <v>2000</v>
      </c>
      <c r="B1294">
        <f t="shared" ref="B1294:B1357" si="690">+B1293+1</f>
        <v>647</v>
      </c>
      <c r="C1294" t="str">
        <f>+"3er cuatrimestre "&amp;A1294</f>
        <v>3er cuatrimestre 2000</v>
      </c>
      <c r="D1294" t="s">
        <v>78</v>
      </c>
      <c r="E1294" t="s">
        <v>79</v>
      </c>
      <c r="F1294" s="1" t="str">
        <f>+"1/9/"&amp;A1294</f>
        <v>1/9/2000</v>
      </c>
      <c r="G1294" s="1" t="str">
        <f>+"31/12/"&amp;A1294</f>
        <v>31/12/2000</v>
      </c>
      <c r="H1294" s="29" t="str">
        <f t="shared" si="684"/>
        <v>INSERT INTO temporalidad VALUES (647,'3er cuatrimestre 2000','Cuatrimestral','Cuatrimestre','1/9/2000','31/12/2000');</v>
      </c>
    </row>
    <row r="1295" spans="1:8" x14ac:dyDescent="0.3">
      <c r="A1295">
        <v>2001</v>
      </c>
      <c r="B1295">
        <v>647</v>
      </c>
      <c r="C1295" t="str">
        <f>+"3er cuatrimestre "&amp;A1295</f>
        <v>3er cuatrimestre 2001</v>
      </c>
      <c r="D1295" t="s">
        <v>78</v>
      </c>
      <c r="E1295" t="s">
        <v>79</v>
      </c>
      <c r="F1295" s="1" t="str">
        <f>+"1/9/"&amp;A1295</f>
        <v>1/9/2001</v>
      </c>
      <c r="G1295" s="1" t="str">
        <f>+"31/12/"&amp;A1295</f>
        <v>31/12/2001</v>
      </c>
      <c r="H1295" s="29" t="str">
        <f t="shared" si="684"/>
        <v>INSERT INTO temporalidad VALUES (647,'3er cuatrimestre 2001','Cuatrimestral','Cuatrimestre','1/9/2001','31/12/2001');</v>
      </c>
    </row>
    <row r="1296" spans="1:8" x14ac:dyDescent="0.3">
      <c r="A1296">
        <v>2002</v>
      </c>
      <c r="B1296">
        <f t="shared" ref="B1296:B1359" si="691">+B1295+1</f>
        <v>648</v>
      </c>
      <c r="C1296" t="str">
        <f>+"3er cuatrimestre "&amp;A1296</f>
        <v>3er cuatrimestre 2002</v>
      </c>
      <c r="D1296" t="s">
        <v>78</v>
      </c>
      <c r="E1296" t="s">
        <v>79</v>
      </c>
      <c r="F1296" s="1" t="str">
        <f>+"1/9/"&amp;A1296</f>
        <v>1/9/2002</v>
      </c>
      <c r="G1296" s="1" t="str">
        <f>+"31/12/"&amp;A1296</f>
        <v>31/12/2002</v>
      </c>
      <c r="H1296" s="29" t="str">
        <f t="shared" si="684"/>
        <v>INSERT INTO temporalidad VALUES (648,'3er cuatrimestre 2002','Cuatrimestral','Cuatrimestre','1/9/2002','31/12/2002');</v>
      </c>
    </row>
    <row r="1297" spans="1:8" x14ac:dyDescent="0.3">
      <c r="A1297">
        <v>2003</v>
      </c>
      <c r="B1297">
        <v>648</v>
      </c>
      <c r="C1297" t="str">
        <f>+"3er cuatrimestre "&amp;A1297</f>
        <v>3er cuatrimestre 2003</v>
      </c>
      <c r="D1297" t="s">
        <v>78</v>
      </c>
      <c r="E1297" t="s">
        <v>79</v>
      </c>
      <c r="F1297" s="1" t="str">
        <f>+"1/9/"&amp;A1297</f>
        <v>1/9/2003</v>
      </c>
      <c r="G1297" s="1" t="str">
        <f>+"31/12/"&amp;A1297</f>
        <v>31/12/2003</v>
      </c>
      <c r="H1297" s="29" t="str">
        <f t="shared" si="684"/>
        <v>INSERT INTO temporalidad VALUES (648,'3er cuatrimestre 2003','Cuatrimestral','Cuatrimestre','1/9/2003','31/12/2003');</v>
      </c>
    </row>
    <row r="1298" spans="1:8" x14ac:dyDescent="0.3">
      <c r="A1298">
        <v>2004</v>
      </c>
      <c r="B1298">
        <f t="shared" ref="B1298:B1361" si="692">+B1297+1</f>
        <v>649</v>
      </c>
      <c r="C1298" t="str">
        <f>+"3er cuatrimestre "&amp;A1298</f>
        <v>3er cuatrimestre 2004</v>
      </c>
      <c r="D1298" t="s">
        <v>78</v>
      </c>
      <c r="E1298" t="s">
        <v>79</v>
      </c>
      <c r="F1298" s="1" t="str">
        <f>+"1/9/"&amp;A1298</f>
        <v>1/9/2004</v>
      </c>
      <c r="G1298" s="1" t="str">
        <f>+"31/12/"&amp;A1298</f>
        <v>31/12/2004</v>
      </c>
      <c r="H1298" s="29" t="str">
        <f t="shared" si="684"/>
        <v>INSERT INTO temporalidad VALUES (649,'3er cuatrimestre 2004','Cuatrimestral','Cuatrimestre','1/9/2004','31/12/2004');</v>
      </c>
    </row>
    <row r="1299" spans="1:8" x14ac:dyDescent="0.3">
      <c r="A1299">
        <v>2005</v>
      </c>
      <c r="B1299">
        <v>649</v>
      </c>
      <c r="C1299" t="str">
        <f>+"3er cuatrimestre "&amp;A1299</f>
        <v>3er cuatrimestre 2005</v>
      </c>
      <c r="D1299" t="s">
        <v>78</v>
      </c>
      <c r="E1299" t="s">
        <v>79</v>
      </c>
      <c r="F1299" s="1" t="str">
        <f>+"1/9/"&amp;A1299</f>
        <v>1/9/2005</v>
      </c>
      <c r="G1299" s="1" t="str">
        <f>+"31/12/"&amp;A1299</f>
        <v>31/12/2005</v>
      </c>
      <c r="H1299" s="29" t="str">
        <f t="shared" si="684"/>
        <v>INSERT INTO temporalidad VALUES (649,'3er cuatrimestre 2005','Cuatrimestral','Cuatrimestre','1/9/2005','31/12/2005');</v>
      </c>
    </row>
    <row r="1300" spans="1:8" x14ac:dyDescent="0.3">
      <c r="A1300">
        <v>2006</v>
      </c>
      <c r="B1300">
        <f t="shared" ref="B1300:B1363" si="693">+B1299+1</f>
        <v>650</v>
      </c>
      <c r="C1300" t="str">
        <f>+"3er cuatrimestre "&amp;A1300</f>
        <v>3er cuatrimestre 2006</v>
      </c>
      <c r="D1300" t="s">
        <v>78</v>
      </c>
      <c r="E1300" t="s">
        <v>79</v>
      </c>
      <c r="F1300" s="1" t="str">
        <f>+"1/9/"&amp;A1300</f>
        <v>1/9/2006</v>
      </c>
      <c r="G1300" s="1" t="str">
        <f>+"31/12/"&amp;A1300</f>
        <v>31/12/2006</v>
      </c>
      <c r="H1300" s="29" t="str">
        <f t="shared" si="684"/>
        <v>INSERT INTO temporalidad VALUES (650,'3er cuatrimestre 2006','Cuatrimestral','Cuatrimestre','1/9/2006','31/12/2006');</v>
      </c>
    </row>
    <row r="1301" spans="1:8" x14ac:dyDescent="0.3">
      <c r="A1301">
        <v>2007</v>
      </c>
      <c r="B1301">
        <v>650</v>
      </c>
      <c r="C1301" t="str">
        <f>+"3er cuatrimestre "&amp;A1301</f>
        <v>3er cuatrimestre 2007</v>
      </c>
      <c r="D1301" t="s">
        <v>78</v>
      </c>
      <c r="E1301" t="s">
        <v>79</v>
      </c>
      <c r="F1301" s="1" t="str">
        <f>+"1/9/"&amp;A1301</f>
        <v>1/9/2007</v>
      </c>
      <c r="G1301" s="1" t="str">
        <f>+"31/12/"&amp;A1301</f>
        <v>31/12/2007</v>
      </c>
      <c r="H1301" s="29" t="str">
        <f t="shared" si="684"/>
        <v>INSERT INTO temporalidad VALUES (650,'3er cuatrimestre 2007','Cuatrimestral','Cuatrimestre','1/9/2007','31/12/2007');</v>
      </c>
    </row>
    <row r="1302" spans="1:8" x14ac:dyDescent="0.3">
      <c r="A1302">
        <v>2008</v>
      </c>
      <c r="B1302">
        <f t="shared" ref="B1302:B1365" si="694">+B1301+1</f>
        <v>651</v>
      </c>
      <c r="C1302" t="str">
        <f>+"3er cuatrimestre "&amp;A1302</f>
        <v>3er cuatrimestre 2008</v>
      </c>
      <c r="D1302" t="s">
        <v>78</v>
      </c>
      <c r="E1302" t="s">
        <v>79</v>
      </c>
      <c r="F1302" s="1" t="str">
        <f>+"1/9/"&amp;A1302</f>
        <v>1/9/2008</v>
      </c>
      <c r="G1302" s="1" t="str">
        <f>+"31/12/"&amp;A1302</f>
        <v>31/12/2008</v>
      </c>
      <c r="H1302" s="29" t="str">
        <f t="shared" si="684"/>
        <v>INSERT INTO temporalidad VALUES (651,'3er cuatrimestre 2008','Cuatrimestral','Cuatrimestre','1/9/2008','31/12/2008');</v>
      </c>
    </row>
    <row r="1303" spans="1:8" x14ac:dyDescent="0.3">
      <c r="A1303">
        <v>2009</v>
      </c>
      <c r="B1303">
        <v>651</v>
      </c>
      <c r="C1303" t="str">
        <f>+"3er cuatrimestre "&amp;A1303</f>
        <v>3er cuatrimestre 2009</v>
      </c>
      <c r="D1303" t="s">
        <v>78</v>
      </c>
      <c r="E1303" t="s">
        <v>79</v>
      </c>
      <c r="F1303" s="1" t="str">
        <f>+"1/9/"&amp;A1303</f>
        <v>1/9/2009</v>
      </c>
      <c r="G1303" s="1" t="str">
        <f>+"31/12/"&amp;A1303</f>
        <v>31/12/2009</v>
      </c>
      <c r="H1303" s="29" t="str">
        <f t="shared" si="684"/>
        <v>INSERT INTO temporalidad VALUES (651,'3er cuatrimestre 2009','Cuatrimestral','Cuatrimestre','1/9/2009','31/12/2009');</v>
      </c>
    </row>
    <row r="1304" spans="1:8" x14ac:dyDescent="0.3">
      <c r="A1304">
        <v>2010</v>
      </c>
      <c r="B1304">
        <f t="shared" ref="B1304:B1367" si="695">+B1303+1</f>
        <v>652</v>
      </c>
      <c r="C1304" t="str">
        <f>+"3er cuatrimestre "&amp;A1304</f>
        <v>3er cuatrimestre 2010</v>
      </c>
      <c r="D1304" t="s">
        <v>78</v>
      </c>
      <c r="E1304" t="s">
        <v>79</v>
      </c>
      <c r="F1304" s="1" t="str">
        <f>+"1/9/"&amp;A1304</f>
        <v>1/9/2010</v>
      </c>
      <c r="G1304" s="1" t="str">
        <f>+"31/12/"&amp;A1304</f>
        <v>31/12/2010</v>
      </c>
      <c r="H1304" s="29" t="str">
        <f t="shared" si="684"/>
        <v>INSERT INTO temporalidad VALUES (652,'3er cuatrimestre 2010','Cuatrimestral','Cuatrimestre','1/9/2010','31/12/2010');</v>
      </c>
    </row>
    <row r="1305" spans="1:8" x14ac:dyDescent="0.3">
      <c r="A1305">
        <v>2011</v>
      </c>
      <c r="B1305">
        <v>652</v>
      </c>
      <c r="C1305" t="str">
        <f>+"3er cuatrimestre "&amp;A1305</f>
        <v>3er cuatrimestre 2011</v>
      </c>
      <c r="D1305" t="s">
        <v>78</v>
      </c>
      <c r="E1305" t="s">
        <v>79</v>
      </c>
      <c r="F1305" s="1" t="str">
        <f>+"1/9/"&amp;A1305</f>
        <v>1/9/2011</v>
      </c>
      <c r="G1305" s="1" t="str">
        <f>+"31/12/"&amp;A1305</f>
        <v>31/12/2011</v>
      </c>
      <c r="H1305" s="29" t="str">
        <f t="shared" si="684"/>
        <v>INSERT INTO temporalidad VALUES (652,'3er cuatrimestre 2011','Cuatrimestral','Cuatrimestre','1/9/2011','31/12/2011');</v>
      </c>
    </row>
    <row r="1306" spans="1:8" x14ac:dyDescent="0.3">
      <c r="A1306">
        <v>2012</v>
      </c>
      <c r="B1306">
        <f t="shared" ref="B1306:B1369" si="696">+B1305+1</f>
        <v>653</v>
      </c>
      <c r="C1306" t="str">
        <f>+"3er cuatrimestre "&amp;A1306</f>
        <v>3er cuatrimestre 2012</v>
      </c>
      <c r="D1306" t="s">
        <v>78</v>
      </c>
      <c r="E1306" t="s">
        <v>79</v>
      </c>
      <c r="F1306" s="1" t="str">
        <f>+"1/9/"&amp;A1306</f>
        <v>1/9/2012</v>
      </c>
      <c r="G1306" s="1" t="str">
        <f>+"31/12/"&amp;A1306</f>
        <v>31/12/2012</v>
      </c>
      <c r="H1306" s="29" t="str">
        <f t="shared" si="684"/>
        <v>INSERT INTO temporalidad VALUES (653,'3er cuatrimestre 2012','Cuatrimestral','Cuatrimestre','1/9/2012','31/12/2012');</v>
      </c>
    </row>
    <row r="1307" spans="1:8" x14ac:dyDescent="0.3">
      <c r="A1307">
        <v>2013</v>
      </c>
      <c r="B1307">
        <v>653</v>
      </c>
      <c r="C1307" t="str">
        <f>+"3er cuatrimestre "&amp;A1307</f>
        <v>3er cuatrimestre 2013</v>
      </c>
      <c r="D1307" t="s">
        <v>78</v>
      </c>
      <c r="E1307" t="s">
        <v>79</v>
      </c>
      <c r="F1307" s="1" t="str">
        <f>+"1/9/"&amp;A1307</f>
        <v>1/9/2013</v>
      </c>
      <c r="G1307" s="1" t="str">
        <f>+"31/12/"&amp;A1307</f>
        <v>31/12/2013</v>
      </c>
      <c r="H1307" s="29" t="str">
        <f t="shared" si="684"/>
        <v>INSERT INTO temporalidad VALUES (653,'3er cuatrimestre 2013','Cuatrimestral','Cuatrimestre','1/9/2013','31/12/2013');</v>
      </c>
    </row>
    <row r="1308" spans="1:8" x14ac:dyDescent="0.3">
      <c r="A1308">
        <v>2014</v>
      </c>
      <c r="B1308">
        <f t="shared" ref="B1308:B1371" si="697">+B1307+1</f>
        <v>654</v>
      </c>
      <c r="C1308" t="str">
        <f>+"3er cuatrimestre "&amp;A1308</f>
        <v>3er cuatrimestre 2014</v>
      </c>
      <c r="D1308" t="s">
        <v>78</v>
      </c>
      <c r="E1308" t="s">
        <v>79</v>
      </c>
      <c r="F1308" s="1" t="str">
        <f>+"1/9/"&amp;A1308</f>
        <v>1/9/2014</v>
      </c>
      <c r="G1308" s="1" t="str">
        <f>+"31/12/"&amp;A1308</f>
        <v>31/12/2014</v>
      </c>
      <c r="H1308" s="29" t="str">
        <f t="shared" si="684"/>
        <v>INSERT INTO temporalidad VALUES (654,'3er cuatrimestre 2014','Cuatrimestral','Cuatrimestre','1/9/2014','31/12/2014');</v>
      </c>
    </row>
    <row r="1309" spans="1:8" x14ac:dyDescent="0.3">
      <c r="A1309">
        <v>2015</v>
      </c>
      <c r="B1309">
        <v>654</v>
      </c>
      <c r="C1309" t="str">
        <f>+"3er cuatrimestre "&amp;A1309</f>
        <v>3er cuatrimestre 2015</v>
      </c>
      <c r="D1309" t="s">
        <v>78</v>
      </c>
      <c r="E1309" t="s">
        <v>79</v>
      </c>
      <c r="F1309" s="1" t="str">
        <f>+"1/9/"&amp;A1309</f>
        <v>1/9/2015</v>
      </c>
      <c r="G1309" s="1" t="str">
        <f>+"31/12/"&amp;A1309</f>
        <v>31/12/2015</v>
      </c>
      <c r="H1309" s="29" t="str">
        <f t="shared" si="684"/>
        <v>INSERT INTO temporalidad VALUES (654,'3er cuatrimestre 2015','Cuatrimestral','Cuatrimestre','1/9/2015','31/12/2015');</v>
      </c>
    </row>
    <row r="1310" spans="1:8" x14ac:dyDescent="0.3">
      <c r="A1310">
        <v>2016</v>
      </c>
      <c r="B1310">
        <f t="shared" ref="B1310:B1373" si="698">+B1309+1</f>
        <v>655</v>
      </c>
      <c r="C1310" t="str">
        <f>+"3er cuatrimestre "&amp;A1310</f>
        <v>3er cuatrimestre 2016</v>
      </c>
      <c r="D1310" t="s">
        <v>78</v>
      </c>
      <c r="E1310" t="s">
        <v>79</v>
      </c>
      <c r="F1310" s="1" t="str">
        <f>+"1/9/"&amp;A1310</f>
        <v>1/9/2016</v>
      </c>
      <c r="G1310" s="1" t="str">
        <f>+"31/12/"&amp;A1310</f>
        <v>31/12/2016</v>
      </c>
      <c r="H1310" s="29" t="str">
        <f t="shared" si="684"/>
        <v>INSERT INTO temporalidad VALUES (655,'3er cuatrimestre 2016','Cuatrimestral','Cuatrimestre','1/9/2016','31/12/2016');</v>
      </c>
    </row>
    <row r="1311" spans="1:8" x14ac:dyDescent="0.3">
      <c r="A1311">
        <v>2017</v>
      </c>
      <c r="B1311">
        <v>655</v>
      </c>
      <c r="C1311" t="str">
        <f>+"3er cuatrimestre "&amp;A1311</f>
        <v>3er cuatrimestre 2017</v>
      </c>
      <c r="D1311" t="s">
        <v>78</v>
      </c>
      <c r="E1311" t="s">
        <v>79</v>
      </c>
      <c r="F1311" s="1" t="str">
        <f>+"1/9/"&amp;A1311</f>
        <v>1/9/2017</v>
      </c>
      <c r="G1311" s="1" t="str">
        <f>+"31/12/"&amp;A1311</f>
        <v>31/12/2017</v>
      </c>
      <c r="H1311" s="29" t="str">
        <f t="shared" si="684"/>
        <v>INSERT INTO temporalidad VALUES (655,'3er cuatrimestre 2017','Cuatrimestral','Cuatrimestre','1/9/2017','31/12/2017');</v>
      </c>
    </row>
    <row r="1312" spans="1:8" x14ac:dyDescent="0.3">
      <c r="A1312">
        <v>2018</v>
      </c>
      <c r="B1312">
        <f t="shared" ref="B1312:B1375" si="699">+B1311+1</f>
        <v>656</v>
      </c>
      <c r="C1312" t="str">
        <f>+"3er cuatrimestre "&amp;A1312</f>
        <v>3er cuatrimestre 2018</v>
      </c>
      <c r="D1312" t="s">
        <v>78</v>
      </c>
      <c r="E1312" t="s">
        <v>79</v>
      </c>
      <c r="F1312" s="1" t="str">
        <f>+"1/9/"&amp;A1312</f>
        <v>1/9/2018</v>
      </c>
      <c r="G1312" s="1" t="str">
        <f>+"31/12/"&amp;A1312</f>
        <v>31/12/2018</v>
      </c>
      <c r="H1312" s="29" t="str">
        <f t="shared" si="684"/>
        <v>INSERT INTO temporalidad VALUES (656,'3er cuatrimestre 2018','Cuatrimestral','Cuatrimestre','1/9/2018','31/12/2018');</v>
      </c>
    </row>
    <row r="1313" spans="1:8" x14ac:dyDescent="0.3">
      <c r="A1313">
        <v>2019</v>
      </c>
      <c r="B1313">
        <v>656</v>
      </c>
      <c r="C1313" t="str">
        <f>+"3er cuatrimestre "&amp;A1313</f>
        <v>3er cuatrimestre 2019</v>
      </c>
      <c r="D1313" t="s">
        <v>78</v>
      </c>
      <c r="E1313" t="s">
        <v>79</v>
      </c>
      <c r="F1313" s="1" t="str">
        <f>+"1/9/"&amp;A1313</f>
        <v>1/9/2019</v>
      </c>
      <c r="G1313" s="1" t="str">
        <f>+"31/12/"&amp;A1313</f>
        <v>31/12/2019</v>
      </c>
      <c r="H1313" s="29" t="str">
        <f t="shared" si="684"/>
        <v>INSERT INTO temporalidad VALUES (656,'3er cuatrimestre 2019','Cuatrimestral','Cuatrimestre','1/9/2019','31/12/2019');</v>
      </c>
    </row>
    <row r="1314" spans="1:8" x14ac:dyDescent="0.3">
      <c r="A1314">
        <v>2020</v>
      </c>
      <c r="B1314">
        <f t="shared" ref="B1314:B1377" si="700">+B1313+1</f>
        <v>657</v>
      </c>
      <c r="C1314" t="str">
        <f>+"3er cuatrimestre "&amp;A1314</f>
        <v>3er cuatrimestre 2020</v>
      </c>
      <c r="D1314" t="s">
        <v>78</v>
      </c>
      <c r="E1314" t="s">
        <v>79</v>
      </c>
      <c r="F1314" s="1" t="str">
        <f>+"1/9/"&amp;A1314</f>
        <v>1/9/2020</v>
      </c>
      <c r="G1314" s="1" t="str">
        <f>+"31/12/"&amp;A1314</f>
        <v>31/12/2020</v>
      </c>
      <c r="H1314" s="29" t="str">
        <f t="shared" si="684"/>
        <v>INSERT INTO temporalidad VALUES (657,'3er cuatrimestre 2020','Cuatrimestral','Cuatrimestre','1/9/2020','31/12/2020');</v>
      </c>
    </row>
    <row r="1315" spans="1:8" x14ac:dyDescent="0.3">
      <c r="A1315">
        <v>2021</v>
      </c>
      <c r="B1315">
        <v>657</v>
      </c>
      <c r="C1315" t="str">
        <f>+"3er cuatrimestre "&amp;A1315</f>
        <v>3er cuatrimestre 2021</v>
      </c>
      <c r="D1315" t="s">
        <v>78</v>
      </c>
      <c r="E1315" t="s">
        <v>79</v>
      </c>
      <c r="F1315" s="1" t="str">
        <f>+"1/9/"&amp;A1315</f>
        <v>1/9/2021</v>
      </c>
      <c r="G1315" s="1" t="str">
        <f>+"31/12/"&amp;A1315</f>
        <v>31/12/2021</v>
      </c>
      <c r="H1315" s="29" t="str">
        <f t="shared" si="684"/>
        <v>INSERT INTO temporalidad VALUES (657,'3er cuatrimestre 2021','Cuatrimestral','Cuatrimestre','1/9/2021','31/12/2021');</v>
      </c>
    </row>
    <row r="1316" spans="1:8" x14ac:dyDescent="0.3">
      <c r="A1316">
        <v>2022</v>
      </c>
      <c r="B1316">
        <f t="shared" ref="B1316:B1379" si="701">+B1315+1</f>
        <v>658</v>
      </c>
      <c r="C1316" t="str">
        <f>+"3er cuatrimestre "&amp;A1316</f>
        <v>3er cuatrimestre 2022</v>
      </c>
      <c r="D1316" t="s">
        <v>78</v>
      </c>
      <c r="E1316" t="s">
        <v>79</v>
      </c>
      <c r="F1316" s="1" t="str">
        <f>+"1/9/"&amp;A1316</f>
        <v>1/9/2022</v>
      </c>
      <c r="G1316" s="1" t="str">
        <f>+"31/12/"&amp;A1316</f>
        <v>31/12/2022</v>
      </c>
      <c r="H1316" s="29" t="str">
        <f t="shared" si="684"/>
        <v>INSERT INTO temporalidad VALUES (658,'3er cuatrimestre 2022','Cuatrimestral','Cuatrimestre','1/9/2022','31/12/2022');</v>
      </c>
    </row>
    <row r="1317" spans="1:8" x14ac:dyDescent="0.3">
      <c r="A1317">
        <v>2023</v>
      </c>
      <c r="B1317">
        <v>658</v>
      </c>
      <c r="C1317" t="str">
        <f>+"3er cuatrimestre "&amp;A1317</f>
        <v>3er cuatrimestre 2023</v>
      </c>
      <c r="D1317" t="s">
        <v>78</v>
      </c>
      <c r="E1317" t="s">
        <v>79</v>
      </c>
      <c r="F1317" s="1" t="str">
        <f>+"1/9/"&amp;A1317</f>
        <v>1/9/2023</v>
      </c>
      <c r="G1317" s="1" t="str">
        <f>+"31/12/"&amp;A1317</f>
        <v>31/12/2023</v>
      </c>
      <c r="H1317" s="29" t="str">
        <f t="shared" si="684"/>
        <v>INSERT INTO temporalidad VALUES (658,'3er cuatrimestre 2023','Cuatrimestral','Cuatrimestre','1/9/2023','31/12/2023');</v>
      </c>
    </row>
    <row r="1318" spans="1:8" x14ac:dyDescent="0.3">
      <c r="A1318">
        <v>2024</v>
      </c>
      <c r="B1318">
        <f t="shared" ref="B1318:B1381" si="702">+B1317+1</f>
        <v>659</v>
      </c>
      <c r="C1318" t="str">
        <f>+"3er cuatrimestre "&amp;A1318</f>
        <v>3er cuatrimestre 2024</v>
      </c>
      <c r="D1318" t="s">
        <v>78</v>
      </c>
      <c r="E1318" t="s">
        <v>79</v>
      </c>
      <c r="F1318" s="1" t="str">
        <f>+"1/9/"&amp;A1318</f>
        <v>1/9/2024</v>
      </c>
      <c r="G1318" s="1" t="str">
        <f>+"31/12/"&amp;A1318</f>
        <v>31/12/2024</v>
      </c>
      <c r="H1318" s="29" t="str">
        <f t="shared" si="684"/>
        <v>INSERT INTO temporalidad VALUES (659,'3er cuatrimestre 2024','Cuatrimestral','Cuatrimestre','1/9/2024','31/12/2024');</v>
      </c>
    </row>
    <row r="1319" spans="1:8" x14ac:dyDescent="0.3">
      <c r="A1319">
        <v>2025</v>
      </c>
      <c r="B1319">
        <v>659</v>
      </c>
      <c r="C1319" t="str">
        <f>+"3er cuatrimestre "&amp;A1319</f>
        <v>3er cuatrimestre 2025</v>
      </c>
      <c r="D1319" t="s">
        <v>78</v>
      </c>
      <c r="E1319" t="s">
        <v>79</v>
      </c>
      <c r="F1319" s="1" t="str">
        <f>+"1/9/"&amp;A1319</f>
        <v>1/9/2025</v>
      </c>
      <c r="G1319" s="1" t="str">
        <f>+"31/12/"&amp;A1319</f>
        <v>31/12/2025</v>
      </c>
      <c r="H1319" s="29" t="str">
        <f t="shared" si="684"/>
        <v>INSERT INTO temporalidad VALUES (659,'3er cuatrimestre 2025','Cuatrimestral','Cuatrimestre','1/9/2025','31/12/2025');</v>
      </c>
    </row>
    <row r="1320" spans="1:8" x14ac:dyDescent="0.3">
      <c r="A1320">
        <v>2026</v>
      </c>
      <c r="B1320">
        <f t="shared" ref="B1320:B1383" si="703">+B1319+1</f>
        <v>660</v>
      </c>
      <c r="C1320" t="str">
        <f>+"3er cuatrimestre "&amp;A1320</f>
        <v>3er cuatrimestre 2026</v>
      </c>
      <c r="D1320" t="s">
        <v>78</v>
      </c>
      <c r="E1320" t="s">
        <v>79</v>
      </c>
      <c r="F1320" s="1" t="str">
        <f>+"1/9/"&amp;A1320</f>
        <v>1/9/2026</v>
      </c>
      <c r="G1320" s="1" t="str">
        <f>+"31/12/"&amp;A1320</f>
        <v>31/12/2026</v>
      </c>
      <c r="H1320" s="29" t="str">
        <f t="shared" si="684"/>
        <v>INSERT INTO temporalidad VALUES (660,'3er cuatrimestre 2026','Cuatrimestral','Cuatrimestre','1/9/2026','31/12/2026');</v>
      </c>
    </row>
    <row r="1321" spans="1:8" x14ac:dyDescent="0.3">
      <c r="A1321">
        <v>2027</v>
      </c>
      <c r="B1321">
        <v>660</v>
      </c>
      <c r="C1321" t="str">
        <f>+"3er cuatrimestre "&amp;A1321</f>
        <v>3er cuatrimestre 2027</v>
      </c>
      <c r="D1321" t="s">
        <v>78</v>
      </c>
      <c r="E1321" t="s">
        <v>79</v>
      </c>
      <c r="F1321" s="1" t="str">
        <f>+"1/9/"&amp;A1321</f>
        <v>1/9/2027</v>
      </c>
      <c r="G1321" s="1" t="str">
        <f>+"31/12/"&amp;A1321</f>
        <v>31/12/2027</v>
      </c>
      <c r="H1321" s="29" t="str">
        <f t="shared" si="684"/>
        <v>INSERT INTO temporalidad VALUES (660,'3er cuatrimestre 2027','Cuatrimestral','Cuatrimestre','1/9/2027','31/12/2027');</v>
      </c>
    </row>
    <row r="1322" spans="1:8" x14ac:dyDescent="0.3">
      <c r="A1322">
        <v>2028</v>
      </c>
      <c r="B1322">
        <f t="shared" ref="B1322:B1385" si="704">+B1321+1</f>
        <v>661</v>
      </c>
      <c r="C1322" t="str">
        <f>+"3er cuatrimestre "&amp;A1322</f>
        <v>3er cuatrimestre 2028</v>
      </c>
      <c r="D1322" t="s">
        <v>78</v>
      </c>
      <c r="E1322" t="s">
        <v>79</v>
      </c>
      <c r="F1322" s="1" t="str">
        <f>+"1/9/"&amp;A1322</f>
        <v>1/9/2028</v>
      </c>
      <c r="G1322" s="1" t="str">
        <f>+"31/12/"&amp;A1322</f>
        <v>31/12/2028</v>
      </c>
      <c r="H1322" s="29" t="str">
        <f t="shared" si="684"/>
        <v>INSERT INTO temporalidad VALUES (661,'3er cuatrimestre 2028','Cuatrimestral','Cuatrimestre','1/9/2028','31/12/2028');</v>
      </c>
    </row>
    <row r="1323" spans="1:8" x14ac:dyDescent="0.3">
      <c r="A1323">
        <v>2029</v>
      </c>
      <c r="B1323">
        <v>661</v>
      </c>
      <c r="C1323" t="str">
        <f>+"3er cuatrimestre "&amp;A1323</f>
        <v>3er cuatrimestre 2029</v>
      </c>
      <c r="D1323" t="s">
        <v>78</v>
      </c>
      <c r="E1323" t="s">
        <v>79</v>
      </c>
      <c r="F1323" s="1" t="str">
        <f>+"1/9/"&amp;A1323</f>
        <v>1/9/2029</v>
      </c>
      <c r="G1323" s="1" t="str">
        <f>+"31/12/"&amp;A1323</f>
        <v>31/12/2029</v>
      </c>
      <c r="H1323" s="29" t="str">
        <f t="shared" si="684"/>
        <v>INSERT INTO temporalidad VALUES (661,'3er cuatrimestre 2029','Cuatrimestral','Cuatrimestre','1/9/2029','31/12/2029');</v>
      </c>
    </row>
    <row r="1324" spans="1:8" x14ac:dyDescent="0.3">
      <c r="A1324">
        <v>2030</v>
      </c>
      <c r="B1324">
        <f t="shared" ref="B1324:B1387" si="705">+B1323+1</f>
        <v>662</v>
      </c>
      <c r="C1324" t="str">
        <f>+"3er cuatrimestre "&amp;A1324</f>
        <v>3er cuatrimestre 2030</v>
      </c>
      <c r="D1324" t="s">
        <v>78</v>
      </c>
      <c r="E1324" t="s">
        <v>79</v>
      </c>
      <c r="F1324" s="1" t="str">
        <f>+"1/9/"&amp;A1324</f>
        <v>1/9/2030</v>
      </c>
      <c r="G1324" s="1" t="str">
        <f>+"31/12/"&amp;A1324</f>
        <v>31/12/2030</v>
      </c>
      <c r="H1324" s="29" t="str">
        <f t="shared" si="684"/>
        <v>INSERT INTO temporalidad VALUES (662,'3er cuatrimestre 2030','Cuatrimestral','Cuatrimestre','1/9/2030','31/12/2030');</v>
      </c>
    </row>
    <row r="1325" spans="1:8" x14ac:dyDescent="0.3">
      <c r="A1325">
        <v>2031</v>
      </c>
      <c r="B1325">
        <v>662</v>
      </c>
      <c r="C1325" t="str">
        <f>+"3er cuatrimestre "&amp;A1325</f>
        <v>3er cuatrimestre 2031</v>
      </c>
      <c r="D1325" t="s">
        <v>78</v>
      </c>
      <c r="E1325" t="s">
        <v>79</v>
      </c>
      <c r="F1325" s="1" t="str">
        <f>+"1/9/"&amp;A1325</f>
        <v>1/9/2031</v>
      </c>
      <c r="G1325" s="1" t="str">
        <f>+"31/12/"&amp;A1325</f>
        <v>31/12/2031</v>
      </c>
      <c r="H1325" s="29" t="str">
        <f t="shared" si="684"/>
        <v>INSERT INTO temporalidad VALUES (662,'3er cuatrimestre 2031','Cuatrimestral','Cuatrimestre','1/9/2031','31/12/2031');</v>
      </c>
    </row>
    <row r="1326" spans="1:8" x14ac:dyDescent="0.3">
      <c r="A1326">
        <v>2032</v>
      </c>
      <c r="B1326">
        <f t="shared" ref="B1326:B1389" si="706">+B1325+1</f>
        <v>663</v>
      </c>
      <c r="C1326" t="str">
        <f>+"3er cuatrimestre "&amp;A1326</f>
        <v>3er cuatrimestre 2032</v>
      </c>
      <c r="D1326" t="s">
        <v>78</v>
      </c>
      <c r="E1326" t="s">
        <v>79</v>
      </c>
      <c r="F1326" s="1" t="str">
        <f>+"1/9/"&amp;A1326</f>
        <v>1/9/2032</v>
      </c>
      <c r="G1326" s="1" t="str">
        <f>+"31/12/"&amp;A1326</f>
        <v>31/12/2032</v>
      </c>
      <c r="H1326" s="29" t="str">
        <f t="shared" si="684"/>
        <v>INSERT INTO temporalidad VALUES (663,'3er cuatrimestre 2032','Cuatrimestral','Cuatrimestre','1/9/2032','31/12/2032');</v>
      </c>
    </row>
    <row r="1327" spans="1:8" x14ac:dyDescent="0.3">
      <c r="A1327">
        <v>2033</v>
      </c>
      <c r="B1327">
        <v>663</v>
      </c>
      <c r="C1327" t="str">
        <f>+"3er cuatrimestre "&amp;A1327</f>
        <v>3er cuatrimestre 2033</v>
      </c>
      <c r="D1327" t="s">
        <v>78</v>
      </c>
      <c r="E1327" t="s">
        <v>79</v>
      </c>
      <c r="F1327" s="1" t="str">
        <f>+"1/9/"&amp;A1327</f>
        <v>1/9/2033</v>
      </c>
      <c r="G1327" s="1" t="str">
        <f>+"31/12/"&amp;A1327</f>
        <v>31/12/2033</v>
      </c>
      <c r="H1327" s="29" t="str">
        <f t="shared" si="684"/>
        <v>INSERT INTO temporalidad VALUES (663,'3er cuatrimestre 2033','Cuatrimestral','Cuatrimestre','1/9/2033','31/12/2033');</v>
      </c>
    </row>
    <row r="1328" spans="1:8" x14ac:dyDescent="0.3">
      <c r="A1328">
        <v>2034</v>
      </c>
      <c r="B1328">
        <f t="shared" ref="B1328:B1391" si="707">+B1327+1</f>
        <v>664</v>
      </c>
      <c r="C1328" t="str">
        <f>+"3er cuatrimestre "&amp;A1328</f>
        <v>3er cuatrimestre 2034</v>
      </c>
      <c r="D1328" t="s">
        <v>78</v>
      </c>
      <c r="E1328" t="s">
        <v>79</v>
      </c>
      <c r="F1328" s="1" t="str">
        <f>+"1/9/"&amp;A1328</f>
        <v>1/9/2034</v>
      </c>
      <c r="G1328" s="1" t="str">
        <f>+"31/12/"&amp;A1328</f>
        <v>31/12/2034</v>
      </c>
      <c r="H1328" s="29" t="str">
        <f t="shared" si="684"/>
        <v>INSERT INTO temporalidad VALUES (664,'3er cuatrimestre 2034','Cuatrimestral','Cuatrimestre','1/9/2034','31/12/2034');</v>
      </c>
    </row>
    <row r="1329" spans="1:8" x14ac:dyDescent="0.3">
      <c r="A1329">
        <v>2035</v>
      </c>
      <c r="B1329">
        <v>664</v>
      </c>
      <c r="C1329" t="str">
        <f>+"3er cuatrimestre "&amp;A1329</f>
        <v>3er cuatrimestre 2035</v>
      </c>
      <c r="D1329" t="s">
        <v>78</v>
      </c>
      <c r="E1329" t="s">
        <v>79</v>
      </c>
      <c r="F1329" s="1" t="str">
        <f>+"1/9/"&amp;A1329</f>
        <v>1/9/2035</v>
      </c>
      <c r="G1329" s="1" t="str">
        <f>+"31/12/"&amp;A1329</f>
        <v>31/12/2035</v>
      </c>
      <c r="H1329" s="29" t="str">
        <f t="shared" si="684"/>
        <v>INSERT INTO temporalidad VALUES (664,'3er cuatrimestre 2035','Cuatrimestral','Cuatrimestre','1/9/2035','31/12/2035');</v>
      </c>
    </row>
    <row r="1330" spans="1:8" x14ac:dyDescent="0.3">
      <c r="A1330">
        <v>2036</v>
      </c>
      <c r="B1330">
        <f t="shared" ref="B1330:B1393" si="708">+B1329+1</f>
        <v>665</v>
      </c>
      <c r="C1330" t="str">
        <f>+"3er cuatrimestre "&amp;A1330</f>
        <v>3er cuatrimestre 2036</v>
      </c>
      <c r="D1330" t="s">
        <v>78</v>
      </c>
      <c r="E1330" t="s">
        <v>79</v>
      </c>
      <c r="F1330" s="1" t="str">
        <f>+"1/9/"&amp;A1330</f>
        <v>1/9/2036</v>
      </c>
      <c r="G1330" s="1" t="str">
        <f>+"31/12/"&amp;A1330</f>
        <v>31/12/2036</v>
      </c>
      <c r="H1330" s="29" t="str">
        <f t="shared" si="684"/>
        <v>INSERT INTO temporalidad VALUES (665,'3er cuatrimestre 2036','Cuatrimestral','Cuatrimestre','1/9/2036','31/12/2036');</v>
      </c>
    </row>
    <row r="1331" spans="1:8" x14ac:dyDescent="0.3">
      <c r="A1331">
        <v>2037</v>
      </c>
      <c r="B1331">
        <v>665</v>
      </c>
      <c r="C1331" t="str">
        <f>+"3er cuatrimestre "&amp;A1331</f>
        <v>3er cuatrimestre 2037</v>
      </c>
      <c r="D1331" t="s">
        <v>78</v>
      </c>
      <c r="E1331" t="s">
        <v>79</v>
      </c>
      <c r="F1331" s="1" t="str">
        <f>+"1/9/"&amp;A1331</f>
        <v>1/9/2037</v>
      </c>
      <c r="G1331" s="1" t="str">
        <f>+"31/12/"&amp;A1331</f>
        <v>31/12/2037</v>
      </c>
      <c r="H1331" s="29" t="str">
        <f t="shared" si="684"/>
        <v>INSERT INTO temporalidad VALUES (665,'3er cuatrimestre 2037','Cuatrimestral','Cuatrimestre','1/9/2037','31/12/2037');</v>
      </c>
    </row>
    <row r="1332" spans="1:8" x14ac:dyDescent="0.3">
      <c r="A1332">
        <v>2038</v>
      </c>
      <c r="B1332">
        <f t="shared" ref="B1332:B1395" si="709">+B1331+1</f>
        <v>666</v>
      </c>
      <c r="C1332" t="str">
        <f>+"3er cuatrimestre "&amp;A1332</f>
        <v>3er cuatrimestre 2038</v>
      </c>
      <c r="D1332" t="s">
        <v>78</v>
      </c>
      <c r="E1332" t="s">
        <v>79</v>
      </c>
      <c r="F1332" s="1" t="str">
        <f>+"1/9/"&amp;A1332</f>
        <v>1/9/2038</v>
      </c>
      <c r="G1332" s="1" t="str">
        <f>+"31/12/"&amp;A1332</f>
        <v>31/12/2038</v>
      </c>
      <c r="H1332" s="29" t="str">
        <f t="shared" si="684"/>
        <v>INSERT INTO temporalidad VALUES (666,'3er cuatrimestre 2038','Cuatrimestral','Cuatrimestre','1/9/2038','31/12/2038');</v>
      </c>
    </row>
    <row r="1333" spans="1:8" x14ac:dyDescent="0.3">
      <c r="A1333">
        <v>2039</v>
      </c>
      <c r="B1333">
        <v>666</v>
      </c>
      <c r="C1333" t="str">
        <f>+"3er cuatrimestre "&amp;A1333</f>
        <v>3er cuatrimestre 2039</v>
      </c>
      <c r="D1333" t="s">
        <v>78</v>
      </c>
      <c r="E1333" t="s">
        <v>79</v>
      </c>
      <c r="F1333" s="1" t="str">
        <f>+"1/9/"&amp;A1333</f>
        <v>1/9/2039</v>
      </c>
      <c r="G1333" s="1" t="str">
        <f>+"31/12/"&amp;A1333</f>
        <v>31/12/2039</v>
      </c>
      <c r="H1333" s="29" t="str">
        <f t="shared" si="684"/>
        <v>INSERT INTO temporalidad VALUES (666,'3er cuatrimestre 2039','Cuatrimestral','Cuatrimestre','1/9/2039','31/12/2039');</v>
      </c>
    </row>
    <row r="1334" spans="1:8" x14ac:dyDescent="0.3">
      <c r="A1334">
        <v>2040</v>
      </c>
      <c r="B1334">
        <f t="shared" ref="B1334:B1397" si="710">+B1333+1</f>
        <v>667</v>
      </c>
      <c r="C1334" t="str">
        <f>+"3er cuatrimestre "&amp;A1334</f>
        <v>3er cuatrimestre 2040</v>
      </c>
      <c r="D1334" t="s">
        <v>78</v>
      </c>
      <c r="E1334" t="s">
        <v>79</v>
      </c>
      <c r="F1334" s="1" t="str">
        <f>+"1/9/"&amp;A1334</f>
        <v>1/9/2040</v>
      </c>
      <c r="G1334" s="1" t="str">
        <f>+"31/12/"&amp;A1334</f>
        <v>31/12/2040</v>
      </c>
      <c r="H1334" s="29" t="str">
        <f t="shared" si="684"/>
        <v>INSERT INTO temporalidad VALUES (667,'3er cuatrimestre 2040','Cuatrimestral','Cuatrimestre','1/9/2040','31/12/2040');</v>
      </c>
    </row>
    <row r="1335" spans="1:8" x14ac:dyDescent="0.3">
      <c r="A1335">
        <v>2041</v>
      </c>
      <c r="B1335">
        <v>667</v>
      </c>
      <c r="C1335" t="str">
        <f>+"3er cuatrimestre "&amp;A1335</f>
        <v>3er cuatrimestre 2041</v>
      </c>
      <c r="D1335" t="s">
        <v>78</v>
      </c>
      <c r="E1335" t="s">
        <v>79</v>
      </c>
      <c r="F1335" s="1" t="str">
        <f>+"1/9/"&amp;A1335</f>
        <v>1/9/2041</v>
      </c>
      <c r="G1335" s="1" t="str">
        <f>+"31/12/"&amp;A1335</f>
        <v>31/12/2041</v>
      </c>
      <c r="H1335" s="29" t="str">
        <f t="shared" si="684"/>
        <v>INSERT INTO temporalidad VALUES (667,'3er cuatrimestre 2041','Cuatrimestral','Cuatrimestre','1/9/2041','31/12/2041');</v>
      </c>
    </row>
    <row r="1336" spans="1:8" x14ac:dyDescent="0.3">
      <c r="A1336">
        <v>2042</v>
      </c>
      <c r="B1336">
        <f t="shared" ref="B1336:B1399" si="711">+B1335+1</f>
        <v>668</v>
      </c>
      <c r="C1336" t="str">
        <f>+"3er cuatrimestre "&amp;A1336</f>
        <v>3er cuatrimestre 2042</v>
      </c>
      <c r="D1336" t="s">
        <v>78</v>
      </c>
      <c r="E1336" t="s">
        <v>79</v>
      </c>
      <c r="F1336" s="1" t="str">
        <f>+"1/9/"&amp;A1336</f>
        <v>1/9/2042</v>
      </c>
      <c r="G1336" s="1" t="str">
        <f>+"31/12/"&amp;A1336</f>
        <v>31/12/2042</v>
      </c>
      <c r="H1336" s="29" t="str">
        <f t="shared" si="684"/>
        <v>INSERT INTO temporalidad VALUES (668,'3er cuatrimestre 2042','Cuatrimestral','Cuatrimestre','1/9/2042','31/12/2042');</v>
      </c>
    </row>
    <row r="1337" spans="1:8" x14ac:dyDescent="0.3">
      <c r="A1337">
        <v>2043</v>
      </c>
      <c r="B1337">
        <v>668</v>
      </c>
      <c r="C1337" t="str">
        <f>+"3er cuatrimestre "&amp;A1337</f>
        <v>3er cuatrimestre 2043</v>
      </c>
      <c r="D1337" t="s">
        <v>78</v>
      </c>
      <c r="E1337" t="s">
        <v>79</v>
      </c>
      <c r="F1337" s="1" t="str">
        <f>+"1/9/"&amp;A1337</f>
        <v>1/9/2043</v>
      </c>
      <c r="G1337" s="1" t="str">
        <f>+"31/12/"&amp;A1337</f>
        <v>31/12/2043</v>
      </c>
      <c r="H1337" s="29" t="str">
        <f t="shared" si="684"/>
        <v>INSERT INTO temporalidad VALUES (668,'3er cuatrimestre 2043','Cuatrimestral','Cuatrimestre','1/9/2043','31/12/2043');</v>
      </c>
    </row>
    <row r="1338" spans="1:8" x14ac:dyDescent="0.3">
      <c r="A1338">
        <v>2044</v>
      </c>
      <c r="B1338">
        <f t="shared" ref="B1338:B1401" si="712">+B1337+1</f>
        <v>669</v>
      </c>
      <c r="C1338" t="str">
        <f>+"3er cuatrimestre "&amp;A1338</f>
        <v>3er cuatrimestre 2044</v>
      </c>
      <c r="D1338" t="s">
        <v>78</v>
      </c>
      <c r="E1338" t="s">
        <v>79</v>
      </c>
      <c r="F1338" s="1" t="str">
        <f>+"1/9/"&amp;A1338</f>
        <v>1/9/2044</v>
      </c>
      <c r="G1338" s="1" t="str">
        <f>+"31/12/"&amp;A1338</f>
        <v>31/12/2044</v>
      </c>
      <c r="H1338" s="29" t="str">
        <f t="shared" si="684"/>
        <v>INSERT INTO temporalidad VALUES (669,'3er cuatrimestre 2044','Cuatrimestral','Cuatrimestre','1/9/2044','31/12/2044');</v>
      </c>
    </row>
    <row r="1339" spans="1:8" x14ac:dyDescent="0.3">
      <c r="A1339">
        <v>2045</v>
      </c>
      <c r="B1339">
        <v>669</v>
      </c>
      <c r="C1339" t="str">
        <f>+"3er cuatrimestre "&amp;A1339</f>
        <v>3er cuatrimestre 2045</v>
      </c>
      <c r="D1339" t="s">
        <v>78</v>
      </c>
      <c r="E1339" t="s">
        <v>79</v>
      </c>
      <c r="F1339" s="1" t="str">
        <f>+"1/9/"&amp;A1339</f>
        <v>1/9/2045</v>
      </c>
      <c r="G1339" s="1" t="str">
        <f>+"31/12/"&amp;A1339</f>
        <v>31/12/2045</v>
      </c>
      <c r="H1339" s="29" t="str">
        <f t="shared" si="684"/>
        <v>INSERT INTO temporalidad VALUES (669,'3er cuatrimestre 2045','Cuatrimestral','Cuatrimestre','1/9/2045','31/12/2045');</v>
      </c>
    </row>
    <row r="1340" spans="1:8" x14ac:dyDescent="0.3">
      <c r="A1340">
        <v>2046</v>
      </c>
      <c r="B1340">
        <f t="shared" ref="B1340:B1403" si="713">+B1339+1</f>
        <v>670</v>
      </c>
      <c r="C1340" t="str">
        <f>+"3er cuatrimestre "&amp;A1340</f>
        <v>3er cuatrimestre 2046</v>
      </c>
      <c r="D1340" t="s">
        <v>78</v>
      </c>
      <c r="E1340" t="s">
        <v>79</v>
      </c>
      <c r="F1340" s="1" t="str">
        <f>+"1/9/"&amp;A1340</f>
        <v>1/9/2046</v>
      </c>
      <c r="G1340" s="1" t="str">
        <f>+"31/12/"&amp;A1340</f>
        <v>31/12/2046</v>
      </c>
      <c r="H1340" s="29" t="str">
        <f t="shared" si="684"/>
        <v>INSERT INTO temporalidad VALUES (670,'3er cuatrimestre 2046','Cuatrimestral','Cuatrimestre','1/9/2046','31/12/2046');</v>
      </c>
    </row>
    <row r="1341" spans="1:8" x14ac:dyDescent="0.3">
      <c r="A1341">
        <v>2047</v>
      </c>
      <c r="B1341">
        <v>670</v>
      </c>
      <c r="C1341" t="str">
        <f>+"3er cuatrimestre "&amp;A1341</f>
        <v>3er cuatrimestre 2047</v>
      </c>
      <c r="D1341" t="s">
        <v>78</v>
      </c>
      <c r="E1341" t="s">
        <v>79</v>
      </c>
      <c r="F1341" s="1" t="str">
        <f>+"1/9/"&amp;A1341</f>
        <v>1/9/2047</v>
      </c>
      <c r="G1341" s="1" t="str">
        <f>+"31/12/"&amp;A1341</f>
        <v>31/12/2047</v>
      </c>
      <c r="H1341" s="29" t="str">
        <f t="shared" si="684"/>
        <v>INSERT INTO temporalidad VALUES (670,'3er cuatrimestre 2047','Cuatrimestral','Cuatrimestre','1/9/2047','31/12/2047');</v>
      </c>
    </row>
    <row r="1342" spans="1:8" x14ac:dyDescent="0.3">
      <c r="A1342">
        <v>2048</v>
      </c>
      <c r="B1342">
        <f t="shared" ref="B1342:B1405" si="714">+B1341+1</f>
        <v>671</v>
      </c>
      <c r="C1342" t="str">
        <f>+"3er cuatrimestre "&amp;A1342</f>
        <v>3er cuatrimestre 2048</v>
      </c>
      <c r="D1342" t="s">
        <v>78</v>
      </c>
      <c r="E1342" t="s">
        <v>79</v>
      </c>
      <c r="F1342" s="1" t="str">
        <f>+"1/9/"&amp;A1342</f>
        <v>1/9/2048</v>
      </c>
      <c r="G1342" s="1" t="str">
        <f>+"31/12/"&amp;A1342</f>
        <v>31/12/2048</v>
      </c>
      <c r="H1342" s="29" t="str">
        <f t="shared" si="684"/>
        <v>INSERT INTO temporalidad VALUES (671,'3er cuatrimestre 2048','Cuatrimestral','Cuatrimestre','1/9/2048','31/12/2048');</v>
      </c>
    </row>
    <row r="1343" spans="1:8" x14ac:dyDescent="0.3">
      <c r="A1343">
        <v>2049</v>
      </c>
      <c r="B1343">
        <v>671</v>
      </c>
      <c r="C1343" t="str">
        <f>+"3er cuatrimestre "&amp;A1343</f>
        <v>3er cuatrimestre 2049</v>
      </c>
      <c r="D1343" t="s">
        <v>78</v>
      </c>
      <c r="E1343" t="s">
        <v>79</v>
      </c>
      <c r="F1343" s="1" t="str">
        <f>+"1/9/"&amp;A1343</f>
        <v>1/9/2049</v>
      </c>
      <c r="G1343" s="1" t="str">
        <f>+"31/12/"&amp;A1343</f>
        <v>31/12/2049</v>
      </c>
      <c r="H1343" s="29" t="str">
        <f t="shared" si="684"/>
        <v>INSERT INTO temporalidad VALUES (671,'3er cuatrimestre 2049','Cuatrimestral','Cuatrimestre','1/9/2049','31/12/2049');</v>
      </c>
    </row>
    <row r="1344" spans="1:8" x14ac:dyDescent="0.3">
      <c r="A1344">
        <v>2050</v>
      </c>
      <c r="B1344">
        <f t="shared" ref="B1344:B1407" si="715">+B1343+1</f>
        <v>672</v>
      </c>
      <c r="C1344" t="str">
        <f>+"3er cuatrimestre "&amp;A1344</f>
        <v>3er cuatrimestre 2050</v>
      </c>
      <c r="D1344" t="s">
        <v>78</v>
      </c>
      <c r="E1344" t="s">
        <v>79</v>
      </c>
      <c r="F1344" s="1" t="str">
        <f>+"1/9/"&amp;A1344</f>
        <v>1/9/2050</v>
      </c>
      <c r="G1344" s="1" t="str">
        <f>+"31/12/"&amp;A1344</f>
        <v>31/12/2050</v>
      </c>
      <c r="H1344" s="29" t="str">
        <f t="shared" si="684"/>
        <v>INSERT INTO temporalidad VALUES (672,'3er cuatrimestre 2050','Cuatrimestral','Cuatrimestre','1/9/2050','31/12/2050');</v>
      </c>
    </row>
    <row r="1345" spans="1:8" x14ac:dyDescent="0.3">
      <c r="A1345">
        <v>1990</v>
      </c>
      <c r="B1345">
        <v>672</v>
      </c>
      <c r="C1345" t="str">
        <f>+"década "&amp;A1345</f>
        <v>década 1990</v>
      </c>
      <c r="D1345" t="s">
        <v>80</v>
      </c>
      <c r="E1345" t="s">
        <v>80</v>
      </c>
      <c r="F1345" s="1" t="str">
        <f>+"1/1/"&amp;A1345</f>
        <v>1/1/1990</v>
      </c>
      <c r="G1345" s="1" t="str">
        <f>+"31/12/"&amp;A1345+9</f>
        <v>31/12/1999</v>
      </c>
      <c r="H1345" s="29" t="str">
        <f t="shared" si="684"/>
        <v>INSERT INTO temporalidad VALUES (672,'década 1990','Década','Década','1/1/1990','31/12/1999');</v>
      </c>
    </row>
    <row r="1346" spans="1:8" x14ac:dyDescent="0.3">
      <c r="A1346">
        <v>2000</v>
      </c>
      <c r="B1346">
        <f t="shared" ref="B1346:B1409" si="716">+B1345+1</f>
        <v>673</v>
      </c>
      <c r="C1346" t="str">
        <f>+"década "&amp;A1346</f>
        <v>década 2000</v>
      </c>
      <c r="D1346" t="s">
        <v>80</v>
      </c>
      <c r="E1346" t="s">
        <v>80</v>
      </c>
      <c r="F1346" s="1" t="str">
        <f>+"1/1/"&amp;A1346</f>
        <v>1/1/2000</v>
      </c>
      <c r="G1346" s="1" t="str">
        <f>+"31/12/"&amp;A1346+9</f>
        <v>31/12/2009</v>
      </c>
      <c r="H1346" s="29" t="str">
        <f t="shared" si="684"/>
        <v>INSERT INTO temporalidad VALUES (673,'década 2000','Década','Década','1/1/2000','31/12/2009');</v>
      </c>
    </row>
    <row r="1347" spans="1:8" x14ac:dyDescent="0.3">
      <c r="A1347">
        <v>2010</v>
      </c>
      <c r="B1347">
        <v>673</v>
      </c>
      <c r="C1347" t="str">
        <f>+"década "&amp;A1347</f>
        <v>década 2010</v>
      </c>
      <c r="D1347" t="s">
        <v>80</v>
      </c>
      <c r="E1347" t="s">
        <v>80</v>
      </c>
      <c r="F1347" s="1" t="str">
        <f>+"1/1/"&amp;A1347</f>
        <v>1/1/2010</v>
      </c>
      <c r="G1347" s="1" t="str">
        <f>+"31/12/"&amp;A1347+9</f>
        <v>31/12/2019</v>
      </c>
      <c r="H1347" s="29" t="str">
        <f t="shared" ref="H1347:H1410" si="717">+"INSERT INTO "&amp;$H$2&amp;" VALUES ("&amp;B1347&amp;",'"&amp;C1347&amp;"','"&amp;D1347&amp;"','"&amp;E1347&amp;"','"&amp;F1347&amp;"','"&amp;G1347&amp;"');"</f>
        <v>INSERT INTO temporalidad VALUES (673,'década 2010','Década','Década','1/1/2010','31/12/2019');</v>
      </c>
    </row>
    <row r="1348" spans="1:8" x14ac:dyDescent="0.3">
      <c r="A1348">
        <v>2020</v>
      </c>
      <c r="B1348">
        <f t="shared" ref="B1348:B1411" si="718">+B1347+1</f>
        <v>674</v>
      </c>
      <c r="C1348" t="str">
        <f>+"década "&amp;A1348</f>
        <v>década 2020</v>
      </c>
      <c r="D1348" t="s">
        <v>80</v>
      </c>
      <c r="E1348" t="s">
        <v>80</v>
      </c>
      <c r="F1348" s="1" t="str">
        <f>+"1/1/"&amp;A1348</f>
        <v>1/1/2020</v>
      </c>
      <c r="G1348" s="1" t="str">
        <f>+"31/12/"&amp;A1348+9</f>
        <v>31/12/2029</v>
      </c>
      <c r="H1348" s="29" t="str">
        <f t="shared" si="717"/>
        <v>INSERT INTO temporalidad VALUES (674,'década 2020','Década','Década','1/1/2020','31/12/2029');</v>
      </c>
    </row>
    <row r="1349" spans="1:8" x14ac:dyDescent="0.3">
      <c r="A1349">
        <v>2030</v>
      </c>
      <c r="B1349">
        <v>674</v>
      </c>
      <c r="C1349" t="str">
        <f>+"década "&amp;A1349</f>
        <v>década 2030</v>
      </c>
      <c r="D1349" t="s">
        <v>80</v>
      </c>
      <c r="E1349" t="s">
        <v>80</v>
      </c>
      <c r="F1349" s="1" t="str">
        <f>+"1/1/"&amp;A1349</f>
        <v>1/1/2030</v>
      </c>
      <c r="G1349" s="1" t="str">
        <f>+"31/12/"&amp;A1349+9</f>
        <v>31/12/2039</v>
      </c>
      <c r="H1349" s="29" t="str">
        <f t="shared" si="717"/>
        <v>INSERT INTO temporalidad VALUES (674,'década 2030','Década','Década','1/1/2030','31/12/2039');</v>
      </c>
    </row>
    <row r="1350" spans="1:8" x14ac:dyDescent="0.3">
      <c r="A1350">
        <v>2040</v>
      </c>
      <c r="B1350">
        <f t="shared" ref="B1350:B1413" si="719">+B1349+1</f>
        <v>675</v>
      </c>
      <c r="C1350" t="str">
        <f>+"década "&amp;A1350</f>
        <v>década 2040</v>
      </c>
      <c r="D1350" t="s">
        <v>80</v>
      </c>
      <c r="E1350" t="s">
        <v>80</v>
      </c>
      <c r="F1350" s="1" t="str">
        <f>+"1/1/"&amp;A1350</f>
        <v>1/1/2040</v>
      </c>
      <c r="G1350" s="1" t="str">
        <f>+"31/12/"&amp;A1350+9</f>
        <v>31/12/2049</v>
      </c>
      <c r="H1350" s="29" t="str">
        <f t="shared" si="717"/>
        <v>INSERT INTO temporalidad VALUES (675,'década 2040','Década','Década','1/1/2040','31/12/2049');</v>
      </c>
    </row>
    <row r="1351" spans="1:8" x14ac:dyDescent="0.3">
      <c r="A1351">
        <v>1990</v>
      </c>
      <c r="B1351">
        <v>675</v>
      </c>
      <c r="C1351" t="str">
        <f>+"quinquenio "&amp;A1351&amp;"-"&amp;A1351+5</f>
        <v>quinquenio 1990-1995</v>
      </c>
      <c r="D1351" t="s">
        <v>4</v>
      </c>
      <c r="E1351" t="s">
        <v>5</v>
      </c>
      <c r="F1351" s="1" t="str">
        <f>+"1/1/"&amp;A1351</f>
        <v>1/1/1990</v>
      </c>
      <c r="G1351" s="1" t="str">
        <f>+"31/12/"&amp;A1351+4</f>
        <v>31/12/1994</v>
      </c>
      <c r="H1351" s="29" t="str">
        <f t="shared" si="717"/>
        <v>INSERT INTO temporalidad VALUES (675,'quinquenio 1990-1995','Quinquenal','Quinquenio','1/1/1990','31/12/1994');</v>
      </c>
    </row>
    <row r="1352" spans="1:8" x14ac:dyDescent="0.3">
      <c r="A1352">
        <f>+A1351+5</f>
        <v>1995</v>
      </c>
      <c r="B1352">
        <f t="shared" ref="B1352:B1415" si="720">+B1351+1</f>
        <v>676</v>
      </c>
      <c r="C1352" t="str">
        <f>+"quinquenio "&amp;A1352&amp;"-"&amp;A1352+5</f>
        <v>quinquenio 1995-2000</v>
      </c>
      <c r="D1352" t="s">
        <v>4</v>
      </c>
      <c r="E1352" t="s">
        <v>5</v>
      </c>
      <c r="F1352" s="1" t="str">
        <f>+"1/1/"&amp;A1352</f>
        <v>1/1/1995</v>
      </c>
      <c r="G1352" s="1" t="str">
        <f>+"31/12/"&amp;A1352+4</f>
        <v>31/12/1999</v>
      </c>
      <c r="H1352" s="29" t="str">
        <f t="shared" si="717"/>
        <v>INSERT INTO temporalidad VALUES (676,'quinquenio 1995-2000','Quinquenal','Quinquenio','1/1/1995','31/12/1999');</v>
      </c>
    </row>
    <row r="1353" spans="1:8" x14ac:dyDescent="0.3">
      <c r="A1353">
        <f t="shared" ref="A1353:A1362" si="721">+A1352+5</f>
        <v>2000</v>
      </c>
      <c r="B1353">
        <v>676</v>
      </c>
      <c r="C1353" t="str">
        <f>+"quinquenio "&amp;A1353&amp;"-"&amp;A1353+5</f>
        <v>quinquenio 2000-2005</v>
      </c>
      <c r="D1353" t="s">
        <v>4</v>
      </c>
      <c r="E1353" t="s">
        <v>5</v>
      </c>
      <c r="F1353" s="1" t="str">
        <f>+"1/1/"&amp;A1353</f>
        <v>1/1/2000</v>
      </c>
      <c r="G1353" s="1" t="str">
        <f>+"31/12/"&amp;A1353+4</f>
        <v>31/12/2004</v>
      </c>
      <c r="H1353" s="29" t="str">
        <f t="shared" si="717"/>
        <v>INSERT INTO temporalidad VALUES (676,'quinquenio 2000-2005','Quinquenal','Quinquenio','1/1/2000','31/12/2004');</v>
      </c>
    </row>
    <row r="1354" spans="1:8" x14ac:dyDescent="0.3">
      <c r="A1354">
        <f t="shared" si="721"/>
        <v>2005</v>
      </c>
      <c r="B1354">
        <f t="shared" ref="B1354:B1417" si="722">+B1353+1</f>
        <v>677</v>
      </c>
      <c r="C1354" t="str">
        <f>+"quinquenio "&amp;A1354&amp;"-"&amp;A1354+5</f>
        <v>quinquenio 2005-2010</v>
      </c>
      <c r="D1354" t="s">
        <v>4</v>
      </c>
      <c r="E1354" t="s">
        <v>5</v>
      </c>
      <c r="F1354" s="1" t="str">
        <f>+"1/1/"&amp;A1354</f>
        <v>1/1/2005</v>
      </c>
      <c r="G1354" s="1" t="str">
        <f>+"31/12/"&amp;A1354+4</f>
        <v>31/12/2009</v>
      </c>
      <c r="H1354" s="29" t="str">
        <f t="shared" si="717"/>
        <v>INSERT INTO temporalidad VALUES (677,'quinquenio 2005-2010','Quinquenal','Quinquenio','1/1/2005','31/12/2009');</v>
      </c>
    </row>
    <row r="1355" spans="1:8" x14ac:dyDescent="0.3">
      <c r="A1355">
        <f t="shared" si="721"/>
        <v>2010</v>
      </c>
      <c r="B1355">
        <v>677</v>
      </c>
      <c r="C1355" t="str">
        <f>+"quinquenio "&amp;A1355&amp;"-"&amp;A1355+5</f>
        <v>quinquenio 2010-2015</v>
      </c>
      <c r="D1355" t="s">
        <v>4</v>
      </c>
      <c r="E1355" t="s">
        <v>5</v>
      </c>
      <c r="F1355" s="1" t="str">
        <f>+"1/1/"&amp;A1355</f>
        <v>1/1/2010</v>
      </c>
      <c r="G1355" s="1" t="str">
        <f>+"31/12/"&amp;A1355+4</f>
        <v>31/12/2014</v>
      </c>
      <c r="H1355" s="29" t="str">
        <f t="shared" si="717"/>
        <v>INSERT INTO temporalidad VALUES (677,'quinquenio 2010-2015','Quinquenal','Quinquenio','1/1/2010','31/12/2014');</v>
      </c>
    </row>
    <row r="1356" spans="1:8" x14ac:dyDescent="0.3">
      <c r="A1356">
        <f t="shared" si="721"/>
        <v>2015</v>
      </c>
      <c r="B1356">
        <f t="shared" ref="B1356:B1419" si="723">+B1355+1</f>
        <v>678</v>
      </c>
      <c r="C1356" t="str">
        <f>+"quinquenio "&amp;A1356&amp;"-"&amp;A1356+5</f>
        <v>quinquenio 2015-2020</v>
      </c>
      <c r="D1356" t="s">
        <v>4</v>
      </c>
      <c r="E1356" t="s">
        <v>5</v>
      </c>
      <c r="F1356" s="1" t="str">
        <f>+"1/1/"&amp;A1356</f>
        <v>1/1/2015</v>
      </c>
      <c r="G1356" s="1" t="str">
        <f>+"31/12/"&amp;A1356+4</f>
        <v>31/12/2019</v>
      </c>
      <c r="H1356" s="29" t="str">
        <f t="shared" si="717"/>
        <v>INSERT INTO temporalidad VALUES (678,'quinquenio 2015-2020','Quinquenal','Quinquenio','1/1/2015','31/12/2019');</v>
      </c>
    </row>
    <row r="1357" spans="1:8" x14ac:dyDescent="0.3">
      <c r="A1357">
        <f t="shared" si="721"/>
        <v>2020</v>
      </c>
      <c r="B1357">
        <v>678</v>
      </c>
      <c r="C1357" t="str">
        <f>+"quinquenio "&amp;A1357&amp;"-"&amp;A1357+5</f>
        <v>quinquenio 2020-2025</v>
      </c>
      <c r="D1357" t="s">
        <v>4</v>
      </c>
      <c r="E1357" t="s">
        <v>5</v>
      </c>
      <c r="F1357" s="1" t="str">
        <f>+"1/1/"&amp;A1357</f>
        <v>1/1/2020</v>
      </c>
      <c r="G1357" s="1" t="str">
        <f>+"31/12/"&amp;A1357+4</f>
        <v>31/12/2024</v>
      </c>
      <c r="H1357" s="29" t="str">
        <f t="shared" si="717"/>
        <v>INSERT INTO temporalidad VALUES (678,'quinquenio 2020-2025','Quinquenal','Quinquenio','1/1/2020','31/12/2024');</v>
      </c>
    </row>
    <row r="1358" spans="1:8" x14ac:dyDescent="0.3">
      <c r="A1358">
        <f t="shared" si="721"/>
        <v>2025</v>
      </c>
      <c r="B1358">
        <f t="shared" ref="B1358:B1421" si="724">+B1357+1</f>
        <v>679</v>
      </c>
      <c r="C1358" t="str">
        <f>+"quinquenio "&amp;A1358&amp;"-"&amp;A1358+5</f>
        <v>quinquenio 2025-2030</v>
      </c>
      <c r="D1358" t="s">
        <v>4</v>
      </c>
      <c r="E1358" t="s">
        <v>5</v>
      </c>
      <c r="F1358" s="1" t="str">
        <f>+"1/1/"&amp;A1358</f>
        <v>1/1/2025</v>
      </c>
      <c r="G1358" s="1" t="str">
        <f>+"31/12/"&amp;A1358+4</f>
        <v>31/12/2029</v>
      </c>
      <c r="H1358" s="29" t="str">
        <f t="shared" si="717"/>
        <v>INSERT INTO temporalidad VALUES (679,'quinquenio 2025-2030','Quinquenal','Quinquenio','1/1/2025','31/12/2029');</v>
      </c>
    </row>
    <row r="1359" spans="1:8" x14ac:dyDescent="0.3">
      <c r="A1359">
        <f>+A1358+5</f>
        <v>2030</v>
      </c>
      <c r="B1359">
        <v>679</v>
      </c>
      <c r="C1359" t="str">
        <f>+"quinquenio "&amp;A1359&amp;"-"&amp;A1359+5</f>
        <v>quinquenio 2030-2035</v>
      </c>
      <c r="D1359" t="s">
        <v>4</v>
      </c>
      <c r="E1359" t="s">
        <v>5</v>
      </c>
      <c r="F1359" s="1" t="str">
        <f>+"1/1/"&amp;A1359</f>
        <v>1/1/2030</v>
      </c>
      <c r="G1359" s="1" t="str">
        <f>+"31/12/"&amp;A1359+4</f>
        <v>31/12/2034</v>
      </c>
      <c r="H1359" s="29" t="str">
        <f t="shared" si="717"/>
        <v>INSERT INTO temporalidad VALUES (679,'quinquenio 2030-2035','Quinquenal','Quinquenio','1/1/2030','31/12/2034');</v>
      </c>
    </row>
    <row r="1360" spans="1:8" x14ac:dyDescent="0.3">
      <c r="A1360">
        <f t="shared" si="721"/>
        <v>2035</v>
      </c>
      <c r="B1360">
        <f t="shared" ref="B1360:B1423" si="725">+B1359+1</f>
        <v>680</v>
      </c>
      <c r="C1360" t="str">
        <f>+"quinquenio "&amp;A1360&amp;"-"&amp;A1360+5</f>
        <v>quinquenio 2035-2040</v>
      </c>
      <c r="D1360" t="s">
        <v>4</v>
      </c>
      <c r="E1360" t="s">
        <v>5</v>
      </c>
      <c r="F1360" s="1" t="str">
        <f>+"1/1/"&amp;A1360</f>
        <v>1/1/2035</v>
      </c>
      <c r="G1360" s="1" t="str">
        <f>+"31/12/"&amp;A1360+4</f>
        <v>31/12/2039</v>
      </c>
      <c r="H1360" s="29" t="str">
        <f t="shared" si="717"/>
        <v>INSERT INTO temporalidad VALUES (680,'quinquenio 2035-2040','Quinquenal','Quinquenio','1/1/2035','31/12/2039');</v>
      </c>
    </row>
    <row r="1361" spans="1:8" x14ac:dyDescent="0.3">
      <c r="A1361">
        <f t="shared" si="721"/>
        <v>2040</v>
      </c>
      <c r="B1361">
        <v>680</v>
      </c>
      <c r="C1361" t="str">
        <f>+"quinquenio "&amp;A1361&amp;"-"&amp;A1361+5</f>
        <v>quinquenio 2040-2045</v>
      </c>
      <c r="D1361" t="s">
        <v>4</v>
      </c>
      <c r="E1361" t="s">
        <v>5</v>
      </c>
      <c r="F1361" s="1" t="str">
        <f>+"1/1/"&amp;A1361</f>
        <v>1/1/2040</v>
      </c>
      <c r="G1361" s="1" t="str">
        <f>+"31/12/"&amp;A1361+4</f>
        <v>31/12/2044</v>
      </c>
      <c r="H1361" s="29" t="str">
        <f t="shared" si="717"/>
        <v>INSERT INTO temporalidad VALUES (680,'quinquenio 2040-2045','Quinquenal','Quinquenio','1/1/2040','31/12/2044');</v>
      </c>
    </row>
    <row r="1362" spans="1:8" x14ac:dyDescent="0.3">
      <c r="A1362">
        <f t="shared" si="721"/>
        <v>2045</v>
      </c>
      <c r="B1362">
        <f t="shared" ref="B1362:B1425" si="726">+B1361+1</f>
        <v>681</v>
      </c>
      <c r="C1362" t="str">
        <f>+"quinquenio "&amp;A1362&amp;"-"&amp;A1362+5</f>
        <v>quinquenio 2045-2050</v>
      </c>
      <c r="D1362" t="s">
        <v>4</v>
      </c>
      <c r="E1362" t="s">
        <v>5</v>
      </c>
      <c r="F1362" s="1" t="str">
        <f>+"1/1/"&amp;A1362</f>
        <v>1/1/2045</v>
      </c>
      <c r="G1362" s="1" t="str">
        <f>+"31/12/"&amp;A1362+4</f>
        <v>31/12/2049</v>
      </c>
      <c r="H1362" s="29" t="str">
        <f t="shared" si="717"/>
        <v>INSERT INTO temporalidad VALUES (681,'quinquenio 2045-2050','Quinquenal','Quinquenio','1/1/2045','31/12/2049');</v>
      </c>
    </row>
    <row r="1363" spans="1:8" x14ac:dyDescent="0.3">
      <c r="A1363">
        <v>1990</v>
      </c>
      <c r="B1363">
        <v>681</v>
      </c>
      <c r="C1363" t="str">
        <f>+"bienio "&amp;A1363&amp;"-"&amp;A1363+2</f>
        <v>bienio 1990-1992</v>
      </c>
      <c r="D1363" t="s">
        <v>81</v>
      </c>
      <c r="E1363" t="s">
        <v>3</v>
      </c>
      <c r="F1363" s="1" t="str">
        <f>+"1/1/"&amp;A1363</f>
        <v>1/1/1990</v>
      </c>
      <c r="G1363" s="1" t="str">
        <f>+"31/12/"&amp;A1363+1</f>
        <v>31/12/1991</v>
      </c>
      <c r="H1363" s="29" t="str">
        <f t="shared" si="717"/>
        <v>INSERT INTO temporalidad VALUES (681,'bienio 1990-1992','Bienio','Bianual','1/1/1990','31/12/1991');</v>
      </c>
    </row>
    <row r="1364" spans="1:8" x14ac:dyDescent="0.3">
      <c r="A1364">
        <f>+A1363+2</f>
        <v>1992</v>
      </c>
      <c r="B1364">
        <f t="shared" ref="B1364:B1427" si="727">+B1363+1</f>
        <v>682</v>
      </c>
      <c r="C1364" t="str">
        <f>+"bienio "&amp;A1364&amp;"-"&amp;A1364+2</f>
        <v>bienio 1992-1994</v>
      </c>
      <c r="D1364" t="s">
        <v>81</v>
      </c>
      <c r="E1364" t="s">
        <v>3</v>
      </c>
      <c r="F1364" s="1" t="str">
        <f>+"1/1/"&amp;A1364</f>
        <v>1/1/1992</v>
      </c>
      <c r="G1364" s="1" t="str">
        <f>+"31/12/"&amp;A1364+1</f>
        <v>31/12/1993</v>
      </c>
      <c r="H1364" s="29" t="str">
        <f t="shared" si="717"/>
        <v>INSERT INTO temporalidad VALUES (682,'bienio 1992-1994','Bienio','Bianual','1/1/1992','31/12/1993');</v>
      </c>
    </row>
    <row r="1365" spans="1:8" x14ac:dyDescent="0.3">
      <c r="A1365">
        <f t="shared" ref="A1365:A1392" si="728">+A1364+2</f>
        <v>1994</v>
      </c>
      <c r="B1365">
        <v>682</v>
      </c>
      <c r="C1365" t="str">
        <f>+"bienio "&amp;A1365&amp;"-"&amp;A1365+2</f>
        <v>bienio 1994-1996</v>
      </c>
      <c r="D1365" t="s">
        <v>81</v>
      </c>
      <c r="E1365" t="s">
        <v>3</v>
      </c>
      <c r="F1365" s="1" t="str">
        <f>+"1/1/"&amp;A1365</f>
        <v>1/1/1994</v>
      </c>
      <c r="G1365" s="1" t="str">
        <f>+"31/12/"&amp;A1365+1</f>
        <v>31/12/1995</v>
      </c>
      <c r="H1365" s="29" t="str">
        <f t="shared" si="717"/>
        <v>INSERT INTO temporalidad VALUES (682,'bienio 1994-1996','Bienio','Bianual','1/1/1994','31/12/1995');</v>
      </c>
    </row>
    <row r="1366" spans="1:8" x14ac:dyDescent="0.3">
      <c r="A1366">
        <f t="shared" si="728"/>
        <v>1996</v>
      </c>
      <c r="B1366">
        <f t="shared" ref="B1366:B1429" si="729">+B1365+1</f>
        <v>683</v>
      </c>
      <c r="C1366" t="str">
        <f>+"bienio "&amp;A1366&amp;"-"&amp;A1366+2</f>
        <v>bienio 1996-1998</v>
      </c>
      <c r="D1366" t="s">
        <v>81</v>
      </c>
      <c r="E1366" t="s">
        <v>3</v>
      </c>
      <c r="F1366" s="1" t="str">
        <f>+"1/1/"&amp;A1366</f>
        <v>1/1/1996</v>
      </c>
      <c r="G1366" s="1" t="str">
        <f>+"31/12/"&amp;A1366+1</f>
        <v>31/12/1997</v>
      </c>
      <c r="H1366" s="29" t="str">
        <f t="shared" si="717"/>
        <v>INSERT INTO temporalidad VALUES (683,'bienio 1996-1998','Bienio','Bianual','1/1/1996','31/12/1997');</v>
      </c>
    </row>
    <row r="1367" spans="1:8" x14ac:dyDescent="0.3">
      <c r="A1367">
        <f t="shared" si="728"/>
        <v>1998</v>
      </c>
      <c r="B1367">
        <v>683</v>
      </c>
      <c r="C1367" t="str">
        <f>+"bienio "&amp;A1367&amp;"-"&amp;A1367+2</f>
        <v>bienio 1998-2000</v>
      </c>
      <c r="D1367" t="s">
        <v>81</v>
      </c>
      <c r="E1367" t="s">
        <v>3</v>
      </c>
      <c r="F1367" s="1" t="str">
        <f>+"1/1/"&amp;A1367</f>
        <v>1/1/1998</v>
      </c>
      <c r="G1367" s="1" t="str">
        <f>+"31/12/"&amp;A1367+1</f>
        <v>31/12/1999</v>
      </c>
      <c r="H1367" s="29" t="str">
        <f t="shared" si="717"/>
        <v>INSERT INTO temporalidad VALUES (683,'bienio 1998-2000','Bienio','Bianual','1/1/1998','31/12/1999');</v>
      </c>
    </row>
    <row r="1368" spans="1:8" x14ac:dyDescent="0.3">
      <c r="A1368">
        <f t="shared" si="728"/>
        <v>2000</v>
      </c>
      <c r="B1368">
        <f t="shared" ref="B1368:B1431" si="730">+B1367+1</f>
        <v>684</v>
      </c>
      <c r="C1368" t="str">
        <f>+"bienio "&amp;A1368&amp;"-"&amp;A1368+2</f>
        <v>bienio 2000-2002</v>
      </c>
      <c r="D1368" t="s">
        <v>81</v>
      </c>
      <c r="E1368" t="s">
        <v>3</v>
      </c>
      <c r="F1368" s="1" t="str">
        <f>+"1/1/"&amp;A1368</f>
        <v>1/1/2000</v>
      </c>
      <c r="G1368" s="1" t="str">
        <f>+"31/12/"&amp;A1368+1</f>
        <v>31/12/2001</v>
      </c>
      <c r="H1368" s="29" t="str">
        <f t="shared" si="717"/>
        <v>INSERT INTO temporalidad VALUES (684,'bienio 2000-2002','Bienio','Bianual','1/1/2000','31/12/2001');</v>
      </c>
    </row>
    <row r="1369" spans="1:8" x14ac:dyDescent="0.3">
      <c r="A1369">
        <f t="shared" si="728"/>
        <v>2002</v>
      </c>
      <c r="B1369">
        <v>684</v>
      </c>
      <c r="C1369" t="str">
        <f>+"bienio "&amp;A1369&amp;"-"&amp;A1369+2</f>
        <v>bienio 2002-2004</v>
      </c>
      <c r="D1369" t="s">
        <v>81</v>
      </c>
      <c r="E1369" t="s">
        <v>3</v>
      </c>
      <c r="F1369" s="1" t="str">
        <f>+"1/1/"&amp;A1369</f>
        <v>1/1/2002</v>
      </c>
      <c r="G1369" s="1" t="str">
        <f>+"31/12/"&amp;A1369+1</f>
        <v>31/12/2003</v>
      </c>
      <c r="H1369" s="29" t="str">
        <f t="shared" si="717"/>
        <v>INSERT INTO temporalidad VALUES (684,'bienio 2002-2004','Bienio','Bianual','1/1/2002','31/12/2003');</v>
      </c>
    </row>
    <row r="1370" spans="1:8" x14ac:dyDescent="0.3">
      <c r="A1370">
        <f t="shared" si="728"/>
        <v>2004</v>
      </c>
      <c r="B1370">
        <f t="shared" ref="B1370:B1433" si="731">+B1369+1</f>
        <v>685</v>
      </c>
      <c r="C1370" t="str">
        <f>+"bienio "&amp;A1370&amp;"-"&amp;A1370+2</f>
        <v>bienio 2004-2006</v>
      </c>
      <c r="D1370" t="s">
        <v>81</v>
      </c>
      <c r="E1370" t="s">
        <v>3</v>
      </c>
      <c r="F1370" s="1" t="str">
        <f>+"1/1/"&amp;A1370</f>
        <v>1/1/2004</v>
      </c>
      <c r="G1370" s="1" t="str">
        <f>+"31/12/"&amp;A1370+1</f>
        <v>31/12/2005</v>
      </c>
      <c r="H1370" s="29" t="str">
        <f t="shared" si="717"/>
        <v>INSERT INTO temporalidad VALUES (685,'bienio 2004-2006','Bienio','Bianual','1/1/2004','31/12/2005');</v>
      </c>
    </row>
    <row r="1371" spans="1:8" x14ac:dyDescent="0.3">
      <c r="A1371">
        <f t="shared" si="728"/>
        <v>2006</v>
      </c>
      <c r="B1371">
        <v>685</v>
      </c>
      <c r="C1371" t="str">
        <f>+"bienio "&amp;A1371&amp;"-"&amp;A1371+2</f>
        <v>bienio 2006-2008</v>
      </c>
      <c r="D1371" t="s">
        <v>81</v>
      </c>
      <c r="E1371" t="s">
        <v>3</v>
      </c>
      <c r="F1371" s="1" t="str">
        <f>+"1/1/"&amp;A1371</f>
        <v>1/1/2006</v>
      </c>
      <c r="G1371" s="1" t="str">
        <f>+"31/12/"&amp;A1371+1</f>
        <v>31/12/2007</v>
      </c>
      <c r="H1371" s="29" t="str">
        <f t="shared" si="717"/>
        <v>INSERT INTO temporalidad VALUES (685,'bienio 2006-2008','Bienio','Bianual','1/1/2006','31/12/2007');</v>
      </c>
    </row>
    <row r="1372" spans="1:8" x14ac:dyDescent="0.3">
      <c r="A1372">
        <f t="shared" si="728"/>
        <v>2008</v>
      </c>
      <c r="B1372">
        <f t="shared" ref="B1372:B1435" si="732">+B1371+1</f>
        <v>686</v>
      </c>
      <c r="C1372" t="str">
        <f>+"bienio "&amp;A1372&amp;"-"&amp;A1372+2</f>
        <v>bienio 2008-2010</v>
      </c>
      <c r="D1372" t="s">
        <v>81</v>
      </c>
      <c r="E1372" t="s">
        <v>3</v>
      </c>
      <c r="F1372" s="1" t="str">
        <f>+"1/1/"&amp;A1372</f>
        <v>1/1/2008</v>
      </c>
      <c r="G1372" s="1" t="str">
        <f>+"31/12/"&amp;A1372+1</f>
        <v>31/12/2009</v>
      </c>
      <c r="H1372" s="29" t="str">
        <f t="shared" si="717"/>
        <v>INSERT INTO temporalidad VALUES (686,'bienio 2008-2010','Bienio','Bianual','1/1/2008','31/12/2009');</v>
      </c>
    </row>
    <row r="1373" spans="1:8" x14ac:dyDescent="0.3">
      <c r="A1373">
        <f t="shared" si="728"/>
        <v>2010</v>
      </c>
      <c r="B1373">
        <v>686</v>
      </c>
      <c r="C1373" t="str">
        <f>+"bienio "&amp;A1373&amp;"-"&amp;A1373+2</f>
        <v>bienio 2010-2012</v>
      </c>
      <c r="D1373" t="s">
        <v>81</v>
      </c>
      <c r="E1373" t="s">
        <v>3</v>
      </c>
      <c r="F1373" s="1" t="str">
        <f>+"1/1/"&amp;A1373</f>
        <v>1/1/2010</v>
      </c>
      <c r="G1373" s="1" t="str">
        <f>+"31/12/"&amp;A1373+1</f>
        <v>31/12/2011</v>
      </c>
      <c r="H1373" s="29" t="str">
        <f t="shared" si="717"/>
        <v>INSERT INTO temporalidad VALUES (686,'bienio 2010-2012','Bienio','Bianual','1/1/2010','31/12/2011');</v>
      </c>
    </row>
    <row r="1374" spans="1:8" x14ac:dyDescent="0.3">
      <c r="A1374">
        <f t="shared" si="728"/>
        <v>2012</v>
      </c>
      <c r="B1374">
        <f t="shared" ref="B1374:B1437" si="733">+B1373+1</f>
        <v>687</v>
      </c>
      <c r="C1374" t="str">
        <f>+"bienio "&amp;A1374&amp;"-"&amp;A1374+2</f>
        <v>bienio 2012-2014</v>
      </c>
      <c r="D1374" t="s">
        <v>81</v>
      </c>
      <c r="E1374" t="s">
        <v>3</v>
      </c>
      <c r="F1374" s="1" t="str">
        <f>+"1/1/"&amp;A1374</f>
        <v>1/1/2012</v>
      </c>
      <c r="G1374" s="1" t="str">
        <f>+"31/12/"&amp;A1374+1</f>
        <v>31/12/2013</v>
      </c>
      <c r="H1374" s="29" t="str">
        <f t="shared" si="717"/>
        <v>INSERT INTO temporalidad VALUES (687,'bienio 2012-2014','Bienio','Bianual','1/1/2012','31/12/2013');</v>
      </c>
    </row>
    <row r="1375" spans="1:8" x14ac:dyDescent="0.3">
      <c r="A1375">
        <f t="shared" si="728"/>
        <v>2014</v>
      </c>
      <c r="B1375">
        <v>687</v>
      </c>
      <c r="C1375" t="str">
        <f>+"bienio "&amp;A1375&amp;"-"&amp;A1375+2</f>
        <v>bienio 2014-2016</v>
      </c>
      <c r="D1375" t="s">
        <v>81</v>
      </c>
      <c r="E1375" t="s">
        <v>3</v>
      </c>
      <c r="F1375" s="1" t="str">
        <f>+"1/1/"&amp;A1375</f>
        <v>1/1/2014</v>
      </c>
      <c r="G1375" s="1" t="str">
        <f>+"31/12/"&amp;A1375+1</f>
        <v>31/12/2015</v>
      </c>
      <c r="H1375" s="29" t="str">
        <f t="shared" si="717"/>
        <v>INSERT INTO temporalidad VALUES (687,'bienio 2014-2016','Bienio','Bianual','1/1/2014','31/12/2015');</v>
      </c>
    </row>
    <row r="1376" spans="1:8" x14ac:dyDescent="0.3">
      <c r="A1376">
        <f t="shared" si="728"/>
        <v>2016</v>
      </c>
      <c r="B1376">
        <f t="shared" ref="B1376:B1439" si="734">+B1375+1</f>
        <v>688</v>
      </c>
      <c r="C1376" t="str">
        <f>+"bienio "&amp;A1376&amp;"-"&amp;A1376+2</f>
        <v>bienio 2016-2018</v>
      </c>
      <c r="D1376" t="s">
        <v>81</v>
      </c>
      <c r="E1376" t="s">
        <v>3</v>
      </c>
      <c r="F1376" s="1" t="str">
        <f>+"1/1/"&amp;A1376</f>
        <v>1/1/2016</v>
      </c>
      <c r="G1376" s="1" t="str">
        <f>+"31/12/"&amp;A1376+1</f>
        <v>31/12/2017</v>
      </c>
      <c r="H1376" s="29" t="str">
        <f t="shared" si="717"/>
        <v>INSERT INTO temporalidad VALUES (688,'bienio 2016-2018','Bienio','Bianual','1/1/2016','31/12/2017');</v>
      </c>
    </row>
    <row r="1377" spans="1:8" x14ac:dyDescent="0.3">
      <c r="A1377">
        <f t="shared" si="728"/>
        <v>2018</v>
      </c>
      <c r="B1377">
        <v>688</v>
      </c>
      <c r="C1377" t="str">
        <f>+"bienio "&amp;A1377&amp;"-"&amp;A1377+2</f>
        <v>bienio 2018-2020</v>
      </c>
      <c r="D1377" t="s">
        <v>81</v>
      </c>
      <c r="E1377" t="s">
        <v>3</v>
      </c>
      <c r="F1377" s="1" t="str">
        <f>+"1/1/"&amp;A1377</f>
        <v>1/1/2018</v>
      </c>
      <c r="G1377" s="1" t="str">
        <f>+"31/12/"&amp;A1377+1</f>
        <v>31/12/2019</v>
      </c>
      <c r="H1377" s="29" t="str">
        <f t="shared" si="717"/>
        <v>INSERT INTO temporalidad VALUES (688,'bienio 2018-2020','Bienio','Bianual','1/1/2018','31/12/2019');</v>
      </c>
    </row>
    <row r="1378" spans="1:8" x14ac:dyDescent="0.3">
      <c r="A1378">
        <f t="shared" si="728"/>
        <v>2020</v>
      </c>
      <c r="B1378">
        <f t="shared" ref="B1378:B1441" si="735">+B1377+1</f>
        <v>689</v>
      </c>
      <c r="C1378" t="str">
        <f>+"bienio "&amp;A1378&amp;"-"&amp;A1378+2</f>
        <v>bienio 2020-2022</v>
      </c>
      <c r="D1378" t="s">
        <v>81</v>
      </c>
      <c r="E1378" t="s">
        <v>3</v>
      </c>
      <c r="F1378" s="1" t="str">
        <f>+"1/1/"&amp;A1378</f>
        <v>1/1/2020</v>
      </c>
      <c r="G1378" s="1" t="str">
        <f>+"31/12/"&amp;A1378+1</f>
        <v>31/12/2021</v>
      </c>
      <c r="H1378" s="29" t="str">
        <f t="shared" si="717"/>
        <v>INSERT INTO temporalidad VALUES (689,'bienio 2020-2022','Bienio','Bianual','1/1/2020','31/12/2021');</v>
      </c>
    </row>
    <row r="1379" spans="1:8" x14ac:dyDescent="0.3">
      <c r="A1379">
        <f t="shared" si="728"/>
        <v>2022</v>
      </c>
      <c r="B1379">
        <v>689</v>
      </c>
      <c r="C1379" t="str">
        <f>+"bienio "&amp;A1379&amp;"-"&amp;A1379+2</f>
        <v>bienio 2022-2024</v>
      </c>
      <c r="D1379" t="s">
        <v>81</v>
      </c>
      <c r="E1379" t="s">
        <v>3</v>
      </c>
      <c r="F1379" s="1" t="str">
        <f>+"1/1/"&amp;A1379</f>
        <v>1/1/2022</v>
      </c>
      <c r="G1379" s="1" t="str">
        <f>+"31/12/"&amp;A1379+1</f>
        <v>31/12/2023</v>
      </c>
      <c r="H1379" s="29" t="str">
        <f t="shared" si="717"/>
        <v>INSERT INTO temporalidad VALUES (689,'bienio 2022-2024','Bienio','Bianual','1/1/2022','31/12/2023');</v>
      </c>
    </row>
    <row r="1380" spans="1:8" x14ac:dyDescent="0.3">
      <c r="A1380">
        <f t="shared" si="728"/>
        <v>2024</v>
      </c>
      <c r="B1380">
        <f t="shared" ref="B1380:B1443" si="736">+B1379+1</f>
        <v>690</v>
      </c>
      <c r="C1380" t="str">
        <f>+"bienio "&amp;A1380&amp;"-"&amp;A1380+2</f>
        <v>bienio 2024-2026</v>
      </c>
      <c r="D1380" t="s">
        <v>81</v>
      </c>
      <c r="E1380" t="s">
        <v>3</v>
      </c>
      <c r="F1380" s="1" t="str">
        <f>+"1/1/"&amp;A1380</f>
        <v>1/1/2024</v>
      </c>
      <c r="G1380" s="1" t="str">
        <f>+"31/12/"&amp;A1380+1</f>
        <v>31/12/2025</v>
      </c>
      <c r="H1380" s="29" t="str">
        <f t="shared" si="717"/>
        <v>INSERT INTO temporalidad VALUES (690,'bienio 2024-2026','Bienio','Bianual','1/1/2024','31/12/2025');</v>
      </c>
    </row>
    <row r="1381" spans="1:8" x14ac:dyDescent="0.3">
      <c r="A1381">
        <f t="shared" si="728"/>
        <v>2026</v>
      </c>
      <c r="B1381">
        <v>690</v>
      </c>
      <c r="C1381" t="str">
        <f>+"bienio "&amp;A1381&amp;"-"&amp;A1381+2</f>
        <v>bienio 2026-2028</v>
      </c>
      <c r="D1381" t="s">
        <v>81</v>
      </c>
      <c r="E1381" t="s">
        <v>3</v>
      </c>
      <c r="F1381" s="1" t="str">
        <f>+"1/1/"&amp;A1381</f>
        <v>1/1/2026</v>
      </c>
      <c r="G1381" s="1" t="str">
        <f>+"31/12/"&amp;A1381+1</f>
        <v>31/12/2027</v>
      </c>
      <c r="H1381" s="29" t="str">
        <f t="shared" si="717"/>
        <v>INSERT INTO temporalidad VALUES (690,'bienio 2026-2028','Bienio','Bianual','1/1/2026','31/12/2027');</v>
      </c>
    </row>
    <row r="1382" spans="1:8" x14ac:dyDescent="0.3">
      <c r="A1382">
        <f t="shared" si="728"/>
        <v>2028</v>
      </c>
      <c r="B1382">
        <f t="shared" ref="B1382:B1445" si="737">+B1381+1</f>
        <v>691</v>
      </c>
      <c r="C1382" t="str">
        <f>+"bienio "&amp;A1382&amp;"-"&amp;A1382+2</f>
        <v>bienio 2028-2030</v>
      </c>
      <c r="D1382" t="s">
        <v>81</v>
      </c>
      <c r="E1382" t="s">
        <v>3</v>
      </c>
      <c r="F1382" s="1" t="str">
        <f>+"1/1/"&amp;A1382</f>
        <v>1/1/2028</v>
      </c>
      <c r="G1382" s="1" t="str">
        <f>+"31/12/"&amp;A1382+1</f>
        <v>31/12/2029</v>
      </c>
      <c r="H1382" s="29" t="str">
        <f t="shared" si="717"/>
        <v>INSERT INTO temporalidad VALUES (691,'bienio 2028-2030','Bienio','Bianual','1/1/2028','31/12/2029');</v>
      </c>
    </row>
    <row r="1383" spans="1:8" x14ac:dyDescent="0.3">
      <c r="A1383">
        <f t="shared" si="728"/>
        <v>2030</v>
      </c>
      <c r="B1383">
        <v>691</v>
      </c>
      <c r="C1383" t="str">
        <f>+"bienio "&amp;A1383&amp;"-"&amp;A1383+2</f>
        <v>bienio 2030-2032</v>
      </c>
      <c r="D1383" t="s">
        <v>81</v>
      </c>
      <c r="E1383" t="s">
        <v>3</v>
      </c>
      <c r="F1383" s="1" t="str">
        <f>+"1/1/"&amp;A1383</f>
        <v>1/1/2030</v>
      </c>
      <c r="G1383" s="1" t="str">
        <f>+"31/12/"&amp;A1383+1</f>
        <v>31/12/2031</v>
      </c>
      <c r="H1383" s="29" t="str">
        <f t="shared" si="717"/>
        <v>INSERT INTO temporalidad VALUES (691,'bienio 2030-2032','Bienio','Bianual','1/1/2030','31/12/2031');</v>
      </c>
    </row>
    <row r="1384" spans="1:8" x14ac:dyDescent="0.3">
      <c r="A1384">
        <f t="shared" si="728"/>
        <v>2032</v>
      </c>
      <c r="B1384">
        <f t="shared" ref="B1384:B1447" si="738">+B1383+1</f>
        <v>692</v>
      </c>
      <c r="C1384" t="str">
        <f>+"bienio "&amp;A1384&amp;"-"&amp;A1384+2</f>
        <v>bienio 2032-2034</v>
      </c>
      <c r="D1384" t="s">
        <v>81</v>
      </c>
      <c r="E1384" t="s">
        <v>3</v>
      </c>
      <c r="F1384" s="1" t="str">
        <f>+"1/1/"&amp;A1384</f>
        <v>1/1/2032</v>
      </c>
      <c r="G1384" s="1" t="str">
        <f>+"31/12/"&amp;A1384+1</f>
        <v>31/12/2033</v>
      </c>
      <c r="H1384" s="29" t="str">
        <f t="shared" si="717"/>
        <v>INSERT INTO temporalidad VALUES (692,'bienio 2032-2034','Bienio','Bianual','1/1/2032','31/12/2033');</v>
      </c>
    </row>
    <row r="1385" spans="1:8" x14ac:dyDescent="0.3">
      <c r="A1385">
        <f t="shared" si="728"/>
        <v>2034</v>
      </c>
      <c r="B1385">
        <v>692</v>
      </c>
      <c r="C1385" t="str">
        <f>+"bienio "&amp;A1385&amp;"-"&amp;A1385+2</f>
        <v>bienio 2034-2036</v>
      </c>
      <c r="D1385" t="s">
        <v>81</v>
      </c>
      <c r="E1385" t="s">
        <v>3</v>
      </c>
      <c r="F1385" s="1" t="str">
        <f>+"1/1/"&amp;A1385</f>
        <v>1/1/2034</v>
      </c>
      <c r="G1385" s="1" t="str">
        <f>+"31/12/"&amp;A1385+1</f>
        <v>31/12/2035</v>
      </c>
      <c r="H1385" s="29" t="str">
        <f t="shared" si="717"/>
        <v>INSERT INTO temporalidad VALUES (692,'bienio 2034-2036','Bienio','Bianual','1/1/2034','31/12/2035');</v>
      </c>
    </row>
    <row r="1386" spans="1:8" x14ac:dyDescent="0.3">
      <c r="A1386">
        <f t="shared" si="728"/>
        <v>2036</v>
      </c>
      <c r="B1386">
        <f t="shared" ref="B1386:B1449" si="739">+B1385+1</f>
        <v>693</v>
      </c>
      <c r="C1386" t="str">
        <f>+"bienio "&amp;A1386&amp;"-"&amp;A1386+2</f>
        <v>bienio 2036-2038</v>
      </c>
      <c r="D1386" t="s">
        <v>81</v>
      </c>
      <c r="E1386" t="s">
        <v>3</v>
      </c>
      <c r="F1386" s="1" t="str">
        <f>+"1/1/"&amp;A1386</f>
        <v>1/1/2036</v>
      </c>
      <c r="G1386" s="1" t="str">
        <f>+"31/12/"&amp;A1386+1</f>
        <v>31/12/2037</v>
      </c>
      <c r="H1386" s="29" t="str">
        <f t="shared" si="717"/>
        <v>INSERT INTO temporalidad VALUES (693,'bienio 2036-2038','Bienio','Bianual','1/1/2036','31/12/2037');</v>
      </c>
    </row>
    <row r="1387" spans="1:8" x14ac:dyDescent="0.3">
      <c r="A1387">
        <f t="shared" si="728"/>
        <v>2038</v>
      </c>
      <c r="B1387">
        <v>693</v>
      </c>
      <c r="C1387" t="str">
        <f>+"bienio "&amp;A1387&amp;"-"&amp;A1387+2</f>
        <v>bienio 2038-2040</v>
      </c>
      <c r="D1387" t="s">
        <v>81</v>
      </c>
      <c r="E1387" t="s">
        <v>3</v>
      </c>
      <c r="F1387" s="1" t="str">
        <f>+"1/1/"&amp;A1387</f>
        <v>1/1/2038</v>
      </c>
      <c r="G1387" s="1" t="str">
        <f>+"31/12/"&amp;A1387+1</f>
        <v>31/12/2039</v>
      </c>
      <c r="H1387" s="29" t="str">
        <f t="shared" si="717"/>
        <v>INSERT INTO temporalidad VALUES (693,'bienio 2038-2040','Bienio','Bianual','1/1/2038','31/12/2039');</v>
      </c>
    </row>
    <row r="1388" spans="1:8" x14ac:dyDescent="0.3">
      <c r="A1388">
        <f t="shared" si="728"/>
        <v>2040</v>
      </c>
      <c r="B1388">
        <f t="shared" ref="B1388:B1451" si="740">+B1387+1</f>
        <v>694</v>
      </c>
      <c r="C1388" t="str">
        <f>+"bienio "&amp;A1388&amp;"-"&amp;A1388+2</f>
        <v>bienio 2040-2042</v>
      </c>
      <c r="D1388" t="s">
        <v>81</v>
      </c>
      <c r="E1388" t="s">
        <v>3</v>
      </c>
      <c r="F1388" s="1" t="str">
        <f>+"1/1/"&amp;A1388</f>
        <v>1/1/2040</v>
      </c>
      <c r="G1388" s="1" t="str">
        <f>+"31/12/"&amp;A1388+1</f>
        <v>31/12/2041</v>
      </c>
      <c r="H1388" s="29" t="str">
        <f t="shared" si="717"/>
        <v>INSERT INTO temporalidad VALUES (694,'bienio 2040-2042','Bienio','Bianual','1/1/2040','31/12/2041');</v>
      </c>
    </row>
    <row r="1389" spans="1:8" x14ac:dyDescent="0.3">
      <c r="A1389">
        <f t="shared" si="728"/>
        <v>2042</v>
      </c>
      <c r="B1389">
        <v>694</v>
      </c>
      <c r="C1389" t="str">
        <f>+"bienio "&amp;A1389&amp;"-"&amp;A1389+2</f>
        <v>bienio 2042-2044</v>
      </c>
      <c r="D1389" t="s">
        <v>81</v>
      </c>
      <c r="E1389" t="s">
        <v>3</v>
      </c>
      <c r="F1389" s="1" t="str">
        <f>+"1/1/"&amp;A1389</f>
        <v>1/1/2042</v>
      </c>
      <c r="G1389" s="1" t="str">
        <f>+"31/12/"&amp;A1389+1</f>
        <v>31/12/2043</v>
      </c>
      <c r="H1389" s="29" t="str">
        <f t="shared" si="717"/>
        <v>INSERT INTO temporalidad VALUES (694,'bienio 2042-2044','Bienio','Bianual','1/1/2042','31/12/2043');</v>
      </c>
    </row>
    <row r="1390" spans="1:8" x14ac:dyDescent="0.3">
      <c r="A1390">
        <f t="shared" si="728"/>
        <v>2044</v>
      </c>
      <c r="B1390">
        <f t="shared" ref="B1390:B1453" si="741">+B1389+1</f>
        <v>695</v>
      </c>
      <c r="C1390" t="str">
        <f>+"bienio "&amp;A1390&amp;"-"&amp;A1390+2</f>
        <v>bienio 2044-2046</v>
      </c>
      <c r="D1390" t="s">
        <v>81</v>
      </c>
      <c r="E1390" t="s">
        <v>3</v>
      </c>
      <c r="F1390" s="1" t="str">
        <f>+"1/1/"&amp;A1390</f>
        <v>1/1/2044</v>
      </c>
      <c r="G1390" s="1" t="str">
        <f>+"31/12/"&amp;A1390+1</f>
        <v>31/12/2045</v>
      </c>
      <c r="H1390" s="29" t="str">
        <f t="shared" si="717"/>
        <v>INSERT INTO temporalidad VALUES (695,'bienio 2044-2046','Bienio','Bianual','1/1/2044','31/12/2045');</v>
      </c>
    </row>
    <row r="1391" spans="1:8" x14ac:dyDescent="0.3">
      <c r="A1391">
        <f t="shared" si="728"/>
        <v>2046</v>
      </c>
      <c r="B1391">
        <v>695</v>
      </c>
      <c r="C1391" t="str">
        <f>+"bienio "&amp;A1391&amp;"-"&amp;A1391+2</f>
        <v>bienio 2046-2048</v>
      </c>
      <c r="D1391" t="s">
        <v>81</v>
      </c>
      <c r="E1391" t="s">
        <v>3</v>
      </c>
      <c r="F1391" s="1" t="str">
        <f>+"1/1/"&amp;A1391</f>
        <v>1/1/2046</v>
      </c>
      <c r="G1391" s="1" t="str">
        <f>+"31/12/"&amp;A1391+1</f>
        <v>31/12/2047</v>
      </c>
      <c r="H1391" s="29" t="str">
        <f t="shared" si="717"/>
        <v>INSERT INTO temporalidad VALUES (695,'bienio 2046-2048','Bienio','Bianual','1/1/2046','31/12/2047');</v>
      </c>
    </row>
    <row r="1392" spans="1:8" x14ac:dyDescent="0.3">
      <c r="A1392">
        <f t="shared" si="728"/>
        <v>2048</v>
      </c>
      <c r="B1392">
        <f t="shared" ref="B1392:B1455" si="742">+B1391+1</f>
        <v>696</v>
      </c>
      <c r="C1392" t="str">
        <f>+"bienio "&amp;A1392&amp;"-"&amp;A1392+2</f>
        <v>bienio 2048-2050</v>
      </c>
      <c r="D1392" t="s">
        <v>81</v>
      </c>
      <c r="E1392" t="s">
        <v>3</v>
      </c>
      <c r="F1392" s="1" t="str">
        <f>+"1/1/"&amp;A1392</f>
        <v>1/1/2048</v>
      </c>
      <c r="G1392" s="1" t="str">
        <f>+"31/12/"&amp;A1392+1</f>
        <v>31/12/2049</v>
      </c>
      <c r="H1392" s="29" t="str">
        <f t="shared" si="717"/>
        <v>INSERT INTO temporalidad VALUES (696,'bienio 2048-2050','Bienio','Bianual','1/1/2048','31/12/2049');</v>
      </c>
    </row>
    <row r="1393" spans="1:8" x14ac:dyDescent="0.3">
      <c r="A1393">
        <v>1990</v>
      </c>
      <c r="B1393">
        <v>696</v>
      </c>
      <c r="C1393" t="str">
        <f>+"enero-febrero "&amp;A1393</f>
        <v>enero-febrero 1990</v>
      </c>
      <c r="D1393" t="s">
        <v>82</v>
      </c>
      <c r="E1393" t="s">
        <v>82</v>
      </c>
      <c r="F1393" s="1" t="str">
        <f>+"1/1/"&amp;A1393</f>
        <v>1/1/1990</v>
      </c>
      <c r="G1393" s="1" t="str">
        <f>+"28/2/"&amp;A1393</f>
        <v>28/2/1990</v>
      </c>
      <c r="H1393" s="29" t="str">
        <f t="shared" si="717"/>
        <v>INSERT INTO temporalidad VALUES (696,'enero-febrero 1990','Bimensual','Bimensual','1/1/1990','28/2/1990');</v>
      </c>
    </row>
    <row r="1394" spans="1:8" x14ac:dyDescent="0.3">
      <c r="A1394">
        <v>1991</v>
      </c>
      <c r="B1394">
        <f t="shared" ref="B1394:B1457" si="743">+B1393+1</f>
        <v>697</v>
      </c>
      <c r="C1394" t="str">
        <f>+"enero-febrero "&amp;A1394</f>
        <v>enero-febrero 1991</v>
      </c>
      <c r="D1394" t="s">
        <v>82</v>
      </c>
      <c r="E1394" t="s">
        <v>82</v>
      </c>
      <c r="F1394" s="1" t="str">
        <f>+"1/1/"&amp;A1394</f>
        <v>1/1/1991</v>
      </c>
      <c r="G1394" s="1" t="str">
        <f>+"28/2/"&amp;A1394</f>
        <v>28/2/1991</v>
      </c>
      <c r="H1394" s="29" t="str">
        <f t="shared" si="717"/>
        <v>INSERT INTO temporalidad VALUES (697,'enero-febrero 1991','Bimensual','Bimensual','1/1/1991','28/2/1991');</v>
      </c>
    </row>
    <row r="1395" spans="1:8" x14ac:dyDescent="0.3">
      <c r="A1395">
        <v>1992</v>
      </c>
      <c r="B1395">
        <v>697</v>
      </c>
      <c r="C1395" t="str">
        <f>+"enero-febrero "&amp;A1395</f>
        <v>enero-febrero 1992</v>
      </c>
      <c r="D1395" t="s">
        <v>82</v>
      </c>
      <c r="E1395" t="s">
        <v>82</v>
      </c>
      <c r="F1395" s="1" t="str">
        <f>+"1/1/"&amp;A1395</f>
        <v>1/1/1992</v>
      </c>
      <c r="G1395" s="1" t="str">
        <f>+"28/2/"&amp;A1395</f>
        <v>28/2/1992</v>
      </c>
      <c r="H1395" s="29" t="str">
        <f t="shared" si="717"/>
        <v>INSERT INTO temporalidad VALUES (697,'enero-febrero 1992','Bimensual','Bimensual','1/1/1992','28/2/1992');</v>
      </c>
    </row>
    <row r="1396" spans="1:8" x14ac:dyDescent="0.3">
      <c r="A1396">
        <v>1993</v>
      </c>
      <c r="B1396">
        <f t="shared" ref="B1396:B1459" si="744">+B1395+1</f>
        <v>698</v>
      </c>
      <c r="C1396" t="str">
        <f>+"enero-febrero "&amp;A1396</f>
        <v>enero-febrero 1993</v>
      </c>
      <c r="D1396" t="s">
        <v>82</v>
      </c>
      <c r="E1396" t="s">
        <v>82</v>
      </c>
      <c r="F1396" s="1" t="str">
        <f>+"1/1/"&amp;A1396</f>
        <v>1/1/1993</v>
      </c>
      <c r="G1396" s="1" t="str">
        <f>+"28/2/"&amp;A1396</f>
        <v>28/2/1993</v>
      </c>
      <c r="H1396" s="29" t="str">
        <f t="shared" si="717"/>
        <v>INSERT INTO temporalidad VALUES (698,'enero-febrero 1993','Bimensual','Bimensual','1/1/1993','28/2/1993');</v>
      </c>
    </row>
    <row r="1397" spans="1:8" x14ac:dyDescent="0.3">
      <c r="A1397">
        <v>1994</v>
      </c>
      <c r="B1397">
        <v>698</v>
      </c>
      <c r="C1397" t="str">
        <f>+"enero-febrero "&amp;A1397</f>
        <v>enero-febrero 1994</v>
      </c>
      <c r="D1397" t="s">
        <v>82</v>
      </c>
      <c r="E1397" t="s">
        <v>82</v>
      </c>
      <c r="F1397" s="1" t="str">
        <f>+"1/1/"&amp;A1397</f>
        <v>1/1/1994</v>
      </c>
      <c r="G1397" s="1" t="str">
        <f>+"28/2/"&amp;A1397</f>
        <v>28/2/1994</v>
      </c>
      <c r="H1397" s="29" t="str">
        <f t="shared" si="717"/>
        <v>INSERT INTO temporalidad VALUES (698,'enero-febrero 1994','Bimensual','Bimensual','1/1/1994','28/2/1994');</v>
      </c>
    </row>
    <row r="1398" spans="1:8" x14ac:dyDescent="0.3">
      <c r="A1398">
        <v>1995</v>
      </c>
      <c r="B1398">
        <f t="shared" ref="B1398:B1461" si="745">+B1397+1</f>
        <v>699</v>
      </c>
      <c r="C1398" t="str">
        <f>+"enero-febrero "&amp;A1398</f>
        <v>enero-febrero 1995</v>
      </c>
      <c r="D1398" t="s">
        <v>82</v>
      </c>
      <c r="E1398" t="s">
        <v>82</v>
      </c>
      <c r="F1398" s="1" t="str">
        <f>+"1/1/"&amp;A1398</f>
        <v>1/1/1995</v>
      </c>
      <c r="G1398" s="1" t="str">
        <f>+"28/2/"&amp;A1398</f>
        <v>28/2/1995</v>
      </c>
      <c r="H1398" s="29" t="str">
        <f t="shared" si="717"/>
        <v>INSERT INTO temporalidad VALUES (699,'enero-febrero 1995','Bimensual','Bimensual','1/1/1995','28/2/1995');</v>
      </c>
    </row>
    <row r="1399" spans="1:8" x14ac:dyDescent="0.3">
      <c r="A1399">
        <v>1996</v>
      </c>
      <c r="B1399">
        <v>699</v>
      </c>
      <c r="C1399" t="str">
        <f>+"enero-febrero "&amp;A1399</f>
        <v>enero-febrero 1996</v>
      </c>
      <c r="D1399" t="s">
        <v>82</v>
      </c>
      <c r="E1399" t="s">
        <v>82</v>
      </c>
      <c r="F1399" s="1" t="str">
        <f>+"1/1/"&amp;A1399</f>
        <v>1/1/1996</v>
      </c>
      <c r="G1399" s="1" t="str">
        <f>+"28/2/"&amp;A1399</f>
        <v>28/2/1996</v>
      </c>
      <c r="H1399" s="29" t="str">
        <f t="shared" si="717"/>
        <v>INSERT INTO temporalidad VALUES (699,'enero-febrero 1996','Bimensual','Bimensual','1/1/1996','28/2/1996');</v>
      </c>
    </row>
    <row r="1400" spans="1:8" x14ac:dyDescent="0.3">
      <c r="A1400">
        <v>1997</v>
      </c>
      <c r="B1400">
        <f t="shared" ref="B1400:B1463" si="746">+B1399+1</f>
        <v>700</v>
      </c>
      <c r="C1400" t="str">
        <f>+"enero-febrero "&amp;A1400</f>
        <v>enero-febrero 1997</v>
      </c>
      <c r="D1400" t="s">
        <v>82</v>
      </c>
      <c r="E1400" t="s">
        <v>82</v>
      </c>
      <c r="F1400" s="1" t="str">
        <f>+"1/1/"&amp;A1400</f>
        <v>1/1/1997</v>
      </c>
      <c r="G1400" s="1" t="str">
        <f>+"28/2/"&amp;A1400</f>
        <v>28/2/1997</v>
      </c>
      <c r="H1400" s="29" t="str">
        <f t="shared" si="717"/>
        <v>INSERT INTO temporalidad VALUES (700,'enero-febrero 1997','Bimensual','Bimensual','1/1/1997','28/2/1997');</v>
      </c>
    </row>
    <row r="1401" spans="1:8" x14ac:dyDescent="0.3">
      <c r="A1401">
        <v>1998</v>
      </c>
      <c r="B1401">
        <v>700</v>
      </c>
      <c r="C1401" t="str">
        <f>+"enero-febrero "&amp;A1401</f>
        <v>enero-febrero 1998</v>
      </c>
      <c r="D1401" t="s">
        <v>82</v>
      </c>
      <c r="E1401" t="s">
        <v>82</v>
      </c>
      <c r="F1401" s="1" t="str">
        <f>+"1/1/"&amp;A1401</f>
        <v>1/1/1998</v>
      </c>
      <c r="G1401" s="1" t="str">
        <f>+"28/2/"&amp;A1401</f>
        <v>28/2/1998</v>
      </c>
      <c r="H1401" s="29" t="str">
        <f t="shared" si="717"/>
        <v>INSERT INTO temporalidad VALUES (700,'enero-febrero 1998','Bimensual','Bimensual','1/1/1998','28/2/1998');</v>
      </c>
    </row>
    <row r="1402" spans="1:8" x14ac:dyDescent="0.3">
      <c r="A1402">
        <v>1999</v>
      </c>
      <c r="B1402">
        <f t="shared" ref="B1402:B1465" si="747">+B1401+1</f>
        <v>701</v>
      </c>
      <c r="C1402" t="str">
        <f>+"enero-febrero "&amp;A1402</f>
        <v>enero-febrero 1999</v>
      </c>
      <c r="D1402" t="s">
        <v>82</v>
      </c>
      <c r="E1402" t="s">
        <v>82</v>
      </c>
      <c r="F1402" s="1" t="str">
        <f>+"1/1/"&amp;A1402</f>
        <v>1/1/1999</v>
      </c>
      <c r="G1402" s="1" t="str">
        <f>+"28/2/"&amp;A1402</f>
        <v>28/2/1999</v>
      </c>
      <c r="H1402" s="29" t="str">
        <f t="shared" si="717"/>
        <v>INSERT INTO temporalidad VALUES (701,'enero-febrero 1999','Bimensual','Bimensual','1/1/1999','28/2/1999');</v>
      </c>
    </row>
    <row r="1403" spans="1:8" x14ac:dyDescent="0.3">
      <c r="A1403">
        <v>2000</v>
      </c>
      <c r="B1403">
        <v>701</v>
      </c>
      <c r="C1403" t="str">
        <f>+"enero-febrero "&amp;A1403</f>
        <v>enero-febrero 2000</v>
      </c>
      <c r="D1403" t="s">
        <v>82</v>
      </c>
      <c r="E1403" t="s">
        <v>82</v>
      </c>
      <c r="F1403" s="1" t="str">
        <f>+"1/1/"&amp;A1403</f>
        <v>1/1/2000</v>
      </c>
      <c r="G1403" s="1" t="str">
        <f>+"28/2/"&amp;A1403</f>
        <v>28/2/2000</v>
      </c>
      <c r="H1403" s="29" t="str">
        <f t="shared" si="717"/>
        <v>INSERT INTO temporalidad VALUES (701,'enero-febrero 2000','Bimensual','Bimensual','1/1/2000','28/2/2000');</v>
      </c>
    </row>
    <row r="1404" spans="1:8" x14ac:dyDescent="0.3">
      <c r="A1404">
        <v>2001</v>
      </c>
      <c r="B1404">
        <f t="shared" ref="B1404:B1467" si="748">+B1403+1</f>
        <v>702</v>
      </c>
      <c r="C1404" t="str">
        <f>+"enero-febrero "&amp;A1404</f>
        <v>enero-febrero 2001</v>
      </c>
      <c r="D1404" t="s">
        <v>82</v>
      </c>
      <c r="E1404" t="s">
        <v>82</v>
      </c>
      <c r="F1404" s="1" t="str">
        <f>+"1/1/"&amp;A1404</f>
        <v>1/1/2001</v>
      </c>
      <c r="G1404" s="1" t="str">
        <f>+"28/2/"&amp;A1404</f>
        <v>28/2/2001</v>
      </c>
      <c r="H1404" s="29" t="str">
        <f t="shared" si="717"/>
        <v>INSERT INTO temporalidad VALUES (702,'enero-febrero 2001','Bimensual','Bimensual','1/1/2001','28/2/2001');</v>
      </c>
    </row>
    <row r="1405" spans="1:8" x14ac:dyDescent="0.3">
      <c r="A1405">
        <v>2002</v>
      </c>
      <c r="B1405">
        <v>702</v>
      </c>
      <c r="C1405" t="str">
        <f>+"enero-febrero "&amp;A1405</f>
        <v>enero-febrero 2002</v>
      </c>
      <c r="D1405" t="s">
        <v>82</v>
      </c>
      <c r="E1405" t="s">
        <v>82</v>
      </c>
      <c r="F1405" s="1" t="str">
        <f>+"1/1/"&amp;A1405</f>
        <v>1/1/2002</v>
      </c>
      <c r="G1405" s="1" t="str">
        <f>+"28/2/"&amp;A1405</f>
        <v>28/2/2002</v>
      </c>
      <c r="H1405" s="29" t="str">
        <f t="shared" si="717"/>
        <v>INSERT INTO temporalidad VALUES (702,'enero-febrero 2002','Bimensual','Bimensual','1/1/2002','28/2/2002');</v>
      </c>
    </row>
    <row r="1406" spans="1:8" x14ac:dyDescent="0.3">
      <c r="A1406">
        <v>2003</v>
      </c>
      <c r="B1406">
        <f t="shared" ref="B1406:B1469" si="749">+B1405+1</f>
        <v>703</v>
      </c>
      <c r="C1406" t="str">
        <f>+"enero-febrero "&amp;A1406</f>
        <v>enero-febrero 2003</v>
      </c>
      <c r="D1406" t="s">
        <v>82</v>
      </c>
      <c r="E1406" t="s">
        <v>82</v>
      </c>
      <c r="F1406" s="1" t="str">
        <f>+"1/1/"&amp;A1406</f>
        <v>1/1/2003</v>
      </c>
      <c r="G1406" s="1" t="str">
        <f>+"28/2/"&amp;A1406</f>
        <v>28/2/2003</v>
      </c>
      <c r="H1406" s="29" t="str">
        <f t="shared" si="717"/>
        <v>INSERT INTO temporalidad VALUES (703,'enero-febrero 2003','Bimensual','Bimensual','1/1/2003','28/2/2003');</v>
      </c>
    </row>
    <row r="1407" spans="1:8" x14ac:dyDescent="0.3">
      <c r="A1407">
        <v>2004</v>
      </c>
      <c r="B1407">
        <v>703</v>
      </c>
      <c r="C1407" t="str">
        <f>+"enero-febrero "&amp;A1407</f>
        <v>enero-febrero 2004</v>
      </c>
      <c r="D1407" t="s">
        <v>82</v>
      </c>
      <c r="E1407" t="s">
        <v>82</v>
      </c>
      <c r="F1407" s="1" t="str">
        <f>+"1/1/"&amp;A1407</f>
        <v>1/1/2004</v>
      </c>
      <c r="G1407" s="1" t="str">
        <f>+"28/2/"&amp;A1407</f>
        <v>28/2/2004</v>
      </c>
      <c r="H1407" s="29" t="str">
        <f t="shared" si="717"/>
        <v>INSERT INTO temporalidad VALUES (703,'enero-febrero 2004','Bimensual','Bimensual','1/1/2004','28/2/2004');</v>
      </c>
    </row>
    <row r="1408" spans="1:8" x14ac:dyDescent="0.3">
      <c r="A1408">
        <v>2005</v>
      </c>
      <c r="B1408">
        <f t="shared" ref="B1408:B1471" si="750">+B1407+1</f>
        <v>704</v>
      </c>
      <c r="C1408" t="str">
        <f>+"enero-febrero "&amp;A1408</f>
        <v>enero-febrero 2005</v>
      </c>
      <c r="D1408" t="s">
        <v>82</v>
      </c>
      <c r="E1408" t="s">
        <v>82</v>
      </c>
      <c r="F1408" s="1" t="str">
        <f>+"1/1/"&amp;A1408</f>
        <v>1/1/2005</v>
      </c>
      <c r="G1408" s="1" t="str">
        <f>+"28/2/"&amp;A1408</f>
        <v>28/2/2005</v>
      </c>
      <c r="H1408" s="29" t="str">
        <f t="shared" si="717"/>
        <v>INSERT INTO temporalidad VALUES (704,'enero-febrero 2005','Bimensual','Bimensual','1/1/2005','28/2/2005');</v>
      </c>
    </row>
    <row r="1409" spans="1:8" x14ac:dyDescent="0.3">
      <c r="A1409">
        <v>2006</v>
      </c>
      <c r="B1409">
        <v>704</v>
      </c>
      <c r="C1409" t="str">
        <f>+"enero-febrero "&amp;A1409</f>
        <v>enero-febrero 2006</v>
      </c>
      <c r="D1409" t="s">
        <v>82</v>
      </c>
      <c r="E1409" t="s">
        <v>82</v>
      </c>
      <c r="F1409" s="1" t="str">
        <f>+"1/1/"&amp;A1409</f>
        <v>1/1/2006</v>
      </c>
      <c r="G1409" s="1" t="str">
        <f>+"28/2/"&amp;A1409</f>
        <v>28/2/2006</v>
      </c>
      <c r="H1409" s="29" t="str">
        <f t="shared" si="717"/>
        <v>INSERT INTO temporalidad VALUES (704,'enero-febrero 2006','Bimensual','Bimensual','1/1/2006','28/2/2006');</v>
      </c>
    </row>
    <row r="1410" spans="1:8" x14ac:dyDescent="0.3">
      <c r="A1410">
        <v>2007</v>
      </c>
      <c r="B1410">
        <f t="shared" ref="B1410:B1473" si="751">+B1409+1</f>
        <v>705</v>
      </c>
      <c r="C1410" t="str">
        <f>+"enero-febrero "&amp;A1410</f>
        <v>enero-febrero 2007</v>
      </c>
      <c r="D1410" t="s">
        <v>82</v>
      </c>
      <c r="E1410" t="s">
        <v>82</v>
      </c>
      <c r="F1410" s="1" t="str">
        <f>+"1/1/"&amp;A1410</f>
        <v>1/1/2007</v>
      </c>
      <c r="G1410" s="1" t="str">
        <f>+"28/2/"&amp;A1410</f>
        <v>28/2/2007</v>
      </c>
      <c r="H1410" s="29" t="str">
        <f t="shared" si="717"/>
        <v>INSERT INTO temporalidad VALUES (705,'enero-febrero 2007','Bimensual','Bimensual','1/1/2007','28/2/2007');</v>
      </c>
    </row>
    <row r="1411" spans="1:8" x14ac:dyDescent="0.3">
      <c r="A1411">
        <v>2008</v>
      </c>
      <c r="B1411">
        <v>705</v>
      </c>
      <c r="C1411" t="str">
        <f>+"enero-febrero "&amp;A1411</f>
        <v>enero-febrero 2008</v>
      </c>
      <c r="D1411" t="s">
        <v>82</v>
      </c>
      <c r="E1411" t="s">
        <v>82</v>
      </c>
      <c r="F1411" s="1" t="str">
        <f>+"1/1/"&amp;A1411</f>
        <v>1/1/2008</v>
      </c>
      <c r="G1411" s="1" t="str">
        <f>+"28/2/"&amp;A1411</f>
        <v>28/2/2008</v>
      </c>
      <c r="H1411" s="29" t="str">
        <f t="shared" ref="H1411:H1474" si="752">+"INSERT INTO "&amp;$H$2&amp;" VALUES ("&amp;B1411&amp;",'"&amp;C1411&amp;"','"&amp;D1411&amp;"','"&amp;E1411&amp;"','"&amp;F1411&amp;"','"&amp;G1411&amp;"');"</f>
        <v>INSERT INTO temporalidad VALUES (705,'enero-febrero 2008','Bimensual','Bimensual','1/1/2008','28/2/2008');</v>
      </c>
    </row>
    <row r="1412" spans="1:8" x14ac:dyDescent="0.3">
      <c r="A1412">
        <v>2009</v>
      </c>
      <c r="B1412">
        <f t="shared" ref="B1412:B1475" si="753">+B1411+1</f>
        <v>706</v>
      </c>
      <c r="C1412" t="str">
        <f>+"enero-febrero "&amp;A1412</f>
        <v>enero-febrero 2009</v>
      </c>
      <c r="D1412" t="s">
        <v>82</v>
      </c>
      <c r="E1412" t="s">
        <v>82</v>
      </c>
      <c r="F1412" s="1" t="str">
        <f>+"1/1/"&amp;A1412</f>
        <v>1/1/2009</v>
      </c>
      <c r="G1412" s="1" t="str">
        <f>+"28/2/"&amp;A1412</f>
        <v>28/2/2009</v>
      </c>
      <c r="H1412" s="29" t="str">
        <f t="shared" si="752"/>
        <v>INSERT INTO temporalidad VALUES (706,'enero-febrero 2009','Bimensual','Bimensual','1/1/2009','28/2/2009');</v>
      </c>
    </row>
    <row r="1413" spans="1:8" x14ac:dyDescent="0.3">
      <c r="A1413">
        <v>2010</v>
      </c>
      <c r="B1413">
        <v>706</v>
      </c>
      <c r="C1413" t="str">
        <f>+"enero-febrero "&amp;A1413</f>
        <v>enero-febrero 2010</v>
      </c>
      <c r="D1413" t="s">
        <v>82</v>
      </c>
      <c r="E1413" t="s">
        <v>82</v>
      </c>
      <c r="F1413" s="1" t="str">
        <f>+"1/1/"&amp;A1413</f>
        <v>1/1/2010</v>
      </c>
      <c r="G1413" s="1" t="str">
        <f>+"28/2/"&amp;A1413</f>
        <v>28/2/2010</v>
      </c>
      <c r="H1413" s="29" t="str">
        <f t="shared" si="752"/>
        <v>INSERT INTO temporalidad VALUES (706,'enero-febrero 2010','Bimensual','Bimensual','1/1/2010','28/2/2010');</v>
      </c>
    </row>
    <row r="1414" spans="1:8" x14ac:dyDescent="0.3">
      <c r="A1414">
        <v>2011</v>
      </c>
      <c r="B1414">
        <f t="shared" ref="B1414:B1477" si="754">+B1413+1</f>
        <v>707</v>
      </c>
      <c r="C1414" t="str">
        <f>+"enero-febrero "&amp;A1414</f>
        <v>enero-febrero 2011</v>
      </c>
      <c r="D1414" t="s">
        <v>82</v>
      </c>
      <c r="E1414" t="s">
        <v>82</v>
      </c>
      <c r="F1414" s="1" t="str">
        <f>+"1/1/"&amp;A1414</f>
        <v>1/1/2011</v>
      </c>
      <c r="G1414" s="1" t="str">
        <f>+"28/2/"&amp;A1414</f>
        <v>28/2/2011</v>
      </c>
      <c r="H1414" s="29" t="str">
        <f t="shared" si="752"/>
        <v>INSERT INTO temporalidad VALUES (707,'enero-febrero 2011','Bimensual','Bimensual','1/1/2011','28/2/2011');</v>
      </c>
    </row>
    <row r="1415" spans="1:8" x14ac:dyDescent="0.3">
      <c r="A1415">
        <v>2012</v>
      </c>
      <c r="B1415">
        <v>707</v>
      </c>
      <c r="C1415" t="str">
        <f>+"enero-febrero "&amp;A1415</f>
        <v>enero-febrero 2012</v>
      </c>
      <c r="D1415" t="s">
        <v>82</v>
      </c>
      <c r="E1415" t="s">
        <v>82</v>
      </c>
      <c r="F1415" s="1" t="str">
        <f>+"1/1/"&amp;A1415</f>
        <v>1/1/2012</v>
      </c>
      <c r="G1415" s="1" t="str">
        <f>+"28/2/"&amp;A1415</f>
        <v>28/2/2012</v>
      </c>
      <c r="H1415" s="29" t="str">
        <f t="shared" si="752"/>
        <v>INSERT INTO temporalidad VALUES (707,'enero-febrero 2012','Bimensual','Bimensual','1/1/2012','28/2/2012');</v>
      </c>
    </row>
    <row r="1416" spans="1:8" x14ac:dyDescent="0.3">
      <c r="A1416">
        <v>2013</v>
      </c>
      <c r="B1416">
        <f t="shared" ref="B1416:B1479" si="755">+B1415+1</f>
        <v>708</v>
      </c>
      <c r="C1416" t="str">
        <f>+"enero-febrero "&amp;A1416</f>
        <v>enero-febrero 2013</v>
      </c>
      <c r="D1416" t="s">
        <v>82</v>
      </c>
      <c r="E1416" t="s">
        <v>82</v>
      </c>
      <c r="F1416" s="1" t="str">
        <f>+"1/1/"&amp;A1416</f>
        <v>1/1/2013</v>
      </c>
      <c r="G1416" s="1" t="str">
        <f>+"28/2/"&amp;A1416</f>
        <v>28/2/2013</v>
      </c>
      <c r="H1416" s="29" t="str">
        <f t="shared" si="752"/>
        <v>INSERT INTO temporalidad VALUES (708,'enero-febrero 2013','Bimensual','Bimensual','1/1/2013','28/2/2013');</v>
      </c>
    </row>
    <row r="1417" spans="1:8" x14ac:dyDescent="0.3">
      <c r="A1417">
        <v>2014</v>
      </c>
      <c r="B1417">
        <v>708</v>
      </c>
      <c r="C1417" t="str">
        <f>+"enero-febrero "&amp;A1417</f>
        <v>enero-febrero 2014</v>
      </c>
      <c r="D1417" t="s">
        <v>82</v>
      </c>
      <c r="E1417" t="s">
        <v>82</v>
      </c>
      <c r="F1417" s="1" t="str">
        <f>+"1/1/"&amp;A1417</f>
        <v>1/1/2014</v>
      </c>
      <c r="G1417" s="1" t="str">
        <f>+"28/2/"&amp;A1417</f>
        <v>28/2/2014</v>
      </c>
      <c r="H1417" s="29" t="str">
        <f t="shared" si="752"/>
        <v>INSERT INTO temporalidad VALUES (708,'enero-febrero 2014','Bimensual','Bimensual','1/1/2014','28/2/2014');</v>
      </c>
    </row>
    <row r="1418" spans="1:8" x14ac:dyDescent="0.3">
      <c r="A1418">
        <v>2015</v>
      </c>
      <c r="B1418">
        <f t="shared" ref="B1418:B1481" si="756">+B1417+1</f>
        <v>709</v>
      </c>
      <c r="C1418" t="str">
        <f>+"enero-febrero "&amp;A1418</f>
        <v>enero-febrero 2015</v>
      </c>
      <c r="D1418" t="s">
        <v>82</v>
      </c>
      <c r="E1418" t="s">
        <v>82</v>
      </c>
      <c r="F1418" s="1" t="str">
        <f>+"1/1/"&amp;A1418</f>
        <v>1/1/2015</v>
      </c>
      <c r="G1418" s="1" t="str">
        <f>+"28/2/"&amp;A1418</f>
        <v>28/2/2015</v>
      </c>
      <c r="H1418" s="29" t="str">
        <f t="shared" si="752"/>
        <v>INSERT INTO temporalidad VALUES (709,'enero-febrero 2015','Bimensual','Bimensual','1/1/2015','28/2/2015');</v>
      </c>
    </row>
    <row r="1419" spans="1:8" x14ac:dyDescent="0.3">
      <c r="A1419">
        <v>2016</v>
      </c>
      <c r="B1419">
        <v>709</v>
      </c>
      <c r="C1419" t="str">
        <f>+"enero-febrero "&amp;A1419</f>
        <v>enero-febrero 2016</v>
      </c>
      <c r="D1419" t="s">
        <v>82</v>
      </c>
      <c r="E1419" t="s">
        <v>82</v>
      </c>
      <c r="F1419" s="1" t="str">
        <f>+"1/1/"&amp;A1419</f>
        <v>1/1/2016</v>
      </c>
      <c r="G1419" s="1" t="str">
        <f>+"28/2/"&amp;A1419</f>
        <v>28/2/2016</v>
      </c>
      <c r="H1419" s="29" t="str">
        <f t="shared" si="752"/>
        <v>INSERT INTO temporalidad VALUES (709,'enero-febrero 2016','Bimensual','Bimensual','1/1/2016','28/2/2016');</v>
      </c>
    </row>
    <row r="1420" spans="1:8" x14ac:dyDescent="0.3">
      <c r="A1420">
        <v>2017</v>
      </c>
      <c r="B1420">
        <f t="shared" ref="B1420:B1483" si="757">+B1419+1</f>
        <v>710</v>
      </c>
      <c r="C1420" t="str">
        <f>+"enero-febrero "&amp;A1420</f>
        <v>enero-febrero 2017</v>
      </c>
      <c r="D1420" t="s">
        <v>82</v>
      </c>
      <c r="E1420" t="s">
        <v>82</v>
      </c>
      <c r="F1420" s="1" t="str">
        <f>+"1/1/"&amp;A1420</f>
        <v>1/1/2017</v>
      </c>
      <c r="G1420" s="1" t="str">
        <f>+"28/2/"&amp;A1420</f>
        <v>28/2/2017</v>
      </c>
      <c r="H1420" s="29" t="str">
        <f t="shared" si="752"/>
        <v>INSERT INTO temporalidad VALUES (710,'enero-febrero 2017','Bimensual','Bimensual','1/1/2017','28/2/2017');</v>
      </c>
    </row>
    <row r="1421" spans="1:8" x14ac:dyDescent="0.3">
      <c r="A1421">
        <v>2018</v>
      </c>
      <c r="B1421">
        <v>710</v>
      </c>
      <c r="C1421" t="str">
        <f>+"enero-febrero "&amp;A1421</f>
        <v>enero-febrero 2018</v>
      </c>
      <c r="D1421" t="s">
        <v>82</v>
      </c>
      <c r="E1421" t="s">
        <v>82</v>
      </c>
      <c r="F1421" s="1" t="str">
        <f>+"1/1/"&amp;A1421</f>
        <v>1/1/2018</v>
      </c>
      <c r="G1421" s="1" t="str">
        <f>+"28/2/"&amp;A1421</f>
        <v>28/2/2018</v>
      </c>
      <c r="H1421" s="29" t="str">
        <f t="shared" si="752"/>
        <v>INSERT INTO temporalidad VALUES (710,'enero-febrero 2018','Bimensual','Bimensual','1/1/2018','28/2/2018');</v>
      </c>
    </row>
    <row r="1422" spans="1:8" x14ac:dyDescent="0.3">
      <c r="A1422">
        <v>2019</v>
      </c>
      <c r="B1422">
        <f t="shared" ref="B1422:B1485" si="758">+B1421+1</f>
        <v>711</v>
      </c>
      <c r="C1422" t="str">
        <f>+"enero-febrero "&amp;A1422</f>
        <v>enero-febrero 2019</v>
      </c>
      <c r="D1422" t="s">
        <v>82</v>
      </c>
      <c r="E1422" t="s">
        <v>82</v>
      </c>
      <c r="F1422" s="1" t="str">
        <f>+"1/1/"&amp;A1422</f>
        <v>1/1/2019</v>
      </c>
      <c r="G1422" s="1" t="str">
        <f>+"28/2/"&amp;A1422</f>
        <v>28/2/2019</v>
      </c>
      <c r="H1422" s="29" t="str">
        <f t="shared" si="752"/>
        <v>INSERT INTO temporalidad VALUES (711,'enero-febrero 2019','Bimensual','Bimensual','1/1/2019','28/2/2019');</v>
      </c>
    </row>
    <row r="1423" spans="1:8" x14ac:dyDescent="0.3">
      <c r="A1423">
        <v>2020</v>
      </c>
      <c r="B1423">
        <v>711</v>
      </c>
      <c r="C1423" t="str">
        <f>+"enero-febrero "&amp;A1423</f>
        <v>enero-febrero 2020</v>
      </c>
      <c r="D1423" t="s">
        <v>82</v>
      </c>
      <c r="E1423" t="s">
        <v>82</v>
      </c>
      <c r="F1423" s="1" t="str">
        <f>+"1/1/"&amp;A1423</f>
        <v>1/1/2020</v>
      </c>
      <c r="G1423" s="1" t="str">
        <f>+"28/2/"&amp;A1423</f>
        <v>28/2/2020</v>
      </c>
      <c r="H1423" s="29" t="str">
        <f t="shared" si="752"/>
        <v>INSERT INTO temporalidad VALUES (711,'enero-febrero 2020','Bimensual','Bimensual','1/1/2020','28/2/2020');</v>
      </c>
    </row>
    <row r="1424" spans="1:8" x14ac:dyDescent="0.3">
      <c r="A1424">
        <v>2021</v>
      </c>
      <c r="B1424">
        <f t="shared" ref="B1424:B1487" si="759">+B1423+1</f>
        <v>712</v>
      </c>
      <c r="C1424" t="str">
        <f>+"enero-febrero "&amp;A1424</f>
        <v>enero-febrero 2021</v>
      </c>
      <c r="D1424" t="s">
        <v>82</v>
      </c>
      <c r="E1424" t="s">
        <v>82</v>
      </c>
      <c r="F1424" s="1" t="str">
        <f>+"1/1/"&amp;A1424</f>
        <v>1/1/2021</v>
      </c>
      <c r="G1424" s="1" t="str">
        <f>+"28/2/"&amp;A1424</f>
        <v>28/2/2021</v>
      </c>
      <c r="H1424" s="29" t="str">
        <f t="shared" si="752"/>
        <v>INSERT INTO temporalidad VALUES (712,'enero-febrero 2021','Bimensual','Bimensual','1/1/2021','28/2/2021');</v>
      </c>
    </row>
    <row r="1425" spans="1:8" x14ac:dyDescent="0.3">
      <c r="A1425">
        <v>2022</v>
      </c>
      <c r="B1425">
        <v>712</v>
      </c>
      <c r="C1425" t="str">
        <f>+"enero-febrero "&amp;A1425</f>
        <v>enero-febrero 2022</v>
      </c>
      <c r="D1425" t="s">
        <v>82</v>
      </c>
      <c r="E1425" t="s">
        <v>82</v>
      </c>
      <c r="F1425" s="1" t="str">
        <f>+"1/1/"&amp;A1425</f>
        <v>1/1/2022</v>
      </c>
      <c r="G1425" s="1" t="str">
        <f>+"28/2/"&amp;A1425</f>
        <v>28/2/2022</v>
      </c>
      <c r="H1425" s="29" t="str">
        <f t="shared" si="752"/>
        <v>INSERT INTO temporalidad VALUES (712,'enero-febrero 2022','Bimensual','Bimensual','1/1/2022','28/2/2022');</v>
      </c>
    </row>
    <row r="1426" spans="1:8" x14ac:dyDescent="0.3">
      <c r="A1426">
        <v>2023</v>
      </c>
      <c r="B1426">
        <f t="shared" ref="B1426:B1489" si="760">+B1425+1</f>
        <v>713</v>
      </c>
      <c r="C1426" t="str">
        <f>+"enero-febrero "&amp;A1426</f>
        <v>enero-febrero 2023</v>
      </c>
      <c r="D1426" t="s">
        <v>82</v>
      </c>
      <c r="E1426" t="s">
        <v>82</v>
      </c>
      <c r="F1426" s="1" t="str">
        <f>+"1/1/"&amp;A1426</f>
        <v>1/1/2023</v>
      </c>
      <c r="G1426" s="1" t="str">
        <f>+"28/2/"&amp;A1426</f>
        <v>28/2/2023</v>
      </c>
      <c r="H1426" s="29" t="str">
        <f t="shared" si="752"/>
        <v>INSERT INTO temporalidad VALUES (713,'enero-febrero 2023','Bimensual','Bimensual','1/1/2023','28/2/2023');</v>
      </c>
    </row>
    <row r="1427" spans="1:8" x14ac:dyDescent="0.3">
      <c r="A1427">
        <v>2024</v>
      </c>
      <c r="B1427">
        <v>713</v>
      </c>
      <c r="C1427" t="str">
        <f>+"enero-febrero "&amp;A1427</f>
        <v>enero-febrero 2024</v>
      </c>
      <c r="D1427" t="s">
        <v>82</v>
      </c>
      <c r="E1427" t="s">
        <v>82</v>
      </c>
      <c r="F1427" s="1" t="str">
        <f>+"1/1/"&amp;A1427</f>
        <v>1/1/2024</v>
      </c>
      <c r="G1427" s="1" t="str">
        <f>+"28/2/"&amp;A1427</f>
        <v>28/2/2024</v>
      </c>
      <c r="H1427" s="29" t="str">
        <f t="shared" si="752"/>
        <v>INSERT INTO temporalidad VALUES (713,'enero-febrero 2024','Bimensual','Bimensual','1/1/2024','28/2/2024');</v>
      </c>
    </row>
    <row r="1428" spans="1:8" x14ac:dyDescent="0.3">
      <c r="A1428">
        <v>2025</v>
      </c>
      <c r="B1428">
        <f t="shared" ref="B1428:B1491" si="761">+B1427+1</f>
        <v>714</v>
      </c>
      <c r="C1428" t="str">
        <f>+"enero-febrero "&amp;A1428</f>
        <v>enero-febrero 2025</v>
      </c>
      <c r="D1428" t="s">
        <v>82</v>
      </c>
      <c r="E1428" t="s">
        <v>82</v>
      </c>
      <c r="F1428" s="1" t="str">
        <f>+"1/1/"&amp;A1428</f>
        <v>1/1/2025</v>
      </c>
      <c r="G1428" s="1" t="str">
        <f>+"28/2/"&amp;A1428</f>
        <v>28/2/2025</v>
      </c>
      <c r="H1428" s="29" t="str">
        <f t="shared" si="752"/>
        <v>INSERT INTO temporalidad VALUES (714,'enero-febrero 2025','Bimensual','Bimensual','1/1/2025','28/2/2025');</v>
      </c>
    </row>
    <row r="1429" spans="1:8" x14ac:dyDescent="0.3">
      <c r="A1429">
        <v>2026</v>
      </c>
      <c r="B1429">
        <v>714</v>
      </c>
      <c r="C1429" t="str">
        <f>+"enero-febrero "&amp;A1429</f>
        <v>enero-febrero 2026</v>
      </c>
      <c r="D1429" t="s">
        <v>82</v>
      </c>
      <c r="E1429" t="s">
        <v>82</v>
      </c>
      <c r="F1429" s="1" t="str">
        <f>+"1/1/"&amp;A1429</f>
        <v>1/1/2026</v>
      </c>
      <c r="G1429" s="1" t="str">
        <f>+"28/2/"&amp;A1429</f>
        <v>28/2/2026</v>
      </c>
      <c r="H1429" s="29" t="str">
        <f t="shared" si="752"/>
        <v>INSERT INTO temporalidad VALUES (714,'enero-febrero 2026','Bimensual','Bimensual','1/1/2026','28/2/2026');</v>
      </c>
    </row>
    <row r="1430" spans="1:8" x14ac:dyDescent="0.3">
      <c r="A1430">
        <v>2027</v>
      </c>
      <c r="B1430">
        <f t="shared" ref="B1430:B1493" si="762">+B1429+1</f>
        <v>715</v>
      </c>
      <c r="C1430" t="str">
        <f>+"enero-febrero "&amp;A1430</f>
        <v>enero-febrero 2027</v>
      </c>
      <c r="D1430" t="s">
        <v>82</v>
      </c>
      <c r="E1430" t="s">
        <v>82</v>
      </c>
      <c r="F1430" s="1" t="str">
        <f>+"1/1/"&amp;A1430</f>
        <v>1/1/2027</v>
      </c>
      <c r="G1430" s="1" t="str">
        <f>+"28/2/"&amp;A1430</f>
        <v>28/2/2027</v>
      </c>
      <c r="H1430" s="29" t="str">
        <f t="shared" si="752"/>
        <v>INSERT INTO temporalidad VALUES (715,'enero-febrero 2027','Bimensual','Bimensual','1/1/2027','28/2/2027');</v>
      </c>
    </row>
    <row r="1431" spans="1:8" x14ac:dyDescent="0.3">
      <c r="A1431">
        <v>2028</v>
      </c>
      <c r="B1431">
        <v>715</v>
      </c>
      <c r="C1431" t="str">
        <f>+"enero-febrero "&amp;A1431</f>
        <v>enero-febrero 2028</v>
      </c>
      <c r="D1431" t="s">
        <v>82</v>
      </c>
      <c r="E1431" t="s">
        <v>82</v>
      </c>
      <c r="F1431" s="1" t="str">
        <f>+"1/1/"&amp;A1431</f>
        <v>1/1/2028</v>
      </c>
      <c r="G1431" s="1" t="str">
        <f>+"28/2/"&amp;A1431</f>
        <v>28/2/2028</v>
      </c>
      <c r="H1431" s="29" t="str">
        <f t="shared" si="752"/>
        <v>INSERT INTO temporalidad VALUES (715,'enero-febrero 2028','Bimensual','Bimensual','1/1/2028','28/2/2028');</v>
      </c>
    </row>
    <row r="1432" spans="1:8" x14ac:dyDescent="0.3">
      <c r="A1432">
        <v>2029</v>
      </c>
      <c r="B1432">
        <f t="shared" ref="B1432:B1495" si="763">+B1431+1</f>
        <v>716</v>
      </c>
      <c r="C1432" t="str">
        <f>+"enero-febrero "&amp;A1432</f>
        <v>enero-febrero 2029</v>
      </c>
      <c r="D1432" t="s">
        <v>82</v>
      </c>
      <c r="E1432" t="s">
        <v>82</v>
      </c>
      <c r="F1432" s="1" t="str">
        <f>+"1/1/"&amp;A1432</f>
        <v>1/1/2029</v>
      </c>
      <c r="G1432" s="1" t="str">
        <f>+"28/2/"&amp;A1432</f>
        <v>28/2/2029</v>
      </c>
      <c r="H1432" s="29" t="str">
        <f t="shared" si="752"/>
        <v>INSERT INTO temporalidad VALUES (716,'enero-febrero 2029','Bimensual','Bimensual','1/1/2029','28/2/2029');</v>
      </c>
    </row>
    <row r="1433" spans="1:8" x14ac:dyDescent="0.3">
      <c r="A1433">
        <v>2030</v>
      </c>
      <c r="B1433">
        <v>716</v>
      </c>
      <c r="C1433" t="str">
        <f>+"enero-febrero "&amp;A1433</f>
        <v>enero-febrero 2030</v>
      </c>
      <c r="D1433" t="s">
        <v>82</v>
      </c>
      <c r="E1433" t="s">
        <v>82</v>
      </c>
      <c r="F1433" s="1" t="str">
        <f>+"1/1/"&amp;A1433</f>
        <v>1/1/2030</v>
      </c>
      <c r="G1433" s="1" t="str">
        <f>+"28/2/"&amp;A1433</f>
        <v>28/2/2030</v>
      </c>
      <c r="H1433" s="29" t="str">
        <f t="shared" si="752"/>
        <v>INSERT INTO temporalidad VALUES (716,'enero-febrero 2030','Bimensual','Bimensual','1/1/2030','28/2/2030');</v>
      </c>
    </row>
    <row r="1434" spans="1:8" x14ac:dyDescent="0.3">
      <c r="A1434">
        <v>2031</v>
      </c>
      <c r="B1434">
        <f t="shared" ref="B1434:B1497" si="764">+B1433+1</f>
        <v>717</v>
      </c>
      <c r="C1434" t="str">
        <f>+"enero-febrero "&amp;A1434</f>
        <v>enero-febrero 2031</v>
      </c>
      <c r="D1434" t="s">
        <v>82</v>
      </c>
      <c r="E1434" t="s">
        <v>82</v>
      </c>
      <c r="F1434" s="1" t="str">
        <f>+"1/1/"&amp;A1434</f>
        <v>1/1/2031</v>
      </c>
      <c r="G1434" s="1" t="str">
        <f>+"28/2/"&amp;A1434</f>
        <v>28/2/2031</v>
      </c>
      <c r="H1434" s="29" t="str">
        <f t="shared" si="752"/>
        <v>INSERT INTO temporalidad VALUES (717,'enero-febrero 2031','Bimensual','Bimensual','1/1/2031','28/2/2031');</v>
      </c>
    </row>
    <row r="1435" spans="1:8" x14ac:dyDescent="0.3">
      <c r="A1435">
        <v>2032</v>
      </c>
      <c r="B1435">
        <v>717</v>
      </c>
      <c r="C1435" t="str">
        <f>+"enero-febrero "&amp;A1435</f>
        <v>enero-febrero 2032</v>
      </c>
      <c r="D1435" t="s">
        <v>82</v>
      </c>
      <c r="E1435" t="s">
        <v>82</v>
      </c>
      <c r="F1435" s="1" t="str">
        <f>+"1/1/"&amp;A1435</f>
        <v>1/1/2032</v>
      </c>
      <c r="G1435" s="1" t="str">
        <f>+"28/2/"&amp;A1435</f>
        <v>28/2/2032</v>
      </c>
      <c r="H1435" s="29" t="str">
        <f t="shared" si="752"/>
        <v>INSERT INTO temporalidad VALUES (717,'enero-febrero 2032','Bimensual','Bimensual','1/1/2032','28/2/2032');</v>
      </c>
    </row>
    <row r="1436" spans="1:8" x14ac:dyDescent="0.3">
      <c r="A1436">
        <v>2033</v>
      </c>
      <c r="B1436">
        <f t="shared" ref="B1436:B1499" si="765">+B1435+1</f>
        <v>718</v>
      </c>
      <c r="C1436" t="str">
        <f>+"enero-febrero "&amp;A1436</f>
        <v>enero-febrero 2033</v>
      </c>
      <c r="D1436" t="s">
        <v>82</v>
      </c>
      <c r="E1436" t="s">
        <v>82</v>
      </c>
      <c r="F1436" s="1" t="str">
        <f>+"1/1/"&amp;A1436</f>
        <v>1/1/2033</v>
      </c>
      <c r="G1436" s="1" t="str">
        <f>+"28/2/"&amp;A1436</f>
        <v>28/2/2033</v>
      </c>
      <c r="H1436" s="29" t="str">
        <f t="shared" si="752"/>
        <v>INSERT INTO temporalidad VALUES (718,'enero-febrero 2033','Bimensual','Bimensual','1/1/2033','28/2/2033');</v>
      </c>
    </row>
    <row r="1437" spans="1:8" x14ac:dyDescent="0.3">
      <c r="A1437">
        <v>2034</v>
      </c>
      <c r="B1437">
        <v>718</v>
      </c>
      <c r="C1437" t="str">
        <f>+"enero-febrero "&amp;A1437</f>
        <v>enero-febrero 2034</v>
      </c>
      <c r="D1437" t="s">
        <v>82</v>
      </c>
      <c r="E1437" t="s">
        <v>82</v>
      </c>
      <c r="F1437" s="1" t="str">
        <f>+"1/1/"&amp;A1437</f>
        <v>1/1/2034</v>
      </c>
      <c r="G1437" s="1" t="str">
        <f>+"28/2/"&amp;A1437</f>
        <v>28/2/2034</v>
      </c>
      <c r="H1437" s="29" t="str">
        <f t="shared" si="752"/>
        <v>INSERT INTO temporalidad VALUES (718,'enero-febrero 2034','Bimensual','Bimensual','1/1/2034','28/2/2034');</v>
      </c>
    </row>
    <row r="1438" spans="1:8" x14ac:dyDescent="0.3">
      <c r="A1438">
        <v>2035</v>
      </c>
      <c r="B1438">
        <f t="shared" ref="B1438:B1501" si="766">+B1437+1</f>
        <v>719</v>
      </c>
      <c r="C1438" t="str">
        <f>+"enero-febrero "&amp;A1438</f>
        <v>enero-febrero 2035</v>
      </c>
      <c r="D1438" t="s">
        <v>82</v>
      </c>
      <c r="E1438" t="s">
        <v>82</v>
      </c>
      <c r="F1438" s="1" t="str">
        <f>+"1/1/"&amp;A1438</f>
        <v>1/1/2035</v>
      </c>
      <c r="G1438" s="1" t="str">
        <f>+"28/2/"&amp;A1438</f>
        <v>28/2/2035</v>
      </c>
      <c r="H1438" s="29" t="str">
        <f t="shared" si="752"/>
        <v>INSERT INTO temporalidad VALUES (719,'enero-febrero 2035','Bimensual','Bimensual','1/1/2035','28/2/2035');</v>
      </c>
    </row>
    <row r="1439" spans="1:8" x14ac:dyDescent="0.3">
      <c r="A1439">
        <v>2036</v>
      </c>
      <c r="B1439">
        <v>719</v>
      </c>
      <c r="C1439" t="str">
        <f>+"enero-febrero "&amp;A1439</f>
        <v>enero-febrero 2036</v>
      </c>
      <c r="D1439" t="s">
        <v>82</v>
      </c>
      <c r="E1439" t="s">
        <v>82</v>
      </c>
      <c r="F1439" s="1" t="str">
        <f>+"1/1/"&amp;A1439</f>
        <v>1/1/2036</v>
      </c>
      <c r="G1439" s="1" t="str">
        <f>+"28/2/"&amp;A1439</f>
        <v>28/2/2036</v>
      </c>
      <c r="H1439" s="29" t="str">
        <f t="shared" si="752"/>
        <v>INSERT INTO temporalidad VALUES (719,'enero-febrero 2036','Bimensual','Bimensual','1/1/2036','28/2/2036');</v>
      </c>
    </row>
    <row r="1440" spans="1:8" x14ac:dyDescent="0.3">
      <c r="A1440">
        <v>2037</v>
      </c>
      <c r="B1440">
        <f t="shared" ref="B1440:B1503" si="767">+B1439+1</f>
        <v>720</v>
      </c>
      <c r="C1440" t="str">
        <f>+"enero-febrero "&amp;A1440</f>
        <v>enero-febrero 2037</v>
      </c>
      <c r="D1440" t="s">
        <v>82</v>
      </c>
      <c r="E1440" t="s">
        <v>82</v>
      </c>
      <c r="F1440" s="1" t="str">
        <f>+"1/1/"&amp;A1440</f>
        <v>1/1/2037</v>
      </c>
      <c r="G1440" s="1" t="str">
        <f>+"28/2/"&amp;A1440</f>
        <v>28/2/2037</v>
      </c>
      <c r="H1440" s="29" t="str">
        <f t="shared" si="752"/>
        <v>INSERT INTO temporalidad VALUES (720,'enero-febrero 2037','Bimensual','Bimensual','1/1/2037','28/2/2037');</v>
      </c>
    </row>
    <row r="1441" spans="1:8" x14ac:dyDescent="0.3">
      <c r="A1441">
        <v>2038</v>
      </c>
      <c r="B1441">
        <v>720</v>
      </c>
      <c r="C1441" t="str">
        <f>+"enero-febrero "&amp;A1441</f>
        <v>enero-febrero 2038</v>
      </c>
      <c r="D1441" t="s">
        <v>82</v>
      </c>
      <c r="E1441" t="s">
        <v>82</v>
      </c>
      <c r="F1441" s="1" t="str">
        <f>+"1/1/"&amp;A1441</f>
        <v>1/1/2038</v>
      </c>
      <c r="G1441" s="1" t="str">
        <f>+"28/2/"&amp;A1441</f>
        <v>28/2/2038</v>
      </c>
      <c r="H1441" s="29" t="str">
        <f t="shared" si="752"/>
        <v>INSERT INTO temporalidad VALUES (720,'enero-febrero 2038','Bimensual','Bimensual','1/1/2038','28/2/2038');</v>
      </c>
    </row>
    <row r="1442" spans="1:8" x14ac:dyDescent="0.3">
      <c r="A1442">
        <v>2039</v>
      </c>
      <c r="B1442">
        <f t="shared" ref="B1442:B1505" si="768">+B1441+1</f>
        <v>721</v>
      </c>
      <c r="C1442" t="str">
        <f>+"enero-febrero "&amp;A1442</f>
        <v>enero-febrero 2039</v>
      </c>
      <c r="D1442" t="s">
        <v>82</v>
      </c>
      <c r="E1442" t="s">
        <v>82</v>
      </c>
      <c r="F1442" s="1" t="str">
        <f>+"1/1/"&amp;A1442</f>
        <v>1/1/2039</v>
      </c>
      <c r="G1442" s="1" t="str">
        <f>+"28/2/"&amp;A1442</f>
        <v>28/2/2039</v>
      </c>
      <c r="H1442" s="29" t="str">
        <f t="shared" si="752"/>
        <v>INSERT INTO temporalidad VALUES (721,'enero-febrero 2039','Bimensual','Bimensual','1/1/2039','28/2/2039');</v>
      </c>
    </row>
    <row r="1443" spans="1:8" x14ac:dyDescent="0.3">
      <c r="A1443">
        <v>2040</v>
      </c>
      <c r="B1443">
        <v>721</v>
      </c>
      <c r="C1443" t="str">
        <f>+"enero-febrero "&amp;A1443</f>
        <v>enero-febrero 2040</v>
      </c>
      <c r="D1443" t="s">
        <v>82</v>
      </c>
      <c r="E1443" t="s">
        <v>82</v>
      </c>
      <c r="F1443" s="1" t="str">
        <f>+"1/1/"&amp;A1443</f>
        <v>1/1/2040</v>
      </c>
      <c r="G1443" s="1" t="str">
        <f>+"28/2/"&amp;A1443</f>
        <v>28/2/2040</v>
      </c>
      <c r="H1443" s="29" t="str">
        <f t="shared" si="752"/>
        <v>INSERT INTO temporalidad VALUES (721,'enero-febrero 2040','Bimensual','Bimensual','1/1/2040','28/2/2040');</v>
      </c>
    </row>
    <row r="1444" spans="1:8" x14ac:dyDescent="0.3">
      <c r="A1444">
        <v>2041</v>
      </c>
      <c r="B1444">
        <f t="shared" ref="B1444:B1507" si="769">+B1443+1</f>
        <v>722</v>
      </c>
      <c r="C1444" t="str">
        <f>+"enero-febrero "&amp;A1444</f>
        <v>enero-febrero 2041</v>
      </c>
      <c r="D1444" t="s">
        <v>82</v>
      </c>
      <c r="E1444" t="s">
        <v>82</v>
      </c>
      <c r="F1444" s="1" t="str">
        <f>+"1/1/"&amp;A1444</f>
        <v>1/1/2041</v>
      </c>
      <c r="G1444" s="1" t="str">
        <f>+"28/2/"&amp;A1444</f>
        <v>28/2/2041</v>
      </c>
      <c r="H1444" s="29" t="str">
        <f t="shared" si="752"/>
        <v>INSERT INTO temporalidad VALUES (722,'enero-febrero 2041','Bimensual','Bimensual','1/1/2041','28/2/2041');</v>
      </c>
    </row>
    <row r="1445" spans="1:8" x14ac:dyDescent="0.3">
      <c r="A1445">
        <v>2042</v>
      </c>
      <c r="B1445">
        <v>722</v>
      </c>
      <c r="C1445" t="str">
        <f>+"enero-febrero "&amp;A1445</f>
        <v>enero-febrero 2042</v>
      </c>
      <c r="D1445" t="s">
        <v>82</v>
      </c>
      <c r="E1445" t="s">
        <v>82</v>
      </c>
      <c r="F1445" s="1" t="str">
        <f>+"1/1/"&amp;A1445</f>
        <v>1/1/2042</v>
      </c>
      <c r="G1445" s="1" t="str">
        <f>+"28/2/"&amp;A1445</f>
        <v>28/2/2042</v>
      </c>
      <c r="H1445" s="29" t="str">
        <f t="shared" si="752"/>
        <v>INSERT INTO temporalidad VALUES (722,'enero-febrero 2042','Bimensual','Bimensual','1/1/2042','28/2/2042');</v>
      </c>
    </row>
    <row r="1446" spans="1:8" x14ac:dyDescent="0.3">
      <c r="A1446">
        <v>2043</v>
      </c>
      <c r="B1446">
        <f t="shared" ref="B1446:B1509" si="770">+B1445+1</f>
        <v>723</v>
      </c>
      <c r="C1446" t="str">
        <f>+"enero-febrero "&amp;A1446</f>
        <v>enero-febrero 2043</v>
      </c>
      <c r="D1446" t="s">
        <v>82</v>
      </c>
      <c r="E1446" t="s">
        <v>82</v>
      </c>
      <c r="F1446" s="1" t="str">
        <f>+"1/1/"&amp;A1446</f>
        <v>1/1/2043</v>
      </c>
      <c r="G1446" s="1" t="str">
        <f>+"28/2/"&amp;A1446</f>
        <v>28/2/2043</v>
      </c>
      <c r="H1446" s="29" t="str">
        <f t="shared" si="752"/>
        <v>INSERT INTO temporalidad VALUES (723,'enero-febrero 2043','Bimensual','Bimensual','1/1/2043','28/2/2043');</v>
      </c>
    </row>
    <row r="1447" spans="1:8" x14ac:dyDescent="0.3">
      <c r="A1447">
        <v>2044</v>
      </c>
      <c r="B1447">
        <v>723</v>
      </c>
      <c r="C1447" t="str">
        <f>+"enero-febrero "&amp;A1447</f>
        <v>enero-febrero 2044</v>
      </c>
      <c r="D1447" t="s">
        <v>82</v>
      </c>
      <c r="E1447" t="s">
        <v>82</v>
      </c>
      <c r="F1447" s="1" t="str">
        <f>+"1/1/"&amp;A1447</f>
        <v>1/1/2044</v>
      </c>
      <c r="G1447" s="1" t="str">
        <f>+"28/2/"&amp;A1447</f>
        <v>28/2/2044</v>
      </c>
      <c r="H1447" s="29" t="str">
        <f t="shared" si="752"/>
        <v>INSERT INTO temporalidad VALUES (723,'enero-febrero 2044','Bimensual','Bimensual','1/1/2044','28/2/2044');</v>
      </c>
    </row>
    <row r="1448" spans="1:8" x14ac:dyDescent="0.3">
      <c r="A1448">
        <v>2045</v>
      </c>
      <c r="B1448">
        <f t="shared" ref="B1448:B1511" si="771">+B1447+1</f>
        <v>724</v>
      </c>
      <c r="C1448" t="str">
        <f>+"enero-febrero "&amp;A1448</f>
        <v>enero-febrero 2045</v>
      </c>
      <c r="D1448" t="s">
        <v>82</v>
      </c>
      <c r="E1448" t="s">
        <v>82</v>
      </c>
      <c r="F1448" s="1" t="str">
        <f>+"1/1/"&amp;A1448</f>
        <v>1/1/2045</v>
      </c>
      <c r="G1448" s="1" t="str">
        <f>+"28/2/"&amp;A1448</f>
        <v>28/2/2045</v>
      </c>
      <c r="H1448" s="29" t="str">
        <f t="shared" si="752"/>
        <v>INSERT INTO temporalidad VALUES (724,'enero-febrero 2045','Bimensual','Bimensual','1/1/2045','28/2/2045');</v>
      </c>
    </row>
    <row r="1449" spans="1:8" x14ac:dyDescent="0.3">
      <c r="A1449">
        <v>2046</v>
      </c>
      <c r="B1449">
        <v>724</v>
      </c>
      <c r="C1449" t="str">
        <f>+"enero-febrero "&amp;A1449</f>
        <v>enero-febrero 2046</v>
      </c>
      <c r="D1449" t="s">
        <v>82</v>
      </c>
      <c r="E1449" t="s">
        <v>82</v>
      </c>
      <c r="F1449" s="1" t="str">
        <f>+"1/1/"&amp;A1449</f>
        <v>1/1/2046</v>
      </c>
      <c r="G1449" s="1" t="str">
        <f>+"28/2/"&amp;A1449</f>
        <v>28/2/2046</v>
      </c>
      <c r="H1449" s="29" t="str">
        <f t="shared" si="752"/>
        <v>INSERT INTO temporalidad VALUES (724,'enero-febrero 2046','Bimensual','Bimensual','1/1/2046','28/2/2046');</v>
      </c>
    </row>
    <row r="1450" spans="1:8" x14ac:dyDescent="0.3">
      <c r="A1450">
        <v>2047</v>
      </c>
      <c r="B1450">
        <f t="shared" ref="B1450:B1513" si="772">+B1449+1</f>
        <v>725</v>
      </c>
      <c r="C1450" t="str">
        <f>+"enero-febrero "&amp;A1450</f>
        <v>enero-febrero 2047</v>
      </c>
      <c r="D1450" t="s">
        <v>82</v>
      </c>
      <c r="E1450" t="s">
        <v>82</v>
      </c>
      <c r="F1450" s="1" t="str">
        <f>+"1/1/"&amp;A1450</f>
        <v>1/1/2047</v>
      </c>
      <c r="G1450" s="1" t="str">
        <f>+"28/2/"&amp;A1450</f>
        <v>28/2/2047</v>
      </c>
      <c r="H1450" s="29" t="str">
        <f t="shared" si="752"/>
        <v>INSERT INTO temporalidad VALUES (725,'enero-febrero 2047','Bimensual','Bimensual','1/1/2047','28/2/2047');</v>
      </c>
    </row>
    <row r="1451" spans="1:8" x14ac:dyDescent="0.3">
      <c r="A1451">
        <v>2048</v>
      </c>
      <c r="B1451">
        <v>725</v>
      </c>
      <c r="C1451" t="str">
        <f>+"enero-febrero "&amp;A1451</f>
        <v>enero-febrero 2048</v>
      </c>
      <c r="D1451" t="s">
        <v>82</v>
      </c>
      <c r="E1451" t="s">
        <v>82</v>
      </c>
      <c r="F1451" s="1" t="str">
        <f>+"1/1/"&amp;A1451</f>
        <v>1/1/2048</v>
      </c>
      <c r="G1451" s="1" t="str">
        <f>+"28/2/"&amp;A1451</f>
        <v>28/2/2048</v>
      </c>
      <c r="H1451" s="29" t="str">
        <f t="shared" si="752"/>
        <v>INSERT INTO temporalidad VALUES (725,'enero-febrero 2048','Bimensual','Bimensual','1/1/2048','28/2/2048');</v>
      </c>
    </row>
    <row r="1452" spans="1:8" x14ac:dyDescent="0.3">
      <c r="A1452">
        <v>2049</v>
      </c>
      <c r="B1452">
        <f t="shared" ref="B1452:B1515" si="773">+B1451+1</f>
        <v>726</v>
      </c>
      <c r="C1452" t="str">
        <f>+"enero-febrero "&amp;A1452</f>
        <v>enero-febrero 2049</v>
      </c>
      <c r="D1452" t="s">
        <v>82</v>
      </c>
      <c r="E1452" t="s">
        <v>82</v>
      </c>
      <c r="F1452" s="1" t="str">
        <f>+"1/1/"&amp;A1452</f>
        <v>1/1/2049</v>
      </c>
      <c r="G1452" s="1" t="str">
        <f>+"28/2/"&amp;A1452</f>
        <v>28/2/2049</v>
      </c>
      <c r="H1452" s="29" t="str">
        <f t="shared" si="752"/>
        <v>INSERT INTO temporalidad VALUES (726,'enero-febrero 2049','Bimensual','Bimensual','1/1/2049','28/2/2049');</v>
      </c>
    </row>
    <row r="1453" spans="1:8" x14ac:dyDescent="0.3">
      <c r="A1453">
        <v>2050</v>
      </c>
      <c r="B1453">
        <v>726</v>
      </c>
      <c r="C1453" t="str">
        <f>+"enero-febrero "&amp;A1453</f>
        <v>enero-febrero 2050</v>
      </c>
      <c r="D1453" t="s">
        <v>82</v>
      </c>
      <c r="E1453" t="s">
        <v>82</v>
      </c>
      <c r="F1453" s="1" t="str">
        <f>+"1/1/"&amp;A1453</f>
        <v>1/1/2050</v>
      </c>
      <c r="G1453" s="1" t="str">
        <f>+"28/2/"&amp;A1453</f>
        <v>28/2/2050</v>
      </c>
      <c r="H1453" s="29" t="str">
        <f t="shared" si="752"/>
        <v>INSERT INTO temporalidad VALUES (726,'enero-febrero 2050','Bimensual','Bimensual','1/1/2050','28/2/2050');</v>
      </c>
    </row>
    <row r="1454" spans="1:8" x14ac:dyDescent="0.3">
      <c r="A1454">
        <v>1990</v>
      </c>
      <c r="B1454">
        <f t="shared" ref="B1454:B1517" si="774">+B1453+1</f>
        <v>727</v>
      </c>
      <c r="C1454" t="str">
        <f>+"marzo-abril "&amp;A1454</f>
        <v>marzo-abril 1990</v>
      </c>
      <c r="D1454" t="s">
        <v>82</v>
      </c>
      <c r="E1454" t="s">
        <v>82</v>
      </c>
      <c r="F1454" s="1" t="str">
        <f>+"1/3/"&amp;A1454</f>
        <v>1/3/1990</v>
      </c>
      <c r="G1454" s="1" t="str">
        <f>+"30/4/"&amp;A1454</f>
        <v>30/4/1990</v>
      </c>
      <c r="H1454" s="29" t="str">
        <f t="shared" si="752"/>
        <v>INSERT INTO temporalidad VALUES (727,'marzo-abril 1990','Bimensual','Bimensual','1/3/1990','30/4/1990');</v>
      </c>
    </row>
    <row r="1455" spans="1:8" x14ac:dyDescent="0.3">
      <c r="A1455">
        <v>1991</v>
      </c>
      <c r="B1455">
        <v>727</v>
      </c>
      <c r="C1455" t="str">
        <f>+"marzo-abril "&amp;A1455</f>
        <v>marzo-abril 1991</v>
      </c>
      <c r="D1455" t="s">
        <v>82</v>
      </c>
      <c r="E1455" t="s">
        <v>82</v>
      </c>
      <c r="F1455" s="1" t="str">
        <f>+"1/3/"&amp;A1455</f>
        <v>1/3/1991</v>
      </c>
      <c r="G1455" s="1" t="str">
        <f>+"30/4/"&amp;A1455</f>
        <v>30/4/1991</v>
      </c>
      <c r="H1455" s="29" t="str">
        <f t="shared" si="752"/>
        <v>INSERT INTO temporalidad VALUES (727,'marzo-abril 1991','Bimensual','Bimensual','1/3/1991','30/4/1991');</v>
      </c>
    </row>
    <row r="1456" spans="1:8" x14ac:dyDescent="0.3">
      <c r="A1456">
        <v>1992</v>
      </c>
      <c r="B1456">
        <f t="shared" ref="B1456:B1519" si="775">+B1455+1</f>
        <v>728</v>
      </c>
      <c r="C1456" t="str">
        <f>+"marzo-abril "&amp;A1456</f>
        <v>marzo-abril 1992</v>
      </c>
      <c r="D1456" t="s">
        <v>82</v>
      </c>
      <c r="E1456" t="s">
        <v>82</v>
      </c>
      <c r="F1456" s="1" t="str">
        <f>+"1/3/"&amp;A1456</f>
        <v>1/3/1992</v>
      </c>
      <c r="G1456" s="1" t="str">
        <f>+"30/4/"&amp;A1456</f>
        <v>30/4/1992</v>
      </c>
      <c r="H1456" s="29" t="str">
        <f t="shared" si="752"/>
        <v>INSERT INTO temporalidad VALUES (728,'marzo-abril 1992','Bimensual','Bimensual','1/3/1992','30/4/1992');</v>
      </c>
    </row>
    <row r="1457" spans="1:8" x14ac:dyDescent="0.3">
      <c r="A1457">
        <v>1993</v>
      </c>
      <c r="B1457">
        <v>728</v>
      </c>
      <c r="C1457" t="str">
        <f>+"marzo-abril "&amp;A1457</f>
        <v>marzo-abril 1993</v>
      </c>
      <c r="D1457" t="s">
        <v>82</v>
      </c>
      <c r="E1457" t="s">
        <v>82</v>
      </c>
      <c r="F1457" s="1" t="str">
        <f>+"1/3/"&amp;A1457</f>
        <v>1/3/1993</v>
      </c>
      <c r="G1457" s="1" t="str">
        <f>+"30/4/"&amp;A1457</f>
        <v>30/4/1993</v>
      </c>
      <c r="H1457" s="29" t="str">
        <f t="shared" si="752"/>
        <v>INSERT INTO temporalidad VALUES (728,'marzo-abril 1993','Bimensual','Bimensual','1/3/1993','30/4/1993');</v>
      </c>
    </row>
    <row r="1458" spans="1:8" x14ac:dyDescent="0.3">
      <c r="A1458">
        <v>1994</v>
      </c>
      <c r="B1458">
        <f t="shared" ref="B1458:B1521" si="776">+B1457+1</f>
        <v>729</v>
      </c>
      <c r="C1458" t="str">
        <f>+"marzo-abril "&amp;A1458</f>
        <v>marzo-abril 1994</v>
      </c>
      <c r="D1458" t="s">
        <v>82</v>
      </c>
      <c r="E1458" t="s">
        <v>82</v>
      </c>
      <c r="F1458" s="1" t="str">
        <f>+"1/3/"&amp;A1458</f>
        <v>1/3/1994</v>
      </c>
      <c r="G1458" s="1" t="str">
        <f>+"30/4/"&amp;A1458</f>
        <v>30/4/1994</v>
      </c>
      <c r="H1458" s="29" t="str">
        <f t="shared" si="752"/>
        <v>INSERT INTO temporalidad VALUES (729,'marzo-abril 1994','Bimensual','Bimensual','1/3/1994','30/4/1994');</v>
      </c>
    </row>
    <row r="1459" spans="1:8" x14ac:dyDescent="0.3">
      <c r="A1459">
        <v>1995</v>
      </c>
      <c r="B1459">
        <v>729</v>
      </c>
      <c r="C1459" t="str">
        <f>+"marzo-abril "&amp;A1459</f>
        <v>marzo-abril 1995</v>
      </c>
      <c r="D1459" t="s">
        <v>82</v>
      </c>
      <c r="E1459" t="s">
        <v>82</v>
      </c>
      <c r="F1459" s="1" t="str">
        <f>+"1/3/"&amp;A1459</f>
        <v>1/3/1995</v>
      </c>
      <c r="G1459" s="1" t="str">
        <f>+"30/4/"&amp;A1459</f>
        <v>30/4/1995</v>
      </c>
      <c r="H1459" s="29" t="str">
        <f t="shared" si="752"/>
        <v>INSERT INTO temporalidad VALUES (729,'marzo-abril 1995','Bimensual','Bimensual','1/3/1995','30/4/1995');</v>
      </c>
    </row>
    <row r="1460" spans="1:8" x14ac:dyDescent="0.3">
      <c r="A1460">
        <v>1996</v>
      </c>
      <c r="B1460">
        <f t="shared" ref="B1460:B1523" si="777">+B1459+1</f>
        <v>730</v>
      </c>
      <c r="C1460" t="str">
        <f>+"marzo-abril "&amp;A1460</f>
        <v>marzo-abril 1996</v>
      </c>
      <c r="D1460" t="s">
        <v>82</v>
      </c>
      <c r="E1460" t="s">
        <v>82</v>
      </c>
      <c r="F1460" s="1" t="str">
        <f>+"1/3/"&amp;A1460</f>
        <v>1/3/1996</v>
      </c>
      <c r="G1460" s="1" t="str">
        <f>+"30/4/"&amp;A1460</f>
        <v>30/4/1996</v>
      </c>
      <c r="H1460" s="29" t="str">
        <f t="shared" si="752"/>
        <v>INSERT INTO temporalidad VALUES (730,'marzo-abril 1996','Bimensual','Bimensual','1/3/1996','30/4/1996');</v>
      </c>
    </row>
    <row r="1461" spans="1:8" x14ac:dyDescent="0.3">
      <c r="A1461">
        <v>1997</v>
      </c>
      <c r="B1461">
        <v>730</v>
      </c>
      <c r="C1461" t="str">
        <f>+"marzo-abril "&amp;A1461</f>
        <v>marzo-abril 1997</v>
      </c>
      <c r="D1461" t="s">
        <v>82</v>
      </c>
      <c r="E1461" t="s">
        <v>82</v>
      </c>
      <c r="F1461" s="1" t="str">
        <f>+"1/3/"&amp;A1461</f>
        <v>1/3/1997</v>
      </c>
      <c r="G1461" s="1" t="str">
        <f>+"30/4/"&amp;A1461</f>
        <v>30/4/1997</v>
      </c>
      <c r="H1461" s="29" t="str">
        <f t="shared" si="752"/>
        <v>INSERT INTO temporalidad VALUES (730,'marzo-abril 1997','Bimensual','Bimensual','1/3/1997','30/4/1997');</v>
      </c>
    </row>
    <row r="1462" spans="1:8" x14ac:dyDescent="0.3">
      <c r="A1462">
        <v>1998</v>
      </c>
      <c r="B1462">
        <f t="shared" ref="B1462:B1525" si="778">+B1461+1</f>
        <v>731</v>
      </c>
      <c r="C1462" t="str">
        <f>+"marzo-abril "&amp;A1462</f>
        <v>marzo-abril 1998</v>
      </c>
      <c r="D1462" t="s">
        <v>82</v>
      </c>
      <c r="E1462" t="s">
        <v>82</v>
      </c>
      <c r="F1462" s="1" t="str">
        <f>+"1/3/"&amp;A1462</f>
        <v>1/3/1998</v>
      </c>
      <c r="G1462" s="1" t="str">
        <f>+"30/4/"&amp;A1462</f>
        <v>30/4/1998</v>
      </c>
      <c r="H1462" s="29" t="str">
        <f t="shared" si="752"/>
        <v>INSERT INTO temporalidad VALUES (731,'marzo-abril 1998','Bimensual','Bimensual','1/3/1998','30/4/1998');</v>
      </c>
    </row>
    <row r="1463" spans="1:8" x14ac:dyDescent="0.3">
      <c r="A1463">
        <v>1999</v>
      </c>
      <c r="B1463">
        <v>731</v>
      </c>
      <c r="C1463" t="str">
        <f>+"marzo-abril "&amp;A1463</f>
        <v>marzo-abril 1999</v>
      </c>
      <c r="D1463" t="s">
        <v>82</v>
      </c>
      <c r="E1463" t="s">
        <v>82</v>
      </c>
      <c r="F1463" s="1" t="str">
        <f>+"1/3/"&amp;A1463</f>
        <v>1/3/1999</v>
      </c>
      <c r="G1463" s="1" t="str">
        <f>+"30/4/"&amp;A1463</f>
        <v>30/4/1999</v>
      </c>
      <c r="H1463" s="29" t="str">
        <f t="shared" si="752"/>
        <v>INSERT INTO temporalidad VALUES (731,'marzo-abril 1999','Bimensual','Bimensual','1/3/1999','30/4/1999');</v>
      </c>
    </row>
    <row r="1464" spans="1:8" x14ac:dyDescent="0.3">
      <c r="A1464">
        <v>2000</v>
      </c>
      <c r="B1464">
        <f t="shared" ref="B1464:B1527" si="779">+B1463+1</f>
        <v>732</v>
      </c>
      <c r="C1464" t="str">
        <f>+"marzo-abril "&amp;A1464</f>
        <v>marzo-abril 2000</v>
      </c>
      <c r="D1464" t="s">
        <v>82</v>
      </c>
      <c r="E1464" t="s">
        <v>82</v>
      </c>
      <c r="F1464" s="1" t="str">
        <f>+"1/3/"&amp;A1464</f>
        <v>1/3/2000</v>
      </c>
      <c r="G1464" s="1" t="str">
        <f>+"30/4/"&amp;A1464</f>
        <v>30/4/2000</v>
      </c>
      <c r="H1464" s="29" t="str">
        <f t="shared" si="752"/>
        <v>INSERT INTO temporalidad VALUES (732,'marzo-abril 2000','Bimensual','Bimensual','1/3/2000','30/4/2000');</v>
      </c>
    </row>
    <row r="1465" spans="1:8" x14ac:dyDescent="0.3">
      <c r="A1465">
        <v>2001</v>
      </c>
      <c r="B1465">
        <v>732</v>
      </c>
      <c r="C1465" t="str">
        <f>+"marzo-abril "&amp;A1465</f>
        <v>marzo-abril 2001</v>
      </c>
      <c r="D1465" t="s">
        <v>82</v>
      </c>
      <c r="E1465" t="s">
        <v>82</v>
      </c>
      <c r="F1465" s="1" t="str">
        <f>+"1/3/"&amp;A1465</f>
        <v>1/3/2001</v>
      </c>
      <c r="G1465" s="1" t="str">
        <f>+"30/4/"&amp;A1465</f>
        <v>30/4/2001</v>
      </c>
      <c r="H1465" s="29" t="str">
        <f t="shared" si="752"/>
        <v>INSERT INTO temporalidad VALUES (732,'marzo-abril 2001','Bimensual','Bimensual','1/3/2001','30/4/2001');</v>
      </c>
    </row>
    <row r="1466" spans="1:8" x14ac:dyDescent="0.3">
      <c r="A1466">
        <v>2002</v>
      </c>
      <c r="B1466">
        <f t="shared" ref="B1466:B1529" si="780">+B1465+1</f>
        <v>733</v>
      </c>
      <c r="C1466" t="str">
        <f>+"marzo-abril "&amp;A1466</f>
        <v>marzo-abril 2002</v>
      </c>
      <c r="D1466" t="s">
        <v>82</v>
      </c>
      <c r="E1466" t="s">
        <v>82</v>
      </c>
      <c r="F1466" s="1" t="str">
        <f>+"1/3/"&amp;A1466</f>
        <v>1/3/2002</v>
      </c>
      <c r="G1466" s="1" t="str">
        <f>+"30/4/"&amp;A1466</f>
        <v>30/4/2002</v>
      </c>
      <c r="H1466" s="29" t="str">
        <f t="shared" si="752"/>
        <v>INSERT INTO temporalidad VALUES (733,'marzo-abril 2002','Bimensual','Bimensual','1/3/2002','30/4/2002');</v>
      </c>
    </row>
    <row r="1467" spans="1:8" x14ac:dyDescent="0.3">
      <c r="A1467">
        <v>2003</v>
      </c>
      <c r="B1467">
        <v>733</v>
      </c>
      <c r="C1467" t="str">
        <f>+"marzo-abril "&amp;A1467</f>
        <v>marzo-abril 2003</v>
      </c>
      <c r="D1467" t="s">
        <v>82</v>
      </c>
      <c r="E1467" t="s">
        <v>82</v>
      </c>
      <c r="F1467" s="1" t="str">
        <f>+"1/3/"&amp;A1467</f>
        <v>1/3/2003</v>
      </c>
      <c r="G1467" s="1" t="str">
        <f>+"30/4/"&amp;A1467</f>
        <v>30/4/2003</v>
      </c>
      <c r="H1467" s="29" t="str">
        <f t="shared" si="752"/>
        <v>INSERT INTO temporalidad VALUES (733,'marzo-abril 2003','Bimensual','Bimensual','1/3/2003','30/4/2003');</v>
      </c>
    </row>
    <row r="1468" spans="1:8" x14ac:dyDescent="0.3">
      <c r="A1468">
        <v>2004</v>
      </c>
      <c r="B1468">
        <f t="shared" ref="B1468:B1531" si="781">+B1467+1</f>
        <v>734</v>
      </c>
      <c r="C1468" t="str">
        <f>+"marzo-abril "&amp;A1468</f>
        <v>marzo-abril 2004</v>
      </c>
      <c r="D1468" t="s">
        <v>82</v>
      </c>
      <c r="E1468" t="s">
        <v>82</v>
      </c>
      <c r="F1468" s="1" t="str">
        <f>+"1/3/"&amp;A1468</f>
        <v>1/3/2004</v>
      </c>
      <c r="G1468" s="1" t="str">
        <f>+"30/4/"&amp;A1468</f>
        <v>30/4/2004</v>
      </c>
      <c r="H1468" s="29" t="str">
        <f t="shared" si="752"/>
        <v>INSERT INTO temporalidad VALUES (734,'marzo-abril 2004','Bimensual','Bimensual','1/3/2004','30/4/2004');</v>
      </c>
    </row>
    <row r="1469" spans="1:8" x14ac:dyDescent="0.3">
      <c r="A1469">
        <v>2005</v>
      </c>
      <c r="B1469">
        <v>734</v>
      </c>
      <c r="C1469" t="str">
        <f>+"marzo-abril "&amp;A1469</f>
        <v>marzo-abril 2005</v>
      </c>
      <c r="D1469" t="s">
        <v>82</v>
      </c>
      <c r="E1469" t="s">
        <v>82</v>
      </c>
      <c r="F1469" s="1" t="str">
        <f>+"1/3/"&amp;A1469</f>
        <v>1/3/2005</v>
      </c>
      <c r="G1469" s="1" t="str">
        <f>+"30/4/"&amp;A1469</f>
        <v>30/4/2005</v>
      </c>
      <c r="H1469" s="29" t="str">
        <f t="shared" si="752"/>
        <v>INSERT INTO temporalidad VALUES (734,'marzo-abril 2005','Bimensual','Bimensual','1/3/2005','30/4/2005');</v>
      </c>
    </row>
    <row r="1470" spans="1:8" x14ac:dyDescent="0.3">
      <c r="A1470">
        <v>2006</v>
      </c>
      <c r="B1470">
        <f t="shared" ref="B1470:B1533" si="782">+B1469+1</f>
        <v>735</v>
      </c>
      <c r="C1470" t="str">
        <f>+"marzo-abril "&amp;A1470</f>
        <v>marzo-abril 2006</v>
      </c>
      <c r="D1470" t="s">
        <v>82</v>
      </c>
      <c r="E1470" t="s">
        <v>82</v>
      </c>
      <c r="F1470" s="1" t="str">
        <f>+"1/3/"&amp;A1470</f>
        <v>1/3/2006</v>
      </c>
      <c r="G1470" s="1" t="str">
        <f>+"30/4/"&amp;A1470</f>
        <v>30/4/2006</v>
      </c>
      <c r="H1470" s="29" t="str">
        <f t="shared" si="752"/>
        <v>INSERT INTO temporalidad VALUES (735,'marzo-abril 2006','Bimensual','Bimensual','1/3/2006','30/4/2006');</v>
      </c>
    </row>
    <row r="1471" spans="1:8" x14ac:dyDescent="0.3">
      <c r="A1471">
        <v>2007</v>
      </c>
      <c r="B1471">
        <v>735</v>
      </c>
      <c r="C1471" t="str">
        <f>+"marzo-abril "&amp;A1471</f>
        <v>marzo-abril 2007</v>
      </c>
      <c r="D1471" t="s">
        <v>82</v>
      </c>
      <c r="E1471" t="s">
        <v>82</v>
      </c>
      <c r="F1471" s="1" t="str">
        <f>+"1/3/"&amp;A1471</f>
        <v>1/3/2007</v>
      </c>
      <c r="G1471" s="1" t="str">
        <f>+"30/4/"&amp;A1471</f>
        <v>30/4/2007</v>
      </c>
      <c r="H1471" s="29" t="str">
        <f t="shared" si="752"/>
        <v>INSERT INTO temporalidad VALUES (735,'marzo-abril 2007','Bimensual','Bimensual','1/3/2007','30/4/2007');</v>
      </c>
    </row>
    <row r="1472" spans="1:8" x14ac:dyDescent="0.3">
      <c r="A1472">
        <v>2008</v>
      </c>
      <c r="B1472">
        <f t="shared" ref="B1472:B1535" si="783">+B1471+1</f>
        <v>736</v>
      </c>
      <c r="C1472" t="str">
        <f>+"marzo-abril "&amp;A1472</f>
        <v>marzo-abril 2008</v>
      </c>
      <c r="D1472" t="s">
        <v>82</v>
      </c>
      <c r="E1472" t="s">
        <v>82</v>
      </c>
      <c r="F1472" s="1" t="str">
        <f>+"1/3/"&amp;A1472</f>
        <v>1/3/2008</v>
      </c>
      <c r="G1472" s="1" t="str">
        <f>+"30/4/"&amp;A1472</f>
        <v>30/4/2008</v>
      </c>
      <c r="H1472" s="29" t="str">
        <f t="shared" si="752"/>
        <v>INSERT INTO temporalidad VALUES (736,'marzo-abril 2008','Bimensual','Bimensual','1/3/2008','30/4/2008');</v>
      </c>
    </row>
    <row r="1473" spans="1:8" x14ac:dyDescent="0.3">
      <c r="A1473">
        <v>2009</v>
      </c>
      <c r="B1473">
        <v>736</v>
      </c>
      <c r="C1473" t="str">
        <f>+"marzo-abril "&amp;A1473</f>
        <v>marzo-abril 2009</v>
      </c>
      <c r="D1473" t="s">
        <v>82</v>
      </c>
      <c r="E1473" t="s">
        <v>82</v>
      </c>
      <c r="F1473" s="1" t="str">
        <f>+"1/3/"&amp;A1473</f>
        <v>1/3/2009</v>
      </c>
      <c r="G1473" s="1" t="str">
        <f>+"30/4/"&amp;A1473</f>
        <v>30/4/2009</v>
      </c>
      <c r="H1473" s="29" t="str">
        <f t="shared" si="752"/>
        <v>INSERT INTO temporalidad VALUES (736,'marzo-abril 2009','Bimensual','Bimensual','1/3/2009','30/4/2009');</v>
      </c>
    </row>
    <row r="1474" spans="1:8" x14ac:dyDescent="0.3">
      <c r="A1474">
        <v>2010</v>
      </c>
      <c r="B1474">
        <f t="shared" ref="B1474:B1537" si="784">+B1473+1</f>
        <v>737</v>
      </c>
      <c r="C1474" t="str">
        <f>+"marzo-abril "&amp;A1474</f>
        <v>marzo-abril 2010</v>
      </c>
      <c r="D1474" t="s">
        <v>82</v>
      </c>
      <c r="E1474" t="s">
        <v>82</v>
      </c>
      <c r="F1474" s="1" t="str">
        <f>+"1/3/"&amp;A1474</f>
        <v>1/3/2010</v>
      </c>
      <c r="G1474" s="1" t="str">
        <f>+"30/4/"&amp;A1474</f>
        <v>30/4/2010</v>
      </c>
      <c r="H1474" s="29" t="str">
        <f t="shared" si="752"/>
        <v>INSERT INTO temporalidad VALUES (737,'marzo-abril 2010','Bimensual','Bimensual','1/3/2010','30/4/2010');</v>
      </c>
    </row>
    <row r="1475" spans="1:8" x14ac:dyDescent="0.3">
      <c r="A1475">
        <v>2011</v>
      </c>
      <c r="B1475">
        <v>737</v>
      </c>
      <c r="C1475" t="str">
        <f>+"marzo-abril "&amp;A1475</f>
        <v>marzo-abril 2011</v>
      </c>
      <c r="D1475" t="s">
        <v>82</v>
      </c>
      <c r="E1475" t="s">
        <v>82</v>
      </c>
      <c r="F1475" s="1" t="str">
        <f>+"1/3/"&amp;A1475</f>
        <v>1/3/2011</v>
      </c>
      <c r="G1475" s="1" t="str">
        <f>+"30/4/"&amp;A1475</f>
        <v>30/4/2011</v>
      </c>
      <c r="H1475" s="29" t="str">
        <f t="shared" ref="H1475:H1538" si="785">+"INSERT INTO "&amp;$H$2&amp;" VALUES ("&amp;B1475&amp;",'"&amp;C1475&amp;"','"&amp;D1475&amp;"','"&amp;E1475&amp;"','"&amp;F1475&amp;"','"&amp;G1475&amp;"');"</f>
        <v>INSERT INTO temporalidad VALUES (737,'marzo-abril 2011','Bimensual','Bimensual','1/3/2011','30/4/2011');</v>
      </c>
    </row>
    <row r="1476" spans="1:8" x14ac:dyDescent="0.3">
      <c r="A1476">
        <v>2012</v>
      </c>
      <c r="B1476">
        <f t="shared" ref="B1476:B1539" si="786">+B1475+1</f>
        <v>738</v>
      </c>
      <c r="C1476" t="str">
        <f>+"marzo-abril "&amp;A1476</f>
        <v>marzo-abril 2012</v>
      </c>
      <c r="D1476" t="s">
        <v>82</v>
      </c>
      <c r="E1476" t="s">
        <v>82</v>
      </c>
      <c r="F1476" s="1" t="str">
        <f>+"1/3/"&amp;A1476</f>
        <v>1/3/2012</v>
      </c>
      <c r="G1476" s="1" t="str">
        <f>+"30/4/"&amp;A1476</f>
        <v>30/4/2012</v>
      </c>
      <c r="H1476" s="29" t="str">
        <f t="shared" si="785"/>
        <v>INSERT INTO temporalidad VALUES (738,'marzo-abril 2012','Bimensual','Bimensual','1/3/2012','30/4/2012');</v>
      </c>
    </row>
    <row r="1477" spans="1:8" x14ac:dyDescent="0.3">
      <c r="A1477">
        <v>2013</v>
      </c>
      <c r="B1477">
        <v>738</v>
      </c>
      <c r="C1477" t="str">
        <f>+"marzo-abril "&amp;A1477</f>
        <v>marzo-abril 2013</v>
      </c>
      <c r="D1477" t="s">
        <v>82</v>
      </c>
      <c r="E1477" t="s">
        <v>82</v>
      </c>
      <c r="F1477" s="1" t="str">
        <f>+"1/3/"&amp;A1477</f>
        <v>1/3/2013</v>
      </c>
      <c r="G1477" s="1" t="str">
        <f>+"30/4/"&amp;A1477</f>
        <v>30/4/2013</v>
      </c>
      <c r="H1477" s="29" t="str">
        <f t="shared" si="785"/>
        <v>INSERT INTO temporalidad VALUES (738,'marzo-abril 2013','Bimensual','Bimensual','1/3/2013','30/4/2013');</v>
      </c>
    </row>
    <row r="1478" spans="1:8" x14ac:dyDescent="0.3">
      <c r="A1478">
        <v>2014</v>
      </c>
      <c r="B1478">
        <f t="shared" ref="B1478:B1541" si="787">+B1477+1</f>
        <v>739</v>
      </c>
      <c r="C1478" t="str">
        <f>+"marzo-abril "&amp;A1478</f>
        <v>marzo-abril 2014</v>
      </c>
      <c r="D1478" t="s">
        <v>82</v>
      </c>
      <c r="E1478" t="s">
        <v>82</v>
      </c>
      <c r="F1478" s="1" t="str">
        <f>+"1/3/"&amp;A1478</f>
        <v>1/3/2014</v>
      </c>
      <c r="G1478" s="1" t="str">
        <f>+"30/4/"&amp;A1478</f>
        <v>30/4/2014</v>
      </c>
      <c r="H1478" s="29" t="str">
        <f t="shared" si="785"/>
        <v>INSERT INTO temporalidad VALUES (739,'marzo-abril 2014','Bimensual','Bimensual','1/3/2014','30/4/2014');</v>
      </c>
    </row>
    <row r="1479" spans="1:8" x14ac:dyDescent="0.3">
      <c r="A1479">
        <v>2015</v>
      </c>
      <c r="B1479">
        <v>739</v>
      </c>
      <c r="C1479" t="str">
        <f>+"marzo-abril "&amp;A1479</f>
        <v>marzo-abril 2015</v>
      </c>
      <c r="D1479" t="s">
        <v>82</v>
      </c>
      <c r="E1479" t="s">
        <v>82</v>
      </c>
      <c r="F1479" s="1" t="str">
        <f>+"1/3/"&amp;A1479</f>
        <v>1/3/2015</v>
      </c>
      <c r="G1479" s="1" t="str">
        <f>+"30/4/"&amp;A1479</f>
        <v>30/4/2015</v>
      </c>
      <c r="H1479" s="29" t="str">
        <f t="shared" si="785"/>
        <v>INSERT INTO temporalidad VALUES (739,'marzo-abril 2015','Bimensual','Bimensual','1/3/2015','30/4/2015');</v>
      </c>
    </row>
    <row r="1480" spans="1:8" x14ac:dyDescent="0.3">
      <c r="A1480">
        <v>2016</v>
      </c>
      <c r="B1480">
        <f t="shared" ref="B1480:B1543" si="788">+B1479+1</f>
        <v>740</v>
      </c>
      <c r="C1480" t="str">
        <f>+"marzo-abril "&amp;A1480</f>
        <v>marzo-abril 2016</v>
      </c>
      <c r="D1480" t="s">
        <v>82</v>
      </c>
      <c r="E1480" t="s">
        <v>82</v>
      </c>
      <c r="F1480" s="1" t="str">
        <f>+"1/3/"&amp;A1480</f>
        <v>1/3/2016</v>
      </c>
      <c r="G1480" s="1" t="str">
        <f>+"30/4/"&amp;A1480</f>
        <v>30/4/2016</v>
      </c>
      <c r="H1480" s="29" t="str">
        <f t="shared" si="785"/>
        <v>INSERT INTO temporalidad VALUES (740,'marzo-abril 2016','Bimensual','Bimensual','1/3/2016','30/4/2016');</v>
      </c>
    </row>
    <row r="1481" spans="1:8" x14ac:dyDescent="0.3">
      <c r="A1481">
        <v>2017</v>
      </c>
      <c r="B1481">
        <v>740</v>
      </c>
      <c r="C1481" t="str">
        <f>+"marzo-abril "&amp;A1481</f>
        <v>marzo-abril 2017</v>
      </c>
      <c r="D1481" t="s">
        <v>82</v>
      </c>
      <c r="E1481" t="s">
        <v>82</v>
      </c>
      <c r="F1481" s="1" t="str">
        <f>+"1/3/"&amp;A1481</f>
        <v>1/3/2017</v>
      </c>
      <c r="G1481" s="1" t="str">
        <f>+"30/4/"&amp;A1481</f>
        <v>30/4/2017</v>
      </c>
      <c r="H1481" s="29" t="str">
        <f t="shared" si="785"/>
        <v>INSERT INTO temporalidad VALUES (740,'marzo-abril 2017','Bimensual','Bimensual','1/3/2017','30/4/2017');</v>
      </c>
    </row>
    <row r="1482" spans="1:8" x14ac:dyDescent="0.3">
      <c r="A1482">
        <v>2018</v>
      </c>
      <c r="B1482">
        <f t="shared" ref="B1482:B1545" si="789">+B1481+1</f>
        <v>741</v>
      </c>
      <c r="C1482" t="str">
        <f>+"marzo-abril "&amp;A1482</f>
        <v>marzo-abril 2018</v>
      </c>
      <c r="D1482" t="s">
        <v>82</v>
      </c>
      <c r="E1482" t="s">
        <v>82</v>
      </c>
      <c r="F1482" s="1" t="str">
        <f>+"1/3/"&amp;A1482</f>
        <v>1/3/2018</v>
      </c>
      <c r="G1482" s="1" t="str">
        <f>+"30/4/"&amp;A1482</f>
        <v>30/4/2018</v>
      </c>
      <c r="H1482" s="29" t="str">
        <f t="shared" si="785"/>
        <v>INSERT INTO temporalidad VALUES (741,'marzo-abril 2018','Bimensual','Bimensual','1/3/2018','30/4/2018');</v>
      </c>
    </row>
    <row r="1483" spans="1:8" x14ac:dyDescent="0.3">
      <c r="A1483">
        <v>2019</v>
      </c>
      <c r="B1483">
        <v>741</v>
      </c>
      <c r="C1483" t="str">
        <f>+"marzo-abril "&amp;A1483</f>
        <v>marzo-abril 2019</v>
      </c>
      <c r="D1483" t="s">
        <v>82</v>
      </c>
      <c r="E1483" t="s">
        <v>82</v>
      </c>
      <c r="F1483" s="1" t="str">
        <f>+"1/3/"&amp;A1483</f>
        <v>1/3/2019</v>
      </c>
      <c r="G1483" s="1" t="str">
        <f>+"30/4/"&amp;A1483</f>
        <v>30/4/2019</v>
      </c>
      <c r="H1483" s="29" t="str">
        <f t="shared" si="785"/>
        <v>INSERT INTO temporalidad VALUES (741,'marzo-abril 2019','Bimensual','Bimensual','1/3/2019','30/4/2019');</v>
      </c>
    </row>
    <row r="1484" spans="1:8" x14ac:dyDescent="0.3">
      <c r="A1484">
        <v>2020</v>
      </c>
      <c r="B1484">
        <f t="shared" ref="B1484:B1547" si="790">+B1483+1</f>
        <v>742</v>
      </c>
      <c r="C1484" t="str">
        <f>+"marzo-abril "&amp;A1484</f>
        <v>marzo-abril 2020</v>
      </c>
      <c r="D1484" t="s">
        <v>82</v>
      </c>
      <c r="E1484" t="s">
        <v>82</v>
      </c>
      <c r="F1484" s="1" t="str">
        <f>+"1/3/"&amp;A1484</f>
        <v>1/3/2020</v>
      </c>
      <c r="G1484" s="1" t="str">
        <f>+"30/4/"&amp;A1484</f>
        <v>30/4/2020</v>
      </c>
      <c r="H1484" s="29" t="str">
        <f t="shared" si="785"/>
        <v>INSERT INTO temporalidad VALUES (742,'marzo-abril 2020','Bimensual','Bimensual','1/3/2020','30/4/2020');</v>
      </c>
    </row>
    <row r="1485" spans="1:8" x14ac:dyDescent="0.3">
      <c r="A1485">
        <v>2021</v>
      </c>
      <c r="B1485">
        <v>742</v>
      </c>
      <c r="C1485" t="str">
        <f>+"marzo-abril "&amp;A1485</f>
        <v>marzo-abril 2021</v>
      </c>
      <c r="D1485" t="s">
        <v>82</v>
      </c>
      <c r="E1485" t="s">
        <v>82</v>
      </c>
      <c r="F1485" s="1" t="str">
        <f>+"1/3/"&amp;A1485</f>
        <v>1/3/2021</v>
      </c>
      <c r="G1485" s="1" t="str">
        <f>+"30/4/"&amp;A1485</f>
        <v>30/4/2021</v>
      </c>
      <c r="H1485" s="29" t="str">
        <f t="shared" si="785"/>
        <v>INSERT INTO temporalidad VALUES (742,'marzo-abril 2021','Bimensual','Bimensual','1/3/2021','30/4/2021');</v>
      </c>
    </row>
    <row r="1486" spans="1:8" x14ac:dyDescent="0.3">
      <c r="A1486">
        <v>2022</v>
      </c>
      <c r="B1486">
        <f t="shared" ref="B1486:B1549" si="791">+B1485+1</f>
        <v>743</v>
      </c>
      <c r="C1486" t="str">
        <f>+"marzo-abril "&amp;A1486</f>
        <v>marzo-abril 2022</v>
      </c>
      <c r="D1486" t="s">
        <v>82</v>
      </c>
      <c r="E1486" t="s">
        <v>82</v>
      </c>
      <c r="F1486" s="1" t="str">
        <f>+"1/3/"&amp;A1486</f>
        <v>1/3/2022</v>
      </c>
      <c r="G1486" s="1" t="str">
        <f>+"30/4/"&amp;A1486</f>
        <v>30/4/2022</v>
      </c>
      <c r="H1486" s="29" t="str">
        <f t="shared" si="785"/>
        <v>INSERT INTO temporalidad VALUES (743,'marzo-abril 2022','Bimensual','Bimensual','1/3/2022','30/4/2022');</v>
      </c>
    </row>
    <row r="1487" spans="1:8" x14ac:dyDescent="0.3">
      <c r="A1487">
        <v>2023</v>
      </c>
      <c r="B1487">
        <v>743</v>
      </c>
      <c r="C1487" t="str">
        <f>+"marzo-abril "&amp;A1487</f>
        <v>marzo-abril 2023</v>
      </c>
      <c r="D1487" t="s">
        <v>82</v>
      </c>
      <c r="E1487" t="s">
        <v>82</v>
      </c>
      <c r="F1487" s="1" t="str">
        <f>+"1/3/"&amp;A1487</f>
        <v>1/3/2023</v>
      </c>
      <c r="G1487" s="1" t="str">
        <f>+"30/4/"&amp;A1487</f>
        <v>30/4/2023</v>
      </c>
      <c r="H1487" s="29" t="str">
        <f t="shared" si="785"/>
        <v>INSERT INTO temporalidad VALUES (743,'marzo-abril 2023','Bimensual','Bimensual','1/3/2023','30/4/2023');</v>
      </c>
    </row>
    <row r="1488" spans="1:8" x14ac:dyDescent="0.3">
      <c r="A1488">
        <v>2024</v>
      </c>
      <c r="B1488">
        <f t="shared" ref="B1488:B1551" si="792">+B1487+1</f>
        <v>744</v>
      </c>
      <c r="C1488" t="str">
        <f>+"marzo-abril "&amp;A1488</f>
        <v>marzo-abril 2024</v>
      </c>
      <c r="D1488" t="s">
        <v>82</v>
      </c>
      <c r="E1488" t="s">
        <v>82</v>
      </c>
      <c r="F1488" s="1" t="str">
        <f>+"1/3/"&amp;A1488</f>
        <v>1/3/2024</v>
      </c>
      <c r="G1488" s="1" t="str">
        <f>+"30/4/"&amp;A1488</f>
        <v>30/4/2024</v>
      </c>
      <c r="H1488" s="29" t="str">
        <f t="shared" si="785"/>
        <v>INSERT INTO temporalidad VALUES (744,'marzo-abril 2024','Bimensual','Bimensual','1/3/2024','30/4/2024');</v>
      </c>
    </row>
    <row r="1489" spans="1:8" x14ac:dyDescent="0.3">
      <c r="A1489">
        <v>2025</v>
      </c>
      <c r="B1489">
        <v>744</v>
      </c>
      <c r="C1489" t="str">
        <f>+"marzo-abril "&amp;A1489</f>
        <v>marzo-abril 2025</v>
      </c>
      <c r="D1489" t="s">
        <v>82</v>
      </c>
      <c r="E1489" t="s">
        <v>82</v>
      </c>
      <c r="F1489" s="1" t="str">
        <f>+"1/3/"&amp;A1489</f>
        <v>1/3/2025</v>
      </c>
      <c r="G1489" s="1" t="str">
        <f>+"30/4/"&amp;A1489</f>
        <v>30/4/2025</v>
      </c>
      <c r="H1489" s="29" t="str">
        <f t="shared" si="785"/>
        <v>INSERT INTO temporalidad VALUES (744,'marzo-abril 2025','Bimensual','Bimensual','1/3/2025','30/4/2025');</v>
      </c>
    </row>
    <row r="1490" spans="1:8" x14ac:dyDescent="0.3">
      <c r="A1490">
        <v>2026</v>
      </c>
      <c r="B1490">
        <f t="shared" ref="B1490:B1553" si="793">+B1489+1</f>
        <v>745</v>
      </c>
      <c r="C1490" t="str">
        <f>+"marzo-abril "&amp;A1490</f>
        <v>marzo-abril 2026</v>
      </c>
      <c r="D1490" t="s">
        <v>82</v>
      </c>
      <c r="E1490" t="s">
        <v>82</v>
      </c>
      <c r="F1490" s="1" t="str">
        <f>+"1/3/"&amp;A1490</f>
        <v>1/3/2026</v>
      </c>
      <c r="G1490" s="1" t="str">
        <f>+"30/4/"&amp;A1490</f>
        <v>30/4/2026</v>
      </c>
      <c r="H1490" s="29" t="str">
        <f t="shared" si="785"/>
        <v>INSERT INTO temporalidad VALUES (745,'marzo-abril 2026','Bimensual','Bimensual','1/3/2026','30/4/2026');</v>
      </c>
    </row>
    <row r="1491" spans="1:8" x14ac:dyDescent="0.3">
      <c r="A1491">
        <v>2027</v>
      </c>
      <c r="B1491">
        <v>745</v>
      </c>
      <c r="C1491" t="str">
        <f>+"marzo-abril "&amp;A1491</f>
        <v>marzo-abril 2027</v>
      </c>
      <c r="D1491" t="s">
        <v>82</v>
      </c>
      <c r="E1491" t="s">
        <v>82</v>
      </c>
      <c r="F1491" s="1" t="str">
        <f>+"1/3/"&amp;A1491</f>
        <v>1/3/2027</v>
      </c>
      <c r="G1491" s="1" t="str">
        <f>+"30/4/"&amp;A1491</f>
        <v>30/4/2027</v>
      </c>
      <c r="H1491" s="29" t="str">
        <f t="shared" si="785"/>
        <v>INSERT INTO temporalidad VALUES (745,'marzo-abril 2027','Bimensual','Bimensual','1/3/2027','30/4/2027');</v>
      </c>
    </row>
    <row r="1492" spans="1:8" x14ac:dyDescent="0.3">
      <c r="A1492">
        <v>2028</v>
      </c>
      <c r="B1492">
        <f t="shared" ref="B1492:B1555" si="794">+B1491+1</f>
        <v>746</v>
      </c>
      <c r="C1492" t="str">
        <f>+"marzo-abril "&amp;A1492</f>
        <v>marzo-abril 2028</v>
      </c>
      <c r="D1492" t="s">
        <v>82</v>
      </c>
      <c r="E1492" t="s">
        <v>82</v>
      </c>
      <c r="F1492" s="1" t="str">
        <f>+"1/3/"&amp;A1492</f>
        <v>1/3/2028</v>
      </c>
      <c r="G1492" s="1" t="str">
        <f>+"30/4/"&amp;A1492</f>
        <v>30/4/2028</v>
      </c>
      <c r="H1492" s="29" t="str">
        <f t="shared" si="785"/>
        <v>INSERT INTO temporalidad VALUES (746,'marzo-abril 2028','Bimensual','Bimensual','1/3/2028','30/4/2028');</v>
      </c>
    </row>
    <row r="1493" spans="1:8" x14ac:dyDescent="0.3">
      <c r="A1493">
        <v>2029</v>
      </c>
      <c r="B1493">
        <v>746</v>
      </c>
      <c r="C1493" t="str">
        <f>+"marzo-abril "&amp;A1493</f>
        <v>marzo-abril 2029</v>
      </c>
      <c r="D1493" t="s">
        <v>82</v>
      </c>
      <c r="E1493" t="s">
        <v>82</v>
      </c>
      <c r="F1493" s="1" t="str">
        <f>+"1/3/"&amp;A1493</f>
        <v>1/3/2029</v>
      </c>
      <c r="G1493" s="1" t="str">
        <f>+"30/4/"&amp;A1493</f>
        <v>30/4/2029</v>
      </c>
      <c r="H1493" s="29" t="str">
        <f t="shared" si="785"/>
        <v>INSERT INTO temporalidad VALUES (746,'marzo-abril 2029','Bimensual','Bimensual','1/3/2029','30/4/2029');</v>
      </c>
    </row>
    <row r="1494" spans="1:8" x14ac:dyDescent="0.3">
      <c r="A1494">
        <v>2030</v>
      </c>
      <c r="B1494">
        <f t="shared" ref="B1494:B1557" si="795">+B1493+1</f>
        <v>747</v>
      </c>
      <c r="C1494" t="str">
        <f>+"marzo-abril "&amp;A1494</f>
        <v>marzo-abril 2030</v>
      </c>
      <c r="D1494" t="s">
        <v>82</v>
      </c>
      <c r="E1494" t="s">
        <v>82</v>
      </c>
      <c r="F1494" s="1" t="str">
        <f>+"1/3/"&amp;A1494</f>
        <v>1/3/2030</v>
      </c>
      <c r="G1494" s="1" t="str">
        <f>+"30/4/"&amp;A1494</f>
        <v>30/4/2030</v>
      </c>
      <c r="H1494" s="29" t="str">
        <f t="shared" si="785"/>
        <v>INSERT INTO temporalidad VALUES (747,'marzo-abril 2030','Bimensual','Bimensual','1/3/2030','30/4/2030');</v>
      </c>
    </row>
    <row r="1495" spans="1:8" x14ac:dyDescent="0.3">
      <c r="A1495">
        <v>2031</v>
      </c>
      <c r="B1495">
        <v>747</v>
      </c>
      <c r="C1495" t="str">
        <f>+"marzo-abril "&amp;A1495</f>
        <v>marzo-abril 2031</v>
      </c>
      <c r="D1495" t="s">
        <v>82</v>
      </c>
      <c r="E1495" t="s">
        <v>82</v>
      </c>
      <c r="F1495" s="1" t="str">
        <f>+"1/3/"&amp;A1495</f>
        <v>1/3/2031</v>
      </c>
      <c r="G1495" s="1" t="str">
        <f>+"30/4/"&amp;A1495</f>
        <v>30/4/2031</v>
      </c>
      <c r="H1495" s="29" t="str">
        <f t="shared" si="785"/>
        <v>INSERT INTO temporalidad VALUES (747,'marzo-abril 2031','Bimensual','Bimensual','1/3/2031','30/4/2031');</v>
      </c>
    </row>
    <row r="1496" spans="1:8" x14ac:dyDescent="0.3">
      <c r="A1496">
        <v>2032</v>
      </c>
      <c r="B1496">
        <f t="shared" ref="B1496:B1559" si="796">+B1495+1</f>
        <v>748</v>
      </c>
      <c r="C1496" t="str">
        <f>+"marzo-abril "&amp;A1496</f>
        <v>marzo-abril 2032</v>
      </c>
      <c r="D1496" t="s">
        <v>82</v>
      </c>
      <c r="E1496" t="s">
        <v>82</v>
      </c>
      <c r="F1496" s="1" t="str">
        <f>+"1/3/"&amp;A1496</f>
        <v>1/3/2032</v>
      </c>
      <c r="G1496" s="1" t="str">
        <f>+"30/4/"&amp;A1496</f>
        <v>30/4/2032</v>
      </c>
      <c r="H1496" s="29" t="str">
        <f t="shared" si="785"/>
        <v>INSERT INTO temporalidad VALUES (748,'marzo-abril 2032','Bimensual','Bimensual','1/3/2032','30/4/2032');</v>
      </c>
    </row>
    <row r="1497" spans="1:8" x14ac:dyDescent="0.3">
      <c r="A1497">
        <v>2033</v>
      </c>
      <c r="B1497">
        <v>748</v>
      </c>
      <c r="C1497" t="str">
        <f>+"marzo-abril "&amp;A1497</f>
        <v>marzo-abril 2033</v>
      </c>
      <c r="D1497" t="s">
        <v>82</v>
      </c>
      <c r="E1497" t="s">
        <v>82</v>
      </c>
      <c r="F1497" s="1" t="str">
        <f>+"1/3/"&amp;A1497</f>
        <v>1/3/2033</v>
      </c>
      <c r="G1497" s="1" t="str">
        <f>+"30/4/"&amp;A1497</f>
        <v>30/4/2033</v>
      </c>
      <c r="H1497" s="29" t="str">
        <f t="shared" si="785"/>
        <v>INSERT INTO temporalidad VALUES (748,'marzo-abril 2033','Bimensual','Bimensual','1/3/2033','30/4/2033');</v>
      </c>
    </row>
    <row r="1498" spans="1:8" x14ac:dyDescent="0.3">
      <c r="A1498">
        <v>2034</v>
      </c>
      <c r="B1498">
        <f t="shared" ref="B1498:B1561" si="797">+B1497+1</f>
        <v>749</v>
      </c>
      <c r="C1498" t="str">
        <f>+"marzo-abril "&amp;A1498</f>
        <v>marzo-abril 2034</v>
      </c>
      <c r="D1498" t="s">
        <v>82</v>
      </c>
      <c r="E1498" t="s">
        <v>82</v>
      </c>
      <c r="F1498" s="1" t="str">
        <f>+"1/3/"&amp;A1498</f>
        <v>1/3/2034</v>
      </c>
      <c r="G1498" s="1" t="str">
        <f>+"30/4/"&amp;A1498</f>
        <v>30/4/2034</v>
      </c>
      <c r="H1498" s="29" t="str">
        <f t="shared" si="785"/>
        <v>INSERT INTO temporalidad VALUES (749,'marzo-abril 2034','Bimensual','Bimensual','1/3/2034','30/4/2034');</v>
      </c>
    </row>
    <row r="1499" spans="1:8" x14ac:dyDescent="0.3">
      <c r="A1499">
        <v>2035</v>
      </c>
      <c r="B1499">
        <v>749</v>
      </c>
      <c r="C1499" t="str">
        <f>+"marzo-abril "&amp;A1499</f>
        <v>marzo-abril 2035</v>
      </c>
      <c r="D1499" t="s">
        <v>82</v>
      </c>
      <c r="E1499" t="s">
        <v>82</v>
      </c>
      <c r="F1499" s="1" t="str">
        <f>+"1/3/"&amp;A1499</f>
        <v>1/3/2035</v>
      </c>
      <c r="G1499" s="1" t="str">
        <f>+"30/4/"&amp;A1499</f>
        <v>30/4/2035</v>
      </c>
      <c r="H1499" s="29" t="str">
        <f t="shared" si="785"/>
        <v>INSERT INTO temporalidad VALUES (749,'marzo-abril 2035','Bimensual','Bimensual','1/3/2035','30/4/2035');</v>
      </c>
    </row>
    <row r="1500" spans="1:8" x14ac:dyDescent="0.3">
      <c r="A1500">
        <v>2036</v>
      </c>
      <c r="B1500">
        <f t="shared" ref="B1500:B1563" si="798">+B1499+1</f>
        <v>750</v>
      </c>
      <c r="C1500" t="str">
        <f>+"marzo-abril "&amp;A1500</f>
        <v>marzo-abril 2036</v>
      </c>
      <c r="D1500" t="s">
        <v>82</v>
      </c>
      <c r="E1500" t="s">
        <v>82</v>
      </c>
      <c r="F1500" s="1" t="str">
        <f>+"1/3/"&amp;A1500</f>
        <v>1/3/2036</v>
      </c>
      <c r="G1500" s="1" t="str">
        <f>+"30/4/"&amp;A1500</f>
        <v>30/4/2036</v>
      </c>
      <c r="H1500" s="29" t="str">
        <f t="shared" si="785"/>
        <v>INSERT INTO temporalidad VALUES (750,'marzo-abril 2036','Bimensual','Bimensual','1/3/2036','30/4/2036');</v>
      </c>
    </row>
    <row r="1501" spans="1:8" x14ac:dyDescent="0.3">
      <c r="A1501">
        <v>2037</v>
      </c>
      <c r="B1501">
        <v>750</v>
      </c>
      <c r="C1501" t="str">
        <f>+"marzo-abril "&amp;A1501</f>
        <v>marzo-abril 2037</v>
      </c>
      <c r="D1501" t="s">
        <v>82</v>
      </c>
      <c r="E1501" t="s">
        <v>82</v>
      </c>
      <c r="F1501" s="1" t="str">
        <f>+"1/3/"&amp;A1501</f>
        <v>1/3/2037</v>
      </c>
      <c r="G1501" s="1" t="str">
        <f>+"30/4/"&amp;A1501</f>
        <v>30/4/2037</v>
      </c>
      <c r="H1501" s="29" t="str">
        <f t="shared" si="785"/>
        <v>INSERT INTO temporalidad VALUES (750,'marzo-abril 2037','Bimensual','Bimensual','1/3/2037','30/4/2037');</v>
      </c>
    </row>
    <row r="1502" spans="1:8" x14ac:dyDescent="0.3">
      <c r="A1502">
        <v>2038</v>
      </c>
      <c r="B1502">
        <f t="shared" ref="B1502:B1565" si="799">+B1501+1</f>
        <v>751</v>
      </c>
      <c r="C1502" t="str">
        <f>+"marzo-abril "&amp;A1502</f>
        <v>marzo-abril 2038</v>
      </c>
      <c r="D1502" t="s">
        <v>82</v>
      </c>
      <c r="E1502" t="s">
        <v>82</v>
      </c>
      <c r="F1502" s="1" t="str">
        <f>+"1/3/"&amp;A1502</f>
        <v>1/3/2038</v>
      </c>
      <c r="G1502" s="1" t="str">
        <f>+"30/4/"&amp;A1502</f>
        <v>30/4/2038</v>
      </c>
      <c r="H1502" s="29" t="str">
        <f t="shared" si="785"/>
        <v>INSERT INTO temporalidad VALUES (751,'marzo-abril 2038','Bimensual','Bimensual','1/3/2038','30/4/2038');</v>
      </c>
    </row>
    <row r="1503" spans="1:8" x14ac:dyDescent="0.3">
      <c r="A1503">
        <v>2039</v>
      </c>
      <c r="B1503">
        <v>751</v>
      </c>
      <c r="C1503" t="str">
        <f>+"marzo-abril "&amp;A1503</f>
        <v>marzo-abril 2039</v>
      </c>
      <c r="D1503" t="s">
        <v>82</v>
      </c>
      <c r="E1503" t="s">
        <v>82</v>
      </c>
      <c r="F1503" s="1" t="str">
        <f>+"1/3/"&amp;A1503</f>
        <v>1/3/2039</v>
      </c>
      <c r="G1503" s="1" t="str">
        <f>+"30/4/"&amp;A1503</f>
        <v>30/4/2039</v>
      </c>
      <c r="H1503" s="29" t="str">
        <f t="shared" si="785"/>
        <v>INSERT INTO temporalidad VALUES (751,'marzo-abril 2039','Bimensual','Bimensual','1/3/2039','30/4/2039');</v>
      </c>
    </row>
    <row r="1504" spans="1:8" x14ac:dyDescent="0.3">
      <c r="A1504">
        <v>2040</v>
      </c>
      <c r="B1504">
        <f t="shared" ref="B1504:B1567" si="800">+B1503+1</f>
        <v>752</v>
      </c>
      <c r="C1504" t="str">
        <f>+"marzo-abril "&amp;A1504</f>
        <v>marzo-abril 2040</v>
      </c>
      <c r="D1504" t="s">
        <v>82</v>
      </c>
      <c r="E1504" t="s">
        <v>82</v>
      </c>
      <c r="F1504" s="1" t="str">
        <f>+"1/3/"&amp;A1504</f>
        <v>1/3/2040</v>
      </c>
      <c r="G1504" s="1" t="str">
        <f>+"30/4/"&amp;A1504</f>
        <v>30/4/2040</v>
      </c>
      <c r="H1504" s="29" t="str">
        <f t="shared" si="785"/>
        <v>INSERT INTO temporalidad VALUES (752,'marzo-abril 2040','Bimensual','Bimensual','1/3/2040','30/4/2040');</v>
      </c>
    </row>
    <row r="1505" spans="1:8" x14ac:dyDescent="0.3">
      <c r="A1505">
        <v>2041</v>
      </c>
      <c r="B1505">
        <v>752</v>
      </c>
      <c r="C1505" t="str">
        <f>+"marzo-abril "&amp;A1505</f>
        <v>marzo-abril 2041</v>
      </c>
      <c r="D1505" t="s">
        <v>82</v>
      </c>
      <c r="E1505" t="s">
        <v>82</v>
      </c>
      <c r="F1505" s="1" t="str">
        <f>+"1/3/"&amp;A1505</f>
        <v>1/3/2041</v>
      </c>
      <c r="G1505" s="1" t="str">
        <f>+"30/4/"&amp;A1505</f>
        <v>30/4/2041</v>
      </c>
      <c r="H1505" s="29" t="str">
        <f t="shared" si="785"/>
        <v>INSERT INTO temporalidad VALUES (752,'marzo-abril 2041','Bimensual','Bimensual','1/3/2041','30/4/2041');</v>
      </c>
    </row>
    <row r="1506" spans="1:8" x14ac:dyDescent="0.3">
      <c r="A1506">
        <v>2042</v>
      </c>
      <c r="B1506">
        <f t="shared" ref="B1506:B1569" si="801">+B1505+1</f>
        <v>753</v>
      </c>
      <c r="C1506" t="str">
        <f>+"marzo-abril "&amp;A1506</f>
        <v>marzo-abril 2042</v>
      </c>
      <c r="D1506" t="s">
        <v>82</v>
      </c>
      <c r="E1506" t="s">
        <v>82</v>
      </c>
      <c r="F1506" s="1" t="str">
        <f>+"1/3/"&amp;A1506</f>
        <v>1/3/2042</v>
      </c>
      <c r="G1506" s="1" t="str">
        <f>+"30/4/"&amp;A1506</f>
        <v>30/4/2042</v>
      </c>
      <c r="H1506" s="29" t="str">
        <f t="shared" si="785"/>
        <v>INSERT INTO temporalidad VALUES (753,'marzo-abril 2042','Bimensual','Bimensual','1/3/2042','30/4/2042');</v>
      </c>
    </row>
    <row r="1507" spans="1:8" x14ac:dyDescent="0.3">
      <c r="A1507">
        <v>2043</v>
      </c>
      <c r="B1507">
        <v>753</v>
      </c>
      <c r="C1507" t="str">
        <f>+"marzo-abril "&amp;A1507</f>
        <v>marzo-abril 2043</v>
      </c>
      <c r="D1507" t="s">
        <v>82</v>
      </c>
      <c r="E1507" t="s">
        <v>82</v>
      </c>
      <c r="F1507" s="1" t="str">
        <f>+"1/3/"&amp;A1507</f>
        <v>1/3/2043</v>
      </c>
      <c r="G1507" s="1" t="str">
        <f>+"30/4/"&amp;A1507</f>
        <v>30/4/2043</v>
      </c>
      <c r="H1507" s="29" t="str">
        <f t="shared" si="785"/>
        <v>INSERT INTO temporalidad VALUES (753,'marzo-abril 2043','Bimensual','Bimensual','1/3/2043','30/4/2043');</v>
      </c>
    </row>
    <row r="1508" spans="1:8" x14ac:dyDescent="0.3">
      <c r="A1508">
        <v>2044</v>
      </c>
      <c r="B1508">
        <f t="shared" ref="B1508:B1571" si="802">+B1507+1</f>
        <v>754</v>
      </c>
      <c r="C1508" t="str">
        <f>+"marzo-abril "&amp;A1508</f>
        <v>marzo-abril 2044</v>
      </c>
      <c r="D1508" t="s">
        <v>82</v>
      </c>
      <c r="E1508" t="s">
        <v>82</v>
      </c>
      <c r="F1508" s="1" t="str">
        <f>+"1/3/"&amp;A1508</f>
        <v>1/3/2044</v>
      </c>
      <c r="G1508" s="1" t="str">
        <f>+"30/4/"&amp;A1508</f>
        <v>30/4/2044</v>
      </c>
      <c r="H1508" s="29" t="str">
        <f t="shared" si="785"/>
        <v>INSERT INTO temporalidad VALUES (754,'marzo-abril 2044','Bimensual','Bimensual','1/3/2044','30/4/2044');</v>
      </c>
    </row>
    <row r="1509" spans="1:8" x14ac:dyDescent="0.3">
      <c r="A1509">
        <v>2045</v>
      </c>
      <c r="B1509">
        <v>754</v>
      </c>
      <c r="C1509" t="str">
        <f>+"marzo-abril "&amp;A1509</f>
        <v>marzo-abril 2045</v>
      </c>
      <c r="D1509" t="s">
        <v>82</v>
      </c>
      <c r="E1509" t="s">
        <v>82</v>
      </c>
      <c r="F1509" s="1" t="str">
        <f>+"1/3/"&amp;A1509</f>
        <v>1/3/2045</v>
      </c>
      <c r="G1509" s="1" t="str">
        <f>+"30/4/"&amp;A1509</f>
        <v>30/4/2045</v>
      </c>
      <c r="H1509" s="29" t="str">
        <f t="shared" si="785"/>
        <v>INSERT INTO temporalidad VALUES (754,'marzo-abril 2045','Bimensual','Bimensual','1/3/2045','30/4/2045');</v>
      </c>
    </row>
    <row r="1510" spans="1:8" x14ac:dyDescent="0.3">
      <c r="A1510">
        <v>2046</v>
      </c>
      <c r="B1510">
        <f t="shared" ref="B1510:B1573" si="803">+B1509+1</f>
        <v>755</v>
      </c>
      <c r="C1510" t="str">
        <f>+"marzo-abril "&amp;A1510</f>
        <v>marzo-abril 2046</v>
      </c>
      <c r="D1510" t="s">
        <v>82</v>
      </c>
      <c r="E1510" t="s">
        <v>82</v>
      </c>
      <c r="F1510" s="1" t="str">
        <f>+"1/3/"&amp;A1510</f>
        <v>1/3/2046</v>
      </c>
      <c r="G1510" s="1" t="str">
        <f>+"30/4/"&amp;A1510</f>
        <v>30/4/2046</v>
      </c>
      <c r="H1510" s="29" t="str">
        <f t="shared" si="785"/>
        <v>INSERT INTO temporalidad VALUES (755,'marzo-abril 2046','Bimensual','Bimensual','1/3/2046','30/4/2046');</v>
      </c>
    </row>
    <row r="1511" spans="1:8" x14ac:dyDescent="0.3">
      <c r="A1511">
        <v>2047</v>
      </c>
      <c r="B1511">
        <v>755</v>
      </c>
      <c r="C1511" t="str">
        <f>+"marzo-abril "&amp;A1511</f>
        <v>marzo-abril 2047</v>
      </c>
      <c r="D1511" t="s">
        <v>82</v>
      </c>
      <c r="E1511" t="s">
        <v>82</v>
      </c>
      <c r="F1511" s="1" t="str">
        <f>+"1/3/"&amp;A1511</f>
        <v>1/3/2047</v>
      </c>
      <c r="G1511" s="1" t="str">
        <f>+"30/4/"&amp;A1511</f>
        <v>30/4/2047</v>
      </c>
      <c r="H1511" s="29" t="str">
        <f t="shared" si="785"/>
        <v>INSERT INTO temporalidad VALUES (755,'marzo-abril 2047','Bimensual','Bimensual','1/3/2047','30/4/2047');</v>
      </c>
    </row>
    <row r="1512" spans="1:8" x14ac:dyDescent="0.3">
      <c r="A1512">
        <v>2048</v>
      </c>
      <c r="B1512">
        <f t="shared" ref="B1512:B1575" si="804">+B1511+1</f>
        <v>756</v>
      </c>
      <c r="C1512" t="str">
        <f>+"marzo-abril "&amp;A1512</f>
        <v>marzo-abril 2048</v>
      </c>
      <c r="D1512" t="s">
        <v>82</v>
      </c>
      <c r="E1512" t="s">
        <v>82</v>
      </c>
      <c r="F1512" s="1" t="str">
        <f>+"1/3/"&amp;A1512</f>
        <v>1/3/2048</v>
      </c>
      <c r="G1512" s="1" t="str">
        <f>+"30/4/"&amp;A1512</f>
        <v>30/4/2048</v>
      </c>
      <c r="H1512" s="29" t="str">
        <f t="shared" si="785"/>
        <v>INSERT INTO temporalidad VALUES (756,'marzo-abril 2048','Bimensual','Bimensual','1/3/2048','30/4/2048');</v>
      </c>
    </row>
    <row r="1513" spans="1:8" x14ac:dyDescent="0.3">
      <c r="A1513">
        <v>2049</v>
      </c>
      <c r="B1513">
        <v>756</v>
      </c>
      <c r="C1513" t="str">
        <f>+"marzo-abril "&amp;A1513</f>
        <v>marzo-abril 2049</v>
      </c>
      <c r="D1513" t="s">
        <v>82</v>
      </c>
      <c r="E1513" t="s">
        <v>82</v>
      </c>
      <c r="F1513" s="1" t="str">
        <f>+"1/3/"&amp;A1513</f>
        <v>1/3/2049</v>
      </c>
      <c r="G1513" s="1" t="str">
        <f>+"30/4/"&amp;A1513</f>
        <v>30/4/2049</v>
      </c>
      <c r="H1513" s="29" t="str">
        <f t="shared" si="785"/>
        <v>INSERT INTO temporalidad VALUES (756,'marzo-abril 2049','Bimensual','Bimensual','1/3/2049','30/4/2049');</v>
      </c>
    </row>
    <row r="1514" spans="1:8" x14ac:dyDescent="0.3">
      <c r="A1514">
        <v>2050</v>
      </c>
      <c r="B1514">
        <f t="shared" ref="B1514:B1577" si="805">+B1513+1</f>
        <v>757</v>
      </c>
      <c r="C1514" t="str">
        <f>+"marzo-abril "&amp;A1514</f>
        <v>marzo-abril 2050</v>
      </c>
      <c r="D1514" t="s">
        <v>82</v>
      </c>
      <c r="E1514" t="s">
        <v>82</v>
      </c>
      <c r="F1514" s="1" t="str">
        <f>+"1/3/"&amp;A1514</f>
        <v>1/3/2050</v>
      </c>
      <c r="G1514" s="1" t="str">
        <f>+"30/4/"&amp;A1514</f>
        <v>30/4/2050</v>
      </c>
      <c r="H1514" s="29" t="str">
        <f t="shared" si="785"/>
        <v>INSERT INTO temporalidad VALUES (757,'marzo-abril 2050','Bimensual','Bimensual','1/3/2050','30/4/2050');</v>
      </c>
    </row>
    <row r="1515" spans="1:8" x14ac:dyDescent="0.3">
      <c r="A1515">
        <v>1990</v>
      </c>
      <c r="B1515">
        <v>757</v>
      </c>
      <c r="C1515" t="str">
        <f>+"mayo-junio "&amp;A1515</f>
        <v>mayo-junio 1990</v>
      </c>
      <c r="D1515" t="s">
        <v>82</v>
      </c>
      <c r="E1515" t="s">
        <v>82</v>
      </c>
      <c r="F1515" s="1" t="str">
        <f>+"1/5/"&amp;A1515</f>
        <v>1/5/1990</v>
      </c>
      <c r="G1515" s="1" t="str">
        <f>+"30/6/"&amp;A1515</f>
        <v>30/6/1990</v>
      </c>
      <c r="H1515" s="29" t="str">
        <f t="shared" si="785"/>
        <v>INSERT INTO temporalidad VALUES (757,'mayo-junio 1990','Bimensual','Bimensual','1/5/1990','30/6/1990');</v>
      </c>
    </row>
    <row r="1516" spans="1:8" x14ac:dyDescent="0.3">
      <c r="A1516">
        <v>1991</v>
      </c>
      <c r="B1516">
        <f t="shared" ref="B1516:B1579" si="806">+B1515+1</f>
        <v>758</v>
      </c>
      <c r="C1516" t="str">
        <f>+"mayo-junio "&amp;A1516</f>
        <v>mayo-junio 1991</v>
      </c>
      <c r="D1516" t="s">
        <v>82</v>
      </c>
      <c r="E1516" t="s">
        <v>82</v>
      </c>
      <c r="F1516" s="1" t="str">
        <f>+"1/5/"&amp;A1516</f>
        <v>1/5/1991</v>
      </c>
      <c r="G1516" s="1" t="str">
        <f>+"30/6/"&amp;A1516</f>
        <v>30/6/1991</v>
      </c>
      <c r="H1516" s="29" t="str">
        <f t="shared" si="785"/>
        <v>INSERT INTO temporalidad VALUES (758,'mayo-junio 1991','Bimensual','Bimensual','1/5/1991','30/6/1991');</v>
      </c>
    </row>
    <row r="1517" spans="1:8" x14ac:dyDescent="0.3">
      <c r="A1517">
        <v>1992</v>
      </c>
      <c r="B1517">
        <v>758</v>
      </c>
      <c r="C1517" t="str">
        <f>+"mayo-junio "&amp;A1517</f>
        <v>mayo-junio 1992</v>
      </c>
      <c r="D1517" t="s">
        <v>82</v>
      </c>
      <c r="E1517" t="s">
        <v>82</v>
      </c>
      <c r="F1517" s="1" t="str">
        <f>+"1/5/"&amp;A1517</f>
        <v>1/5/1992</v>
      </c>
      <c r="G1517" s="1" t="str">
        <f>+"30/6/"&amp;A1517</f>
        <v>30/6/1992</v>
      </c>
      <c r="H1517" s="29" t="str">
        <f t="shared" si="785"/>
        <v>INSERT INTO temporalidad VALUES (758,'mayo-junio 1992','Bimensual','Bimensual','1/5/1992','30/6/1992');</v>
      </c>
    </row>
    <row r="1518" spans="1:8" x14ac:dyDescent="0.3">
      <c r="A1518">
        <v>1993</v>
      </c>
      <c r="B1518">
        <f t="shared" ref="B1518:B1581" si="807">+B1517+1</f>
        <v>759</v>
      </c>
      <c r="C1518" t="str">
        <f>+"mayo-junio "&amp;A1518</f>
        <v>mayo-junio 1993</v>
      </c>
      <c r="D1518" t="s">
        <v>82</v>
      </c>
      <c r="E1518" t="s">
        <v>82</v>
      </c>
      <c r="F1518" s="1" t="str">
        <f>+"1/5/"&amp;A1518</f>
        <v>1/5/1993</v>
      </c>
      <c r="G1518" s="1" t="str">
        <f>+"30/6/"&amp;A1518</f>
        <v>30/6/1993</v>
      </c>
      <c r="H1518" s="29" t="str">
        <f t="shared" si="785"/>
        <v>INSERT INTO temporalidad VALUES (759,'mayo-junio 1993','Bimensual','Bimensual','1/5/1993','30/6/1993');</v>
      </c>
    </row>
    <row r="1519" spans="1:8" x14ac:dyDescent="0.3">
      <c r="A1519">
        <v>1994</v>
      </c>
      <c r="B1519">
        <v>759</v>
      </c>
      <c r="C1519" t="str">
        <f>+"mayo-junio "&amp;A1519</f>
        <v>mayo-junio 1994</v>
      </c>
      <c r="D1519" t="s">
        <v>82</v>
      </c>
      <c r="E1519" t="s">
        <v>82</v>
      </c>
      <c r="F1519" s="1" t="str">
        <f>+"1/5/"&amp;A1519</f>
        <v>1/5/1994</v>
      </c>
      <c r="G1519" s="1" t="str">
        <f>+"30/6/"&amp;A1519</f>
        <v>30/6/1994</v>
      </c>
      <c r="H1519" s="29" t="str">
        <f t="shared" si="785"/>
        <v>INSERT INTO temporalidad VALUES (759,'mayo-junio 1994','Bimensual','Bimensual','1/5/1994','30/6/1994');</v>
      </c>
    </row>
    <row r="1520" spans="1:8" x14ac:dyDescent="0.3">
      <c r="A1520">
        <v>1995</v>
      </c>
      <c r="B1520">
        <f t="shared" ref="B1520:B1583" si="808">+B1519+1</f>
        <v>760</v>
      </c>
      <c r="C1520" t="str">
        <f>+"mayo-junio "&amp;A1520</f>
        <v>mayo-junio 1995</v>
      </c>
      <c r="D1520" t="s">
        <v>82</v>
      </c>
      <c r="E1520" t="s">
        <v>82</v>
      </c>
      <c r="F1520" s="1" t="str">
        <f>+"1/5/"&amp;A1520</f>
        <v>1/5/1995</v>
      </c>
      <c r="G1520" s="1" t="str">
        <f>+"30/6/"&amp;A1520</f>
        <v>30/6/1995</v>
      </c>
      <c r="H1520" s="29" t="str">
        <f t="shared" si="785"/>
        <v>INSERT INTO temporalidad VALUES (760,'mayo-junio 1995','Bimensual','Bimensual','1/5/1995','30/6/1995');</v>
      </c>
    </row>
    <row r="1521" spans="1:8" x14ac:dyDescent="0.3">
      <c r="A1521">
        <v>1996</v>
      </c>
      <c r="B1521">
        <v>760</v>
      </c>
      <c r="C1521" t="str">
        <f>+"mayo-junio "&amp;A1521</f>
        <v>mayo-junio 1996</v>
      </c>
      <c r="D1521" t="s">
        <v>82</v>
      </c>
      <c r="E1521" t="s">
        <v>82</v>
      </c>
      <c r="F1521" s="1" t="str">
        <f>+"1/5/"&amp;A1521</f>
        <v>1/5/1996</v>
      </c>
      <c r="G1521" s="1" t="str">
        <f>+"30/6/"&amp;A1521</f>
        <v>30/6/1996</v>
      </c>
      <c r="H1521" s="29" t="str">
        <f t="shared" si="785"/>
        <v>INSERT INTO temporalidad VALUES (760,'mayo-junio 1996','Bimensual','Bimensual','1/5/1996','30/6/1996');</v>
      </c>
    </row>
    <row r="1522" spans="1:8" x14ac:dyDescent="0.3">
      <c r="A1522">
        <v>1997</v>
      </c>
      <c r="B1522">
        <f t="shared" ref="B1522:B1585" si="809">+B1521+1</f>
        <v>761</v>
      </c>
      <c r="C1522" t="str">
        <f>+"mayo-junio "&amp;A1522</f>
        <v>mayo-junio 1997</v>
      </c>
      <c r="D1522" t="s">
        <v>82</v>
      </c>
      <c r="E1522" t="s">
        <v>82</v>
      </c>
      <c r="F1522" s="1" t="str">
        <f>+"1/5/"&amp;A1522</f>
        <v>1/5/1997</v>
      </c>
      <c r="G1522" s="1" t="str">
        <f>+"30/6/"&amp;A1522</f>
        <v>30/6/1997</v>
      </c>
      <c r="H1522" s="29" t="str">
        <f t="shared" si="785"/>
        <v>INSERT INTO temporalidad VALUES (761,'mayo-junio 1997','Bimensual','Bimensual','1/5/1997','30/6/1997');</v>
      </c>
    </row>
    <row r="1523" spans="1:8" x14ac:dyDescent="0.3">
      <c r="A1523">
        <v>1998</v>
      </c>
      <c r="B1523">
        <v>761</v>
      </c>
      <c r="C1523" t="str">
        <f>+"mayo-junio "&amp;A1523</f>
        <v>mayo-junio 1998</v>
      </c>
      <c r="D1523" t="s">
        <v>82</v>
      </c>
      <c r="E1523" t="s">
        <v>82</v>
      </c>
      <c r="F1523" s="1" t="str">
        <f>+"1/5/"&amp;A1523</f>
        <v>1/5/1998</v>
      </c>
      <c r="G1523" s="1" t="str">
        <f>+"30/6/"&amp;A1523</f>
        <v>30/6/1998</v>
      </c>
      <c r="H1523" s="29" t="str">
        <f t="shared" si="785"/>
        <v>INSERT INTO temporalidad VALUES (761,'mayo-junio 1998','Bimensual','Bimensual','1/5/1998','30/6/1998');</v>
      </c>
    </row>
    <row r="1524" spans="1:8" x14ac:dyDescent="0.3">
      <c r="A1524">
        <v>1999</v>
      </c>
      <c r="B1524">
        <f t="shared" ref="B1524:B1587" si="810">+B1523+1</f>
        <v>762</v>
      </c>
      <c r="C1524" t="str">
        <f>+"mayo-junio "&amp;A1524</f>
        <v>mayo-junio 1999</v>
      </c>
      <c r="D1524" t="s">
        <v>82</v>
      </c>
      <c r="E1524" t="s">
        <v>82</v>
      </c>
      <c r="F1524" s="1" t="str">
        <f>+"1/5/"&amp;A1524</f>
        <v>1/5/1999</v>
      </c>
      <c r="G1524" s="1" t="str">
        <f>+"30/6/"&amp;A1524</f>
        <v>30/6/1999</v>
      </c>
      <c r="H1524" s="29" t="str">
        <f t="shared" si="785"/>
        <v>INSERT INTO temporalidad VALUES (762,'mayo-junio 1999','Bimensual','Bimensual','1/5/1999','30/6/1999');</v>
      </c>
    </row>
    <row r="1525" spans="1:8" x14ac:dyDescent="0.3">
      <c r="A1525">
        <v>2000</v>
      </c>
      <c r="B1525">
        <v>762</v>
      </c>
      <c r="C1525" t="str">
        <f>+"mayo-junio "&amp;A1525</f>
        <v>mayo-junio 2000</v>
      </c>
      <c r="D1525" t="s">
        <v>82</v>
      </c>
      <c r="E1525" t="s">
        <v>82</v>
      </c>
      <c r="F1525" s="1" t="str">
        <f>+"1/5/"&amp;A1525</f>
        <v>1/5/2000</v>
      </c>
      <c r="G1525" s="1" t="str">
        <f>+"30/6/"&amp;A1525</f>
        <v>30/6/2000</v>
      </c>
      <c r="H1525" s="29" t="str">
        <f t="shared" si="785"/>
        <v>INSERT INTO temporalidad VALUES (762,'mayo-junio 2000','Bimensual','Bimensual','1/5/2000','30/6/2000');</v>
      </c>
    </row>
    <row r="1526" spans="1:8" x14ac:dyDescent="0.3">
      <c r="A1526">
        <v>2001</v>
      </c>
      <c r="B1526">
        <f t="shared" ref="B1526:B1589" si="811">+B1525+1</f>
        <v>763</v>
      </c>
      <c r="C1526" t="str">
        <f>+"mayo-junio "&amp;A1526</f>
        <v>mayo-junio 2001</v>
      </c>
      <c r="D1526" t="s">
        <v>82</v>
      </c>
      <c r="E1526" t="s">
        <v>82</v>
      </c>
      <c r="F1526" s="1" t="str">
        <f>+"1/5/"&amp;A1526</f>
        <v>1/5/2001</v>
      </c>
      <c r="G1526" s="1" t="str">
        <f>+"30/6/"&amp;A1526</f>
        <v>30/6/2001</v>
      </c>
      <c r="H1526" s="29" t="str">
        <f t="shared" si="785"/>
        <v>INSERT INTO temporalidad VALUES (763,'mayo-junio 2001','Bimensual','Bimensual','1/5/2001','30/6/2001');</v>
      </c>
    </row>
    <row r="1527" spans="1:8" x14ac:dyDescent="0.3">
      <c r="A1527">
        <v>2002</v>
      </c>
      <c r="B1527">
        <v>763</v>
      </c>
      <c r="C1527" t="str">
        <f>+"mayo-junio "&amp;A1527</f>
        <v>mayo-junio 2002</v>
      </c>
      <c r="D1527" t="s">
        <v>82</v>
      </c>
      <c r="E1527" t="s">
        <v>82</v>
      </c>
      <c r="F1527" s="1" t="str">
        <f>+"1/5/"&amp;A1527</f>
        <v>1/5/2002</v>
      </c>
      <c r="G1527" s="1" t="str">
        <f>+"30/6/"&amp;A1527</f>
        <v>30/6/2002</v>
      </c>
      <c r="H1527" s="29" t="str">
        <f t="shared" si="785"/>
        <v>INSERT INTO temporalidad VALUES (763,'mayo-junio 2002','Bimensual','Bimensual','1/5/2002','30/6/2002');</v>
      </c>
    </row>
    <row r="1528" spans="1:8" x14ac:dyDescent="0.3">
      <c r="A1528">
        <v>2003</v>
      </c>
      <c r="B1528">
        <f t="shared" ref="B1528:B1591" si="812">+B1527+1</f>
        <v>764</v>
      </c>
      <c r="C1528" t="str">
        <f>+"mayo-junio "&amp;A1528</f>
        <v>mayo-junio 2003</v>
      </c>
      <c r="D1528" t="s">
        <v>82</v>
      </c>
      <c r="E1528" t="s">
        <v>82</v>
      </c>
      <c r="F1528" s="1" t="str">
        <f>+"1/5/"&amp;A1528</f>
        <v>1/5/2003</v>
      </c>
      <c r="G1528" s="1" t="str">
        <f>+"30/6/"&amp;A1528</f>
        <v>30/6/2003</v>
      </c>
      <c r="H1528" s="29" t="str">
        <f t="shared" si="785"/>
        <v>INSERT INTO temporalidad VALUES (764,'mayo-junio 2003','Bimensual','Bimensual','1/5/2003','30/6/2003');</v>
      </c>
    </row>
    <row r="1529" spans="1:8" x14ac:dyDescent="0.3">
      <c r="A1529">
        <v>2004</v>
      </c>
      <c r="B1529">
        <v>764</v>
      </c>
      <c r="C1529" t="str">
        <f>+"mayo-junio "&amp;A1529</f>
        <v>mayo-junio 2004</v>
      </c>
      <c r="D1529" t="s">
        <v>82</v>
      </c>
      <c r="E1529" t="s">
        <v>82</v>
      </c>
      <c r="F1529" s="1" t="str">
        <f>+"1/5/"&amp;A1529</f>
        <v>1/5/2004</v>
      </c>
      <c r="G1529" s="1" t="str">
        <f>+"30/6/"&amp;A1529</f>
        <v>30/6/2004</v>
      </c>
      <c r="H1529" s="29" t="str">
        <f t="shared" si="785"/>
        <v>INSERT INTO temporalidad VALUES (764,'mayo-junio 2004','Bimensual','Bimensual','1/5/2004','30/6/2004');</v>
      </c>
    </row>
    <row r="1530" spans="1:8" x14ac:dyDescent="0.3">
      <c r="A1530">
        <v>2005</v>
      </c>
      <c r="B1530">
        <f t="shared" ref="B1530:B1593" si="813">+B1529+1</f>
        <v>765</v>
      </c>
      <c r="C1530" t="str">
        <f>+"mayo-junio "&amp;A1530</f>
        <v>mayo-junio 2005</v>
      </c>
      <c r="D1530" t="s">
        <v>82</v>
      </c>
      <c r="E1530" t="s">
        <v>82</v>
      </c>
      <c r="F1530" s="1" t="str">
        <f>+"1/5/"&amp;A1530</f>
        <v>1/5/2005</v>
      </c>
      <c r="G1530" s="1" t="str">
        <f>+"30/6/"&amp;A1530</f>
        <v>30/6/2005</v>
      </c>
      <c r="H1530" s="29" t="str">
        <f t="shared" si="785"/>
        <v>INSERT INTO temporalidad VALUES (765,'mayo-junio 2005','Bimensual','Bimensual','1/5/2005','30/6/2005');</v>
      </c>
    </row>
    <row r="1531" spans="1:8" x14ac:dyDescent="0.3">
      <c r="A1531">
        <v>2006</v>
      </c>
      <c r="B1531">
        <v>765</v>
      </c>
      <c r="C1531" t="str">
        <f>+"mayo-junio "&amp;A1531</f>
        <v>mayo-junio 2006</v>
      </c>
      <c r="D1531" t="s">
        <v>82</v>
      </c>
      <c r="E1531" t="s">
        <v>82</v>
      </c>
      <c r="F1531" s="1" t="str">
        <f>+"1/5/"&amp;A1531</f>
        <v>1/5/2006</v>
      </c>
      <c r="G1531" s="1" t="str">
        <f>+"30/6/"&amp;A1531</f>
        <v>30/6/2006</v>
      </c>
      <c r="H1531" s="29" t="str">
        <f t="shared" si="785"/>
        <v>INSERT INTO temporalidad VALUES (765,'mayo-junio 2006','Bimensual','Bimensual','1/5/2006','30/6/2006');</v>
      </c>
    </row>
    <row r="1532" spans="1:8" x14ac:dyDescent="0.3">
      <c r="A1532">
        <v>2007</v>
      </c>
      <c r="B1532">
        <f t="shared" ref="B1532:B1595" si="814">+B1531+1</f>
        <v>766</v>
      </c>
      <c r="C1532" t="str">
        <f>+"mayo-junio "&amp;A1532</f>
        <v>mayo-junio 2007</v>
      </c>
      <c r="D1532" t="s">
        <v>82</v>
      </c>
      <c r="E1532" t="s">
        <v>82</v>
      </c>
      <c r="F1532" s="1" t="str">
        <f>+"1/5/"&amp;A1532</f>
        <v>1/5/2007</v>
      </c>
      <c r="G1532" s="1" t="str">
        <f>+"30/6/"&amp;A1532</f>
        <v>30/6/2007</v>
      </c>
      <c r="H1532" s="29" t="str">
        <f t="shared" si="785"/>
        <v>INSERT INTO temporalidad VALUES (766,'mayo-junio 2007','Bimensual','Bimensual','1/5/2007','30/6/2007');</v>
      </c>
    </row>
    <row r="1533" spans="1:8" x14ac:dyDescent="0.3">
      <c r="A1533">
        <v>2008</v>
      </c>
      <c r="B1533">
        <v>766</v>
      </c>
      <c r="C1533" t="str">
        <f>+"mayo-junio "&amp;A1533</f>
        <v>mayo-junio 2008</v>
      </c>
      <c r="D1533" t="s">
        <v>82</v>
      </c>
      <c r="E1533" t="s">
        <v>82</v>
      </c>
      <c r="F1533" s="1" t="str">
        <f>+"1/5/"&amp;A1533</f>
        <v>1/5/2008</v>
      </c>
      <c r="G1533" s="1" t="str">
        <f>+"30/6/"&amp;A1533</f>
        <v>30/6/2008</v>
      </c>
      <c r="H1533" s="29" t="str">
        <f t="shared" si="785"/>
        <v>INSERT INTO temporalidad VALUES (766,'mayo-junio 2008','Bimensual','Bimensual','1/5/2008','30/6/2008');</v>
      </c>
    </row>
    <row r="1534" spans="1:8" x14ac:dyDescent="0.3">
      <c r="A1534">
        <v>2009</v>
      </c>
      <c r="B1534">
        <f t="shared" ref="B1534:B1597" si="815">+B1533+1</f>
        <v>767</v>
      </c>
      <c r="C1534" t="str">
        <f>+"mayo-junio "&amp;A1534</f>
        <v>mayo-junio 2009</v>
      </c>
      <c r="D1534" t="s">
        <v>82</v>
      </c>
      <c r="E1534" t="s">
        <v>82</v>
      </c>
      <c r="F1534" s="1" t="str">
        <f>+"1/5/"&amp;A1534</f>
        <v>1/5/2009</v>
      </c>
      <c r="G1534" s="1" t="str">
        <f>+"30/6/"&amp;A1534</f>
        <v>30/6/2009</v>
      </c>
      <c r="H1534" s="29" t="str">
        <f t="shared" si="785"/>
        <v>INSERT INTO temporalidad VALUES (767,'mayo-junio 2009','Bimensual','Bimensual','1/5/2009','30/6/2009');</v>
      </c>
    </row>
    <row r="1535" spans="1:8" x14ac:dyDescent="0.3">
      <c r="A1535">
        <v>2010</v>
      </c>
      <c r="B1535">
        <v>767</v>
      </c>
      <c r="C1535" t="str">
        <f>+"mayo-junio "&amp;A1535</f>
        <v>mayo-junio 2010</v>
      </c>
      <c r="D1535" t="s">
        <v>82</v>
      </c>
      <c r="E1535" t="s">
        <v>82</v>
      </c>
      <c r="F1535" s="1" t="str">
        <f>+"1/5/"&amp;A1535</f>
        <v>1/5/2010</v>
      </c>
      <c r="G1535" s="1" t="str">
        <f>+"30/6/"&amp;A1535</f>
        <v>30/6/2010</v>
      </c>
      <c r="H1535" s="29" t="str">
        <f t="shared" si="785"/>
        <v>INSERT INTO temporalidad VALUES (767,'mayo-junio 2010','Bimensual','Bimensual','1/5/2010','30/6/2010');</v>
      </c>
    </row>
    <row r="1536" spans="1:8" x14ac:dyDescent="0.3">
      <c r="A1536">
        <v>2011</v>
      </c>
      <c r="B1536">
        <f t="shared" ref="B1536:B1599" si="816">+B1535+1</f>
        <v>768</v>
      </c>
      <c r="C1536" t="str">
        <f>+"mayo-junio "&amp;A1536</f>
        <v>mayo-junio 2011</v>
      </c>
      <c r="D1536" t="s">
        <v>82</v>
      </c>
      <c r="E1536" t="s">
        <v>82</v>
      </c>
      <c r="F1536" s="1" t="str">
        <f>+"1/5/"&amp;A1536</f>
        <v>1/5/2011</v>
      </c>
      <c r="G1536" s="1" t="str">
        <f>+"30/6/"&amp;A1536</f>
        <v>30/6/2011</v>
      </c>
      <c r="H1536" s="29" t="str">
        <f t="shared" si="785"/>
        <v>INSERT INTO temporalidad VALUES (768,'mayo-junio 2011','Bimensual','Bimensual','1/5/2011','30/6/2011');</v>
      </c>
    </row>
    <row r="1537" spans="1:8" x14ac:dyDescent="0.3">
      <c r="A1537">
        <v>2012</v>
      </c>
      <c r="B1537">
        <v>768</v>
      </c>
      <c r="C1537" t="str">
        <f>+"mayo-junio "&amp;A1537</f>
        <v>mayo-junio 2012</v>
      </c>
      <c r="D1537" t="s">
        <v>82</v>
      </c>
      <c r="E1537" t="s">
        <v>82</v>
      </c>
      <c r="F1537" s="1" t="str">
        <f>+"1/5/"&amp;A1537</f>
        <v>1/5/2012</v>
      </c>
      <c r="G1537" s="1" t="str">
        <f>+"30/6/"&amp;A1537</f>
        <v>30/6/2012</v>
      </c>
      <c r="H1537" s="29" t="str">
        <f t="shared" si="785"/>
        <v>INSERT INTO temporalidad VALUES (768,'mayo-junio 2012','Bimensual','Bimensual','1/5/2012','30/6/2012');</v>
      </c>
    </row>
    <row r="1538" spans="1:8" x14ac:dyDescent="0.3">
      <c r="A1538">
        <v>2013</v>
      </c>
      <c r="B1538">
        <f t="shared" ref="B1538:B1601" si="817">+B1537+1</f>
        <v>769</v>
      </c>
      <c r="C1538" t="str">
        <f>+"mayo-junio "&amp;A1538</f>
        <v>mayo-junio 2013</v>
      </c>
      <c r="D1538" t="s">
        <v>82</v>
      </c>
      <c r="E1538" t="s">
        <v>82</v>
      </c>
      <c r="F1538" s="1" t="str">
        <f>+"1/5/"&amp;A1538</f>
        <v>1/5/2013</v>
      </c>
      <c r="G1538" s="1" t="str">
        <f>+"30/6/"&amp;A1538</f>
        <v>30/6/2013</v>
      </c>
      <c r="H1538" s="29" t="str">
        <f t="shared" si="785"/>
        <v>INSERT INTO temporalidad VALUES (769,'mayo-junio 2013','Bimensual','Bimensual','1/5/2013','30/6/2013');</v>
      </c>
    </row>
    <row r="1539" spans="1:8" x14ac:dyDescent="0.3">
      <c r="A1539">
        <v>2014</v>
      </c>
      <c r="B1539">
        <v>769</v>
      </c>
      <c r="C1539" t="str">
        <f>+"mayo-junio "&amp;A1539</f>
        <v>mayo-junio 2014</v>
      </c>
      <c r="D1539" t="s">
        <v>82</v>
      </c>
      <c r="E1539" t="s">
        <v>82</v>
      </c>
      <c r="F1539" s="1" t="str">
        <f>+"1/5/"&amp;A1539</f>
        <v>1/5/2014</v>
      </c>
      <c r="G1539" s="1" t="str">
        <f>+"30/6/"&amp;A1539</f>
        <v>30/6/2014</v>
      </c>
      <c r="H1539" s="29" t="str">
        <f t="shared" ref="H1539:H1602" si="818">+"INSERT INTO "&amp;$H$2&amp;" VALUES ("&amp;B1539&amp;",'"&amp;C1539&amp;"','"&amp;D1539&amp;"','"&amp;E1539&amp;"','"&amp;F1539&amp;"','"&amp;G1539&amp;"');"</f>
        <v>INSERT INTO temporalidad VALUES (769,'mayo-junio 2014','Bimensual','Bimensual','1/5/2014','30/6/2014');</v>
      </c>
    </row>
    <row r="1540" spans="1:8" x14ac:dyDescent="0.3">
      <c r="A1540">
        <v>2015</v>
      </c>
      <c r="B1540">
        <f t="shared" ref="B1540:B1603" si="819">+B1539+1</f>
        <v>770</v>
      </c>
      <c r="C1540" t="str">
        <f>+"mayo-junio "&amp;A1540</f>
        <v>mayo-junio 2015</v>
      </c>
      <c r="D1540" t="s">
        <v>82</v>
      </c>
      <c r="E1540" t="s">
        <v>82</v>
      </c>
      <c r="F1540" s="1" t="str">
        <f>+"1/5/"&amp;A1540</f>
        <v>1/5/2015</v>
      </c>
      <c r="G1540" s="1" t="str">
        <f>+"30/6/"&amp;A1540</f>
        <v>30/6/2015</v>
      </c>
      <c r="H1540" s="29" t="str">
        <f t="shared" si="818"/>
        <v>INSERT INTO temporalidad VALUES (770,'mayo-junio 2015','Bimensual','Bimensual','1/5/2015','30/6/2015');</v>
      </c>
    </row>
    <row r="1541" spans="1:8" x14ac:dyDescent="0.3">
      <c r="A1541">
        <v>2016</v>
      </c>
      <c r="B1541">
        <v>770</v>
      </c>
      <c r="C1541" t="str">
        <f>+"mayo-junio "&amp;A1541</f>
        <v>mayo-junio 2016</v>
      </c>
      <c r="D1541" t="s">
        <v>82</v>
      </c>
      <c r="E1541" t="s">
        <v>82</v>
      </c>
      <c r="F1541" s="1" t="str">
        <f>+"1/5/"&amp;A1541</f>
        <v>1/5/2016</v>
      </c>
      <c r="G1541" s="1" t="str">
        <f>+"30/6/"&amp;A1541</f>
        <v>30/6/2016</v>
      </c>
      <c r="H1541" s="29" t="str">
        <f t="shared" si="818"/>
        <v>INSERT INTO temporalidad VALUES (770,'mayo-junio 2016','Bimensual','Bimensual','1/5/2016','30/6/2016');</v>
      </c>
    </row>
    <row r="1542" spans="1:8" x14ac:dyDescent="0.3">
      <c r="A1542">
        <v>2017</v>
      </c>
      <c r="B1542">
        <f t="shared" ref="B1542:B1605" si="820">+B1541+1</f>
        <v>771</v>
      </c>
      <c r="C1542" t="str">
        <f>+"mayo-junio "&amp;A1542</f>
        <v>mayo-junio 2017</v>
      </c>
      <c r="D1542" t="s">
        <v>82</v>
      </c>
      <c r="E1542" t="s">
        <v>82</v>
      </c>
      <c r="F1542" s="1" t="str">
        <f>+"1/5/"&amp;A1542</f>
        <v>1/5/2017</v>
      </c>
      <c r="G1542" s="1" t="str">
        <f>+"30/6/"&amp;A1542</f>
        <v>30/6/2017</v>
      </c>
      <c r="H1542" s="29" t="str">
        <f t="shared" si="818"/>
        <v>INSERT INTO temporalidad VALUES (771,'mayo-junio 2017','Bimensual','Bimensual','1/5/2017','30/6/2017');</v>
      </c>
    </row>
    <row r="1543" spans="1:8" x14ac:dyDescent="0.3">
      <c r="A1543">
        <v>2018</v>
      </c>
      <c r="B1543">
        <v>771</v>
      </c>
      <c r="C1543" t="str">
        <f>+"mayo-junio "&amp;A1543</f>
        <v>mayo-junio 2018</v>
      </c>
      <c r="D1543" t="s">
        <v>82</v>
      </c>
      <c r="E1543" t="s">
        <v>82</v>
      </c>
      <c r="F1543" s="1" t="str">
        <f>+"1/5/"&amp;A1543</f>
        <v>1/5/2018</v>
      </c>
      <c r="G1543" s="1" t="str">
        <f>+"30/6/"&amp;A1543</f>
        <v>30/6/2018</v>
      </c>
      <c r="H1543" s="29" t="str">
        <f t="shared" si="818"/>
        <v>INSERT INTO temporalidad VALUES (771,'mayo-junio 2018','Bimensual','Bimensual','1/5/2018','30/6/2018');</v>
      </c>
    </row>
    <row r="1544" spans="1:8" x14ac:dyDescent="0.3">
      <c r="A1544">
        <v>2019</v>
      </c>
      <c r="B1544">
        <f t="shared" ref="B1544:B1607" si="821">+B1543+1</f>
        <v>772</v>
      </c>
      <c r="C1544" t="str">
        <f>+"mayo-junio "&amp;A1544</f>
        <v>mayo-junio 2019</v>
      </c>
      <c r="D1544" t="s">
        <v>82</v>
      </c>
      <c r="E1544" t="s">
        <v>82</v>
      </c>
      <c r="F1544" s="1" t="str">
        <f>+"1/5/"&amp;A1544</f>
        <v>1/5/2019</v>
      </c>
      <c r="G1544" s="1" t="str">
        <f>+"30/6/"&amp;A1544</f>
        <v>30/6/2019</v>
      </c>
      <c r="H1544" s="29" t="str">
        <f t="shared" si="818"/>
        <v>INSERT INTO temporalidad VALUES (772,'mayo-junio 2019','Bimensual','Bimensual','1/5/2019','30/6/2019');</v>
      </c>
    </row>
    <row r="1545" spans="1:8" x14ac:dyDescent="0.3">
      <c r="A1545">
        <v>2020</v>
      </c>
      <c r="B1545">
        <v>772</v>
      </c>
      <c r="C1545" t="str">
        <f>+"mayo-junio "&amp;A1545</f>
        <v>mayo-junio 2020</v>
      </c>
      <c r="D1545" t="s">
        <v>82</v>
      </c>
      <c r="E1545" t="s">
        <v>82</v>
      </c>
      <c r="F1545" s="1" t="str">
        <f>+"1/5/"&amp;A1545</f>
        <v>1/5/2020</v>
      </c>
      <c r="G1545" s="1" t="str">
        <f>+"30/6/"&amp;A1545</f>
        <v>30/6/2020</v>
      </c>
      <c r="H1545" s="29" t="str">
        <f t="shared" si="818"/>
        <v>INSERT INTO temporalidad VALUES (772,'mayo-junio 2020','Bimensual','Bimensual','1/5/2020','30/6/2020');</v>
      </c>
    </row>
    <row r="1546" spans="1:8" x14ac:dyDescent="0.3">
      <c r="A1546">
        <v>2021</v>
      </c>
      <c r="B1546">
        <f t="shared" ref="B1546:B1609" si="822">+B1545+1</f>
        <v>773</v>
      </c>
      <c r="C1546" t="str">
        <f>+"mayo-junio "&amp;A1546</f>
        <v>mayo-junio 2021</v>
      </c>
      <c r="D1546" t="s">
        <v>82</v>
      </c>
      <c r="E1546" t="s">
        <v>82</v>
      </c>
      <c r="F1546" s="1" t="str">
        <f>+"1/5/"&amp;A1546</f>
        <v>1/5/2021</v>
      </c>
      <c r="G1546" s="1" t="str">
        <f>+"30/6/"&amp;A1546</f>
        <v>30/6/2021</v>
      </c>
      <c r="H1546" s="29" t="str">
        <f t="shared" si="818"/>
        <v>INSERT INTO temporalidad VALUES (773,'mayo-junio 2021','Bimensual','Bimensual','1/5/2021','30/6/2021');</v>
      </c>
    </row>
    <row r="1547" spans="1:8" x14ac:dyDescent="0.3">
      <c r="A1547">
        <v>2022</v>
      </c>
      <c r="B1547">
        <v>773</v>
      </c>
      <c r="C1547" t="str">
        <f>+"mayo-junio "&amp;A1547</f>
        <v>mayo-junio 2022</v>
      </c>
      <c r="D1547" t="s">
        <v>82</v>
      </c>
      <c r="E1547" t="s">
        <v>82</v>
      </c>
      <c r="F1547" s="1" t="str">
        <f>+"1/5/"&amp;A1547</f>
        <v>1/5/2022</v>
      </c>
      <c r="G1547" s="1" t="str">
        <f>+"30/6/"&amp;A1547</f>
        <v>30/6/2022</v>
      </c>
      <c r="H1547" s="29" t="str">
        <f t="shared" si="818"/>
        <v>INSERT INTO temporalidad VALUES (773,'mayo-junio 2022','Bimensual','Bimensual','1/5/2022','30/6/2022');</v>
      </c>
    </row>
    <row r="1548" spans="1:8" x14ac:dyDescent="0.3">
      <c r="A1548">
        <v>2023</v>
      </c>
      <c r="B1548">
        <f t="shared" ref="B1548:B1611" si="823">+B1547+1</f>
        <v>774</v>
      </c>
      <c r="C1548" t="str">
        <f>+"mayo-junio "&amp;A1548</f>
        <v>mayo-junio 2023</v>
      </c>
      <c r="D1548" t="s">
        <v>82</v>
      </c>
      <c r="E1548" t="s">
        <v>82</v>
      </c>
      <c r="F1548" s="1" t="str">
        <f>+"1/5/"&amp;A1548</f>
        <v>1/5/2023</v>
      </c>
      <c r="G1548" s="1" t="str">
        <f>+"30/6/"&amp;A1548</f>
        <v>30/6/2023</v>
      </c>
      <c r="H1548" s="29" t="str">
        <f t="shared" si="818"/>
        <v>INSERT INTO temporalidad VALUES (774,'mayo-junio 2023','Bimensual','Bimensual','1/5/2023','30/6/2023');</v>
      </c>
    </row>
    <row r="1549" spans="1:8" x14ac:dyDescent="0.3">
      <c r="A1549">
        <v>2024</v>
      </c>
      <c r="B1549">
        <v>774</v>
      </c>
      <c r="C1549" t="str">
        <f>+"mayo-junio "&amp;A1549</f>
        <v>mayo-junio 2024</v>
      </c>
      <c r="D1549" t="s">
        <v>82</v>
      </c>
      <c r="E1549" t="s">
        <v>82</v>
      </c>
      <c r="F1549" s="1" t="str">
        <f>+"1/5/"&amp;A1549</f>
        <v>1/5/2024</v>
      </c>
      <c r="G1549" s="1" t="str">
        <f>+"30/6/"&amp;A1549</f>
        <v>30/6/2024</v>
      </c>
      <c r="H1549" s="29" t="str">
        <f t="shared" si="818"/>
        <v>INSERT INTO temporalidad VALUES (774,'mayo-junio 2024','Bimensual','Bimensual','1/5/2024','30/6/2024');</v>
      </c>
    </row>
    <row r="1550" spans="1:8" x14ac:dyDescent="0.3">
      <c r="A1550">
        <v>2025</v>
      </c>
      <c r="B1550">
        <f t="shared" ref="B1550:B1613" si="824">+B1549+1</f>
        <v>775</v>
      </c>
      <c r="C1550" t="str">
        <f>+"mayo-junio "&amp;A1550</f>
        <v>mayo-junio 2025</v>
      </c>
      <c r="D1550" t="s">
        <v>82</v>
      </c>
      <c r="E1550" t="s">
        <v>82</v>
      </c>
      <c r="F1550" s="1" t="str">
        <f>+"1/5/"&amp;A1550</f>
        <v>1/5/2025</v>
      </c>
      <c r="G1550" s="1" t="str">
        <f>+"30/6/"&amp;A1550</f>
        <v>30/6/2025</v>
      </c>
      <c r="H1550" s="29" t="str">
        <f t="shared" si="818"/>
        <v>INSERT INTO temporalidad VALUES (775,'mayo-junio 2025','Bimensual','Bimensual','1/5/2025','30/6/2025');</v>
      </c>
    </row>
    <row r="1551" spans="1:8" x14ac:dyDescent="0.3">
      <c r="A1551">
        <v>2026</v>
      </c>
      <c r="B1551">
        <v>775</v>
      </c>
      <c r="C1551" t="str">
        <f>+"mayo-junio "&amp;A1551</f>
        <v>mayo-junio 2026</v>
      </c>
      <c r="D1551" t="s">
        <v>82</v>
      </c>
      <c r="E1551" t="s">
        <v>82</v>
      </c>
      <c r="F1551" s="1" t="str">
        <f>+"1/5/"&amp;A1551</f>
        <v>1/5/2026</v>
      </c>
      <c r="G1551" s="1" t="str">
        <f>+"30/6/"&amp;A1551</f>
        <v>30/6/2026</v>
      </c>
      <c r="H1551" s="29" t="str">
        <f t="shared" si="818"/>
        <v>INSERT INTO temporalidad VALUES (775,'mayo-junio 2026','Bimensual','Bimensual','1/5/2026','30/6/2026');</v>
      </c>
    </row>
    <row r="1552" spans="1:8" x14ac:dyDescent="0.3">
      <c r="A1552">
        <v>2027</v>
      </c>
      <c r="B1552">
        <f t="shared" ref="B1552:B1615" si="825">+B1551+1</f>
        <v>776</v>
      </c>
      <c r="C1552" t="str">
        <f>+"mayo-junio "&amp;A1552</f>
        <v>mayo-junio 2027</v>
      </c>
      <c r="D1552" t="s">
        <v>82</v>
      </c>
      <c r="E1552" t="s">
        <v>82</v>
      </c>
      <c r="F1552" s="1" t="str">
        <f>+"1/5/"&amp;A1552</f>
        <v>1/5/2027</v>
      </c>
      <c r="G1552" s="1" t="str">
        <f>+"30/6/"&amp;A1552</f>
        <v>30/6/2027</v>
      </c>
      <c r="H1552" s="29" t="str">
        <f t="shared" si="818"/>
        <v>INSERT INTO temporalidad VALUES (776,'mayo-junio 2027','Bimensual','Bimensual','1/5/2027','30/6/2027');</v>
      </c>
    </row>
    <row r="1553" spans="1:8" x14ac:dyDescent="0.3">
      <c r="A1553">
        <v>2028</v>
      </c>
      <c r="B1553">
        <v>776</v>
      </c>
      <c r="C1553" t="str">
        <f>+"mayo-junio "&amp;A1553</f>
        <v>mayo-junio 2028</v>
      </c>
      <c r="D1553" t="s">
        <v>82</v>
      </c>
      <c r="E1553" t="s">
        <v>82</v>
      </c>
      <c r="F1553" s="1" t="str">
        <f>+"1/5/"&amp;A1553</f>
        <v>1/5/2028</v>
      </c>
      <c r="G1553" s="1" t="str">
        <f>+"30/6/"&amp;A1553</f>
        <v>30/6/2028</v>
      </c>
      <c r="H1553" s="29" t="str">
        <f t="shared" si="818"/>
        <v>INSERT INTO temporalidad VALUES (776,'mayo-junio 2028','Bimensual','Bimensual','1/5/2028','30/6/2028');</v>
      </c>
    </row>
    <row r="1554" spans="1:8" x14ac:dyDescent="0.3">
      <c r="A1554">
        <v>2029</v>
      </c>
      <c r="B1554">
        <f t="shared" ref="B1554:B1617" si="826">+B1553+1</f>
        <v>777</v>
      </c>
      <c r="C1554" t="str">
        <f>+"mayo-junio "&amp;A1554</f>
        <v>mayo-junio 2029</v>
      </c>
      <c r="D1554" t="s">
        <v>82</v>
      </c>
      <c r="E1554" t="s">
        <v>82</v>
      </c>
      <c r="F1554" s="1" t="str">
        <f>+"1/5/"&amp;A1554</f>
        <v>1/5/2029</v>
      </c>
      <c r="G1554" s="1" t="str">
        <f>+"30/6/"&amp;A1554</f>
        <v>30/6/2029</v>
      </c>
      <c r="H1554" s="29" t="str">
        <f t="shared" si="818"/>
        <v>INSERT INTO temporalidad VALUES (777,'mayo-junio 2029','Bimensual','Bimensual','1/5/2029','30/6/2029');</v>
      </c>
    </row>
    <row r="1555" spans="1:8" x14ac:dyDescent="0.3">
      <c r="A1555">
        <v>2030</v>
      </c>
      <c r="B1555">
        <v>777</v>
      </c>
      <c r="C1555" t="str">
        <f>+"mayo-junio "&amp;A1555</f>
        <v>mayo-junio 2030</v>
      </c>
      <c r="D1555" t="s">
        <v>82</v>
      </c>
      <c r="E1555" t="s">
        <v>82</v>
      </c>
      <c r="F1555" s="1" t="str">
        <f>+"1/5/"&amp;A1555</f>
        <v>1/5/2030</v>
      </c>
      <c r="G1555" s="1" t="str">
        <f>+"30/6/"&amp;A1555</f>
        <v>30/6/2030</v>
      </c>
      <c r="H1555" s="29" t="str">
        <f t="shared" si="818"/>
        <v>INSERT INTO temporalidad VALUES (777,'mayo-junio 2030','Bimensual','Bimensual','1/5/2030','30/6/2030');</v>
      </c>
    </row>
    <row r="1556" spans="1:8" x14ac:dyDescent="0.3">
      <c r="A1556">
        <v>2031</v>
      </c>
      <c r="B1556">
        <f t="shared" ref="B1556:B1619" si="827">+B1555+1</f>
        <v>778</v>
      </c>
      <c r="C1556" t="str">
        <f>+"mayo-junio "&amp;A1556</f>
        <v>mayo-junio 2031</v>
      </c>
      <c r="D1556" t="s">
        <v>82</v>
      </c>
      <c r="E1556" t="s">
        <v>82</v>
      </c>
      <c r="F1556" s="1" t="str">
        <f>+"1/5/"&amp;A1556</f>
        <v>1/5/2031</v>
      </c>
      <c r="G1556" s="1" t="str">
        <f>+"30/6/"&amp;A1556</f>
        <v>30/6/2031</v>
      </c>
      <c r="H1556" s="29" t="str">
        <f t="shared" si="818"/>
        <v>INSERT INTO temporalidad VALUES (778,'mayo-junio 2031','Bimensual','Bimensual','1/5/2031','30/6/2031');</v>
      </c>
    </row>
    <row r="1557" spans="1:8" x14ac:dyDescent="0.3">
      <c r="A1557">
        <v>2032</v>
      </c>
      <c r="B1557">
        <v>778</v>
      </c>
      <c r="C1557" t="str">
        <f>+"mayo-junio "&amp;A1557</f>
        <v>mayo-junio 2032</v>
      </c>
      <c r="D1557" t="s">
        <v>82</v>
      </c>
      <c r="E1557" t="s">
        <v>82</v>
      </c>
      <c r="F1557" s="1" t="str">
        <f>+"1/5/"&amp;A1557</f>
        <v>1/5/2032</v>
      </c>
      <c r="G1557" s="1" t="str">
        <f>+"30/6/"&amp;A1557</f>
        <v>30/6/2032</v>
      </c>
      <c r="H1557" s="29" t="str">
        <f t="shared" si="818"/>
        <v>INSERT INTO temporalidad VALUES (778,'mayo-junio 2032','Bimensual','Bimensual','1/5/2032','30/6/2032');</v>
      </c>
    </row>
    <row r="1558" spans="1:8" x14ac:dyDescent="0.3">
      <c r="A1558">
        <v>2033</v>
      </c>
      <c r="B1558">
        <f t="shared" ref="B1558:B1621" si="828">+B1557+1</f>
        <v>779</v>
      </c>
      <c r="C1558" t="str">
        <f>+"mayo-junio "&amp;A1558</f>
        <v>mayo-junio 2033</v>
      </c>
      <c r="D1558" t="s">
        <v>82</v>
      </c>
      <c r="E1558" t="s">
        <v>82</v>
      </c>
      <c r="F1558" s="1" t="str">
        <f>+"1/5/"&amp;A1558</f>
        <v>1/5/2033</v>
      </c>
      <c r="G1558" s="1" t="str">
        <f>+"30/6/"&amp;A1558</f>
        <v>30/6/2033</v>
      </c>
      <c r="H1558" s="29" t="str">
        <f t="shared" si="818"/>
        <v>INSERT INTO temporalidad VALUES (779,'mayo-junio 2033','Bimensual','Bimensual','1/5/2033','30/6/2033');</v>
      </c>
    </row>
    <row r="1559" spans="1:8" x14ac:dyDescent="0.3">
      <c r="A1559">
        <v>2034</v>
      </c>
      <c r="B1559">
        <v>779</v>
      </c>
      <c r="C1559" t="str">
        <f>+"mayo-junio "&amp;A1559</f>
        <v>mayo-junio 2034</v>
      </c>
      <c r="D1559" t="s">
        <v>82</v>
      </c>
      <c r="E1559" t="s">
        <v>82</v>
      </c>
      <c r="F1559" s="1" t="str">
        <f>+"1/5/"&amp;A1559</f>
        <v>1/5/2034</v>
      </c>
      <c r="G1559" s="1" t="str">
        <f>+"30/6/"&amp;A1559</f>
        <v>30/6/2034</v>
      </c>
      <c r="H1559" s="29" t="str">
        <f t="shared" si="818"/>
        <v>INSERT INTO temporalidad VALUES (779,'mayo-junio 2034','Bimensual','Bimensual','1/5/2034','30/6/2034');</v>
      </c>
    </row>
    <row r="1560" spans="1:8" x14ac:dyDescent="0.3">
      <c r="A1560">
        <v>2035</v>
      </c>
      <c r="B1560">
        <f t="shared" ref="B1560:B1591" si="829">+B1559+1</f>
        <v>780</v>
      </c>
      <c r="C1560" t="str">
        <f>+"mayo-junio "&amp;A1560</f>
        <v>mayo-junio 2035</v>
      </c>
      <c r="D1560" t="s">
        <v>82</v>
      </c>
      <c r="E1560" t="s">
        <v>82</v>
      </c>
      <c r="F1560" s="1" t="str">
        <f>+"1/5/"&amp;A1560</f>
        <v>1/5/2035</v>
      </c>
      <c r="G1560" s="1" t="str">
        <f>+"30/6/"&amp;A1560</f>
        <v>30/6/2035</v>
      </c>
      <c r="H1560" s="29" t="str">
        <f t="shared" si="818"/>
        <v>INSERT INTO temporalidad VALUES (780,'mayo-junio 2035','Bimensual','Bimensual','1/5/2035','30/6/2035');</v>
      </c>
    </row>
    <row r="1561" spans="1:8" x14ac:dyDescent="0.3">
      <c r="A1561">
        <v>2036</v>
      </c>
      <c r="B1561">
        <v>780</v>
      </c>
      <c r="C1561" t="str">
        <f>+"mayo-junio "&amp;A1561</f>
        <v>mayo-junio 2036</v>
      </c>
      <c r="D1561" t="s">
        <v>82</v>
      </c>
      <c r="E1561" t="s">
        <v>82</v>
      </c>
      <c r="F1561" s="1" t="str">
        <f>+"1/5/"&amp;A1561</f>
        <v>1/5/2036</v>
      </c>
      <c r="G1561" s="1" t="str">
        <f>+"30/6/"&amp;A1561</f>
        <v>30/6/2036</v>
      </c>
      <c r="H1561" s="29" t="str">
        <f t="shared" si="818"/>
        <v>INSERT INTO temporalidad VALUES (780,'mayo-junio 2036','Bimensual','Bimensual','1/5/2036','30/6/2036');</v>
      </c>
    </row>
    <row r="1562" spans="1:8" x14ac:dyDescent="0.3">
      <c r="A1562">
        <v>2037</v>
      </c>
      <c r="B1562">
        <f t="shared" ref="B1562:B1593" si="830">+B1561+1</f>
        <v>781</v>
      </c>
      <c r="C1562" t="str">
        <f>+"mayo-junio "&amp;A1562</f>
        <v>mayo-junio 2037</v>
      </c>
      <c r="D1562" t="s">
        <v>82</v>
      </c>
      <c r="E1562" t="s">
        <v>82</v>
      </c>
      <c r="F1562" s="1" t="str">
        <f>+"1/5/"&amp;A1562</f>
        <v>1/5/2037</v>
      </c>
      <c r="G1562" s="1" t="str">
        <f>+"30/6/"&amp;A1562</f>
        <v>30/6/2037</v>
      </c>
      <c r="H1562" s="29" t="str">
        <f t="shared" si="818"/>
        <v>INSERT INTO temporalidad VALUES (781,'mayo-junio 2037','Bimensual','Bimensual','1/5/2037','30/6/2037');</v>
      </c>
    </row>
    <row r="1563" spans="1:8" x14ac:dyDescent="0.3">
      <c r="A1563">
        <v>2038</v>
      </c>
      <c r="B1563">
        <v>781</v>
      </c>
      <c r="C1563" t="str">
        <f>+"mayo-junio "&amp;A1563</f>
        <v>mayo-junio 2038</v>
      </c>
      <c r="D1563" t="s">
        <v>82</v>
      </c>
      <c r="E1563" t="s">
        <v>82</v>
      </c>
      <c r="F1563" s="1" t="str">
        <f>+"1/5/"&amp;A1563</f>
        <v>1/5/2038</v>
      </c>
      <c r="G1563" s="1" t="str">
        <f>+"30/6/"&amp;A1563</f>
        <v>30/6/2038</v>
      </c>
      <c r="H1563" s="29" t="str">
        <f t="shared" si="818"/>
        <v>INSERT INTO temporalidad VALUES (781,'mayo-junio 2038','Bimensual','Bimensual','1/5/2038','30/6/2038');</v>
      </c>
    </row>
    <row r="1564" spans="1:8" x14ac:dyDescent="0.3">
      <c r="A1564">
        <v>2039</v>
      </c>
      <c r="B1564">
        <f t="shared" ref="B1564:B1595" si="831">+B1563+1</f>
        <v>782</v>
      </c>
      <c r="C1564" t="str">
        <f>+"mayo-junio "&amp;A1564</f>
        <v>mayo-junio 2039</v>
      </c>
      <c r="D1564" t="s">
        <v>82</v>
      </c>
      <c r="E1564" t="s">
        <v>82</v>
      </c>
      <c r="F1564" s="1" t="str">
        <f>+"1/5/"&amp;A1564</f>
        <v>1/5/2039</v>
      </c>
      <c r="G1564" s="1" t="str">
        <f>+"30/6/"&amp;A1564</f>
        <v>30/6/2039</v>
      </c>
      <c r="H1564" s="29" t="str">
        <f t="shared" si="818"/>
        <v>INSERT INTO temporalidad VALUES (782,'mayo-junio 2039','Bimensual','Bimensual','1/5/2039','30/6/2039');</v>
      </c>
    </row>
    <row r="1565" spans="1:8" x14ac:dyDescent="0.3">
      <c r="A1565">
        <v>2040</v>
      </c>
      <c r="B1565">
        <v>782</v>
      </c>
      <c r="C1565" t="str">
        <f>+"mayo-junio "&amp;A1565</f>
        <v>mayo-junio 2040</v>
      </c>
      <c r="D1565" t="s">
        <v>82</v>
      </c>
      <c r="E1565" t="s">
        <v>82</v>
      </c>
      <c r="F1565" s="1" t="str">
        <f>+"1/5/"&amp;A1565</f>
        <v>1/5/2040</v>
      </c>
      <c r="G1565" s="1" t="str">
        <f>+"30/6/"&amp;A1565</f>
        <v>30/6/2040</v>
      </c>
      <c r="H1565" s="29" t="str">
        <f t="shared" si="818"/>
        <v>INSERT INTO temporalidad VALUES (782,'mayo-junio 2040','Bimensual','Bimensual','1/5/2040','30/6/2040');</v>
      </c>
    </row>
    <row r="1566" spans="1:8" x14ac:dyDescent="0.3">
      <c r="A1566">
        <v>2041</v>
      </c>
      <c r="B1566">
        <f t="shared" ref="B1566:B1597" si="832">+B1565+1</f>
        <v>783</v>
      </c>
      <c r="C1566" t="str">
        <f>+"mayo-junio "&amp;A1566</f>
        <v>mayo-junio 2041</v>
      </c>
      <c r="D1566" t="s">
        <v>82</v>
      </c>
      <c r="E1566" t="s">
        <v>82</v>
      </c>
      <c r="F1566" s="1" t="str">
        <f>+"1/5/"&amp;A1566</f>
        <v>1/5/2041</v>
      </c>
      <c r="G1566" s="1" t="str">
        <f>+"30/6/"&amp;A1566</f>
        <v>30/6/2041</v>
      </c>
      <c r="H1566" s="29" t="str">
        <f t="shared" si="818"/>
        <v>INSERT INTO temporalidad VALUES (783,'mayo-junio 2041','Bimensual','Bimensual','1/5/2041','30/6/2041');</v>
      </c>
    </row>
    <row r="1567" spans="1:8" x14ac:dyDescent="0.3">
      <c r="A1567">
        <v>2042</v>
      </c>
      <c r="B1567">
        <v>783</v>
      </c>
      <c r="C1567" t="str">
        <f>+"mayo-junio "&amp;A1567</f>
        <v>mayo-junio 2042</v>
      </c>
      <c r="D1567" t="s">
        <v>82</v>
      </c>
      <c r="E1567" t="s">
        <v>82</v>
      </c>
      <c r="F1567" s="1" t="str">
        <f>+"1/5/"&amp;A1567</f>
        <v>1/5/2042</v>
      </c>
      <c r="G1567" s="1" t="str">
        <f>+"30/6/"&amp;A1567</f>
        <v>30/6/2042</v>
      </c>
      <c r="H1567" s="29" t="str">
        <f t="shared" si="818"/>
        <v>INSERT INTO temporalidad VALUES (783,'mayo-junio 2042','Bimensual','Bimensual','1/5/2042','30/6/2042');</v>
      </c>
    </row>
    <row r="1568" spans="1:8" x14ac:dyDescent="0.3">
      <c r="A1568">
        <v>2043</v>
      </c>
      <c r="B1568">
        <f t="shared" ref="B1568:B1599" si="833">+B1567+1</f>
        <v>784</v>
      </c>
      <c r="C1568" t="str">
        <f>+"mayo-junio "&amp;A1568</f>
        <v>mayo-junio 2043</v>
      </c>
      <c r="D1568" t="s">
        <v>82</v>
      </c>
      <c r="E1568" t="s">
        <v>82</v>
      </c>
      <c r="F1568" s="1" t="str">
        <f>+"1/5/"&amp;A1568</f>
        <v>1/5/2043</v>
      </c>
      <c r="G1568" s="1" t="str">
        <f>+"30/6/"&amp;A1568</f>
        <v>30/6/2043</v>
      </c>
      <c r="H1568" s="29" t="str">
        <f t="shared" si="818"/>
        <v>INSERT INTO temporalidad VALUES (784,'mayo-junio 2043','Bimensual','Bimensual','1/5/2043','30/6/2043');</v>
      </c>
    </row>
    <row r="1569" spans="1:8" x14ac:dyDescent="0.3">
      <c r="A1569">
        <v>2044</v>
      </c>
      <c r="B1569">
        <v>784</v>
      </c>
      <c r="C1569" t="str">
        <f>+"mayo-junio "&amp;A1569</f>
        <v>mayo-junio 2044</v>
      </c>
      <c r="D1569" t="s">
        <v>82</v>
      </c>
      <c r="E1569" t="s">
        <v>82</v>
      </c>
      <c r="F1569" s="1" t="str">
        <f>+"1/5/"&amp;A1569</f>
        <v>1/5/2044</v>
      </c>
      <c r="G1569" s="1" t="str">
        <f>+"30/6/"&amp;A1569</f>
        <v>30/6/2044</v>
      </c>
      <c r="H1569" s="29" t="str">
        <f t="shared" si="818"/>
        <v>INSERT INTO temporalidad VALUES (784,'mayo-junio 2044','Bimensual','Bimensual','1/5/2044','30/6/2044');</v>
      </c>
    </row>
    <row r="1570" spans="1:8" x14ac:dyDescent="0.3">
      <c r="A1570">
        <v>2045</v>
      </c>
      <c r="B1570">
        <f t="shared" ref="B1570:B1601" si="834">+B1569+1</f>
        <v>785</v>
      </c>
      <c r="C1570" t="str">
        <f>+"mayo-junio "&amp;A1570</f>
        <v>mayo-junio 2045</v>
      </c>
      <c r="D1570" t="s">
        <v>82</v>
      </c>
      <c r="E1570" t="s">
        <v>82</v>
      </c>
      <c r="F1570" s="1" t="str">
        <f>+"1/5/"&amp;A1570</f>
        <v>1/5/2045</v>
      </c>
      <c r="G1570" s="1" t="str">
        <f>+"30/6/"&amp;A1570</f>
        <v>30/6/2045</v>
      </c>
      <c r="H1570" s="29" t="str">
        <f t="shared" si="818"/>
        <v>INSERT INTO temporalidad VALUES (785,'mayo-junio 2045','Bimensual','Bimensual','1/5/2045','30/6/2045');</v>
      </c>
    </row>
    <row r="1571" spans="1:8" x14ac:dyDescent="0.3">
      <c r="A1571">
        <v>2046</v>
      </c>
      <c r="B1571">
        <v>785</v>
      </c>
      <c r="C1571" t="str">
        <f>+"mayo-junio "&amp;A1571</f>
        <v>mayo-junio 2046</v>
      </c>
      <c r="D1571" t="s">
        <v>82</v>
      </c>
      <c r="E1571" t="s">
        <v>82</v>
      </c>
      <c r="F1571" s="1" t="str">
        <f>+"1/5/"&amp;A1571</f>
        <v>1/5/2046</v>
      </c>
      <c r="G1571" s="1" t="str">
        <f>+"30/6/"&amp;A1571</f>
        <v>30/6/2046</v>
      </c>
      <c r="H1571" s="29" t="str">
        <f t="shared" si="818"/>
        <v>INSERT INTO temporalidad VALUES (785,'mayo-junio 2046','Bimensual','Bimensual','1/5/2046','30/6/2046');</v>
      </c>
    </row>
    <row r="1572" spans="1:8" x14ac:dyDescent="0.3">
      <c r="A1572">
        <v>2047</v>
      </c>
      <c r="B1572">
        <f t="shared" ref="B1572:B1603" si="835">+B1571+1</f>
        <v>786</v>
      </c>
      <c r="C1572" t="str">
        <f>+"mayo-junio "&amp;A1572</f>
        <v>mayo-junio 2047</v>
      </c>
      <c r="D1572" t="s">
        <v>82</v>
      </c>
      <c r="E1572" t="s">
        <v>82</v>
      </c>
      <c r="F1572" s="1" t="str">
        <f>+"1/5/"&amp;A1572</f>
        <v>1/5/2047</v>
      </c>
      <c r="G1572" s="1" t="str">
        <f>+"30/6/"&amp;A1572</f>
        <v>30/6/2047</v>
      </c>
      <c r="H1572" s="29" t="str">
        <f t="shared" si="818"/>
        <v>INSERT INTO temporalidad VALUES (786,'mayo-junio 2047','Bimensual','Bimensual','1/5/2047','30/6/2047');</v>
      </c>
    </row>
    <row r="1573" spans="1:8" x14ac:dyDescent="0.3">
      <c r="A1573">
        <v>2048</v>
      </c>
      <c r="B1573">
        <v>786</v>
      </c>
      <c r="C1573" t="str">
        <f>+"mayo-junio "&amp;A1573</f>
        <v>mayo-junio 2048</v>
      </c>
      <c r="D1573" t="s">
        <v>82</v>
      </c>
      <c r="E1573" t="s">
        <v>82</v>
      </c>
      <c r="F1573" s="1" t="str">
        <f>+"1/5/"&amp;A1573</f>
        <v>1/5/2048</v>
      </c>
      <c r="G1573" s="1" t="str">
        <f>+"30/6/"&amp;A1573</f>
        <v>30/6/2048</v>
      </c>
      <c r="H1573" s="29" t="str">
        <f t="shared" si="818"/>
        <v>INSERT INTO temporalidad VALUES (786,'mayo-junio 2048','Bimensual','Bimensual','1/5/2048','30/6/2048');</v>
      </c>
    </row>
    <row r="1574" spans="1:8" x14ac:dyDescent="0.3">
      <c r="A1574">
        <v>2049</v>
      </c>
      <c r="B1574">
        <f t="shared" ref="B1574:B1605" si="836">+B1573+1</f>
        <v>787</v>
      </c>
      <c r="C1574" t="str">
        <f>+"mayo-junio "&amp;A1574</f>
        <v>mayo-junio 2049</v>
      </c>
      <c r="D1574" t="s">
        <v>82</v>
      </c>
      <c r="E1574" t="s">
        <v>82</v>
      </c>
      <c r="F1574" s="1" t="str">
        <f>+"1/5/"&amp;A1574</f>
        <v>1/5/2049</v>
      </c>
      <c r="G1574" s="1" t="str">
        <f>+"30/6/"&amp;A1574</f>
        <v>30/6/2049</v>
      </c>
      <c r="H1574" s="29" t="str">
        <f t="shared" si="818"/>
        <v>INSERT INTO temporalidad VALUES (787,'mayo-junio 2049','Bimensual','Bimensual','1/5/2049','30/6/2049');</v>
      </c>
    </row>
    <row r="1575" spans="1:8" x14ac:dyDescent="0.3">
      <c r="A1575">
        <v>2050</v>
      </c>
      <c r="B1575">
        <v>787</v>
      </c>
      <c r="C1575" t="str">
        <f>+"mayo-junio "&amp;A1575</f>
        <v>mayo-junio 2050</v>
      </c>
      <c r="D1575" t="s">
        <v>82</v>
      </c>
      <c r="E1575" t="s">
        <v>82</v>
      </c>
      <c r="F1575" s="1" t="str">
        <f>+"1/5/"&amp;A1575</f>
        <v>1/5/2050</v>
      </c>
      <c r="G1575" s="1" t="str">
        <f>+"30/6/"&amp;A1575</f>
        <v>30/6/2050</v>
      </c>
      <c r="H1575" s="29" t="str">
        <f t="shared" si="818"/>
        <v>INSERT INTO temporalidad VALUES (787,'mayo-junio 2050','Bimensual','Bimensual','1/5/2050','30/6/2050');</v>
      </c>
    </row>
    <row r="1576" spans="1:8" x14ac:dyDescent="0.3">
      <c r="A1576">
        <v>1990</v>
      </c>
      <c r="B1576">
        <f t="shared" ref="B1576:B1607" si="837">+B1575+1</f>
        <v>788</v>
      </c>
      <c r="C1576" t="str">
        <f>+"julio-agosto "&amp;A1576</f>
        <v>julio-agosto 1990</v>
      </c>
      <c r="D1576" t="s">
        <v>82</v>
      </c>
      <c r="E1576" t="s">
        <v>82</v>
      </c>
      <c r="F1576" s="1" t="str">
        <f>+"1/7/"&amp;A1576</f>
        <v>1/7/1990</v>
      </c>
      <c r="G1576" s="1" t="str">
        <f>+"31/8/"&amp;A1576</f>
        <v>31/8/1990</v>
      </c>
      <c r="H1576" s="29" t="str">
        <f t="shared" si="818"/>
        <v>INSERT INTO temporalidad VALUES (788,'julio-agosto 1990','Bimensual','Bimensual','1/7/1990','31/8/1990');</v>
      </c>
    </row>
    <row r="1577" spans="1:8" x14ac:dyDescent="0.3">
      <c r="A1577">
        <v>1991</v>
      </c>
      <c r="B1577">
        <v>788</v>
      </c>
      <c r="C1577" t="str">
        <f>+"julio-agosto "&amp;A1577</f>
        <v>julio-agosto 1991</v>
      </c>
      <c r="D1577" t="s">
        <v>82</v>
      </c>
      <c r="E1577" t="s">
        <v>82</v>
      </c>
      <c r="F1577" s="1" t="str">
        <f>+"1/7/"&amp;A1577</f>
        <v>1/7/1991</v>
      </c>
      <c r="G1577" s="1" t="str">
        <f>+"31/8/"&amp;A1577</f>
        <v>31/8/1991</v>
      </c>
      <c r="H1577" s="29" t="str">
        <f t="shared" si="818"/>
        <v>INSERT INTO temporalidad VALUES (788,'julio-agosto 1991','Bimensual','Bimensual','1/7/1991','31/8/1991');</v>
      </c>
    </row>
    <row r="1578" spans="1:8" x14ac:dyDescent="0.3">
      <c r="A1578">
        <v>1992</v>
      </c>
      <c r="B1578">
        <f t="shared" ref="B1578:B1609" si="838">+B1577+1</f>
        <v>789</v>
      </c>
      <c r="C1578" t="str">
        <f>+"julio-agosto "&amp;A1578</f>
        <v>julio-agosto 1992</v>
      </c>
      <c r="D1578" t="s">
        <v>82</v>
      </c>
      <c r="E1578" t="s">
        <v>82</v>
      </c>
      <c r="F1578" s="1" t="str">
        <f>+"1/7/"&amp;A1578</f>
        <v>1/7/1992</v>
      </c>
      <c r="G1578" s="1" t="str">
        <f>+"31/8/"&amp;A1578</f>
        <v>31/8/1992</v>
      </c>
      <c r="H1578" s="29" t="str">
        <f t="shared" si="818"/>
        <v>INSERT INTO temporalidad VALUES (789,'julio-agosto 1992','Bimensual','Bimensual','1/7/1992','31/8/1992');</v>
      </c>
    </row>
    <row r="1579" spans="1:8" x14ac:dyDescent="0.3">
      <c r="A1579">
        <v>1993</v>
      </c>
      <c r="B1579">
        <v>789</v>
      </c>
      <c r="C1579" t="str">
        <f>+"julio-agosto "&amp;A1579</f>
        <v>julio-agosto 1993</v>
      </c>
      <c r="D1579" t="s">
        <v>82</v>
      </c>
      <c r="E1579" t="s">
        <v>82</v>
      </c>
      <c r="F1579" s="1" t="str">
        <f>+"1/7/"&amp;A1579</f>
        <v>1/7/1993</v>
      </c>
      <c r="G1579" s="1" t="str">
        <f>+"31/8/"&amp;A1579</f>
        <v>31/8/1993</v>
      </c>
      <c r="H1579" s="29" t="str">
        <f t="shared" si="818"/>
        <v>INSERT INTO temporalidad VALUES (789,'julio-agosto 1993','Bimensual','Bimensual','1/7/1993','31/8/1993');</v>
      </c>
    </row>
    <row r="1580" spans="1:8" x14ac:dyDescent="0.3">
      <c r="A1580">
        <v>1994</v>
      </c>
      <c r="B1580">
        <f t="shared" ref="B1580:B1611" si="839">+B1579+1</f>
        <v>790</v>
      </c>
      <c r="C1580" t="str">
        <f>+"julio-agosto "&amp;A1580</f>
        <v>julio-agosto 1994</v>
      </c>
      <c r="D1580" t="s">
        <v>82</v>
      </c>
      <c r="E1580" t="s">
        <v>82</v>
      </c>
      <c r="F1580" s="1" t="str">
        <f>+"1/7/"&amp;A1580</f>
        <v>1/7/1994</v>
      </c>
      <c r="G1580" s="1" t="str">
        <f>+"31/8/"&amp;A1580</f>
        <v>31/8/1994</v>
      </c>
      <c r="H1580" s="29" t="str">
        <f t="shared" si="818"/>
        <v>INSERT INTO temporalidad VALUES (790,'julio-agosto 1994','Bimensual','Bimensual','1/7/1994','31/8/1994');</v>
      </c>
    </row>
    <row r="1581" spans="1:8" x14ac:dyDescent="0.3">
      <c r="A1581">
        <v>1995</v>
      </c>
      <c r="B1581">
        <v>790</v>
      </c>
      <c r="C1581" t="str">
        <f>+"julio-agosto "&amp;A1581</f>
        <v>julio-agosto 1995</v>
      </c>
      <c r="D1581" t="s">
        <v>82</v>
      </c>
      <c r="E1581" t="s">
        <v>82</v>
      </c>
      <c r="F1581" s="1" t="str">
        <f>+"1/7/"&amp;A1581</f>
        <v>1/7/1995</v>
      </c>
      <c r="G1581" s="1" t="str">
        <f>+"31/8/"&amp;A1581</f>
        <v>31/8/1995</v>
      </c>
      <c r="H1581" s="29" t="str">
        <f t="shared" si="818"/>
        <v>INSERT INTO temporalidad VALUES (790,'julio-agosto 1995','Bimensual','Bimensual','1/7/1995','31/8/1995');</v>
      </c>
    </row>
    <row r="1582" spans="1:8" x14ac:dyDescent="0.3">
      <c r="A1582">
        <v>1996</v>
      </c>
      <c r="B1582">
        <f t="shared" ref="B1582:B1613" si="840">+B1581+1</f>
        <v>791</v>
      </c>
      <c r="C1582" t="str">
        <f>+"julio-agosto "&amp;A1582</f>
        <v>julio-agosto 1996</v>
      </c>
      <c r="D1582" t="s">
        <v>82</v>
      </c>
      <c r="E1582" t="s">
        <v>82</v>
      </c>
      <c r="F1582" s="1" t="str">
        <f>+"1/7/"&amp;A1582</f>
        <v>1/7/1996</v>
      </c>
      <c r="G1582" s="1" t="str">
        <f>+"31/8/"&amp;A1582</f>
        <v>31/8/1996</v>
      </c>
      <c r="H1582" s="29" t="str">
        <f t="shared" si="818"/>
        <v>INSERT INTO temporalidad VALUES (791,'julio-agosto 1996','Bimensual','Bimensual','1/7/1996','31/8/1996');</v>
      </c>
    </row>
    <row r="1583" spans="1:8" x14ac:dyDescent="0.3">
      <c r="A1583">
        <v>1997</v>
      </c>
      <c r="B1583">
        <v>791</v>
      </c>
      <c r="C1583" t="str">
        <f>+"julio-agosto "&amp;A1583</f>
        <v>julio-agosto 1997</v>
      </c>
      <c r="D1583" t="s">
        <v>82</v>
      </c>
      <c r="E1583" t="s">
        <v>82</v>
      </c>
      <c r="F1583" s="1" t="str">
        <f>+"1/7/"&amp;A1583</f>
        <v>1/7/1997</v>
      </c>
      <c r="G1583" s="1" t="str">
        <f>+"31/8/"&amp;A1583</f>
        <v>31/8/1997</v>
      </c>
      <c r="H1583" s="29" t="str">
        <f t="shared" si="818"/>
        <v>INSERT INTO temporalidad VALUES (791,'julio-agosto 1997','Bimensual','Bimensual','1/7/1997','31/8/1997');</v>
      </c>
    </row>
    <row r="1584" spans="1:8" x14ac:dyDescent="0.3">
      <c r="A1584">
        <v>1998</v>
      </c>
      <c r="B1584">
        <f t="shared" ref="B1584:B1615" si="841">+B1583+1</f>
        <v>792</v>
      </c>
      <c r="C1584" t="str">
        <f>+"julio-agosto "&amp;A1584</f>
        <v>julio-agosto 1998</v>
      </c>
      <c r="D1584" t="s">
        <v>82</v>
      </c>
      <c r="E1584" t="s">
        <v>82</v>
      </c>
      <c r="F1584" s="1" t="str">
        <f>+"1/7/"&amp;A1584</f>
        <v>1/7/1998</v>
      </c>
      <c r="G1584" s="1" t="str">
        <f>+"31/8/"&amp;A1584</f>
        <v>31/8/1998</v>
      </c>
      <c r="H1584" s="29" t="str">
        <f t="shared" si="818"/>
        <v>INSERT INTO temporalidad VALUES (792,'julio-agosto 1998','Bimensual','Bimensual','1/7/1998','31/8/1998');</v>
      </c>
    </row>
    <row r="1585" spans="1:8" x14ac:dyDescent="0.3">
      <c r="A1585">
        <v>1999</v>
      </c>
      <c r="B1585">
        <v>792</v>
      </c>
      <c r="C1585" t="str">
        <f>+"julio-agosto "&amp;A1585</f>
        <v>julio-agosto 1999</v>
      </c>
      <c r="D1585" t="s">
        <v>82</v>
      </c>
      <c r="E1585" t="s">
        <v>82</v>
      </c>
      <c r="F1585" s="1" t="str">
        <f>+"1/7/"&amp;A1585</f>
        <v>1/7/1999</v>
      </c>
      <c r="G1585" s="1" t="str">
        <f>+"31/8/"&amp;A1585</f>
        <v>31/8/1999</v>
      </c>
      <c r="H1585" s="29" t="str">
        <f t="shared" si="818"/>
        <v>INSERT INTO temporalidad VALUES (792,'julio-agosto 1999','Bimensual','Bimensual','1/7/1999','31/8/1999');</v>
      </c>
    </row>
    <row r="1586" spans="1:8" x14ac:dyDescent="0.3">
      <c r="A1586">
        <v>2000</v>
      </c>
      <c r="B1586">
        <f t="shared" ref="B1586:B1617" si="842">+B1585+1</f>
        <v>793</v>
      </c>
      <c r="C1586" t="str">
        <f>+"julio-agosto "&amp;A1586</f>
        <v>julio-agosto 2000</v>
      </c>
      <c r="D1586" t="s">
        <v>82</v>
      </c>
      <c r="E1586" t="s">
        <v>82</v>
      </c>
      <c r="F1586" s="1" t="str">
        <f>+"1/7/"&amp;A1586</f>
        <v>1/7/2000</v>
      </c>
      <c r="G1586" s="1" t="str">
        <f>+"31/8/"&amp;A1586</f>
        <v>31/8/2000</v>
      </c>
      <c r="H1586" s="29" t="str">
        <f t="shared" si="818"/>
        <v>INSERT INTO temporalidad VALUES (793,'julio-agosto 2000','Bimensual','Bimensual','1/7/2000','31/8/2000');</v>
      </c>
    </row>
    <row r="1587" spans="1:8" x14ac:dyDescent="0.3">
      <c r="A1587">
        <v>2001</v>
      </c>
      <c r="B1587">
        <v>793</v>
      </c>
      <c r="C1587" t="str">
        <f>+"julio-agosto "&amp;A1587</f>
        <v>julio-agosto 2001</v>
      </c>
      <c r="D1587" t="s">
        <v>82</v>
      </c>
      <c r="E1587" t="s">
        <v>82</v>
      </c>
      <c r="F1587" s="1" t="str">
        <f>+"1/7/"&amp;A1587</f>
        <v>1/7/2001</v>
      </c>
      <c r="G1587" s="1" t="str">
        <f>+"31/8/"&amp;A1587</f>
        <v>31/8/2001</v>
      </c>
      <c r="H1587" s="29" t="str">
        <f t="shared" si="818"/>
        <v>INSERT INTO temporalidad VALUES (793,'julio-agosto 2001','Bimensual','Bimensual','1/7/2001','31/8/2001');</v>
      </c>
    </row>
    <row r="1588" spans="1:8" x14ac:dyDescent="0.3">
      <c r="A1588">
        <v>2002</v>
      </c>
      <c r="B1588">
        <f t="shared" ref="B1588:B1619" si="843">+B1587+1</f>
        <v>794</v>
      </c>
      <c r="C1588" t="str">
        <f>+"julio-agosto "&amp;A1588</f>
        <v>julio-agosto 2002</v>
      </c>
      <c r="D1588" t="s">
        <v>82</v>
      </c>
      <c r="E1588" t="s">
        <v>82</v>
      </c>
      <c r="F1588" s="1" t="str">
        <f>+"1/7/"&amp;A1588</f>
        <v>1/7/2002</v>
      </c>
      <c r="G1588" s="1" t="str">
        <f>+"31/8/"&amp;A1588</f>
        <v>31/8/2002</v>
      </c>
      <c r="H1588" s="29" t="str">
        <f t="shared" si="818"/>
        <v>INSERT INTO temporalidad VALUES (794,'julio-agosto 2002','Bimensual','Bimensual','1/7/2002','31/8/2002');</v>
      </c>
    </row>
    <row r="1589" spans="1:8" x14ac:dyDescent="0.3">
      <c r="A1589">
        <v>2003</v>
      </c>
      <c r="B1589">
        <v>794</v>
      </c>
      <c r="C1589" t="str">
        <f>+"julio-agosto "&amp;A1589</f>
        <v>julio-agosto 2003</v>
      </c>
      <c r="D1589" t="s">
        <v>82</v>
      </c>
      <c r="E1589" t="s">
        <v>82</v>
      </c>
      <c r="F1589" s="1" t="str">
        <f>+"1/7/"&amp;A1589</f>
        <v>1/7/2003</v>
      </c>
      <c r="G1589" s="1" t="str">
        <f>+"31/8/"&amp;A1589</f>
        <v>31/8/2003</v>
      </c>
      <c r="H1589" s="29" t="str">
        <f t="shared" si="818"/>
        <v>INSERT INTO temporalidad VALUES (794,'julio-agosto 2003','Bimensual','Bimensual','1/7/2003','31/8/2003');</v>
      </c>
    </row>
    <row r="1590" spans="1:8" x14ac:dyDescent="0.3">
      <c r="A1590">
        <v>2004</v>
      </c>
      <c r="B1590">
        <f t="shared" ref="B1590:B1621" si="844">+B1589+1</f>
        <v>795</v>
      </c>
      <c r="C1590" t="str">
        <f>+"julio-agosto "&amp;A1590</f>
        <v>julio-agosto 2004</v>
      </c>
      <c r="D1590" t="s">
        <v>82</v>
      </c>
      <c r="E1590" t="s">
        <v>82</v>
      </c>
      <c r="F1590" s="1" t="str">
        <f>+"1/7/"&amp;A1590</f>
        <v>1/7/2004</v>
      </c>
      <c r="G1590" s="1" t="str">
        <f>+"31/8/"&amp;A1590</f>
        <v>31/8/2004</v>
      </c>
      <c r="H1590" s="29" t="str">
        <f t="shared" si="818"/>
        <v>INSERT INTO temporalidad VALUES (795,'julio-agosto 2004','Bimensual','Bimensual','1/7/2004','31/8/2004');</v>
      </c>
    </row>
    <row r="1591" spans="1:8" x14ac:dyDescent="0.3">
      <c r="A1591">
        <v>2005</v>
      </c>
      <c r="B1591">
        <v>795</v>
      </c>
      <c r="C1591" t="str">
        <f>+"julio-agosto "&amp;A1591</f>
        <v>julio-agosto 2005</v>
      </c>
      <c r="D1591" t="s">
        <v>82</v>
      </c>
      <c r="E1591" t="s">
        <v>82</v>
      </c>
      <c r="F1591" s="1" t="str">
        <f>+"1/7/"&amp;A1591</f>
        <v>1/7/2005</v>
      </c>
      <c r="G1591" s="1" t="str">
        <f>+"31/8/"&amp;A1591</f>
        <v>31/8/2005</v>
      </c>
      <c r="H1591" s="29" t="str">
        <f t="shared" si="818"/>
        <v>INSERT INTO temporalidad VALUES (795,'julio-agosto 2005','Bimensual','Bimensual','1/7/2005','31/8/2005');</v>
      </c>
    </row>
    <row r="1592" spans="1:8" x14ac:dyDescent="0.3">
      <c r="A1592">
        <v>2006</v>
      </c>
      <c r="B1592">
        <f t="shared" ref="B1592:B1623" si="845">+B1591+1</f>
        <v>796</v>
      </c>
      <c r="C1592" t="str">
        <f>+"julio-agosto "&amp;A1592</f>
        <v>julio-agosto 2006</v>
      </c>
      <c r="D1592" t="s">
        <v>82</v>
      </c>
      <c r="E1592" t="s">
        <v>82</v>
      </c>
      <c r="F1592" s="1" t="str">
        <f>+"1/7/"&amp;A1592</f>
        <v>1/7/2006</v>
      </c>
      <c r="G1592" s="1" t="str">
        <f>+"31/8/"&amp;A1592</f>
        <v>31/8/2006</v>
      </c>
      <c r="H1592" s="29" t="str">
        <f t="shared" si="818"/>
        <v>INSERT INTO temporalidad VALUES (796,'julio-agosto 2006','Bimensual','Bimensual','1/7/2006','31/8/2006');</v>
      </c>
    </row>
    <row r="1593" spans="1:8" x14ac:dyDescent="0.3">
      <c r="A1593">
        <v>2007</v>
      </c>
      <c r="B1593">
        <v>796</v>
      </c>
      <c r="C1593" t="str">
        <f>+"julio-agosto "&amp;A1593</f>
        <v>julio-agosto 2007</v>
      </c>
      <c r="D1593" t="s">
        <v>82</v>
      </c>
      <c r="E1593" t="s">
        <v>82</v>
      </c>
      <c r="F1593" s="1" t="str">
        <f>+"1/7/"&amp;A1593</f>
        <v>1/7/2007</v>
      </c>
      <c r="G1593" s="1" t="str">
        <f>+"31/8/"&amp;A1593</f>
        <v>31/8/2007</v>
      </c>
      <c r="H1593" s="29" t="str">
        <f t="shared" si="818"/>
        <v>INSERT INTO temporalidad VALUES (796,'julio-agosto 2007','Bimensual','Bimensual','1/7/2007','31/8/2007');</v>
      </c>
    </row>
    <row r="1594" spans="1:8" x14ac:dyDescent="0.3">
      <c r="A1594">
        <v>2008</v>
      </c>
      <c r="B1594">
        <f t="shared" ref="B1594:B1625" si="846">+B1593+1</f>
        <v>797</v>
      </c>
      <c r="C1594" t="str">
        <f>+"julio-agosto "&amp;A1594</f>
        <v>julio-agosto 2008</v>
      </c>
      <c r="D1594" t="s">
        <v>82</v>
      </c>
      <c r="E1594" t="s">
        <v>82</v>
      </c>
      <c r="F1594" s="1" t="str">
        <f>+"1/7/"&amp;A1594</f>
        <v>1/7/2008</v>
      </c>
      <c r="G1594" s="1" t="str">
        <f>+"31/8/"&amp;A1594</f>
        <v>31/8/2008</v>
      </c>
      <c r="H1594" s="29" t="str">
        <f t="shared" si="818"/>
        <v>INSERT INTO temporalidad VALUES (797,'julio-agosto 2008','Bimensual','Bimensual','1/7/2008','31/8/2008');</v>
      </c>
    </row>
    <row r="1595" spans="1:8" x14ac:dyDescent="0.3">
      <c r="A1595">
        <v>2009</v>
      </c>
      <c r="B1595">
        <v>797</v>
      </c>
      <c r="C1595" t="str">
        <f>+"julio-agosto "&amp;A1595</f>
        <v>julio-agosto 2009</v>
      </c>
      <c r="D1595" t="s">
        <v>82</v>
      </c>
      <c r="E1595" t="s">
        <v>82</v>
      </c>
      <c r="F1595" s="1" t="str">
        <f>+"1/7/"&amp;A1595</f>
        <v>1/7/2009</v>
      </c>
      <c r="G1595" s="1" t="str">
        <f>+"31/8/"&amp;A1595</f>
        <v>31/8/2009</v>
      </c>
      <c r="H1595" s="29" t="str">
        <f t="shared" si="818"/>
        <v>INSERT INTO temporalidad VALUES (797,'julio-agosto 2009','Bimensual','Bimensual','1/7/2009','31/8/2009');</v>
      </c>
    </row>
    <row r="1596" spans="1:8" x14ac:dyDescent="0.3">
      <c r="A1596">
        <v>2010</v>
      </c>
      <c r="B1596">
        <f t="shared" ref="B1596:B1627" si="847">+B1595+1</f>
        <v>798</v>
      </c>
      <c r="C1596" t="str">
        <f>+"julio-agosto "&amp;A1596</f>
        <v>julio-agosto 2010</v>
      </c>
      <c r="D1596" t="s">
        <v>82</v>
      </c>
      <c r="E1596" t="s">
        <v>82</v>
      </c>
      <c r="F1596" s="1" t="str">
        <f>+"1/7/"&amp;A1596</f>
        <v>1/7/2010</v>
      </c>
      <c r="G1596" s="1" t="str">
        <f>+"31/8/"&amp;A1596</f>
        <v>31/8/2010</v>
      </c>
      <c r="H1596" s="29" t="str">
        <f t="shared" si="818"/>
        <v>INSERT INTO temporalidad VALUES (798,'julio-agosto 2010','Bimensual','Bimensual','1/7/2010','31/8/2010');</v>
      </c>
    </row>
    <row r="1597" spans="1:8" x14ac:dyDescent="0.3">
      <c r="A1597">
        <v>2011</v>
      </c>
      <c r="B1597">
        <v>798</v>
      </c>
      <c r="C1597" t="str">
        <f>+"julio-agosto "&amp;A1597</f>
        <v>julio-agosto 2011</v>
      </c>
      <c r="D1597" t="s">
        <v>82</v>
      </c>
      <c r="E1597" t="s">
        <v>82</v>
      </c>
      <c r="F1597" s="1" t="str">
        <f>+"1/7/"&amp;A1597</f>
        <v>1/7/2011</v>
      </c>
      <c r="G1597" s="1" t="str">
        <f>+"31/8/"&amp;A1597</f>
        <v>31/8/2011</v>
      </c>
      <c r="H1597" s="29" t="str">
        <f t="shared" si="818"/>
        <v>INSERT INTO temporalidad VALUES (798,'julio-agosto 2011','Bimensual','Bimensual','1/7/2011','31/8/2011');</v>
      </c>
    </row>
    <row r="1598" spans="1:8" x14ac:dyDescent="0.3">
      <c r="A1598">
        <v>2012</v>
      </c>
      <c r="B1598">
        <f t="shared" ref="B1598:B1629" si="848">+B1597+1</f>
        <v>799</v>
      </c>
      <c r="C1598" t="str">
        <f>+"julio-agosto "&amp;A1598</f>
        <v>julio-agosto 2012</v>
      </c>
      <c r="D1598" t="s">
        <v>82</v>
      </c>
      <c r="E1598" t="s">
        <v>82</v>
      </c>
      <c r="F1598" s="1" t="str">
        <f>+"1/7/"&amp;A1598</f>
        <v>1/7/2012</v>
      </c>
      <c r="G1598" s="1" t="str">
        <f>+"31/8/"&amp;A1598</f>
        <v>31/8/2012</v>
      </c>
      <c r="H1598" s="29" t="str">
        <f t="shared" si="818"/>
        <v>INSERT INTO temporalidad VALUES (799,'julio-agosto 2012','Bimensual','Bimensual','1/7/2012','31/8/2012');</v>
      </c>
    </row>
    <row r="1599" spans="1:8" x14ac:dyDescent="0.3">
      <c r="A1599">
        <v>2013</v>
      </c>
      <c r="B1599">
        <v>799</v>
      </c>
      <c r="C1599" t="str">
        <f>+"julio-agosto "&amp;A1599</f>
        <v>julio-agosto 2013</v>
      </c>
      <c r="D1599" t="s">
        <v>82</v>
      </c>
      <c r="E1599" t="s">
        <v>82</v>
      </c>
      <c r="F1599" s="1" t="str">
        <f>+"1/7/"&amp;A1599</f>
        <v>1/7/2013</v>
      </c>
      <c r="G1599" s="1" t="str">
        <f>+"31/8/"&amp;A1599</f>
        <v>31/8/2013</v>
      </c>
      <c r="H1599" s="29" t="str">
        <f t="shared" si="818"/>
        <v>INSERT INTO temporalidad VALUES (799,'julio-agosto 2013','Bimensual','Bimensual','1/7/2013','31/8/2013');</v>
      </c>
    </row>
    <row r="1600" spans="1:8" x14ac:dyDescent="0.3">
      <c r="A1600">
        <v>2014</v>
      </c>
      <c r="B1600">
        <f t="shared" ref="B1600:B1631" si="849">+B1599+1</f>
        <v>800</v>
      </c>
      <c r="C1600" t="str">
        <f>+"julio-agosto "&amp;A1600</f>
        <v>julio-agosto 2014</v>
      </c>
      <c r="D1600" t="s">
        <v>82</v>
      </c>
      <c r="E1600" t="s">
        <v>82</v>
      </c>
      <c r="F1600" s="1" t="str">
        <f>+"1/7/"&amp;A1600</f>
        <v>1/7/2014</v>
      </c>
      <c r="G1600" s="1" t="str">
        <f>+"31/8/"&amp;A1600</f>
        <v>31/8/2014</v>
      </c>
      <c r="H1600" s="29" t="str">
        <f t="shared" si="818"/>
        <v>INSERT INTO temporalidad VALUES (800,'julio-agosto 2014','Bimensual','Bimensual','1/7/2014','31/8/2014');</v>
      </c>
    </row>
    <row r="1601" spans="1:8" x14ac:dyDescent="0.3">
      <c r="A1601">
        <v>2015</v>
      </c>
      <c r="B1601">
        <v>800</v>
      </c>
      <c r="C1601" t="str">
        <f>+"julio-agosto "&amp;A1601</f>
        <v>julio-agosto 2015</v>
      </c>
      <c r="D1601" t="s">
        <v>82</v>
      </c>
      <c r="E1601" t="s">
        <v>82</v>
      </c>
      <c r="F1601" s="1" t="str">
        <f>+"1/7/"&amp;A1601</f>
        <v>1/7/2015</v>
      </c>
      <c r="G1601" s="1" t="str">
        <f>+"31/8/"&amp;A1601</f>
        <v>31/8/2015</v>
      </c>
      <c r="H1601" s="29" t="str">
        <f t="shared" si="818"/>
        <v>INSERT INTO temporalidad VALUES (800,'julio-agosto 2015','Bimensual','Bimensual','1/7/2015','31/8/2015');</v>
      </c>
    </row>
    <row r="1602" spans="1:8" x14ac:dyDescent="0.3">
      <c r="A1602">
        <v>2016</v>
      </c>
      <c r="B1602">
        <f t="shared" ref="B1602:B1633" si="850">+B1601+1</f>
        <v>801</v>
      </c>
      <c r="C1602" t="str">
        <f>+"julio-agosto "&amp;A1602</f>
        <v>julio-agosto 2016</v>
      </c>
      <c r="D1602" t="s">
        <v>82</v>
      </c>
      <c r="E1602" t="s">
        <v>82</v>
      </c>
      <c r="F1602" s="1" t="str">
        <f>+"1/7/"&amp;A1602</f>
        <v>1/7/2016</v>
      </c>
      <c r="G1602" s="1" t="str">
        <f>+"31/8/"&amp;A1602</f>
        <v>31/8/2016</v>
      </c>
      <c r="H1602" s="29" t="str">
        <f t="shared" si="818"/>
        <v>INSERT INTO temporalidad VALUES (801,'julio-agosto 2016','Bimensual','Bimensual','1/7/2016','31/8/2016');</v>
      </c>
    </row>
    <row r="1603" spans="1:8" x14ac:dyDescent="0.3">
      <c r="A1603">
        <v>2017</v>
      </c>
      <c r="B1603">
        <v>801</v>
      </c>
      <c r="C1603" t="str">
        <f>+"julio-agosto "&amp;A1603</f>
        <v>julio-agosto 2017</v>
      </c>
      <c r="D1603" t="s">
        <v>82</v>
      </c>
      <c r="E1603" t="s">
        <v>82</v>
      </c>
      <c r="F1603" s="1" t="str">
        <f>+"1/7/"&amp;A1603</f>
        <v>1/7/2017</v>
      </c>
      <c r="G1603" s="1" t="str">
        <f>+"31/8/"&amp;A1603</f>
        <v>31/8/2017</v>
      </c>
      <c r="H1603" s="29" t="str">
        <f t="shared" ref="H1603:H1666" si="851">+"INSERT INTO "&amp;$H$2&amp;" VALUES ("&amp;B1603&amp;",'"&amp;C1603&amp;"','"&amp;D1603&amp;"','"&amp;E1603&amp;"','"&amp;F1603&amp;"','"&amp;G1603&amp;"');"</f>
        <v>INSERT INTO temporalidad VALUES (801,'julio-agosto 2017','Bimensual','Bimensual','1/7/2017','31/8/2017');</v>
      </c>
    </row>
    <row r="1604" spans="1:8" x14ac:dyDescent="0.3">
      <c r="A1604">
        <v>2018</v>
      </c>
      <c r="B1604">
        <f t="shared" ref="B1604:B1635" si="852">+B1603+1</f>
        <v>802</v>
      </c>
      <c r="C1604" t="str">
        <f>+"julio-agosto "&amp;A1604</f>
        <v>julio-agosto 2018</v>
      </c>
      <c r="D1604" t="s">
        <v>82</v>
      </c>
      <c r="E1604" t="s">
        <v>82</v>
      </c>
      <c r="F1604" s="1" t="str">
        <f>+"1/7/"&amp;A1604</f>
        <v>1/7/2018</v>
      </c>
      <c r="G1604" s="1" t="str">
        <f>+"31/8/"&amp;A1604</f>
        <v>31/8/2018</v>
      </c>
      <c r="H1604" s="29" t="str">
        <f t="shared" si="851"/>
        <v>INSERT INTO temporalidad VALUES (802,'julio-agosto 2018','Bimensual','Bimensual','1/7/2018','31/8/2018');</v>
      </c>
    </row>
    <row r="1605" spans="1:8" x14ac:dyDescent="0.3">
      <c r="A1605">
        <v>2019</v>
      </c>
      <c r="B1605">
        <v>802</v>
      </c>
      <c r="C1605" t="str">
        <f>+"julio-agosto "&amp;A1605</f>
        <v>julio-agosto 2019</v>
      </c>
      <c r="D1605" t="s">
        <v>82</v>
      </c>
      <c r="E1605" t="s">
        <v>82</v>
      </c>
      <c r="F1605" s="1" t="str">
        <f>+"1/7/"&amp;A1605</f>
        <v>1/7/2019</v>
      </c>
      <c r="G1605" s="1" t="str">
        <f>+"31/8/"&amp;A1605</f>
        <v>31/8/2019</v>
      </c>
      <c r="H1605" s="29" t="str">
        <f t="shared" si="851"/>
        <v>INSERT INTO temporalidad VALUES (802,'julio-agosto 2019','Bimensual','Bimensual','1/7/2019','31/8/2019');</v>
      </c>
    </row>
    <row r="1606" spans="1:8" x14ac:dyDescent="0.3">
      <c r="A1606">
        <v>2020</v>
      </c>
      <c r="B1606">
        <f t="shared" ref="B1606:B1637" si="853">+B1605+1</f>
        <v>803</v>
      </c>
      <c r="C1606" t="str">
        <f>+"julio-agosto "&amp;A1606</f>
        <v>julio-agosto 2020</v>
      </c>
      <c r="D1606" t="s">
        <v>82</v>
      </c>
      <c r="E1606" t="s">
        <v>82</v>
      </c>
      <c r="F1606" s="1" t="str">
        <f>+"1/7/"&amp;A1606</f>
        <v>1/7/2020</v>
      </c>
      <c r="G1606" s="1" t="str">
        <f>+"31/8/"&amp;A1606</f>
        <v>31/8/2020</v>
      </c>
      <c r="H1606" s="29" t="str">
        <f t="shared" si="851"/>
        <v>INSERT INTO temporalidad VALUES (803,'julio-agosto 2020','Bimensual','Bimensual','1/7/2020','31/8/2020');</v>
      </c>
    </row>
    <row r="1607" spans="1:8" x14ac:dyDescent="0.3">
      <c r="A1607">
        <v>2021</v>
      </c>
      <c r="B1607">
        <v>803</v>
      </c>
      <c r="C1607" t="str">
        <f>+"julio-agosto "&amp;A1607</f>
        <v>julio-agosto 2021</v>
      </c>
      <c r="D1607" t="s">
        <v>82</v>
      </c>
      <c r="E1607" t="s">
        <v>82</v>
      </c>
      <c r="F1607" s="1" t="str">
        <f>+"1/7/"&amp;A1607</f>
        <v>1/7/2021</v>
      </c>
      <c r="G1607" s="1" t="str">
        <f>+"31/8/"&amp;A1607</f>
        <v>31/8/2021</v>
      </c>
      <c r="H1607" s="29" t="str">
        <f t="shared" si="851"/>
        <v>INSERT INTO temporalidad VALUES (803,'julio-agosto 2021','Bimensual','Bimensual','1/7/2021','31/8/2021');</v>
      </c>
    </row>
    <row r="1608" spans="1:8" x14ac:dyDescent="0.3">
      <c r="A1608">
        <v>2022</v>
      </c>
      <c r="B1608">
        <f t="shared" ref="B1608:B1639" si="854">+B1607+1</f>
        <v>804</v>
      </c>
      <c r="C1608" t="str">
        <f>+"julio-agosto "&amp;A1608</f>
        <v>julio-agosto 2022</v>
      </c>
      <c r="D1608" t="s">
        <v>82</v>
      </c>
      <c r="E1608" t="s">
        <v>82</v>
      </c>
      <c r="F1608" s="1" t="str">
        <f>+"1/7/"&amp;A1608</f>
        <v>1/7/2022</v>
      </c>
      <c r="G1608" s="1" t="str">
        <f>+"31/8/"&amp;A1608</f>
        <v>31/8/2022</v>
      </c>
      <c r="H1608" s="29" t="str">
        <f t="shared" si="851"/>
        <v>INSERT INTO temporalidad VALUES (804,'julio-agosto 2022','Bimensual','Bimensual','1/7/2022','31/8/2022');</v>
      </c>
    </row>
    <row r="1609" spans="1:8" x14ac:dyDescent="0.3">
      <c r="A1609">
        <v>2023</v>
      </c>
      <c r="B1609">
        <v>804</v>
      </c>
      <c r="C1609" t="str">
        <f>+"julio-agosto "&amp;A1609</f>
        <v>julio-agosto 2023</v>
      </c>
      <c r="D1609" t="s">
        <v>82</v>
      </c>
      <c r="E1609" t="s">
        <v>82</v>
      </c>
      <c r="F1609" s="1" t="str">
        <f>+"1/7/"&amp;A1609</f>
        <v>1/7/2023</v>
      </c>
      <c r="G1609" s="1" t="str">
        <f>+"31/8/"&amp;A1609</f>
        <v>31/8/2023</v>
      </c>
      <c r="H1609" s="29" t="str">
        <f t="shared" si="851"/>
        <v>INSERT INTO temporalidad VALUES (804,'julio-agosto 2023','Bimensual','Bimensual','1/7/2023','31/8/2023');</v>
      </c>
    </row>
    <row r="1610" spans="1:8" x14ac:dyDescent="0.3">
      <c r="A1610">
        <v>2024</v>
      </c>
      <c r="B1610">
        <f t="shared" ref="B1610:B1641" si="855">+B1609+1</f>
        <v>805</v>
      </c>
      <c r="C1610" t="str">
        <f>+"julio-agosto "&amp;A1610</f>
        <v>julio-agosto 2024</v>
      </c>
      <c r="D1610" t="s">
        <v>82</v>
      </c>
      <c r="E1610" t="s">
        <v>82</v>
      </c>
      <c r="F1610" s="1" t="str">
        <f>+"1/7/"&amp;A1610</f>
        <v>1/7/2024</v>
      </c>
      <c r="G1610" s="1" t="str">
        <f>+"31/8/"&amp;A1610</f>
        <v>31/8/2024</v>
      </c>
      <c r="H1610" s="29" t="str">
        <f t="shared" si="851"/>
        <v>INSERT INTO temporalidad VALUES (805,'julio-agosto 2024','Bimensual','Bimensual','1/7/2024','31/8/2024');</v>
      </c>
    </row>
    <row r="1611" spans="1:8" x14ac:dyDescent="0.3">
      <c r="A1611">
        <v>2025</v>
      </c>
      <c r="B1611">
        <v>805</v>
      </c>
      <c r="C1611" t="str">
        <f>+"julio-agosto "&amp;A1611</f>
        <v>julio-agosto 2025</v>
      </c>
      <c r="D1611" t="s">
        <v>82</v>
      </c>
      <c r="E1611" t="s">
        <v>82</v>
      </c>
      <c r="F1611" s="1" t="str">
        <f>+"1/7/"&amp;A1611</f>
        <v>1/7/2025</v>
      </c>
      <c r="G1611" s="1" t="str">
        <f>+"31/8/"&amp;A1611</f>
        <v>31/8/2025</v>
      </c>
      <c r="H1611" s="29" t="str">
        <f t="shared" si="851"/>
        <v>INSERT INTO temporalidad VALUES (805,'julio-agosto 2025','Bimensual','Bimensual','1/7/2025','31/8/2025');</v>
      </c>
    </row>
    <row r="1612" spans="1:8" x14ac:dyDescent="0.3">
      <c r="A1612">
        <v>2026</v>
      </c>
      <c r="B1612">
        <f t="shared" ref="B1612:B1643" si="856">+B1611+1</f>
        <v>806</v>
      </c>
      <c r="C1612" t="str">
        <f>+"julio-agosto "&amp;A1612</f>
        <v>julio-agosto 2026</v>
      </c>
      <c r="D1612" t="s">
        <v>82</v>
      </c>
      <c r="E1612" t="s">
        <v>82</v>
      </c>
      <c r="F1612" s="1" t="str">
        <f>+"1/7/"&amp;A1612</f>
        <v>1/7/2026</v>
      </c>
      <c r="G1612" s="1" t="str">
        <f>+"31/8/"&amp;A1612</f>
        <v>31/8/2026</v>
      </c>
      <c r="H1612" s="29" t="str">
        <f t="shared" si="851"/>
        <v>INSERT INTO temporalidad VALUES (806,'julio-agosto 2026','Bimensual','Bimensual','1/7/2026','31/8/2026');</v>
      </c>
    </row>
    <row r="1613" spans="1:8" x14ac:dyDescent="0.3">
      <c r="A1613">
        <v>2027</v>
      </c>
      <c r="B1613">
        <v>806</v>
      </c>
      <c r="C1613" t="str">
        <f>+"julio-agosto "&amp;A1613</f>
        <v>julio-agosto 2027</v>
      </c>
      <c r="D1613" t="s">
        <v>82</v>
      </c>
      <c r="E1613" t="s">
        <v>82</v>
      </c>
      <c r="F1613" s="1" t="str">
        <f>+"1/7/"&amp;A1613</f>
        <v>1/7/2027</v>
      </c>
      <c r="G1613" s="1" t="str">
        <f>+"31/8/"&amp;A1613</f>
        <v>31/8/2027</v>
      </c>
      <c r="H1613" s="29" t="str">
        <f t="shared" si="851"/>
        <v>INSERT INTO temporalidad VALUES (806,'julio-agosto 2027','Bimensual','Bimensual','1/7/2027','31/8/2027');</v>
      </c>
    </row>
    <row r="1614" spans="1:8" x14ac:dyDescent="0.3">
      <c r="A1614">
        <v>2028</v>
      </c>
      <c r="B1614">
        <f t="shared" ref="B1614:B1645" si="857">+B1613+1</f>
        <v>807</v>
      </c>
      <c r="C1614" t="str">
        <f>+"julio-agosto "&amp;A1614</f>
        <v>julio-agosto 2028</v>
      </c>
      <c r="D1614" t="s">
        <v>82</v>
      </c>
      <c r="E1614" t="s">
        <v>82</v>
      </c>
      <c r="F1614" s="1" t="str">
        <f>+"1/7/"&amp;A1614</f>
        <v>1/7/2028</v>
      </c>
      <c r="G1614" s="1" t="str">
        <f>+"31/8/"&amp;A1614</f>
        <v>31/8/2028</v>
      </c>
      <c r="H1614" s="29" t="str">
        <f t="shared" si="851"/>
        <v>INSERT INTO temporalidad VALUES (807,'julio-agosto 2028','Bimensual','Bimensual','1/7/2028','31/8/2028');</v>
      </c>
    </row>
    <row r="1615" spans="1:8" x14ac:dyDescent="0.3">
      <c r="A1615">
        <v>2029</v>
      </c>
      <c r="B1615">
        <v>807</v>
      </c>
      <c r="C1615" t="str">
        <f>+"julio-agosto "&amp;A1615</f>
        <v>julio-agosto 2029</v>
      </c>
      <c r="D1615" t="s">
        <v>82</v>
      </c>
      <c r="E1615" t="s">
        <v>82</v>
      </c>
      <c r="F1615" s="1" t="str">
        <f>+"1/7/"&amp;A1615</f>
        <v>1/7/2029</v>
      </c>
      <c r="G1615" s="1" t="str">
        <f>+"31/8/"&amp;A1615</f>
        <v>31/8/2029</v>
      </c>
      <c r="H1615" s="29" t="str">
        <f t="shared" si="851"/>
        <v>INSERT INTO temporalidad VALUES (807,'julio-agosto 2029','Bimensual','Bimensual','1/7/2029','31/8/2029');</v>
      </c>
    </row>
    <row r="1616" spans="1:8" x14ac:dyDescent="0.3">
      <c r="A1616">
        <v>2030</v>
      </c>
      <c r="B1616">
        <f t="shared" ref="B1616:B1647" si="858">+B1615+1</f>
        <v>808</v>
      </c>
      <c r="C1616" t="str">
        <f>+"julio-agosto "&amp;A1616</f>
        <v>julio-agosto 2030</v>
      </c>
      <c r="D1616" t="s">
        <v>82</v>
      </c>
      <c r="E1616" t="s">
        <v>82</v>
      </c>
      <c r="F1616" s="1" t="str">
        <f>+"1/7/"&amp;A1616</f>
        <v>1/7/2030</v>
      </c>
      <c r="G1616" s="1" t="str">
        <f>+"31/8/"&amp;A1616</f>
        <v>31/8/2030</v>
      </c>
      <c r="H1616" s="29" t="str">
        <f t="shared" si="851"/>
        <v>INSERT INTO temporalidad VALUES (808,'julio-agosto 2030','Bimensual','Bimensual','1/7/2030','31/8/2030');</v>
      </c>
    </row>
    <row r="1617" spans="1:8" x14ac:dyDescent="0.3">
      <c r="A1617">
        <v>2031</v>
      </c>
      <c r="B1617">
        <v>808</v>
      </c>
      <c r="C1617" t="str">
        <f>+"julio-agosto "&amp;A1617</f>
        <v>julio-agosto 2031</v>
      </c>
      <c r="D1617" t="s">
        <v>82</v>
      </c>
      <c r="E1617" t="s">
        <v>82</v>
      </c>
      <c r="F1617" s="1" t="str">
        <f>+"1/7/"&amp;A1617</f>
        <v>1/7/2031</v>
      </c>
      <c r="G1617" s="1" t="str">
        <f>+"31/8/"&amp;A1617</f>
        <v>31/8/2031</v>
      </c>
      <c r="H1617" s="29" t="str">
        <f t="shared" si="851"/>
        <v>INSERT INTO temporalidad VALUES (808,'julio-agosto 2031','Bimensual','Bimensual','1/7/2031','31/8/2031');</v>
      </c>
    </row>
    <row r="1618" spans="1:8" x14ac:dyDescent="0.3">
      <c r="A1618">
        <v>2032</v>
      </c>
      <c r="B1618">
        <f t="shared" ref="B1618:B1649" si="859">+B1617+1</f>
        <v>809</v>
      </c>
      <c r="C1618" t="str">
        <f>+"julio-agosto "&amp;A1618</f>
        <v>julio-agosto 2032</v>
      </c>
      <c r="D1618" t="s">
        <v>82</v>
      </c>
      <c r="E1618" t="s">
        <v>82</v>
      </c>
      <c r="F1618" s="1" t="str">
        <f>+"1/7/"&amp;A1618</f>
        <v>1/7/2032</v>
      </c>
      <c r="G1618" s="1" t="str">
        <f>+"31/8/"&amp;A1618</f>
        <v>31/8/2032</v>
      </c>
      <c r="H1618" s="29" t="str">
        <f t="shared" si="851"/>
        <v>INSERT INTO temporalidad VALUES (809,'julio-agosto 2032','Bimensual','Bimensual','1/7/2032','31/8/2032');</v>
      </c>
    </row>
    <row r="1619" spans="1:8" x14ac:dyDescent="0.3">
      <c r="A1619">
        <v>2033</v>
      </c>
      <c r="B1619">
        <v>809</v>
      </c>
      <c r="C1619" t="str">
        <f>+"julio-agosto "&amp;A1619</f>
        <v>julio-agosto 2033</v>
      </c>
      <c r="D1619" t="s">
        <v>82</v>
      </c>
      <c r="E1619" t="s">
        <v>82</v>
      </c>
      <c r="F1619" s="1" t="str">
        <f>+"1/7/"&amp;A1619</f>
        <v>1/7/2033</v>
      </c>
      <c r="G1619" s="1" t="str">
        <f>+"31/8/"&amp;A1619</f>
        <v>31/8/2033</v>
      </c>
      <c r="H1619" s="29" t="str">
        <f t="shared" si="851"/>
        <v>INSERT INTO temporalidad VALUES (809,'julio-agosto 2033','Bimensual','Bimensual','1/7/2033','31/8/2033');</v>
      </c>
    </row>
    <row r="1620" spans="1:8" x14ac:dyDescent="0.3">
      <c r="A1620">
        <v>2034</v>
      </c>
      <c r="B1620">
        <f t="shared" ref="B1620:B1651" si="860">+B1619+1</f>
        <v>810</v>
      </c>
      <c r="C1620" t="str">
        <f>+"julio-agosto "&amp;A1620</f>
        <v>julio-agosto 2034</v>
      </c>
      <c r="D1620" t="s">
        <v>82</v>
      </c>
      <c r="E1620" t="s">
        <v>82</v>
      </c>
      <c r="F1620" s="1" t="str">
        <f>+"1/7/"&amp;A1620</f>
        <v>1/7/2034</v>
      </c>
      <c r="G1620" s="1" t="str">
        <f>+"31/8/"&amp;A1620</f>
        <v>31/8/2034</v>
      </c>
      <c r="H1620" s="29" t="str">
        <f t="shared" si="851"/>
        <v>INSERT INTO temporalidad VALUES (810,'julio-agosto 2034','Bimensual','Bimensual','1/7/2034','31/8/2034');</v>
      </c>
    </row>
    <row r="1621" spans="1:8" x14ac:dyDescent="0.3">
      <c r="A1621">
        <v>2035</v>
      </c>
      <c r="B1621">
        <v>810</v>
      </c>
      <c r="C1621" t="str">
        <f>+"julio-agosto "&amp;A1621</f>
        <v>julio-agosto 2035</v>
      </c>
      <c r="D1621" t="s">
        <v>82</v>
      </c>
      <c r="E1621" t="s">
        <v>82</v>
      </c>
      <c r="F1621" s="1" t="str">
        <f>+"1/7/"&amp;A1621</f>
        <v>1/7/2035</v>
      </c>
      <c r="G1621" s="1" t="str">
        <f>+"31/8/"&amp;A1621</f>
        <v>31/8/2035</v>
      </c>
      <c r="H1621" s="29" t="str">
        <f t="shared" si="851"/>
        <v>INSERT INTO temporalidad VALUES (810,'julio-agosto 2035','Bimensual','Bimensual','1/7/2035','31/8/2035');</v>
      </c>
    </row>
    <row r="1622" spans="1:8" x14ac:dyDescent="0.3">
      <c r="A1622">
        <v>2036</v>
      </c>
      <c r="B1622">
        <f t="shared" ref="B1622:B1653" si="861">+B1621+1</f>
        <v>811</v>
      </c>
      <c r="C1622" t="str">
        <f>+"julio-agosto "&amp;A1622</f>
        <v>julio-agosto 2036</v>
      </c>
      <c r="D1622" t="s">
        <v>82</v>
      </c>
      <c r="E1622" t="s">
        <v>82</v>
      </c>
      <c r="F1622" s="1" t="str">
        <f>+"1/7/"&amp;A1622</f>
        <v>1/7/2036</v>
      </c>
      <c r="G1622" s="1" t="str">
        <f>+"31/8/"&amp;A1622</f>
        <v>31/8/2036</v>
      </c>
      <c r="H1622" s="29" t="str">
        <f t="shared" si="851"/>
        <v>INSERT INTO temporalidad VALUES (811,'julio-agosto 2036','Bimensual','Bimensual','1/7/2036','31/8/2036');</v>
      </c>
    </row>
    <row r="1623" spans="1:8" x14ac:dyDescent="0.3">
      <c r="A1623">
        <v>2037</v>
      </c>
      <c r="B1623">
        <v>811</v>
      </c>
      <c r="C1623" t="str">
        <f>+"julio-agosto "&amp;A1623</f>
        <v>julio-agosto 2037</v>
      </c>
      <c r="D1623" t="s">
        <v>82</v>
      </c>
      <c r="E1623" t="s">
        <v>82</v>
      </c>
      <c r="F1623" s="1" t="str">
        <f>+"1/7/"&amp;A1623</f>
        <v>1/7/2037</v>
      </c>
      <c r="G1623" s="1" t="str">
        <f>+"31/8/"&amp;A1623</f>
        <v>31/8/2037</v>
      </c>
      <c r="H1623" s="29" t="str">
        <f t="shared" si="851"/>
        <v>INSERT INTO temporalidad VALUES (811,'julio-agosto 2037','Bimensual','Bimensual','1/7/2037','31/8/2037');</v>
      </c>
    </row>
    <row r="1624" spans="1:8" x14ac:dyDescent="0.3">
      <c r="A1624">
        <v>2038</v>
      </c>
      <c r="B1624">
        <f t="shared" ref="B1624:B1655" si="862">+B1623+1</f>
        <v>812</v>
      </c>
      <c r="C1624" t="str">
        <f>+"julio-agosto "&amp;A1624</f>
        <v>julio-agosto 2038</v>
      </c>
      <c r="D1624" t="s">
        <v>82</v>
      </c>
      <c r="E1624" t="s">
        <v>82</v>
      </c>
      <c r="F1624" s="1" t="str">
        <f>+"1/7/"&amp;A1624</f>
        <v>1/7/2038</v>
      </c>
      <c r="G1624" s="1" t="str">
        <f>+"31/8/"&amp;A1624</f>
        <v>31/8/2038</v>
      </c>
      <c r="H1624" s="29" t="str">
        <f t="shared" si="851"/>
        <v>INSERT INTO temporalidad VALUES (812,'julio-agosto 2038','Bimensual','Bimensual','1/7/2038','31/8/2038');</v>
      </c>
    </row>
    <row r="1625" spans="1:8" x14ac:dyDescent="0.3">
      <c r="A1625">
        <v>2039</v>
      </c>
      <c r="B1625">
        <v>812</v>
      </c>
      <c r="C1625" t="str">
        <f>+"julio-agosto "&amp;A1625</f>
        <v>julio-agosto 2039</v>
      </c>
      <c r="D1625" t="s">
        <v>82</v>
      </c>
      <c r="E1625" t="s">
        <v>82</v>
      </c>
      <c r="F1625" s="1" t="str">
        <f>+"1/7/"&amp;A1625</f>
        <v>1/7/2039</v>
      </c>
      <c r="G1625" s="1" t="str">
        <f>+"31/8/"&amp;A1625</f>
        <v>31/8/2039</v>
      </c>
      <c r="H1625" s="29" t="str">
        <f t="shared" si="851"/>
        <v>INSERT INTO temporalidad VALUES (812,'julio-agosto 2039','Bimensual','Bimensual','1/7/2039','31/8/2039');</v>
      </c>
    </row>
    <row r="1626" spans="1:8" x14ac:dyDescent="0.3">
      <c r="A1626">
        <v>2040</v>
      </c>
      <c r="B1626">
        <f t="shared" ref="B1626:B1657" si="863">+B1625+1</f>
        <v>813</v>
      </c>
      <c r="C1626" t="str">
        <f>+"julio-agosto "&amp;A1626</f>
        <v>julio-agosto 2040</v>
      </c>
      <c r="D1626" t="s">
        <v>82</v>
      </c>
      <c r="E1626" t="s">
        <v>82</v>
      </c>
      <c r="F1626" s="1" t="str">
        <f>+"1/7/"&amp;A1626</f>
        <v>1/7/2040</v>
      </c>
      <c r="G1626" s="1" t="str">
        <f>+"31/8/"&amp;A1626</f>
        <v>31/8/2040</v>
      </c>
      <c r="H1626" s="29" t="str">
        <f t="shared" si="851"/>
        <v>INSERT INTO temporalidad VALUES (813,'julio-agosto 2040','Bimensual','Bimensual','1/7/2040','31/8/2040');</v>
      </c>
    </row>
    <row r="1627" spans="1:8" x14ac:dyDescent="0.3">
      <c r="A1627">
        <v>2041</v>
      </c>
      <c r="B1627">
        <v>813</v>
      </c>
      <c r="C1627" t="str">
        <f>+"julio-agosto "&amp;A1627</f>
        <v>julio-agosto 2041</v>
      </c>
      <c r="D1627" t="s">
        <v>82</v>
      </c>
      <c r="E1627" t="s">
        <v>82</v>
      </c>
      <c r="F1627" s="1" t="str">
        <f>+"1/7/"&amp;A1627</f>
        <v>1/7/2041</v>
      </c>
      <c r="G1627" s="1" t="str">
        <f>+"31/8/"&amp;A1627</f>
        <v>31/8/2041</v>
      </c>
      <c r="H1627" s="29" t="str">
        <f t="shared" si="851"/>
        <v>INSERT INTO temporalidad VALUES (813,'julio-agosto 2041','Bimensual','Bimensual','1/7/2041','31/8/2041');</v>
      </c>
    </row>
    <row r="1628" spans="1:8" x14ac:dyDescent="0.3">
      <c r="A1628">
        <v>2042</v>
      </c>
      <c r="B1628">
        <f t="shared" ref="B1628:B1659" si="864">+B1627+1</f>
        <v>814</v>
      </c>
      <c r="C1628" t="str">
        <f>+"julio-agosto "&amp;A1628</f>
        <v>julio-agosto 2042</v>
      </c>
      <c r="D1628" t="s">
        <v>82</v>
      </c>
      <c r="E1628" t="s">
        <v>82</v>
      </c>
      <c r="F1628" s="1" t="str">
        <f>+"1/7/"&amp;A1628</f>
        <v>1/7/2042</v>
      </c>
      <c r="G1628" s="1" t="str">
        <f>+"31/8/"&amp;A1628</f>
        <v>31/8/2042</v>
      </c>
      <c r="H1628" s="29" t="str">
        <f t="shared" si="851"/>
        <v>INSERT INTO temporalidad VALUES (814,'julio-agosto 2042','Bimensual','Bimensual','1/7/2042','31/8/2042');</v>
      </c>
    </row>
    <row r="1629" spans="1:8" x14ac:dyDescent="0.3">
      <c r="A1629">
        <v>2043</v>
      </c>
      <c r="B1629">
        <v>814</v>
      </c>
      <c r="C1629" t="str">
        <f>+"julio-agosto "&amp;A1629</f>
        <v>julio-agosto 2043</v>
      </c>
      <c r="D1629" t="s">
        <v>82</v>
      </c>
      <c r="E1629" t="s">
        <v>82</v>
      </c>
      <c r="F1629" s="1" t="str">
        <f>+"1/7/"&amp;A1629</f>
        <v>1/7/2043</v>
      </c>
      <c r="G1629" s="1" t="str">
        <f>+"31/8/"&amp;A1629</f>
        <v>31/8/2043</v>
      </c>
      <c r="H1629" s="29" t="str">
        <f t="shared" si="851"/>
        <v>INSERT INTO temporalidad VALUES (814,'julio-agosto 2043','Bimensual','Bimensual','1/7/2043','31/8/2043');</v>
      </c>
    </row>
    <row r="1630" spans="1:8" x14ac:dyDescent="0.3">
      <c r="A1630">
        <v>2044</v>
      </c>
      <c r="B1630">
        <f t="shared" ref="B1630:B1661" si="865">+B1629+1</f>
        <v>815</v>
      </c>
      <c r="C1630" t="str">
        <f>+"julio-agosto "&amp;A1630</f>
        <v>julio-agosto 2044</v>
      </c>
      <c r="D1630" t="s">
        <v>82</v>
      </c>
      <c r="E1630" t="s">
        <v>82</v>
      </c>
      <c r="F1630" s="1" t="str">
        <f>+"1/7/"&amp;A1630</f>
        <v>1/7/2044</v>
      </c>
      <c r="G1630" s="1" t="str">
        <f>+"31/8/"&amp;A1630</f>
        <v>31/8/2044</v>
      </c>
      <c r="H1630" s="29" t="str">
        <f t="shared" si="851"/>
        <v>INSERT INTO temporalidad VALUES (815,'julio-agosto 2044','Bimensual','Bimensual','1/7/2044','31/8/2044');</v>
      </c>
    </row>
    <row r="1631" spans="1:8" x14ac:dyDescent="0.3">
      <c r="A1631">
        <v>2045</v>
      </c>
      <c r="B1631">
        <v>815</v>
      </c>
      <c r="C1631" t="str">
        <f>+"julio-agosto "&amp;A1631</f>
        <v>julio-agosto 2045</v>
      </c>
      <c r="D1631" t="s">
        <v>82</v>
      </c>
      <c r="E1631" t="s">
        <v>82</v>
      </c>
      <c r="F1631" s="1" t="str">
        <f>+"1/7/"&amp;A1631</f>
        <v>1/7/2045</v>
      </c>
      <c r="G1631" s="1" t="str">
        <f>+"31/8/"&amp;A1631</f>
        <v>31/8/2045</v>
      </c>
      <c r="H1631" s="29" t="str">
        <f t="shared" si="851"/>
        <v>INSERT INTO temporalidad VALUES (815,'julio-agosto 2045','Bimensual','Bimensual','1/7/2045','31/8/2045');</v>
      </c>
    </row>
    <row r="1632" spans="1:8" x14ac:dyDescent="0.3">
      <c r="A1632">
        <v>2046</v>
      </c>
      <c r="B1632">
        <f t="shared" ref="B1632:B1663" si="866">+B1631+1</f>
        <v>816</v>
      </c>
      <c r="C1632" t="str">
        <f>+"julio-agosto "&amp;A1632</f>
        <v>julio-agosto 2046</v>
      </c>
      <c r="D1632" t="s">
        <v>82</v>
      </c>
      <c r="E1632" t="s">
        <v>82</v>
      </c>
      <c r="F1632" s="1" t="str">
        <f>+"1/7/"&amp;A1632</f>
        <v>1/7/2046</v>
      </c>
      <c r="G1632" s="1" t="str">
        <f>+"31/8/"&amp;A1632</f>
        <v>31/8/2046</v>
      </c>
      <c r="H1632" s="29" t="str">
        <f t="shared" si="851"/>
        <v>INSERT INTO temporalidad VALUES (816,'julio-agosto 2046','Bimensual','Bimensual','1/7/2046','31/8/2046');</v>
      </c>
    </row>
    <row r="1633" spans="1:8" x14ac:dyDescent="0.3">
      <c r="A1633">
        <v>2047</v>
      </c>
      <c r="B1633">
        <v>816</v>
      </c>
      <c r="C1633" t="str">
        <f>+"julio-agosto "&amp;A1633</f>
        <v>julio-agosto 2047</v>
      </c>
      <c r="D1633" t="s">
        <v>82</v>
      </c>
      <c r="E1633" t="s">
        <v>82</v>
      </c>
      <c r="F1633" s="1" t="str">
        <f>+"1/7/"&amp;A1633</f>
        <v>1/7/2047</v>
      </c>
      <c r="G1633" s="1" t="str">
        <f>+"31/8/"&amp;A1633</f>
        <v>31/8/2047</v>
      </c>
      <c r="H1633" s="29" t="str">
        <f t="shared" si="851"/>
        <v>INSERT INTO temporalidad VALUES (816,'julio-agosto 2047','Bimensual','Bimensual','1/7/2047','31/8/2047');</v>
      </c>
    </row>
    <row r="1634" spans="1:8" x14ac:dyDescent="0.3">
      <c r="A1634">
        <v>2048</v>
      </c>
      <c r="B1634">
        <f t="shared" ref="B1634:B1665" si="867">+B1633+1</f>
        <v>817</v>
      </c>
      <c r="C1634" t="str">
        <f>+"julio-agosto "&amp;A1634</f>
        <v>julio-agosto 2048</v>
      </c>
      <c r="D1634" t="s">
        <v>82</v>
      </c>
      <c r="E1634" t="s">
        <v>82</v>
      </c>
      <c r="F1634" s="1" t="str">
        <f>+"1/7/"&amp;A1634</f>
        <v>1/7/2048</v>
      </c>
      <c r="G1634" s="1" t="str">
        <f>+"31/8/"&amp;A1634</f>
        <v>31/8/2048</v>
      </c>
      <c r="H1634" s="29" t="str">
        <f t="shared" si="851"/>
        <v>INSERT INTO temporalidad VALUES (817,'julio-agosto 2048','Bimensual','Bimensual','1/7/2048','31/8/2048');</v>
      </c>
    </row>
    <row r="1635" spans="1:8" x14ac:dyDescent="0.3">
      <c r="A1635">
        <v>2049</v>
      </c>
      <c r="B1635">
        <v>817</v>
      </c>
      <c r="C1635" t="str">
        <f>+"julio-agosto "&amp;A1635</f>
        <v>julio-agosto 2049</v>
      </c>
      <c r="D1635" t="s">
        <v>82</v>
      </c>
      <c r="E1635" t="s">
        <v>82</v>
      </c>
      <c r="F1635" s="1" t="str">
        <f>+"1/7/"&amp;A1635</f>
        <v>1/7/2049</v>
      </c>
      <c r="G1635" s="1" t="str">
        <f>+"31/8/"&amp;A1635</f>
        <v>31/8/2049</v>
      </c>
      <c r="H1635" s="29" t="str">
        <f t="shared" si="851"/>
        <v>INSERT INTO temporalidad VALUES (817,'julio-agosto 2049','Bimensual','Bimensual','1/7/2049','31/8/2049');</v>
      </c>
    </row>
    <row r="1636" spans="1:8" x14ac:dyDescent="0.3">
      <c r="A1636">
        <v>2050</v>
      </c>
      <c r="B1636">
        <f t="shared" ref="B1636:B1667" si="868">+B1635+1</f>
        <v>818</v>
      </c>
      <c r="C1636" t="str">
        <f>+"julio-agosto "&amp;A1636</f>
        <v>julio-agosto 2050</v>
      </c>
      <c r="D1636" t="s">
        <v>82</v>
      </c>
      <c r="E1636" t="s">
        <v>82</v>
      </c>
      <c r="F1636" s="1" t="str">
        <f>+"1/7/"&amp;A1636</f>
        <v>1/7/2050</v>
      </c>
      <c r="G1636" s="1" t="str">
        <f>+"31/8/"&amp;A1636</f>
        <v>31/8/2050</v>
      </c>
      <c r="H1636" s="29" t="str">
        <f t="shared" si="851"/>
        <v>INSERT INTO temporalidad VALUES (818,'julio-agosto 2050','Bimensual','Bimensual','1/7/2050','31/8/2050');</v>
      </c>
    </row>
    <row r="1637" spans="1:8" x14ac:dyDescent="0.3">
      <c r="A1637">
        <v>1990</v>
      </c>
      <c r="B1637">
        <v>818</v>
      </c>
      <c r="C1637" t="str">
        <f>+"septiembre-octubre "&amp;A1637</f>
        <v>septiembre-octubre 1990</v>
      </c>
      <c r="D1637" t="s">
        <v>82</v>
      </c>
      <c r="E1637" t="s">
        <v>82</v>
      </c>
      <c r="F1637" s="1" t="str">
        <f>+"1/9/"&amp;A1637</f>
        <v>1/9/1990</v>
      </c>
      <c r="G1637" s="1" t="str">
        <f>+"31/10/"&amp;A1637</f>
        <v>31/10/1990</v>
      </c>
      <c r="H1637" s="29" t="str">
        <f t="shared" si="851"/>
        <v>INSERT INTO temporalidad VALUES (818,'septiembre-octubre 1990','Bimensual','Bimensual','1/9/1990','31/10/1990');</v>
      </c>
    </row>
    <row r="1638" spans="1:8" x14ac:dyDescent="0.3">
      <c r="A1638">
        <v>1991</v>
      </c>
      <c r="B1638">
        <f t="shared" ref="B1638:B1669" si="869">+B1637+1</f>
        <v>819</v>
      </c>
      <c r="C1638" t="str">
        <f>+"septiembre-octubre "&amp;A1638</f>
        <v>septiembre-octubre 1991</v>
      </c>
      <c r="D1638" t="s">
        <v>82</v>
      </c>
      <c r="E1638" t="s">
        <v>82</v>
      </c>
      <c r="F1638" s="1" t="str">
        <f>+"1/9/"&amp;A1638</f>
        <v>1/9/1991</v>
      </c>
      <c r="G1638" s="1" t="str">
        <f>+"31/10/"&amp;A1638</f>
        <v>31/10/1991</v>
      </c>
      <c r="H1638" s="29" t="str">
        <f t="shared" si="851"/>
        <v>INSERT INTO temporalidad VALUES (819,'septiembre-octubre 1991','Bimensual','Bimensual','1/9/1991','31/10/1991');</v>
      </c>
    </row>
    <row r="1639" spans="1:8" x14ac:dyDescent="0.3">
      <c r="A1639">
        <v>1992</v>
      </c>
      <c r="B1639">
        <v>819</v>
      </c>
      <c r="C1639" t="str">
        <f>+"septiembre-octubre "&amp;A1639</f>
        <v>septiembre-octubre 1992</v>
      </c>
      <c r="D1639" t="s">
        <v>82</v>
      </c>
      <c r="E1639" t="s">
        <v>82</v>
      </c>
      <c r="F1639" s="1" t="str">
        <f>+"1/9/"&amp;A1639</f>
        <v>1/9/1992</v>
      </c>
      <c r="G1639" s="1" t="str">
        <f>+"31/10/"&amp;A1639</f>
        <v>31/10/1992</v>
      </c>
      <c r="H1639" s="29" t="str">
        <f t="shared" si="851"/>
        <v>INSERT INTO temporalidad VALUES (819,'septiembre-octubre 1992','Bimensual','Bimensual','1/9/1992','31/10/1992');</v>
      </c>
    </row>
    <row r="1640" spans="1:8" x14ac:dyDescent="0.3">
      <c r="A1640">
        <v>1993</v>
      </c>
      <c r="B1640">
        <f t="shared" ref="B1640:B1671" si="870">+B1639+1</f>
        <v>820</v>
      </c>
      <c r="C1640" t="str">
        <f>+"septiembre-octubre "&amp;A1640</f>
        <v>septiembre-octubre 1993</v>
      </c>
      <c r="D1640" t="s">
        <v>82</v>
      </c>
      <c r="E1640" t="s">
        <v>82</v>
      </c>
      <c r="F1640" s="1" t="str">
        <f>+"1/9/"&amp;A1640</f>
        <v>1/9/1993</v>
      </c>
      <c r="G1640" s="1" t="str">
        <f>+"31/10/"&amp;A1640</f>
        <v>31/10/1993</v>
      </c>
      <c r="H1640" s="29" t="str">
        <f t="shared" si="851"/>
        <v>INSERT INTO temporalidad VALUES (820,'septiembre-octubre 1993','Bimensual','Bimensual','1/9/1993','31/10/1993');</v>
      </c>
    </row>
    <row r="1641" spans="1:8" x14ac:dyDescent="0.3">
      <c r="A1641">
        <v>1994</v>
      </c>
      <c r="B1641">
        <v>820</v>
      </c>
      <c r="C1641" t="str">
        <f>+"septiembre-octubre "&amp;A1641</f>
        <v>septiembre-octubre 1994</v>
      </c>
      <c r="D1641" t="s">
        <v>82</v>
      </c>
      <c r="E1641" t="s">
        <v>82</v>
      </c>
      <c r="F1641" s="1" t="str">
        <f>+"1/9/"&amp;A1641</f>
        <v>1/9/1994</v>
      </c>
      <c r="G1641" s="1" t="str">
        <f>+"31/10/"&amp;A1641</f>
        <v>31/10/1994</v>
      </c>
      <c r="H1641" s="29" t="str">
        <f t="shared" si="851"/>
        <v>INSERT INTO temporalidad VALUES (820,'septiembre-octubre 1994','Bimensual','Bimensual','1/9/1994','31/10/1994');</v>
      </c>
    </row>
    <row r="1642" spans="1:8" x14ac:dyDescent="0.3">
      <c r="A1642">
        <v>1995</v>
      </c>
      <c r="B1642">
        <f t="shared" ref="B1642:B1673" si="871">+B1641+1</f>
        <v>821</v>
      </c>
      <c r="C1642" t="str">
        <f>+"septiembre-octubre "&amp;A1642</f>
        <v>septiembre-octubre 1995</v>
      </c>
      <c r="D1642" t="s">
        <v>82</v>
      </c>
      <c r="E1642" t="s">
        <v>82</v>
      </c>
      <c r="F1642" s="1" t="str">
        <f>+"1/9/"&amp;A1642</f>
        <v>1/9/1995</v>
      </c>
      <c r="G1642" s="1" t="str">
        <f>+"31/10/"&amp;A1642</f>
        <v>31/10/1995</v>
      </c>
      <c r="H1642" s="29" t="str">
        <f t="shared" si="851"/>
        <v>INSERT INTO temporalidad VALUES (821,'septiembre-octubre 1995','Bimensual','Bimensual','1/9/1995','31/10/1995');</v>
      </c>
    </row>
    <row r="1643" spans="1:8" x14ac:dyDescent="0.3">
      <c r="A1643">
        <v>1996</v>
      </c>
      <c r="B1643">
        <v>821</v>
      </c>
      <c r="C1643" t="str">
        <f>+"septiembre-octubre "&amp;A1643</f>
        <v>septiembre-octubre 1996</v>
      </c>
      <c r="D1643" t="s">
        <v>82</v>
      </c>
      <c r="E1643" t="s">
        <v>82</v>
      </c>
      <c r="F1643" s="1" t="str">
        <f>+"1/9/"&amp;A1643</f>
        <v>1/9/1996</v>
      </c>
      <c r="G1643" s="1" t="str">
        <f>+"31/10/"&amp;A1643</f>
        <v>31/10/1996</v>
      </c>
      <c r="H1643" s="29" t="str">
        <f t="shared" si="851"/>
        <v>INSERT INTO temporalidad VALUES (821,'septiembre-octubre 1996','Bimensual','Bimensual','1/9/1996','31/10/1996');</v>
      </c>
    </row>
    <row r="1644" spans="1:8" x14ac:dyDescent="0.3">
      <c r="A1644">
        <v>1997</v>
      </c>
      <c r="B1644">
        <f t="shared" ref="B1644:B1675" si="872">+B1643+1</f>
        <v>822</v>
      </c>
      <c r="C1644" t="str">
        <f>+"septiembre-octubre "&amp;A1644</f>
        <v>septiembre-octubre 1997</v>
      </c>
      <c r="D1644" t="s">
        <v>82</v>
      </c>
      <c r="E1644" t="s">
        <v>82</v>
      </c>
      <c r="F1644" s="1" t="str">
        <f>+"1/9/"&amp;A1644</f>
        <v>1/9/1997</v>
      </c>
      <c r="G1644" s="1" t="str">
        <f>+"31/10/"&amp;A1644</f>
        <v>31/10/1997</v>
      </c>
      <c r="H1644" s="29" t="str">
        <f t="shared" si="851"/>
        <v>INSERT INTO temporalidad VALUES (822,'septiembre-octubre 1997','Bimensual','Bimensual','1/9/1997','31/10/1997');</v>
      </c>
    </row>
    <row r="1645" spans="1:8" x14ac:dyDescent="0.3">
      <c r="A1645">
        <v>1998</v>
      </c>
      <c r="B1645">
        <v>822</v>
      </c>
      <c r="C1645" t="str">
        <f>+"septiembre-octubre "&amp;A1645</f>
        <v>septiembre-octubre 1998</v>
      </c>
      <c r="D1645" t="s">
        <v>82</v>
      </c>
      <c r="E1645" t="s">
        <v>82</v>
      </c>
      <c r="F1645" s="1" t="str">
        <f>+"1/9/"&amp;A1645</f>
        <v>1/9/1998</v>
      </c>
      <c r="G1645" s="1" t="str">
        <f>+"31/10/"&amp;A1645</f>
        <v>31/10/1998</v>
      </c>
      <c r="H1645" s="29" t="str">
        <f t="shared" si="851"/>
        <v>INSERT INTO temporalidad VALUES (822,'septiembre-octubre 1998','Bimensual','Bimensual','1/9/1998','31/10/1998');</v>
      </c>
    </row>
    <row r="1646" spans="1:8" x14ac:dyDescent="0.3">
      <c r="A1646">
        <v>1999</v>
      </c>
      <c r="B1646">
        <f t="shared" ref="B1646:B1677" si="873">+B1645+1</f>
        <v>823</v>
      </c>
      <c r="C1646" t="str">
        <f>+"septiembre-octubre "&amp;A1646</f>
        <v>septiembre-octubre 1999</v>
      </c>
      <c r="D1646" t="s">
        <v>82</v>
      </c>
      <c r="E1646" t="s">
        <v>82</v>
      </c>
      <c r="F1646" s="1" t="str">
        <f>+"1/9/"&amp;A1646</f>
        <v>1/9/1999</v>
      </c>
      <c r="G1646" s="1" t="str">
        <f>+"31/10/"&amp;A1646</f>
        <v>31/10/1999</v>
      </c>
      <c r="H1646" s="29" t="str">
        <f t="shared" si="851"/>
        <v>INSERT INTO temporalidad VALUES (823,'septiembre-octubre 1999','Bimensual','Bimensual','1/9/1999','31/10/1999');</v>
      </c>
    </row>
    <row r="1647" spans="1:8" x14ac:dyDescent="0.3">
      <c r="A1647">
        <v>2000</v>
      </c>
      <c r="B1647">
        <v>823</v>
      </c>
      <c r="C1647" t="str">
        <f>+"septiembre-octubre "&amp;A1647</f>
        <v>septiembre-octubre 2000</v>
      </c>
      <c r="D1647" t="s">
        <v>82</v>
      </c>
      <c r="E1647" t="s">
        <v>82</v>
      </c>
      <c r="F1647" s="1" t="str">
        <f>+"1/9/"&amp;A1647</f>
        <v>1/9/2000</v>
      </c>
      <c r="G1647" s="1" t="str">
        <f>+"31/10/"&amp;A1647</f>
        <v>31/10/2000</v>
      </c>
      <c r="H1647" s="29" t="str">
        <f t="shared" si="851"/>
        <v>INSERT INTO temporalidad VALUES (823,'septiembre-octubre 2000','Bimensual','Bimensual','1/9/2000','31/10/2000');</v>
      </c>
    </row>
    <row r="1648" spans="1:8" x14ac:dyDescent="0.3">
      <c r="A1648">
        <v>2001</v>
      </c>
      <c r="B1648">
        <f t="shared" ref="B1648:B1679" si="874">+B1647+1</f>
        <v>824</v>
      </c>
      <c r="C1648" t="str">
        <f>+"septiembre-octubre "&amp;A1648</f>
        <v>septiembre-octubre 2001</v>
      </c>
      <c r="D1648" t="s">
        <v>82</v>
      </c>
      <c r="E1648" t="s">
        <v>82</v>
      </c>
      <c r="F1648" s="1" t="str">
        <f>+"1/9/"&amp;A1648</f>
        <v>1/9/2001</v>
      </c>
      <c r="G1648" s="1" t="str">
        <f>+"31/10/"&amp;A1648</f>
        <v>31/10/2001</v>
      </c>
      <c r="H1648" s="29" t="str">
        <f t="shared" si="851"/>
        <v>INSERT INTO temporalidad VALUES (824,'septiembre-octubre 2001','Bimensual','Bimensual','1/9/2001','31/10/2001');</v>
      </c>
    </row>
    <row r="1649" spans="1:8" x14ac:dyDescent="0.3">
      <c r="A1649">
        <v>2002</v>
      </c>
      <c r="B1649">
        <v>824</v>
      </c>
      <c r="C1649" t="str">
        <f>+"septiembre-octubre "&amp;A1649</f>
        <v>septiembre-octubre 2002</v>
      </c>
      <c r="D1649" t="s">
        <v>82</v>
      </c>
      <c r="E1649" t="s">
        <v>82</v>
      </c>
      <c r="F1649" s="1" t="str">
        <f>+"1/9/"&amp;A1649</f>
        <v>1/9/2002</v>
      </c>
      <c r="G1649" s="1" t="str">
        <f>+"31/10/"&amp;A1649</f>
        <v>31/10/2002</v>
      </c>
      <c r="H1649" s="29" t="str">
        <f t="shared" si="851"/>
        <v>INSERT INTO temporalidad VALUES (824,'septiembre-octubre 2002','Bimensual','Bimensual','1/9/2002','31/10/2002');</v>
      </c>
    </row>
    <row r="1650" spans="1:8" x14ac:dyDescent="0.3">
      <c r="A1650">
        <v>2003</v>
      </c>
      <c r="B1650">
        <f t="shared" ref="B1650:B1681" si="875">+B1649+1</f>
        <v>825</v>
      </c>
      <c r="C1650" t="str">
        <f>+"septiembre-octubre "&amp;A1650</f>
        <v>septiembre-octubre 2003</v>
      </c>
      <c r="D1650" t="s">
        <v>82</v>
      </c>
      <c r="E1650" t="s">
        <v>82</v>
      </c>
      <c r="F1650" s="1" t="str">
        <f>+"1/9/"&amp;A1650</f>
        <v>1/9/2003</v>
      </c>
      <c r="G1650" s="1" t="str">
        <f>+"31/10/"&amp;A1650</f>
        <v>31/10/2003</v>
      </c>
      <c r="H1650" s="29" t="str">
        <f t="shared" si="851"/>
        <v>INSERT INTO temporalidad VALUES (825,'septiembre-octubre 2003','Bimensual','Bimensual','1/9/2003','31/10/2003');</v>
      </c>
    </row>
    <row r="1651" spans="1:8" x14ac:dyDescent="0.3">
      <c r="A1651">
        <v>2004</v>
      </c>
      <c r="B1651">
        <v>825</v>
      </c>
      <c r="C1651" t="str">
        <f>+"septiembre-octubre "&amp;A1651</f>
        <v>septiembre-octubre 2004</v>
      </c>
      <c r="D1651" t="s">
        <v>82</v>
      </c>
      <c r="E1651" t="s">
        <v>82</v>
      </c>
      <c r="F1651" s="1" t="str">
        <f>+"1/9/"&amp;A1651</f>
        <v>1/9/2004</v>
      </c>
      <c r="G1651" s="1" t="str">
        <f>+"31/10/"&amp;A1651</f>
        <v>31/10/2004</v>
      </c>
      <c r="H1651" s="29" t="str">
        <f t="shared" si="851"/>
        <v>INSERT INTO temporalidad VALUES (825,'septiembre-octubre 2004','Bimensual','Bimensual','1/9/2004','31/10/2004');</v>
      </c>
    </row>
    <row r="1652" spans="1:8" x14ac:dyDescent="0.3">
      <c r="A1652">
        <v>2005</v>
      </c>
      <c r="B1652">
        <f t="shared" ref="B1652:B1683" si="876">+B1651+1</f>
        <v>826</v>
      </c>
      <c r="C1652" t="str">
        <f>+"septiembre-octubre "&amp;A1652</f>
        <v>septiembre-octubre 2005</v>
      </c>
      <c r="D1652" t="s">
        <v>82</v>
      </c>
      <c r="E1652" t="s">
        <v>82</v>
      </c>
      <c r="F1652" s="1" t="str">
        <f>+"1/9/"&amp;A1652</f>
        <v>1/9/2005</v>
      </c>
      <c r="G1652" s="1" t="str">
        <f>+"31/10/"&amp;A1652</f>
        <v>31/10/2005</v>
      </c>
      <c r="H1652" s="29" t="str">
        <f t="shared" si="851"/>
        <v>INSERT INTO temporalidad VALUES (826,'septiembre-octubre 2005','Bimensual','Bimensual','1/9/2005','31/10/2005');</v>
      </c>
    </row>
    <row r="1653" spans="1:8" x14ac:dyDescent="0.3">
      <c r="A1653">
        <v>2006</v>
      </c>
      <c r="B1653">
        <v>826</v>
      </c>
      <c r="C1653" t="str">
        <f>+"septiembre-octubre "&amp;A1653</f>
        <v>septiembre-octubre 2006</v>
      </c>
      <c r="D1653" t="s">
        <v>82</v>
      </c>
      <c r="E1653" t="s">
        <v>82</v>
      </c>
      <c r="F1653" s="1" t="str">
        <f>+"1/9/"&amp;A1653</f>
        <v>1/9/2006</v>
      </c>
      <c r="G1653" s="1" t="str">
        <f>+"31/10/"&amp;A1653</f>
        <v>31/10/2006</v>
      </c>
      <c r="H1653" s="29" t="str">
        <f t="shared" si="851"/>
        <v>INSERT INTO temporalidad VALUES (826,'septiembre-octubre 2006','Bimensual','Bimensual','1/9/2006','31/10/2006');</v>
      </c>
    </row>
    <row r="1654" spans="1:8" x14ac:dyDescent="0.3">
      <c r="A1654">
        <v>2007</v>
      </c>
      <c r="B1654">
        <f t="shared" ref="B1654:B1685" si="877">+B1653+1</f>
        <v>827</v>
      </c>
      <c r="C1654" t="str">
        <f>+"septiembre-octubre "&amp;A1654</f>
        <v>septiembre-octubre 2007</v>
      </c>
      <c r="D1654" t="s">
        <v>82</v>
      </c>
      <c r="E1654" t="s">
        <v>82</v>
      </c>
      <c r="F1654" s="1" t="str">
        <f>+"1/9/"&amp;A1654</f>
        <v>1/9/2007</v>
      </c>
      <c r="G1654" s="1" t="str">
        <f>+"31/10/"&amp;A1654</f>
        <v>31/10/2007</v>
      </c>
      <c r="H1654" s="29" t="str">
        <f t="shared" si="851"/>
        <v>INSERT INTO temporalidad VALUES (827,'septiembre-octubre 2007','Bimensual','Bimensual','1/9/2007','31/10/2007');</v>
      </c>
    </row>
    <row r="1655" spans="1:8" x14ac:dyDescent="0.3">
      <c r="A1655">
        <v>2008</v>
      </c>
      <c r="B1655">
        <v>827</v>
      </c>
      <c r="C1655" t="str">
        <f>+"septiembre-octubre "&amp;A1655</f>
        <v>septiembre-octubre 2008</v>
      </c>
      <c r="D1655" t="s">
        <v>82</v>
      </c>
      <c r="E1655" t="s">
        <v>82</v>
      </c>
      <c r="F1655" s="1" t="str">
        <f>+"1/9/"&amp;A1655</f>
        <v>1/9/2008</v>
      </c>
      <c r="G1655" s="1" t="str">
        <f>+"31/10/"&amp;A1655</f>
        <v>31/10/2008</v>
      </c>
      <c r="H1655" s="29" t="str">
        <f t="shared" si="851"/>
        <v>INSERT INTO temporalidad VALUES (827,'septiembre-octubre 2008','Bimensual','Bimensual','1/9/2008','31/10/2008');</v>
      </c>
    </row>
    <row r="1656" spans="1:8" x14ac:dyDescent="0.3">
      <c r="A1656">
        <v>2009</v>
      </c>
      <c r="B1656">
        <f t="shared" ref="B1656:B1687" si="878">+B1655+1</f>
        <v>828</v>
      </c>
      <c r="C1656" t="str">
        <f>+"septiembre-octubre "&amp;A1656</f>
        <v>septiembre-octubre 2009</v>
      </c>
      <c r="D1656" t="s">
        <v>82</v>
      </c>
      <c r="E1656" t="s">
        <v>82</v>
      </c>
      <c r="F1656" s="1" t="str">
        <f>+"1/9/"&amp;A1656</f>
        <v>1/9/2009</v>
      </c>
      <c r="G1656" s="1" t="str">
        <f>+"31/10/"&amp;A1656</f>
        <v>31/10/2009</v>
      </c>
      <c r="H1656" s="29" t="str">
        <f t="shared" si="851"/>
        <v>INSERT INTO temporalidad VALUES (828,'septiembre-octubre 2009','Bimensual','Bimensual','1/9/2009','31/10/2009');</v>
      </c>
    </row>
    <row r="1657" spans="1:8" x14ac:dyDescent="0.3">
      <c r="A1657">
        <v>2010</v>
      </c>
      <c r="B1657">
        <v>828</v>
      </c>
      <c r="C1657" t="str">
        <f>+"septiembre-octubre "&amp;A1657</f>
        <v>septiembre-octubre 2010</v>
      </c>
      <c r="D1657" t="s">
        <v>82</v>
      </c>
      <c r="E1657" t="s">
        <v>82</v>
      </c>
      <c r="F1657" s="1" t="str">
        <f>+"1/9/"&amp;A1657</f>
        <v>1/9/2010</v>
      </c>
      <c r="G1657" s="1" t="str">
        <f>+"31/10/"&amp;A1657</f>
        <v>31/10/2010</v>
      </c>
      <c r="H1657" s="29" t="str">
        <f t="shared" si="851"/>
        <v>INSERT INTO temporalidad VALUES (828,'septiembre-octubre 2010','Bimensual','Bimensual','1/9/2010','31/10/2010');</v>
      </c>
    </row>
    <row r="1658" spans="1:8" x14ac:dyDescent="0.3">
      <c r="A1658">
        <v>2011</v>
      </c>
      <c r="B1658">
        <f t="shared" ref="B1658:B1689" si="879">+B1657+1</f>
        <v>829</v>
      </c>
      <c r="C1658" t="str">
        <f>+"septiembre-octubre "&amp;A1658</f>
        <v>septiembre-octubre 2011</v>
      </c>
      <c r="D1658" t="s">
        <v>82</v>
      </c>
      <c r="E1658" t="s">
        <v>82</v>
      </c>
      <c r="F1658" s="1" t="str">
        <f>+"1/9/"&amp;A1658</f>
        <v>1/9/2011</v>
      </c>
      <c r="G1658" s="1" t="str">
        <f>+"31/10/"&amp;A1658</f>
        <v>31/10/2011</v>
      </c>
      <c r="H1658" s="29" t="str">
        <f t="shared" si="851"/>
        <v>INSERT INTO temporalidad VALUES (829,'septiembre-octubre 2011','Bimensual','Bimensual','1/9/2011','31/10/2011');</v>
      </c>
    </row>
    <row r="1659" spans="1:8" x14ac:dyDescent="0.3">
      <c r="A1659">
        <v>2012</v>
      </c>
      <c r="B1659">
        <v>829</v>
      </c>
      <c r="C1659" t="str">
        <f>+"septiembre-octubre "&amp;A1659</f>
        <v>septiembre-octubre 2012</v>
      </c>
      <c r="D1659" t="s">
        <v>82</v>
      </c>
      <c r="E1659" t="s">
        <v>82</v>
      </c>
      <c r="F1659" s="1" t="str">
        <f>+"1/9/"&amp;A1659</f>
        <v>1/9/2012</v>
      </c>
      <c r="G1659" s="1" t="str">
        <f>+"31/10/"&amp;A1659</f>
        <v>31/10/2012</v>
      </c>
      <c r="H1659" s="29" t="str">
        <f t="shared" si="851"/>
        <v>INSERT INTO temporalidad VALUES (829,'septiembre-octubre 2012','Bimensual','Bimensual','1/9/2012','31/10/2012');</v>
      </c>
    </row>
    <row r="1660" spans="1:8" x14ac:dyDescent="0.3">
      <c r="A1660">
        <v>2013</v>
      </c>
      <c r="B1660">
        <f t="shared" ref="B1660:B1691" si="880">+B1659+1</f>
        <v>830</v>
      </c>
      <c r="C1660" t="str">
        <f>+"septiembre-octubre "&amp;A1660</f>
        <v>septiembre-octubre 2013</v>
      </c>
      <c r="D1660" t="s">
        <v>82</v>
      </c>
      <c r="E1660" t="s">
        <v>82</v>
      </c>
      <c r="F1660" s="1" t="str">
        <f>+"1/9/"&amp;A1660</f>
        <v>1/9/2013</v>
      </c>
      <c r="G1660" s="1" t="str">
        <f>+"31/10/"&amp;A1660</f>
        <v>31/10/2013</v>
      </c>
      <c r="H1660" s="29" t="str">
        <f t="shared" si="851"/>
        <v>INSERT INTO temporalidad VALUES (830,'septiembre-octubre 2013','Bimensual','Bimensual','1/9/2013','31/10/2013');</v>
      </c>
    </row>
    <row r="1661" spans="1:8" x14ac:dyDescent="0.3">
      <c r="A1661">
        <v>2014</v>
      </c>
      <c r="B1661">
        <v>830</v>
      </c>
      <c r="C1661" t="str">
        <f>+"septiembre-octubre "&amp;A1661</f>
        <v>septiembre-octubre 2014</v>
      </c>
      <c r="D1661" t="s">
        <v>82</v>
      </c>
      <c r="E1661" t="s">
        <v>82</v>
      </c>
      <c r="F1661" s="1" t="str">
        <f>+"1/9/"&amp;A1661</f>
        <v>1/9/2014</v>
      </c>
      <c r="G1661" s="1" t="str">
        <f>+"31/10/"&amp;A1661</f>
        <v>31/10/2014</v>
      </c>
      <c r="H1661" s="29" t="str">
        <f t="shared" si="851"/>
        <v>INSERT INTO temporalidad VALUES (830,'septiembre-octubre 2014','Bimensual','Bimensual','1/9/2014','31/10/2014');</v>
      </c>
    </row>
    <row r="1662" spans="1:8" x14ac:dyDescent="0.3">
      <c r="A1662">
        <v>2015</v>
      </c>
      <c r="B1662">
        <f t="shared" ref="B1662:B1693" si="881">+B1661+1</f>
        <v>831</v>
      </c>
      <c r="C1662" t="str">
        <f>+"septiembre-octubre "&amp;A1662</f>
        <v>septiembre-octubre 2015</v>
      </c>
      <c r="D1662" t="s">
        <v>82</v>
      </c>
      <c r="E1662" t="s">
        <v>82</v>
      </c>
      <c r="F1662" s="1" t="str">
        <f>+"1/9/"&amp;A1662</f>
        <v>1/9/2015</v>
      </c>
      <c r="G1662" s="1" t="str">
        <f>+"31/10/"&amp;A1662</f>
        <v>31/10/2015</v>
      </c>
      <c r="H1662" s="29" t="str">
        <f t="shared" si="851"/>
        <v>INSERT INTO temporalidad VALUES (831,'septiembre-octubre 2015','Bimensual','Bimensual','1/9/2015','31/10/2015');</v>
      </c>
    </row>
    <row r="1663" spans="1:8" x14ac:dyDescent="0.3">
      <c r="A1663">
        <v>2016</v>
      </c>
      <c r="B1663">
        <v>831</v>
      </c>
      <c r="C1663" t="str">
        <f>+"septiembre-octubre "&amp;A1663</f>
        <v>septiembre-octubre 2016</v>
      </c>
      <c r="D1663" t="s">
        <v>82</v>
      </c>
      <c r="E1663" t="s">
        <v>82</v>
      </c>
      <c r="F1663" s="1" t="str">
        <f>+"1/9/"&amp;A1663</f>
        <v>1/9/2016</v>
      </c>
      <c r="G1663" s="1" t="str">
        <f>+"31/10/"&amp;A1663</f>
        <v>31/10/2016</v>
      </c>
      <c r="H1663" s="29" t="str">
        <f t="shared" si="851"/>
        <v>INSERT INTO temporalidad VALUES (831,'septiembre-octubre 2016','Bimensual','Bimensual','1/9/2016','31/10/2016');</v>
      </c>
    </row>
    <row r="1664" spans="1:8" x14ac:dyDescent="0.3">
      <c r="A1664">
        <v>2017</v>
      </c>
      <c r="B1664">
        <f t="shared" ref="B1664:B1695" si="882">+B1663+1</f>
        <v>832</v>
      </c>
      <c r="C1664" t="str">
        <f>+"septiembre-octubre "&amp;A1664</f>
        <v>septiembre-octubre 2017</v>
      </c>
      <c r="D1664" t="s">
        <v>82</v>
      </c>
      <c r="E1664" t="s">
        <v>82</v>
      </c>
      <c r="F1664" s="1" t="str">
        <f>+"1/9/"&amp;A1664</f>
        <v>1/9/2017</v>
      </c>
      <c r="G1664" s="1" t="str">
        <f>+"31/10/"&amp;A1664</f>
        <v>31/10/2017</v>
      </c>
      <c r="H1664" s="29" t="str">
        <f t="shared" si="851"/>
        <v>INSERT INTO temporalidad VALUES (832,'septiembre-octubre 2017','Bimensual','Bimensual','1/9/2017','31/10/2017');</v>
      </c>
    </row>
    <row r="1665" spans="1:8" x14ac:dyDescent="0.3">
      <c r="A1665">
        <v>2018</v>
      </c>
      <c r="B1665">
        <v>832</v>
      </c>
      <c r="C1665" t="str">
        <f>+"septiembre-octubre "&amp;A1665</f>
        <v>septiembre-octubre 2018</v>
      </c>
      <c r="D1665" t="s">
        <v>82</v>
      </c>
      <c r="E1665" t="s">
        <v>82</v>
      </c>
      <c r="F1665" s="1" t="str">
        <f>+"1/9/"&amp;A1665</f>
        <v>1/9/2018</v>
      </c>
      <c r="G1665" s="1" t="str">
        <f>+"31/10/"&amp;A1665</f>
        <v>31/10/2018</v>
      </c>
      <c r="H1665" s="29" t="str">
        <f t="shared" si="851"/>
        <v>INSERT INTO temporalidad VALUES (832,'septiembre-octubre 2018','Bimensual','Bimensual','1/9/2018','31/10/2018');</v>
      </c>
    </row>
    <row r="1666" spans="1:8" x14ac:dyDescent="0.3">
      <c r="A1666">
        <v>2019</v>
      </c>
      <c r="B1666">
        <f t="shared" ref="B1666:B1697" si="883">+B1665+1</f>
        <v>833</v>
      </c>
      <c r="C1666" t="str">
        <f>+"septiembre-octubre "&amp;A1666</f>
        <v>septiembre-octubre 2019</v>
      </c>
      <c r="D1666" t="s">
        <v>82</v>
      </c>
      <c r="E1666" t="s">
        <v>82</v>
      </c>
      <c r="F1666" s="1" t="str">
        <f>+"1/9/"&amp;A1666</f>
        <v>1/9/2019</v>
      </c>
      <c r="G1666" s="1" t="str">
        <f>+"31/10/"&amp;A1666</f>
        <v>31/10/2019</v>
      </c>
      <c r="H1666" s="29" t="str">
        <f t="shared" si="851"/>
        <v>INSERT INTO temporalidad VALUES (833,'septiembre-octubre 2019','Bimensual','Bimensual','1/9/2019','31/10/2019');</v>
      </c>
    </row>
    <row r="1667" spans="1:8" x14ac:dyDescent="0.3">
      <c r="A1667">
        <v>2020</v>
      </c>
      <c r="B1667">
        <v>833</v>
      </c>
      <c r="C1667" t="str">
        <f>+"septiembre-octubre "&amp;A1667</f>
        <v>septiembre-octubre 2020</v>
      </c>
      <c r="D1667" t="s">
        <v>82</v>
      </c>
      <c r="E1667" t="s">
        <v>82</v>
      </c>
      <c r="F1667" s="1" t="str">
        <f>+"1/9/"&amp;A1667</f>
        <v>1/9/2020</v>
      </c>
      <c r="G1667" s="1" t="str">
        <f>+"31/10/"&amp;A1667</f>
        <v>31/10/2020</v>
      </c>
      <c r="H1667" s="29" t="str">
        <f t="shared" ref="H1667:H1730" si="884">+"INSERT INTO "&amp;$H$2&amp;" VALUES ("&amp;B1667&amp;",'"&amp;C1667&amp;"','"&amp;D1667&amp;"','"&amp;E1667&amp;"','"&amp;F1667&amp;"','"&amp;G1667&amp;"');"</f>
        <v>INSERT INTO temporalidad VALUES (833,'septiembre-octubre 2020','Bimensual','Bimensual','1/9/2020','31/10/2020');</v>
      </c>
    </row>
    <row r="1668" spans="1:8" x14ac:dyDescent="0.3">
      <c r="A1668">
        <v>2021</v>
      </c>
      <c r="B1668">
        <f t="shared" ref="B1668:B1699" si="885">+B1667+1</f>
        <v>834</v>
      </c>
      <c r="C1668" t="str">
        <f>+"septiembre-octubre "&amp;A1668</f>
        <v>septiembre-octubre 2021</v>
      </c>
      <c r="D1668" t="s">
        <v>82</v>
      </c>
      <c r="E1668" t="s">
        <v>82</v>
      </c>
      <c r="F1668" s="1" t="str">
        <f>+"1/9/"&amp;A1668</f>
        <v>1/9/2021</v>
      </c>
      <c r="G1668" s="1" t="str">
        <f>+"31/10/"&amp;A1668</f>
        <v>31/10/2021</v>
      </c>
      <c r="H1668" s="29" t="str">
        <f t="shared" si="884"/>
        <v>INSERT INTO temporalidad VALUES (834,'septiembre-octubre 2021','Bimensual','Bimensual','1/9/2021','31/10/2021');</v>
      </c>
    </row>
    <row r="1669" spans="1:8" x14ac:dyDescent="0.3">
      <c r="A1669">
        <v>2022</v>
      </c>
      <c r="B1669">
        <v>834</v>
      </c>
      <c r="C1669" t="str">
        <f>+"septiembre-octubre "&amp;A1669</f>
        <v>septiembre-octubre 2022</v>
      </c>
      <c r="D1669" t="s">
        <v>82</v>
      </c>
      <c r="E1669" t="s">
        <v>82</v>
      </c>
      <c r="F1669" s="1" t="str">
        <f>+"1/9/"&amp;A1669</f>
        <v>1/9/2022</v>
      </c>
      <c r="G1669" s="1" t="str">
        <f>+"31/10/"&amp;A1669</f>
        <v>31/10/2022</v>
      </c>
      <c r="H1669" s="29" t="str">
        <f t="shared" si="884"/>
        <v>INSERT INTO temporalidad VALUES (834,'septiembre-octubre 2022','Bimensual','Bimensual','1/9/2022','31/10/2022');</v>
      </c>
    </row>
    <row r="1670" spans="1:8" x14ac:dyDescent="0.3">
      <c r="A1670">
        <v>2023</v>
      </c>
      <c r="B1670">
        <f t="shared" ref="B1670:B1701" si="886">+B1669+1</f>
        <v>835</v>
      </c>
      <c r="C1670" t="str">
        <f>+"septiembre-octubre "&amp;A1670</f>
        <v>septiembre-octubre 2023</v>
      </c>
      <c r="D1670" t="s">
        <v>82</v>
      </c>
      <c r="E1670" t="s">
        <v>82</v>
      </c>
      <c r="F1670" s="1" t="str">
        <f>+"1/9/"&amp;A1670</f>
        <v>1/9/2023</v>
      </c>
      <c r="G1670" s="1" t="str">
        <f>+"31/10/"&amp;A1670</f>
        <v>31/10/2023</v>
      </c>
      <c r="H1670" s="29" t="str">
        <f t="shared" si="884"/>
        <v>INSERT INTO temporalidad VALUES (835,'septiembre-octubre 2023','Bimensual','Bimensual','1/9/2023','31/10/2023');</v>
      </c>
    </row>
    <row r="1671" spans="1:8" x14ac:dyDescent="0.3">
      <c r="A1671">
        <v>2024</v>
      </c>
      <c r="B1671">
        <v>835</v>
      </c>
      <c r="C1671" t="str">
        <f>+"septiembre-octubre "&amp;A1671</f>
        <v>septiembre-octubre 2024</v>
      </c>
      <c r="D1671" t="s">
        <v>82</v>
      </c>
      <c r="E1671" t="s">
        <v>82</v>
      </c>
      <c r="F1671" s="1" t="str">
        <f>+"1/9/"&amp;A1671</f>
        <v>1/9/2024</v>
      </c>
      <c r="G1671" s="1" t="str">
        <f>+"31/10/"&amp;A1671</f>
        <v>31/10/2024</v>
      </c>
      <c r="H1671" s="29" t="str">
        <f t="shared" si="884"/>
        <v>INSERT INTO temporalidad VALUES (835,'septiembre-octubre 2024','Bimensual','Bimensual','1/9/2024','31/10/2024');</v>
      </c>
    </row>
    <row r="1672" spans="1:8" x14ac:dyDescent="0.3">
      <c r="A1672">
        <v>2025</v>
      </c>
      <c r="B1672">
        <f t="shared" ref="B1672:B1703" si="887">+B1671+1</f>
        <v>836</v>
      </c>
      <c r="C1672" t="str">
        <f>+"septiembre-octubre "&amp;A1672</f>
        <v>septiembre-octubre 2025</v>
      </c>
      <c r="D1672" t="s">
        <v>82</v>
      </c>
      <c r="E1672" t="s">
        <v>82</v>
      </c>
      <c r="F1672" s="1" t="str">
        <f>+"1/9/"&amp;A1672</f>
        <v>1/9/2025</v>
      </c>
      <c r="G1672" s="1" t="str">
        <f>+"31/10/"&amp;A1672</f>
        <v>31/10/2025</v>
      </c>
      <c r="H1672" s="29" t="str">
        <f t="shared" si="884"/>
        <v>INSERT INTO temporalidad VALUES (836,'septiembre-octubre 2025','Bimensual','Bimensual','1/9/2025','31/10/2025');</v>
      </c>
    </row>
    <row r="1673" spans="1:8" x14ac:dyDescent="0.3">
      <c r="A1673">
        <v>2026</v>
      </c>
      <c r="B1673">
        <v>836</v>
      </c>
      <c r="C1673" t="str">
        <f>+"septiembre-octubre "&amp;A1673</f>
        <v>septiembre-octubre 2026</v>
      </c>
      <c r="D1673" t="s">
        <v>82</v>
      </c>
      <c r="E1673" t="s">
        <v>82</v>
      </c>
      <c r="F1673" s="1" t="str">
        <f>+"1/9/"&amp;A1673</f>
        <v>1/9/2026</v>
      </c>
      <c r="G1673" s="1" t="str">
        <f>+"31/10/"&amp;A1673</f>
        <v>31/10/2026</v>
      </c>
      <c r="H1673" s="29" t="str">
        <f t="shared" si="884"/>
        <v>INSERT INTO temporalidad VALUES (836,'septiembre-octubre 2026','Bimensual','Bimensual','1/9/2026','31/10/2026');</v>
      </c>
    </row>
    <row r="1674" spans="1:8" x14ac:dyDescent="0.3">
      <c r="A1674">
        <v>2027</v>
      </c>
      <c r="B1674">
        <f t="shared" ref="B1674:B1705" si="888">+B1673+1</f>
        <v>837</v>
      </c>
      <c r="C1674" t="str">
        <f>+"septiembre-octubre "&amp;A1674</f>
        <v>septiembre-octubre 2027</v>
      </c>
      <c r="D1674" t="s">
        <v>82</v>
      </c>
      <c r="E1674" t="s">
        <v>82</v>
      </c>
      <c r="F1674" s="1" t="str">
        <f>+"1/9/"&amp;A1674</f>
        <v>1/9/2027</v>
      </c>
      <c r="G1674" s="1" t="str">
        <f>+"31/10/"&amp;A1674</f>
        <v>31/10/2027</v>
      </c>
      <c r="H1674" s="29" t="str">
        <f t="shared" si="884"/>
        <v>INSERT INTO temporalidad VALUES (837,'septiembre-octubre 2027','Bimensual','Bimensual','1/9/2027','31/10/2027');</v>
      </c>
    </row>
    <row r="1675" spans="1:8" x14ac:dyDescent="0.3">
      <c r="A1675">
        <v>2028</v>
      </c>
      <c r="B1675">
        <v>837</v>
      </c>
      <c r="C1675" t="str">
        <f>+"septiembre-octubre "&amp;A1675</f>
        <v>septiembre-octubre 2028</v>
      </c>
      <c r="D1675" t="s">
        <v>82</v>
      </c>
      <c r="E1675" t="s">
        <v>82</v>
      </c>
      <c r="F1675" s="1" t="str">
        <f>+"1/9/"&amp;A1675</f>
        <v>1/9/2028</v>
      </c>
      <c r="G1675" s="1" t="str">
        <f>+"31/10/"&amp;A1675</f>
        <v>31/10/2028</v>
      </c>
      <c r="H1675" s="29" t="str">
        <f t="shared" si="884"/>
        <v>INSERT INTO temporalidad VALUES (837,'septiembre-octubre 2028','Bimensual','Bimensual','1/9/2028','31/10/2028');</v>
      </c>
    </row>
    <row r="1676" spans="1:8" x14ac:dyDescent="0.3">
      <c r="A1676">
        <v>2029</v>
      </c>
      <c r="B1676">
        <f t="shared" ref="B1676:B1707" si="889">+B1675+1</f>
        <v>838</v>
      </c>
      <c r="C1676" t="str">
        <f>+"septiembre-octubre "&amp;A1676</f>
        <v>septiembre-octubre 2029</v>
      </c>
      <c r="D1676" t="s">
        <v>82</v>
      </c>
      <c r="E1676" t="s">
        <v>82</v>
      </c>
      <c r="F1676" s="1" t="str">
        <f>+"1/9/"&amp;A1676</f>
        <v>1/9/2029</v>
      </c>
      <c r="G1676" s="1" t="str">
        <f>+"31/10/"&amp;A1676</f>
        <v>31/10/2029</v>
      </c>
      <c r="H1676" s="29" t="str">
        <f t="shared" si="884"/>
        <v>INSERT INTO temporalidad VALUES (838,'septiembre-octubre 2029','Bimensual','Bimensual','1/9/2029','31/10/2029');</v>
      </c>
    </row>
    <row r="1677" spans="1:8" x14ac:dyDescent="0.3">
      <c r="A1677">
        <v>2030</v>
      </c>
      <c r="B1677">
        <v>838</v>
      </c>
      <c r="C1677" t="str">
        <f>+"septiembre-octubre "&amp;A1677</f>
        <v>septiembre-octubre 2030</v>
      </c>
      <c r="D1677" t="s">
        <v>82</v>
      </c>
      <c r="E1677" t="s">
        <v>82</v>
      </c>
      <c r="F1677" s="1" t="str">
        <f>+"1/9/"&amp;A1677</f>
        <v>1/9/2030</v>
      </c>
      <c r="G1677" s="1" t="str">
        <f>+"31/10/"&amp;A1677</f>
        <v>31/10/2030</v>
      </c>
      <c r="H1677" s="29" t="str">
        <f t="shared" si="884"/>
        <v>INSERT INTO temporalidad VALUES (838,'septiembre-octubre 2030','Bimensual','Bimensual','1/9/2030','31/10/2030');</v>
      </c>
    </row>
    <row r="1678" spans="1:8" x14ac:dyDescent="0.3">
      <c r="A1678">
        <v>2031</v>
      </c>
      <c r="B1678">
        <f t="shared" ref="B1678:B1709" si="890">+B1677+1</f>
        <v>839</v>
      </c>
      <c r="C1678" t="str">
        <f>+"septiembre-octubre "&amp;A1678</f>
        <v>septiembre-octubre 2031</v>
      </c>
      <c r="D1678" t="s">
        <v>82</v>
      </c>
      <c r="E1678" t="s">
        <v>82</v>
      </c>
      <c r="F1678" s="1" t="str">
        <f>+"1/9/"&amp;A1678</f>
        <v>1/9/2031</v>
      </c>
      <c r="G1678" s="1" t="str">
        <f>+"31/10/"&amp;A1678</f>
        <v>31/10/2031</v>
      </c>
      <c r="H1678" s="29" t="str">
        <f t="shared" si="884"/>
        <v>INSERT INTO temporalidad VALUES (839,'septiembre-octubre 2031','Bimensual','Bimensual','1/9/2031','31/10/2031');</v>
      </c>
    </row>
    <row r="1679" spans="1:8" x14ac:dyDescent="0.3">
      <c r="A1679">
        <v>2032</v>
      </c>
      <c r="B1679">
        <v>839</v>
      </c>
      <c r="C1679" t="str">
        <f>+"septiembre-octubre "&amp;A1679</f>
        <v>septiembre-octubre 2032</v>
      </c>
      <c r="D1679" t="s">
        <v>82</v>
      </c>
      <c r="E1679" t="s">
        <v>82</v>
      </c>
      <c r="F1679" s="1" t="str">
        <f>+"1/9/"&amp;A1679</f>
        <v>1/9/2032</v>
      </c>
      <c r="G1679" s="1" t="str">
        <f>+"31/10/"&amp;A1679</f>
        <v>31/10/2032</v>
      </c>
      <c r="H1679" s="29" t="str">
        <f t="shared" si="884"/>
        <v>INSERT INTO temporalidad VALUES (839,'septiembre-octubre 2032','Bimensual','Bimensual','1/9/2032','31/10/2032');</v>
      </c>
    </row>
    <row r="1680" spans="1:8" x14ac:dyDescent="0.3">
      <c r="A1680">
        <v>2033</v>
      </c>
      <c r="B1680">
        <f t="shared" ref="B1680:B1711" si="891">+B1679+1</f>
        <v>840</v>
      </c>
      <c r="C1680" t="str">
        <f>+"septiembre-octubre "&amp;A1680</f>
        <v>septiembre-octubre 2033</v>
      </c>
      <c r="D1680" t="s">
        <v>82</v>
      </c>
      <c r="E1680" t="s">
        <v>82</v>
      </c>
      <c r="F1680" s="1" t="str">
        <f>+"1/9/"&amp;A1680</f>
        <v>1/9/2033</v>
      </c>
      <c r="G1680" s="1" t="str">
        <f>+"31/10/"&amp;A1680</f>
        <v>31/10/2033</v>
      </c>
      <c r="H1680" s="29" t="str">
        <f t="shared" si="884"/>
        <v>INSERT INTO temporalidad VALUES (840,'septiembre-octubre 2033','Bimensual','Bimensual','1/9/2033','31/10/2033');</v>
      </c>
    </row>
    <row r="1681" spans="1:8" x14ac:dyDescent="0.3">
      <c r="A1681">
        <v>2034</v>
      </c>
      <c r="B1681">
        <v>840</v>
      </c>
      <c r="C1681" t="str">
        <f>+"septiembre-octubre "&amp;A1681</f>
        <v>septiembre-octubre 2034</v>
      </c>
      <c r="D1681" t="s">
        <v>82</v>
      </c>
      <c r="E1681" t="s">
        <v>82</v>
      </c>
      <c r="F1681" s="1" t="str">
        <f>+"1/9/"&amp;A1681</f>
        <v>1/9/2034</v>
      </c>
      <c r="G1681" s="1" t="str">
        <f>+"31/10/"&amp;A1681</f>
        <v>31/10/2034</v>
      </c>
      <c r="H1681" s="29" t="str">
        <f t="shared" si="884"/>
        <v>INSERT INTO temporalidad VALUES (840,'septiembre-octubre 2034','Bimensual','Bimensual','1/9/2034','31/10/2034');</v>
      </c>
    </row>
    <row r="1682" spans="1:8" x14ac:dyDescent="0.3">
      <c r="A1682">
        <v>2035</v>
      </c>
      <c r="B1682">
        <f t="shared" ref="B1682:B1713" si="892">+B1681+1</f>
        <v>841</v>
      </c>
      <c r="C1682" t="str">
        <f>+"septiembre-octubre "&amp;A1682</f>
        <v>septiembre-octubre 2035</v>
      </c>
      <c r="D1682" t="s">
        <v>82</v>
      </c>
      <c r="E1682" t="s">
        <v>82</v>
      </c>
      <c r="F1682" s="1" t="str">
        <f>+"1/9/"&amp;A1682</f>
        <v>1/9/2035</v>
      </c>
      <c r="G1682" s="1" t="str">
        <f>+"31/10/"&amp;A1682</f>
        <v>31/10/2035</v>
      </c>
      <c r="H1682" s="29" t="str">
        <f t="shared" si="884"/>
        <v>INSERT INTO temporalidad VALUES (841,'septiembre-octubre 2035','Bimensual','Bimensual','1/9/2035','31/10/2035');</v>
      </c>
    </row>
    <row r="1683" spans="1:8" x14ac:dyDescent="0.3">
      <c r="A1683">
        <v>2036</v>
      </c>
      <c r="B1683">
        <v>841</v>
      </c>
      <c r="C1683" t="str">
        <f>+"septiembre-octubre "&amp;A1683</f>
        <v>septiembre-octubre 2036</v>
      </c>
      <c r="D1683" t="s">
        <v>82</v>
      </c>
      <c r="E1683" t="s">
        <v>82</v>
      </c>
      <c r="F1683" s="1" t="str">
        <f>+"1/9/"&amp;A1683</f>
        <v>1/9/2036</v>
      </c>
      <c r="G1683" s="1" t="str">
        <f>+"31/10/"&amp;A1683</f>
        <v>31/10/2036</v>
      </c>
      <c r="H1683" s="29" t="str">
        <f t="shared" si="884"/>
        <v>INSERT INTO temporalidad VALUES (841,'septiembre-octubre 2036','Bimensual','Bimensual','1/9/2036','31/10/2036');</v>
      </c>
    </row>
    <row r="1684" spans="1:8" x14ac:dyDescent="0.3">
      <c r="A1684">
        <v>2037</v>
      </c>
      <c r="B1684">
        <f t="shared" ref="B1684:B1715" si="893">+B1683+1</f>
        <v>842</v>
      </c>
      <c r="C1684" t="str">
        <f>+"septiembre-octubre "&amp;A1684</f>
        <v>septiembre-octubre 2037</v>
      </c>
      <c r="D1684" t="s">
        <v>82</v>
      </c>
      <c r="E1684" t="s">
        <v>82</v>
      </c>
      <c r="F1684" s="1" t="str">
        <f>+"1/9/"&amp;A1684</f>
        <v>1/9/2037</v>
      </c>
      <c r="G1684" s="1" t="str">
        <f>+"31/10/"&amp;A1684</f>
        <v>31/10/2037</v>
      </c>
      <c r="H1684" s="29" t="str">
        <f t="shared" si="884"/>
        <v>INSERT INTO temporalidad VALUES (842,'septiembre-octubre 2037','Bimensual','Bimensual','1/9/2037','31/10/2037');</v>
      </c>
    </row>
    <row r="1685" spans="1:8" x14ac:dyDescent="0.3">
      <c r="A1685">
        <v>2038</v>
      </c>
      <c r="B1685">
        <v>842</v>
      </c>
      <c r="C1685" t="str">
        <f>+"septiembre-octubre "&amp;A1685</f>
        <v>septiembre-octubre 2038</v>
      </c>
      <c r="D1685" t="s">
        <v>82</v>
      </c>
      <c r="E1685" t="s">
        <v>82</v>
      </c>
      <c r="F1685" s="1" t="str">
        <f>+"1/9/"&amp;A1685</f>
        <v>1/9/2038</v>
      </c>
      <c r="G1685" s="1" t="str">
        <f>+"31/10/"&amp;A1685</f>
        <v>31/10/2038</v>
      </c>
      <c r="H1685" s="29" t="str">
        <f t="shared" si="884"/>
        <v>INSERT INTO temporalidad VALUES (842,'septiembre-octubre 2038','Bimensual','Bimensual','1/9/2038','31/10/2038');</v>
      </c>
    </row>
    <row r="1686" spans="1:8" x14ac:dyDescent="0.3">
      <c r="A1686">
        <v>2039</v>
      </c>
      <c r="B1686">
        <f t="shared" ref="B1686:B1717" si="894">+B1685+1</f>
        <v>843</v>
      </c>
      <c r="C1686" t="str">
        <f>+"septiembre-octubre "&amp;A1686</f>
        <v>septiembre-octubre 2039</v>
      </c>
      <c r="D1686" t="s">
        <v>82</v>
      </c>
      <c r="E1686" t="s">
        <v>82</v>
      </c>
      <c r="F1686" s="1" t="str">
        <f>+"1/9/"&amp;A1686</f>
        <v>1/9/2039</v>
      </c>
      <c r="G1686" s="1" t="str">
        <f>+"31/10/"&amp;A1686</f>
        <v>31/10/2039</v>
      </c>
      <c r="H1686" s="29" t="str">
        <f t="shared" si="884"/>
        <v>INSERT INTO temporalidad VALUES (843,'septiembre-octubre 2039','Bimensual','Bimensual','1/9/2039','31/10/2039');</v>
      </c>
    </row>
    <row r="1687" spans="1:8" x14ac:dyDescent="0.3">
      <c r="A1687">
        <v>2040</v>
      </c>
      <c r="B1687">
        <v>843</v>
      </c>
      <c r="C1687" t="str">
        <f>+"septiembre-octubre "&amp;A1687</f>
        <v>septiembre-octubre 2040</v>
      </c>
      <c r="D1687" t="s">
        <v>82</v>
      </c>
      <c r="E1687" t="s">
        <v>82</v>
      </c>
      <c r="F1687" s="1" t="str">
        <f>+"1/9/"&amp;A1687</f>
        <v>1/9/2040</v>
      </c>
      <c r="G1687" s="1" t="str">
        <f>+"31/10/"&amp;A1687</f>
        <v>31/10/2040</v>
      </c>
      <c r="H1687" s="29" t="str">
        <f t="shared" si="884"/>
        <v>INSERT INTO temporalidad VALUES (843,'septiembre-octubre 2040','Bimensual','Bimensual','1/9/2040','31/10/2040');</v>
      </c>
    </row>
    <row r="1688" spans="1:8" x14ac:dyDescent="0.3">
      <c r="A1688">
        <v>2041</v>
      </c>
      <c r="B1688">
        <f t="shared" ref="B1688:B1719" si="895">+B1687+1</f>
        <v>844</v>
      </c>
      <c r="C1688" t="str">
        <f>+"septiembre-octubre "&amp;A1688</f>
        <v>septiembre-octubre 2041</v>
      </c>
      <c r="D1688" t="s">
        <v>82</v>
      </c>
      <c r="E1688" t="s">
        <v>82</v>
      </c>
      <c r="F1688" s="1" t="str">
        <f>+"1/9/"&amp;A1688</f>
        <v>1/9/2041</v>
      </c>
      <c r="G1688" s="1" t="str">
        <f>+"31/10/"&amp;A1688</f>
        <v>31/10/2041</v>
      </c>
      <c r="H1688" s="29" t="str">
        <f t="shared" si="884"/>
        <v>INSERT INTO temporalidad VALUES (844,'septiembre-octubre 2041','Bimensual','Bimensual','1/9/2041','31/10/2041');</v>
      </c>
    </row>
    <row r="1689" spans="1:8" x14ac:dyDescent="0.3">
      <c r="A1689">
        <v>2042</v>
      </c>
      <c r="B1689">
        <v>844</v>
      </c>
      <c r="C1689" t="str">
        <f>+"septiembre-octubre "&amp;A1689</f>
        <v>septiembre-octubre 2042</v>
      </c>
      <c r="D1689" t="s">
        <v>82</v>
      </c>
      <c r="E1689" t="s">
        <v>82</v>
      </c>
      <c r="F1689" s="1" t="str">
        <f>+"1/9/"&amp;A1689</f>
        <v>1/9/2042</v>
      </c>
      <c r="G1689" s="1" t="str">
        <f>+"31/10/"&amp;A1689</f>
        <v>31/10/2042</v>
      </c>
      <c r="H1689" s="29" t="str">
        <f t="shared" si="884"/>
        <v>INSERT INTO temporalidad VALUES (844,'septiembre-octubre 2042','Bimensual','Bimensual','1/9/2042','31/10/2042');</v>
      </c>
    </row>
    <row r="1690" spans="1:8" x14ac:dyDescent="0.3">
      <c r="A1690">
        <v>2043</v>
      </c>
      <c r="B1690">
        <f t="shared" ref="B1690:B1721" si="896">+B1689+1</f>
        <v>845</v>
      </c>
      <c r="C1690" t="str">
        <f>+"septiembre-octubre "&amp;A1690</f>
        <v>septiembre-octubre 2043</v>
      </c>
      <c r="D1690" t="s">
        <v>82</v>
      </c>
      <c r="E1690" t="s">
        <v>82</v>
      </c>
      <c r="F1690" s="1" t="str">
        <f>+"1/9/"&amp;A1690</f>
        <v>1/9/2043</v>
      </c>
      <c r="G1690" s="1" t="str">
        <f>+"31/10/"&amp;A1690</f>
        <v>31/10/2043</v>
      </c>
      <c r="H1690" s="29" t="str">
        <f t="shared" si="884"/>
        <v>INSERT INTO temporalidad VALUES (845,'septiembre-octubre 2043','Bimensual','Bimensual','1/9/2043','31/10/2043');</v>
      </c>
    </row>
    <row r="1691" spans="1:8" x14ac:dyDescent="0.3">
      <c r="A1691">
        <v>2044</v>
      </c>
      <c r="B1691">
        <v>845</v>
      </c>
      <c r="C1691" t="str">
        <f>+"septiembre-octubre "&amp;A1691</f>
        <v>septiembre-octubre 2044</v>
      </c>
      <c r="D1691" t="s">
        <v>82</v>
      </c>
      <c r="E1691" t="s">
        <v>82</v>
      </c>
      <c r="F1691" s="1" t="str">
        <f>+"1/9/"&amp;A1691</f>
        <v>1/9/2044</v>
      </c>
      <c r="G1691" s="1" t="str">
        <f>+"31/10/"&amp;A1691</f>
        <v>31/10/2044</v>
      </c>
      <c r="H1691" s="29" t="str">
        <f t="shared" si="884"/>
        <v>INSERT INTO temporalidad VALUES (845,'septiembre-octubre 2044','Bimensual','Bimensual','1/9/2044','31/10/2044');</v>
      </c>
    </row>
    <row r="1692" spans="1:8" x14ac:dyDescent="0.3">
      <c r="A1692">
        <v>2045</v>
      </c>
      <c r="B1692">
        <f t="shared" ref="B1692:B1723" si="897">+B1691+1</f>
        <v>846</v>
      </c>
      <c r="C1692" t="str">
        <f>+"septiembre-octubre "&amp;A1692</f>
        <v>septiembre-octubre 2045</v>
      </c>
      <c r="D1692" t="s">
        <v>82</v>
      </c>
      <c r="E1692" t="s">
        <v>82</v>
      </c>
      <c r="F1692" s="1" t="str">
        <f>+"1/9/"&amp;A1692</f>
        <v>1/9/2045</v>
      </c>
      <c r="G1692" s="1" t="str">
        <f>+"31/10/"&amp;A1692</f>
        <v>31/10/2045</v>
      </c>
      <c r="H1692" s="29" t="str">
        <f t="shared" si="884"/>
        <v>INSERT INTO temporalidad VALUES (846,'septiembre-octubre 2045','Bimensual','Bimensual','1/9/2045','31/10/2045');</v>
      </c>
    </row>
    <row r="1693" spans="1:8" x14ac:dyDescent="0.3">
      <c r="A1693">
        <v>2046</v>
      </c>
      <c r="B1693">
        <v>846</v>
      </c>
      <c r="C1693" t="str">
        <f>+"septiembre-octubre "&amp;A1693</f>
        <v>septiembre-octubre 2046</v>
      </c>
      <c r="D1693" t="s">
        <v>82</v>
      </c>
      <c r="E1693" t="s">
        <v>82</v>
      </c>
      <c r="F1693" s="1" t="str">
        <f>+"1/9/"&amp;A1693</f>
        <v>1/9/2046</v>
      </c>
      <c r="G1693" s="1" t="str">
        <f>+"31/10/"&amp;A1693</f>
        <v>31/10/2046</v>
      </c>
      <c r="H1693" s="29" t="str">
        <f t="shared" si="884"/>
        <v>INSERT INTO temporalidad VALUES (846,'septiembre-octubre 2046','Bimensual','Bimensual','1/9/2046','31/10/2046');</v>
      </c>
    </row>
    <row r="1694" spans="1:8" x14ac:dyDescent="0.3">
      <c r="A1694">
        <v>2047</v>
      </c>
      <c r="B1694">
        <f t="shared" ref="B1694:B1725" si="898">+B1693+1</f>
        <v>847</v>
      </c>
      <c r="C1694" t="str">
        <f>+"septiembre-octubre "&amp;A1694</f>
        <v>septiembre-octubre 2047</v>
      </c>
      <c r="D1694" t="s">
        <v>82</v>
      </c>
      <c r="E1694" t="s">
        <v>82</v>
      </c>
      <c r="F1694" s="1" t="str">
        <f>+"1/9/"&amp;A1694</f>
        <v>1/9/2047</v>
      </c>
      <c r="G1694" s="1" t="str">
        <f>+"31/10/"&amp;A1694</f>
        <v>31/10/2047</v>
      </c>
      <c r="H1694" s="29" t="str">
        <f t="shared" si="884"/>
        <v>INSERT INTO temporalidad VALUES (847,'septiembre-octubre 2047','Bimensual','Bimensual','1/9/2047','31/10/2047');</v>
      </c>
    </row>
    <row r="1695" spans="1:8" x14ac:dyDescent="0.3">
      <c r="A1695">
        <v>2048</v>
      </c>
      <c r="B1695">
        <v>847</v>
      </c>
      <c r="C1695" t="str">
        <f>+"septiembre-octubre "&amp;A1695</f>
        <v>septiembre-octubre 2048</v>
      </c>
      <c r="D1695" t="s">
        <v>82</v>
      </c>
      <c r="E1695" t="s">
        <v>82</v>
      </c>
      <c r="F1695" s="1" t="str">
        <f>+"1/9/"&amp;A1695</f>
        <v>1/9/2048</v>
      </c>
      <c r="G1695" s="1" t="str">
        <f>+"31/10/"&amp;A1695</f>
        <v>31/10/2048</v>
      </c>
      <c r="H1695" s="29" t="str">
        <f t="shared" si="884"/>
        <v>INSERT INTO temporalidad VALUES (847,'septiembre-octubre 2048','Bimensual','Bimensual','1/9/2048','31/10/2048');</v>
      </c>
    </row>
    <row r="1696" spans="1:8" x14ac:dyDescent="0.3">
      <c r="A1696">
        <v>2049</v>
      </c>
      <c r="B1696">
        <f t="shared" ref="B1696:B1727" si="899">+B1695+1</f>
        <v>848</v>
      </c>
      <c r="C1696" t="str">
        <f>+"septiembre-octubre "&amp;A1696</f>
        <v>septiembre-octubre 2049</v>
      </c>
      <c r="D1696" t="s">
        <v>82</v>
      </c>
      <c r="E1696" t="s">
        <v>82</v>
      </c>
      <c r="F1696" s="1" t="str">
        <f>+"1/9/"&amp;A1696</f>
        <v>1/9/2049</v>
      </c>
      <c r="G1696" s="1" t="str">
        <f>+"31/10/"&amp;A1696</f>
        <v>31/10/2049</v>
      </c>
      <c r="H1696" s="29" t="str">
        <f t="shared" si="884"/>
        <v>INSERT INTO temporalidad VALUES (848,'septiembre-octubre 2049','Bimensual','Bimensual','1/9/2049','31/10/2049');</v>
      </c>
    </row>
    <row r="1697" spans="1:8" x14ac:dyDescent="0.3">
      <c r="A1697">
        <v>2050</v>
      </c>
      <c r="B1697">
        <v>848</v>
      </c>
      <c r="C1697" t="str">
        <f>+"septiembre-octubre "&amp;A1697</f>
        <v>septiembre-octubre 2050</v>
      </c>
      <c r="D1697" t="s">
        <v>82</v>
      </c>
      <c r="E1697" t="s">
        <v>82</v>
      </c>
      <c r="F1697" s="1" t="str">
        <f>+"1/9/"&amp;A1697</f>
        <v>1/9/2050</v>
      </c>
      <c r="G1697" s="1" t="str">
        <f>+"31/10/"&amp;A1697</f>
        <v>31/10/2050</v>
      </c>
      <c r="H1697" s="29" t="str">
        <f t="shared" si="884"/>
        <v>INSERT INTO temporalidad VALUES (848,'septiembre-octubre 2050','Bimensual','Bimensual','1/9/2050','31/10/2050');</v>
      </c>
    </row>
    <row r="1698" spans="1:8" x14ac:dyDescent="0.3">
      <c r="A1698">
        <v>1990</v>
      </c>
      <c r="B1698">
        <f t="shared" ref="B1698:B1729" si="900">+B1697+1</f>
        <v>849</v>
      </c>
      <c r="C1698" t="str">
        <f>+"noviembre-diciembre "&amp;A1698</f>
        <v>noviembre-diciembre 1990</v>
      </c>
      <c r="D1698" t="s">
        <v>82</v>
      </c>
      <c r="E1698" t="s">
        <v>82</v>
      </c>
      <c r="F1698" s="1" t="str">
        <f>+"1/11/"&amp;A1698</f>
        <v>1/11/1990</v>
      </c>
      <c r="G1698" s="1" t="str">
        <f>+"31/12/"&amp;A1698</f>
        <v>31/12/1990</v>
      </c>
      <c r="H1698" s="29" t="str">
        <f t="shared" si="884"/>
        <v>INSERT INTO temporalidad VALUES (849,'noviembre-diciembre 1990','Bimensual','Bimensual','1/11/1990','31/12/1990');</v>
      </c>
    </row>
    <row r="1699" spans="1:8" x14ac:dyDescent="0.3">
      <c r="A1699">
        <v>1991</v>
      </c>
      <c r="B1699">
        <v>849</v>
      </c>
      <c r="C1699" t="str">
        <f>+"noviembre-diciembre "&amp;A1699</f>
        <v>noviembre-diciembre 1991</v>
      </c>
      <c r="D1699" t="s">
        <v>82</v>
      </c>
      <c r="E1699" t="s">
        <v>82</v>
      </c>
      <c r="F1699" s="1" t="str">
        <f>+"1/11/"&amp;A1699</f>
        <v>1/11/1991</v>
      </c>
      <c r="G1699" s="1" t="str">
        <f>+"31/12/"&amp;A1699</f>
        <v>31/12/1991</v>
      </c>
      <c r="H1699" s="29" t="str">
        <f t="shared" si="884"/>
        <v>INSERT INTO temporalidad VALUES (849,'noviembre-diciembre 1991','Bimensual','Bimensual','1/11/1991','31/12/1991');</v>
      </c>
    </row>
    <row r="1700" spans="1:8" x14ac:dyDescent="0.3">
      <c r="A1700">
        <v>1992</v>
      </c>
      <c r="B1700">
        <f t="shared" ref="B1700:B1731" si="901">+B1699+1</f>
        <v>850</v>
      </c>
      <c r="C1700" t="str">
        <f>+"noviembre-diciembre "&amp;A1700</f>
        <v>noviembre-diciembre 1992</v>
      </c>
      <c r="D1700" t="s">
        <v>82</v>
      </c>
      <c r="E1700" t="s">
        <v>82</v>
      </c>
      <c r="F1700" s="1" t="str">
        <f>+"1/11/"&amp;A1700</f>
        <v>1/11/1992</v>
      </c>
      <c r="G1700" s="1" t="str">
        <f>+"31/12/"&amp;A1700</f>
        <v>31/12/1992</v>
      </c>
      <c r="H1700" s="29" t="str">
        <f t="shared" si="884"/>
        <v>INSERT INTO temporalidad VALUES (850,'noviembre-diciembre 1992','Bimensual','Bimensual','1/11/1992','31/12/1992');</v>
      </c>
    </row>
    <row r="1701" spans="1:8" x14ac:dyDescent="0.3">
      <c r="A1701">
        <v>1993</v>
      </c>
      <c r="B1701">
        <v>850</v>
      </c>
      <c r="C1701" t="str">
        <f>+"noviembre-diciembre "&amp;A1701</f>
        <v>noviembre-diciembre 1993</v>
      </c>
      <c r="D1701" t="s">
        <v>82</v>
      </c>
      <c r="E1701" t="s">
        <v>82</v>
      </c>
      <c r="F1701" s="1" t="str">
        <f>+"1/11/"&amp;A1701</f>
        <v>1/11/1993</v>
      </c>
      <c r="G1701" s="1" t="str">
        <f>+"31/12/"&amp;A1701</f>
        <v>31/12/1993</v>
      </c>
      <c r="H1701" s="29" t="str">
        <f t="shared" si="884"/>
        <v>INSERT INTO temporalidad VALUES (850,'noviembre-diciembre 1993','Bimensual','Bimensual','1/11/1993','31/12/1993');</v>
      </c>
    </row>
    <row r="1702" spans="1:8" x14ac:dyDescent="0.3">
      <c r="A1702">
        <v>1994</v>
      </c>
      <c r="B1702">
        <f t="shared" ref="B1702:B1733" si="902">+B1701+1</f>
        <v>851</v>
      </c>
      <c r="C1702" t="str">
        <f>+"noviembre-diciembre "&amp;A1702</f>
        <v>noviembre-diciembre 1994</v>
      </c>
      <c r="D1702" t="s">
        <v>82</v>
      </c>
      <c r="E1702" t="s">
        <v>82</v>
      </c>
      <c r="F1702" s="1" t="str">
        <f>+"1/11/"&amp;A1702</f>
        <v>1/11/1994</v>
      </c>
      <c r="G1702" s="1" t="str">
        <f>+"31/12/"&amp;A1702</f>
        <v>31/12/1994</v>
      </c>
      <c r="H1702" s="29" t="str">
        <f t="shared" si="884"/>
        <v>INSERT INTO temporalidad VALUES (851,'noviembre-diciembre 1994','Bimensual','Bimensual','1/11/1994','31/12/1994');</v>
      </c>
    </row>
    <row r="1703" spans="1:8" x14ac:dyDescent="0.3">
      <c r="A1703">
        <v>1995</v>
      </c>
      <c r="B1703">
        <v>851</v>
      </c>
      <c r="C1703" t="str">
        <f>+"noviembre-diciembre "&amp;A1703</f>
        <v>noviembre-diciembre 1995</v>
      </c>
      <c r="D1703" t="s">
        <v>82</v>
      </c>
      <c r="E1703" t="s">
        <v>82</v>
      </c>
      <c r="F1703" s="1" t="str">
        <f>+"1/11/"&amp;A1703</f>
        <v>1/11/1995</v>
      </c>
      <c r="G1703" s="1" t="str">
        <f>+"31/12/"&amp;A1703</f>
        <v>31/12/1995</v>
      </c>
      <c r="H1703" s="29" t="str">
        <f t="shared" si="884"/>
        <v>INSERT INTO temporalidad VALUES (851,'noviembre-diciembre 1995','Bimensual','Bimensual','1/11/1995','31/12/1995');</v>
      </c>
    </row>
    <row r="1704" spans="1:8" x14ac:dyDescent="0.3">
      <c r="A1704">
        <v>1996</v>
      </c>
      <c r="B1704">
        <f t="shared" ref="B1704:B1735" si="903">+B1703+1</f>
        <v>852</v>
      </c>
      <c r="C1704" t="str">
        <f>+"noviembre-diciembre "&amp;A1704</f>
        <v>noviembre-diciembre 1996</v>
      </c>
      <c r="D1704" t="s">
        <v>82</v>
      </c>
      <c r="E1704" t="s">
        <v>82</v>
      </c>
      <c r="F1704" s="1" t="str">
        <f>+"1/11/"&amp;A1704</f>
        <v>1/11/1996</v>
      </c>
      <c r="G1704" s="1" t="str">
        <f>+"31/12/"&amp;A1704</f>
        <v>31/12/1996</v>
      </c>
      <c r="H1704" s="29" t="str">
        <f t="shared" si="884"/>
        <v>INSERT INTO temporalidad VALUES (852,'noviembre-diciembre 1996','Bimensual','Bimensual','1/11/1996','31/12/1996');</v>
      </c>
    </row>
    <row r="1705" spans="1:8" x14ac:dyDescent="0.3">
      <c r="A1705">
        <v>1997</v>
      </c>
      <c r="B1705">
        <v>852</v>
      </c>
      <c r="C1705" t="str">
        <f>+"noviembre-diciembre "&amp;A1705</f>
        <v>noviembre-diciembre 1997</v>
      </c>
      <c r="D1705" t="s">
        <v>82</v>
      </c>
      <c r="E1705" t="s">
        <v>82</v>
      </c>
      <c r="F1705" s="1" t="str">
        <f>+"1/11/"&amp;A1705</f>
        <v>1/11/1997</v>
      </c>
      <c r="G1705" s="1" t="str">
        <f>+"31/12/"&amp;A1705</f>
        <v>31/12/1997</v>
      </c>
      <c r="H1705" s="29" t="str">
        <f t="shared" si="884"/>
        <v>INSERT INTO temporalidad VALUES (852,'noviembre-diciembre 1997','Bimensual','Bimensual','1/11/1997','31/12/1997');</v>
      </c>
    </row>
    <row r="1706" spans="1:8" x14ac:dyDescent="0.3">
      <c r="A1706">
        <v>1998</v>
      </c>
      <c r="B1706">
        <f t="shared" ref="B1706:B1737" si="904">+B1705+1</f>
        <v>853</v>
      </c>
      <c r="C1706" t="str">
        <f>+"noviembre-diciembre "&amp;A1706</f>
        <v>noviembre-diciembre 1998</v>
      </c>
      <c r="D1706" t="s">
        <v>82</v>
      </c>
      <c r="E1706" t="s">
        <v>82</v>
      </c>
      <c r="F1706" s="1" t="str">
        <f>+"1/11/"&amp;A1706</f>
        <v>1/11/1998</v>
      </c>
      <c r="G1706" s="1" t="str">
        <f>+"31/12/"&amp;A1706</f>
        <v>31/12/1998</v>
      </c>
      <c r="H1706" s="29" t="str">
        <f t="shared" si="884"/>
        <v>INSERT INTO temporalidad VALUES (853,'noviembre-diciembre 1998','Bimensual','Bimensual','1/11/1998','31/12/1998');</v>
      </c>
    </row>
    <row r="1707" spans="1:8" x14ac:dyDescent="0.3">
      <c r="A1707">
        <v>1999</v>
      </c>
      <c r="B1707">
        <v>853</v>
      </c>
      <c r="C1707" t="str">
        <f>+"noviembre-diciembre "&amp;A1707</f>
        <v>noviembre-diciembre 1999</v>
      </c>
      <c r="D1707" t="s">
        <v>82</v>
      </c>
      <c r="E1707" t="s">
        <v>82</v>
      </c>
      <c r="F1707" s="1" t="str">
        <f>+"1/11/"&amp;A1707</f>
        <v>1/11/1999</v>
      </c>
      <c r="G1707" s="1" t="str">
        <f>+"31/12/"&amp;A1707</f>
        <v>31/12/1999</v>
      </c>
      <c r="H1707" s="29" t="str">
        <f t="shared" si="884"/>
        <v>INSERT INTO temporalidad VALUES (853,'noviembre-diciembre 1999','Bimensual','Bimensual','1/11/1999','31/12/1999');</v>
      </c>
    </row>
    <row r="1708" spans="1:8" x14ac:dyDescent="0.3">
      <c r="A1708">
        <v>2000</v>
      </c>
      <c r="B1708">
        <f t="shared" ref="B1708:B1739" si="905">+B1707+1</f>
        <v>854</v>
      </c>
      <c r="C1708" t="str">
        <f>+"noviembre-diciembre "&amp;A1708</f>
        <v>noviembre-diciembre 2000</v>
      </c>
      <c r="D1708" t="s">
        <v>82</v>
      </c>
      <c r="E1708" t="s">
        <v>82</v>
      </c>
      <c r="F1708" s="1" t="str">
        <f>+"1/11/"&amp;A1708</f>
        <v>1/11/2000</v>
      </c>
      <c r="G1708" s="1" t="str">
        <f>+"31/12/"&amp;A1708</f>
        <v>31/12/2000</v>
      </c>
      <c r="H1708" s="29" t="str">
        <f t="shared" si="884"/>
        <v>INSERT INTO temporalidad VALUES (854,'noviembre-diciembre 2000','Bimensual','Bimensual','1/11/2000','31/12/2000');</v>
      </c>
    </row>
    <row r="1709" spans="1:8" x14ac:dyDescent="0.3">
      <c r="A1709">
        <v>2001</v>
      </c>
      <c r="B1709">
        <v>854</v>
      </c>
      <c r="C1709" t="str">
        <f>+"noviembre-diciembre "&amp;A1709</f>
        <v>noviembre-diciembre 2001</v>
      </c>
      <c r="D1709" t="s">
        <v>82</v>
      </c>
      <c r="E1709" t="s">
        <v>82</v>
      </c>
      <c r="F1709" s="1" t="str">
        <f>+"1/11/"&amp;A1709</f>
        <v>1/11/2001</v>
      </c>
      <c r="G1709" s="1" t="str">
        <f>+"31/12/"&amp;A1709</f>
        <v>31/12/2001</v>
      </c>
      <c r="H1709" s="29" t="str">
        <f t="shared" si="884"/>
        <v>INSERT INTO temporalidad VALUES (854,'noviembre-diciembre 2001','Bimensual','Bimensual','1/11/2001','31/12/2001');</v>
      </c>
    </row>
    <row r="1710" spans="1:8" x14ac:dyDescent="0.3">
      <c r="A1710">
        <v>2002</v>
      </c>
      <c r="B1710">
        <f t="shared" ref="B1710:B1741" si="906">+B1709+1</f>
        <v>855</v>
      </c>
      <c r="C1710" t="str">
        <f>+"noviembre-diciembre "&amp;A1710</f>
        <v>noviembre-diciembre 2002</v>
      </c>
      <c r="D1710" t="s">
        <v>82</v>
      </c>
      <c r="E1710" t="s">
        <v>82</v>
      </c>
      <c r="F1710" s="1" t="str">
        <f>+"1/11/"&amp;A1710</f>
        <v>1/11/2002</v>
      </c>
      <c r="G1710" s="1" t="str">
        <f>+"31/12/"&amp;A1710</f>
        <v>31/12/2002</v>
      </c>
      <c r="H1710" s="29" t="str">
        <f t="shared" si="884"/>
        <v>INSERT INTO temporalidad VALUES (855,'noviembre-diciembre 2002','Bimensual','Bimensual','1/11/2002','31/12/2002');</v>
      </c>
    </row>
    <row r="1711" spans="1:8" x14ac:dyDescent="0.3">
      <c r="A1711">
        <v>2003</v>
      </c>
      <c r="B1711">
        <v>855</v>
      </c>
      <c r="C1711" t="str">
        <f>+"noviembre-diciembre "&amp;A1711</f>
        <v>noviembre-diciembre 2003</v>
      </c>
      <c r="D1711" t="s">
        <v>82</v>
      </c>
      <c r="E1711" t="s">
        <v>82</v>
      </c>
      <c r="F1711" s="1" t="str">
        <f>+"1/11/"&amp;A1711</f>
        <v>1/11/2003</v>
      </c>
      <c r="G1711" s="1" t="str">
        <f>+"31/12/"&amp;A1711</f>
        <v>31/12/2003</v>
      </c>
      <c r="H1711" s="29" t="str">
        <f t="shared" si="884"/>
        <v>INSERT INTO temporalidad VALUES (855,'noviembre-diciembre 2003','Bimensual','Bimensual','1/11/2003','31/12/2003');</v>
      </c>
    </row>
    <row r="1712" spans="1:8" x14ac:dyDescent="0.3">
      <c r="A1712">
        <v>2004</v>
      </c>
      <c r="B1712">
        <f t="shared" ref="B1712:B1758" si="907">+B1711+1</f>
        <v>856</v>
      </c>
      <c r="C1712" t="str">
        <f>+"noviembre-diciembre "&amp;A1712</f>
        <v>noviembre-diciembre 2004</v>
      </c>
      <c r="D1712" t="s">
        <v>82</v>
      </c>
      <c r="E1712" t="s">
        <v>82</v>
      </c>
      <c r="F1712" s="1" t="str">
        <f>+"1/11/"&amp;A1712</f>
        <v>1/11/2004</v>
      </c>
      <c r="G1712" s="1" t="str">
        <f>+"31/12/"&amp;A1712</f>
        <v>31/12/2004</v>
      </c>
      <c r="H1712" s="29" t="str">
        <f t="shared" si="884"/>
        <v>INSERT INTO temporalidad VALUES (856,'noviembre-diciembre 2004','Bimensual','Bimensual','1/11/2004','31/12/2004');</v>
      </c>
    </row>
    <row r="1713" spans="1:8" x14ac:dyDescent="0.3">
      <c r="A1713">
        <v>2005</v>
      </c>
      <c r="B1713">
        <v>856</v>
      </c>
      <c r="C1713" t="str">
        <f>+"noviembre-diciembre "&amp;A1713</f>
        <v>noviembre-diciembre 2005</v>
      </c>
      <c r="D1713" t="s">
        <v>82</v>
      </c>
      <c r="E1713" t="s">
        <v>82</v>
      </c>
      <c r="F1713" s="1" t="str">
        <f>+"1/11/"&amp;A1713</f>
        <v>1/11/2005</v>
      </c>
      <c r="G1713" s="1" t="str">
        <f>+"31/12/"&amp;A1713</f>
        <v>31/12/2005</v>
      </c>
      <c r="H1713" s="29" t="str">
        <f t="shared" si="884"/>
        <v>INSERT INTO temporalidad VALUES (856,'noviembre-diciembre 2005','Bimensual','Bimensual','1/11/2005','31/12/2005');</v>
      </c>
    </row>
    <row r="1714" spans="1:8" x14ac:dyDescent="0.3">
      <c r="A1714">
        <v>2006</v>
      </c>
      <c r="B1714">
        <f t="shared" ref="B1714:B1758" si="908">+B1713+1</f>
        <v>857</v>
      </c>
      <c r="C1714" t="str">
        <f>+"noviembre-diciembre "&amp;A1714</f>
        <v>noviembre-diciembre 2006</v>
      </c>
      <c r="D1714" t="s">
        <v>82</v>
      </c>
      <c r="E1714" t="s">
        <v>82</v>
      </c>
      <c r="F1714" s="1" t="str">
        <f>+"1/11/"&amp;A1714</f>
        <v>1/11/2006</v>
      </c>
      <c r="G1714" s="1" t="str">
        <f>+"31/12/"&amp;A1714</f>
        <v>31/12/2006</v>
      </c>
      <c r="H1714" s="29" t="str">
        <f t="shared" si="884"/>
        <v>INSERT INTO temporalidad VALUES (857,'noviembre-diciembre 2006','Bimensual','Bimensual','1/11/2006','31/12/2006');</v>
      </c>
    </row>
    <row r="1715" spans="1:8" x14ac:dyDescent="0.3">
      <c r="A1715">
        <v>2007</v>
      </c>
      <c r="B1715">
        <v>857</v>
      </c>
      <c r="C1715" t="str">
        <f>+"noviembre-diciembre "&amp;A1715</f>
        <v>noviembre-diciembre 2007</v>
      </c>
      <c r="D1715" t="s">
        <v>82</v>
      </c>
      <c r="E1715" t="s">
        <v>82</v>
      </c>
      <c r="F1715" s="1" t="str">
        <f>+"1/11/"&amp;A1715</f>
        <v>1/11/2007</v>
      </c>
      <c r="G1715" s="1" t="str">
        <f>+"31/12/"&amp;A1715</f>
        <v>31/12/2007</v>
      </c>
      <c r="H1715" s="29" t="str">
        <f t="shared" si="884"/>
        <v>INSERT INTO temporalidad VALUES (857,'noviembre-diciembre 2007','Bimensual','Bimensual','1/11/2007','31/12/2007');</v>
      </c>
    </row>
    <row r="1716" spans="1:8" x14ac:dyDescent="0.3">
      <c r="A1716">
        <v>2008</v>
      </c>
      <c r="B1716">
        <f t="shared" ref="B1716:B1758" si="909">+B1715+1</f>
        <v>858</v>
      </c>
      <c r="C1716" t="str">
        <f>+"noviembre-diciembre "&amp;A1716</f>
        <v>noviembre-diciembre 2008</v>
      </c>
      <c r="D1716" t="s">
        <v>82</v>
      </c>
      <c r="E1716" t="s">
        <v>82</v>
      </c>
      <c r="F1716" s="1" t="str">
        <f>+"1/11/"&amp;A1716</f>
        <v>1/11/2008</v>
      </c>
      <c r="G1716" s="1" t="str">
        <f>+"31/12/"&amp;A1716</f>
        <v>31/12/2008</v>
      </c>
      <c r="H1716" s="29" t="str">
        <f t="shared" si="884"/>
        <v>INSERT INTO temporalidad VALUES (858,'noviembre-diciembre 2008','Bimensual','Bimensual','1/11/2008','31/12/2008');</v>
      </c>
    </row>
    <row r="1717" spans="1:8" x14ac:dyDescent="0.3">
      <c r="A1717">
        <v>2009</v>
      </c>
      <c r="B1717">
        <v>858</v>
      </c>
      <c r="C1717" t="str">
        <f>+"noviembre-diciembre "&amp;A1717</f>
        <v>noviembre-diciembre 2009</v>
      </c>
      <c r="D1717" t="s">
        <v>82</v>
      </c>
      <c r="E1717" t="s">
        <v>82</v>
      </c>
      <c r="F1717" s="1" t="str">
        <f>+"1/11/"&amp;A1717</f>
        <v>1/11/2009</v>
      </c>
      <c r="G1717" s="1" t="str">
        <f>+"31/12/"&amp;A1717</f>
        <v>31/12/2009</v>
      </c>
      <c r="H1717" s="29" t="str">
        <f t="shared" si="884"/>
        <v>INSERT INTO temporalidad VALUES (858,'noviembre-diciembre 2009','Bimensual','Bimensual','1/11/2009','31/12/2009');</v>
      </c>
    </row>
    <row r="1718" spans="1:8" x14ac:dyDescent="0.3">
      <c r="A1718">
        <v>2010</v>
      </c>
      <c r="B1718">
        <f t="shared" ref="B1718:B1758" si="910">+B1717+1</f>
        <v>859</v>
      </c>
      <c r="C1718" t="str">
        <f>+"noviembre-diciembre "&amp;A1718</f>
        <v>noviembre-diciembre 2010</v>
      </c>
      <c r="D1718" t="s">
        <v>82</v>
      </c>
      <c r="E1718" t="s">
        <v>82</v>
      </c>
      <c r="F1718" s="1" t="str">
        <f>+"1/11/"&amp;A1718</f>
        <v>1/11/2010</v>
      </c>
      <c r="G1718" s="1" t="str">
        <f>+"31/12/"&amp;A1718</f>
        <v>31/12/2010</v>
      </c>
      <c r="H1718" s="29" t="str">
        <f t="shared" si="884"/>
        <v>INSERT INTO temporalidad VALUES (859,'noviembre-diciembre 2010','Bimensual','Bimensual','1/11/2010','31/12/2010');</v>
      </c>
    </row>
    <row r="1719" spans="1:8" x14ac:dyDescent="0.3">
      <c r="A1719">
        <v>2011</v>
      </c>
      <c r="B1719">
        <v>859</v>
      </c>
      <c r="C1719" t="str">
        <f>+"noviembre-diciembre "&amp;A1719</f>
        <v>noviembre-diciembre 2011</v>
      </c>
      <c r="D1719" t="s">
        <v>82</v>
      </c>
      <c r="E1719" t="s">
        <v>82</v>
      </c>
      <c r="F1719" s="1" t="str">
        <f>+"1/11/"&amp;A1719</f>
        <v>1/11/2011</v>
      </c>
      <c r="G1719" s="1" t="str">
        <f>+"31/12/"&amp;A1719</f>
        <v>31/12/2011</v>
      </c>
      <c r="H1719" s="29" t="str">
        <f t="shared" si="884"/>
        <v>INSERT INTO temporalidad VALUES (859,'noviembre-diciembre 2011','Bimensual','Bimensual','1/11/2011','31/12/2011');</v>
      </c>
    </row>
    <row r="1720" spans="1:8" x14ac:dyDescent="0.3">
      <c r="A1720">
        <v>2012</v>
      </c>
      <c r="B1720">
        <f t="shared" ref="B1720:B1758" si="911">+B1719+1</f>
        <v>860</v>
      </c>
      <c r="C1720" t="str">
        <f>+"noviembre-diciembre "&amp;A1720</f>
        <v>noviembre-diciembre 2012</v>
      </c>
      <c r="D1720" t="s">
        <v>82</v>
      </c>
      <c r="E1720" t="s">
        <v>82</v>
      </c>
      <c r="F1720" s="1" t="str">
        <f>+"1/11/"&amp;A1720</f>
        <v>1/11/2012</v>
      </c>
      <c r="G1720" s="1" t="str">
        <f>+"31/12/"&amp;A1720</f>
        <v>31/12/2012</v>
      </c>
      <c r="H1720" s="29" t="str">
        <f t="shared" si="884"/>
        <v>INSERT INTO temporalidad VALUES (860,'noviembre-diciembre 2012','Bimensual','Bimensual','1/11/2012','31/12/2012');</v>
      </c>
    </row>
    <row r="1721" spans="1:8" x14ac:dyDescent="0.3">
      <c r="A1721">
        <v>2013</v>
      </c>
      <c r="B1721">
        <v>860</v>
      </c>
      <c r="C1721" t="str">
        <f>+"noviembre-diciembre "&amp;A1721</f>
        <v>noviembre-diciembre 2013</v>
      </c>
      <c r="D1721" t="s">
        <v>82</v>
      </c>
      <c r="E1721" t="s">
        <v>82</v>
      </c>
      <c r="F1721" s="1" t="str">
        <f>+"1/11/"&amp;A1721</f>
        <v>1/11/2013</v>
      </c>
      <c r="G1721" s="1" t="str">
        <f>+"31/12/"&amp;A1721</f>
        <v>31/12/2013</v>
      </c>
      <c r="H1721" s="29" t="str">
        <f t="shared" si="884"/>
        <v>INSERT INTO temporalidad VALUES (860,'noviembre-diciembre 2013','Bimensual','Bimensual','1/11/2013','31/12/2013');</v>
      </c>
    </row>
    <row r="1722" spans="1:8" x14ac:dyDescent="0.3">
      <c r="A1722">
        <v>2014</v>
      </c>
      <c r="B1722">
        <f t="shared" ref="B1722:B1758" si="912">+B1721+1</f>
        <v>861</v>
      </c>
      <c r="C1722" t="str">
        <f>+"noviembre-diciembre "&amp;A1722</f>
        <v>noviembre-diciembre 2014</v>
      </c>
      <c r="D1722" t="s">
        <v>82</v>
      </c>
      <c r="E1722" t="s">
        <v>82</v>
      </c>
      <c r="F1722" s="1" t="str">
        <f>+"1/11/"&amp;A1722</f>
        <v>1/11/2014</v>
      </c>
      <c r="G1722" s="1" t="str">
        <f>+"31/12/"&amp;A1722</f>
        <v>31/12/2014</v>
      </c>
      <c r="H1722" s="29" t="str">
        <f t="shared" si="884"/>
        <v>INSERT INTO temporalidad VALUES (861,'noviembre-diciembre 2014','Bimensual','Bimensual','1/11/2014','31/12/2014');</v>
      </c>
    </row>
    <row r="1723" spans="1:8" x14ac:dyDescent="0.3">
      <c r="A1723">
        <v>2015</v>
      </c>
      <c r="B1723">
        <v>861</v>
      </c>
      <c r="C1723" t="str">
        <f>+"noviembre-diciembre "&amp;A1723</f>
        <v>noviembre-diciembre 2015</v>
      </c>
      <c r="D1723" t="s">
        <v>82</v>
      </c>
      <c r="E1723" t="s">
        <v>82</v>
      </c>
      <c r="F1723" s="1" t="str">
        <f>+"1/11/"&amp;A1723</f>
        <v>1/11/2015</v>
      </c>
      <c r="G1723" s="1" t="str">
        <f>+"31/12/"&amp;A1723</f>
        <v>31/12/2015</v>
      </c>
      <c r="H1723" s="29" t="str">
        <f t="shared" si="884"/>
        <v>INSERT INTO temporalidad VALUES (861,'noviembre-diciembre 2015','Bimensual','Bimensual','1/11/2015','31/12/2015');</v>
      </c>
    </row>
    <row r="1724" spans="1:8" x14ac:dyDescent="0.3">
      <c r="A1724">
        <v>2016</v>
      </c>
      <c r="B1724">
        <f t="shared" ref="B1724:B1758" si="913">+B1723+1</f>
        <v>862</v>
      </c>
      <c r="C1724" t="str">
        <f>+"noviembre-diciembre "&amp;A1724</f>
        <v>noviembre-diciembre 2016</v>
      </c>
      <c r="D1724" t="s">
        <v>82</v>
      </c>
      <c r="E1724" t="s">
        <v>82</v>
      </c>
      <c r="F1724" s="1" t="str">
        <f>+"1/11/"&amp;A1724</f>
        <v>1/11/2016</v>
      </c>
      <c r="G1724" s="1" t="str">
        <f>+"31/12/"&amp;A1724</f>
        <v>31/12/2016</v>
      </c>
      <c r="H1724" s="29" t="str">
        <f t="shared" si="884"/>
        <v>INSERT INTO temporalidad VALUES (862,'noviembre-diciembre 2016','Bimensual','Bimensual','1/11/2016','31/12/2016');</v>
      </c>
    </row>
    <row r="1725" spans="1:8" x14ac:dyDescent="0.3">
      <c r="A1725">
        <v>2017</v>
      </c>
      <c r="B1725">
        <v>862</v>
      </c>
      <c r="C1725" t="str">
        <f>+"noviembre-diciembre "&amp;A1725</f>
        <v>noviembre-diciembre 2017</v>
      </c>
      <c r="D1725" t="s">
        <v>82</v>
      </c>
      <c r="E1725" t="s">
        <v>82</v>
      </c>
      <c r="F1725" s="1" t="str">
        <f>+"1/11/"&amp;A1725</f>
        <v>1/11/2017</v>
      </c>
      <c r="G1725" s="1" t="str">
        <f>+"31/12/"&amp;A1725</f>
        <v>31/12/2017</v>
      </c>
      <c r="H1725" s="29" t="str">
        <f t="shared" si="884"/>
        <v>INSERT INTO temporalidad VALUES (862,'noviembre-diciembre 2017','Bimensual','Bimensual','1/11/2017','31/12/2017');</v>
      </c>
    </row>
    <row r="1726" spans="1:8" x14ac:dyDescent="0.3">
      <c r="A1726">
        <v>2018</v>
      </c>
      <c r="B1726">
        <f t="shared" ref="B1726:B1758" si="914">+B1725+1</f>
        <v>863</v>
      </c>
      <c r="C1726" t="str">
        <f>+"noviembre-diciembre "&amp;A1726</f>
        <v>noviembre-diciembre 2018</v>
      </c>
      <c r="D1726" t="s">
        <v>82</v>
      </c>
      <c r="E1726" t="s">
        <v>82</v>
      </c>
      <c r="F1726" s="1" t="str">
        <f>+"1/11/"&amp;A1726</f>
        <v>1/11/2018</v>
      </c>
      <c r="G1726" s="1" t="str">
        <f>+"31/12/"&amp;A1726</f>
        <v>31/12/2018</v>
      </c>
      <c r="H1726" s="29" t="str">
        <f t="shared" si="884"/>
        <v>INSERT INTO temporalidad VALUES (863,'noviembre-diciembre 2018','Bimensual','Bimensual','1/11/2018','31/12/2018');</v>
      </c>
    </row>
    <row r="1727" spans="1:8" x14ac:dyDescent="0.3">
      <c r="A1727">
        <v>2019</v>
      </c>
      <c r="B1727">
        <v>863</v>
      </c>
      <c r="C1727" t="str">
        <f>+"noviembre-diciembre "&amp;A1727</f>
        <v>noviembre-diciembre 2019</v>
      </c>
      <c r="D1727" t="s">
        <v>82</v>
      </c>
      <c r="E1727" t="s">
        <v>82</v>
      </c>
      <c r="F1727" s="1" t="str">
        <f>+"1/11/"&amp;A1727</f>
        <v>1/11/2019</v>
      </c>
      <c r="G1727" s="1" t="str">
        <f>+"31/12/"&amp;A1727</f>
        <v>31/12/2019</v>
      </c>
      <c r="H1727" s="29" t="str">
        <f t="shared" si="884"/>
        <v>INSERT INTO temporalidad VALUES (863,'noviembre-diciembre 2019','Bimensual','Bimensual','1/11/2019','31/12/2019');</v>
      </c>
    </row>
    <row r="1728" spans="1:8" x14ac:dyDescent="0.3">
      <c r="A1728">
        <v>2020</v>
      </c>
      <c r="B1728">
        <f t="shared" ref="B1728:B1758" si="915">+B1727+1</f>
        <v>864</v>
      </c>
      <c r="C1728" t="str">
        <f>+"noviembre-diciembre "&amp;A1728</f>
        <v>noviembre-diciembre 2020</v>
      </c>
      <c r="D1728" t="s">
        <v>82</v>
      </c>
      <c r="E1728" t="s">
        <v>82</v>
      </c>
      <c r="F1728" s="1" t="str">
        <f>+"1/11/"&amp;A1728</f>
        <v>1/11/2020</v>
      </c>
      <c r="G1728" s="1" t="str">
        <f>+"31/12/"&amp;A1728</f>
        <v>31/12/2020</v>
      </c>
      <c r="H1728" s="29" t="str">
        <f t="shared" si="884"/>
        <v>INSERT INTO temporalidad VALUES (864,'noviembre-diciembre 2020','Bimensual','Bimensual','1/11/2020','31/12/2020');</v>
      </c>
    </row>
    <row r="1729" spans="1:8" x14ac:dyDescent="0.3">
      <c r="A1729">
        <v>2021</v>
      </c>
      <c r="B1729">
        <v>864</v>
      </c>
      <c r="C1729" t="str">
        <f>+"noviembre-diciembre "&amp;A1729</f>
        <v>noviembre-diciembre 2021</v>
      </c>
      <c r="D1729" t="s">
        <v>82</v>
      </c>
      <c r="E1729" t="s">
        <v>82</v>
      </c>
      <c r="F1729" s="1" t="str">
        <f>+"1/11/"&amp;A1729</f>
        <v>1/11/2021</v>
      </c>
      <c r="G1729" s="1" t="str">
        <f>+"31/12/"&amp;A1729</f>
        <v>31/12/2021</v>
      </c>
      <c r="H1729" s="29" t="str">
        <f t="shared" si="884"/>
        <v>INSERT INTO temporalidad VALUES (864,'noviembre-diciembre 2021','Bimensual','Bimensual','1/11/2021','31/12/2021');</v>
      </c>
    </row>
    <row r="1730" spans="1:8" x14ac:dyDescent="0.3">
      <c r="A1730">
        <v>2022</v>
      </c>
      <c r="B1730">
        <f t="shared" ref="B1730:B1758" si="916">+B1729+1</f>
        <v>865</v>
      </c>
      <c r="C1730" t="str">
        <f>+"noviembre-diciembre "&amp;A1730</f>
        <v>noviembre-diciembre 2022</v>
      </c>
      <c r="D1730" t="s">
        <v>82</v>
      </c>
      <c r="E1730" t="s">
        <v>82</v>
      </c>
      <c r="F1730" s="1" t="str">
        <f>+"1/11/"&amp;A1730</f>
        <v>1/11/2022</v>
      </c>
      <c r="G1730" s="1" t="str">
        <f>+"31/12/"&amp;A1730</f>
        <v>31/12/2022</v>
      </c>
      <c r="H1730" s="29" t="str">
        <f t="shared" si="884"/>
        <v>INSERT INTO temporalidad VALUES (865,'noviembre-diciembre 2022','Bimensual','Bimensual','1/11/2022','31/12/2022');</v>
      </c>
    </row>
    <row r="1731" spans="1:8" x14ac:dyDescent="0.3">
      <c r="A1731">
        <v>2023</v>
      </c>
      <c r="B1731">
        <v>865</v>
      </c>
      <c r="C1731" t="str">
        <f>+"noviembre-diciembre "&amp;A1731</f>
        <v>noviembre-diciembre 2023</v>
      </c>
      <c r="D1731" t="s">
        <v>82</v>
      </c>
      <c r="E1731" t="s">
        <v>82</v>
      </c>
      <c r="F1731" s="1" t="str">
        <f>+"1/11/"&amp;A1731</f>
        <v>1/11/2023</v>
      </c>
      <c r="G1731" s="1" t="str">
        <f>+"31/12/"&amp;A1731</f>
        <v>31/12/2023</v>
      </c>
      <c r="H1731" s="29" t="str">
        <f t="shared" ref="H1731:H1794" si="917">+"INSERT INTO "&amp;$H$2&amp;" VALUES ("&amp;B1731&amp;",'"&amp;C1731&amp;"','"&amp;D1731&amp;"','"&amp;E1731&amp;"','"&amp;F1731&amp;"','"&amp;G1731&amp;"');"</f>
        <v>INSERT INTO temporalidad VALUES (865,'noviembre-diciembre 2023','Bimensual','Bimensual','1/11/2023','31/12/2023');</v>
      </c>
    </row>
    <row r="1732" spans="1:8" x14ac:dyDescent="0.3">
      <c r="A1732">
        <v>2024</v>
      </c>
      <c r="B1732">
        <f t="shared" ref="B1732:B1758" si="918">+B1731+1</f>
        <v>866</v>
      </c>
      <c r="C1732" t="str">
        <f>+"noviembre-diciembre "&amp;A1732</f>
        <v>noviembre-diciembre 2024</v>
      </c>
      <c r="D1732" t="s">
        <v>82</v>
      </c>
      <c r="E1732" t="s">
        <v>82</v>
      </c>
      <c r="F1732" s="1" t="str">
        <f>+"1/11/"&amp;A1732</f>
        <v>1/11/2024</v>
      </c>
      <c r="G1732" s="1" t="str">
        <f>+"31/12/"&amp;A1732</f>
        <v>31/12/2024</v>
      </c>
      <c r="H1732" s="29" t="str">
        <f t="shared" si="917"/>
        <v>INSERT INTO temporalidad VALUES (866,'noviembre-diciembre 2024','Bimensual','Bimensual','1/11/2024','31/12/2024');</v>
      </c>
    </row>
    <row r="1733" spans="1:8" x14ac:dyDescent="0.3">
      <c r="A1733">
        <v>2025</v>
      </c>
      <c r="B1733">
        <v>866</v>
      </c>
      <c r="C1733" t="str">
        <f>+"noviembre-diciembre "&amp;A1733</f>
        <v>noviembre-diciembre 2025</v>
      </c>
      <c r="D1733" t="s">
        <v>82</v>
      </c>
      <c r="E1733" t="s">
        <v>82</v>
      </c>
      <c r="F1733" s="1" t="str">
        <f>+"1/11/"&amp;A1733</f>
        <v>1/11/2025</v>
      </c>
      <c r="G1733" s="1" t="str">
        <f>+"31/12/"&amp;A1733</f>
        <v>31/12/2025</v>
      </c>
      <c r="H1733" s="29" t="str">
        <f t="shared" si="917"/>
        <v>INSERT INTO temporalidad VALUES (866,'noviembre-diciembre 2025','Bimensual','Bimensual','1/11/2025','31/12/2025');</v>
      </c>
    </row>
    <row r="1734" spans="1:8" x14ac:dyDescent="0.3">
      <c r="A1734">
        <v>2026</v>
      </c>
      <c r="B1734">
        <f t="shared" ref="B1734:B1758" si="919">+B1733+1</f>
        <v>867</v>
      </c>
      <c r="C1734" t="str">
        <f>+"noviembre-diciembre "&amp;A1734</f>
        <v>noviembre-diciembre 2026</v>
      </c>
      <c r="D1734" t="s">
        <v>82</v>
      </c>
      <c r="E1734" t="s">
        <v>82</v>
      </c>
      <c r="F1734" s="1" t="str">
        <f>+"1/11/"&amp;A1734</f>
        <v>1/11/2026</v>
      </c>
      <c r="G1734" s="1" t="str">
        <f>+"31/12/"&amp;A1734</f>
        <v>31/12/2026</v>
      </c>
      <c r="H1734" s="29" t="str">
        <f t="shared" si="917"/>
        <v>INSERT INTO temporalidad VALUES (867,'noviembre-diciembre 2026','Bimensual','Bimensual','1/11/2026','31/12/2026');</v>
      </c>
    </row>
    <row r="1735" spans="1:8" x14ac:dyDescent="0.3">
      <c r="A1735">
        <v>2027</v>
      </c>
      <c r="B1735">
        <v>867</v>
      </c>
      <c r="C1735" t="str">
        <f>+"noviembre-diciembre "&amp;A1735</f>
        <v>noviembre-diciembre 2027</v>
      </c>
      <c r="D1735" t="s">
        <v>82</v>
      </c>
      <c r="E1735" t="s">
        <v>82</v>
      </c>
      <c r="F1735" s="1" t="str">
        <f>+"1/11/"&amp;A1735</f>
        <v>1/11/2027</v>
      </c>
      <c r="G1735" s="1" t="str">
        <f>+"31/12/"&amp;A1735</f>
        <v>31/12/2027</v>
      </c>
      <c r="H1735" s="29" t="str">
        <f t="shared" si="917"/>
        <v>INSERT INTO temporalidad VALUES (867,'noviembre-diciembre 2027','Bimensual','Bimensual','1/11/2027','31/12/2027');</v>
      </c>
    </row>
    <row r="1736" spans="1:8" x14ac:dyDescent="0.3">
      <c r="A1736">
        <v>2028</v>
      </c>
      <c r="B1736">
        <f t="shared" ref="B1736:B1758" si="920">+B1735+1</f>
        <v>868</v>
      </c>
      <c r="C1736" t="str">
        <f>+"noviembre-diciembre "&amp;A1736</f>
        <v>noviembre-diciembre 2028</v>
      </c>
      <c r="D1736" t="s">
        <v>82</v>
      </c>
      <c r="E1736" t="s">
        <v>82</v>
      </c>
      <c r="F1736" s="1" t="str">
        <f>+"1/11/"&amp;A1736</f>
        <v>1/11/2028</v>
      </c>
      <c r="G1736" s="1" t="str">
        <f>+"31/12/"&amp;A1736</f>
        <v>31/12/2028</v>
      </c>
      <c r="H1736" s="29" t="str">
        <f t="shared" si="917"/>
        <v>INSERT INTO temporalidad VALUES (868,'noviembre-diciembre 2028','Bimensual','Bimensual','1/11/2028','31/12/2028');</v>
      </c>
    </row>
    <row r="1737" spans="1:8" x14ac:dyDescent="0.3">
      <c r="A1737">
        <v>2029</v>
      </c>
      <c r="B1737">
        <v>868</v>
      </c>
      <c r="C1737" t="str">
        <f>+"noviembre-diciembre "&amp;A1737</f>
        <v>noviembre-diciembre 2029</v>
      </c>
      <c r="D1737" t="s">
        <v>82</v>
      </c>
      <c r="E1737" t="s">
        <v>82</v>
      </c>
      <c r="F1737" s="1" t="str">
        <f>+"1/11/"&amp;A1737</f>
        <v>1/11/2029</v>
      </c>
      <c r="G1737" s="1" t="str">
        <f>+"31/12/"&amp;A1737</f>
        <v>31/12/2029</v>
      </c>
      <c r="H1737" s="29" t="str">
        <f t="shared" si="917"/>
        <v>INSERT INTO temporalidad VALUES (868,'noviembre-diciembre 2029','Bimensual','Bimensual','1/11/2029','31/12/2029');</v>
      </c>
    </row>
    <row r="1738" spans="1:8" x14ac:dyDescent="0.3">
      <c r="A1738">
        <v>2030</v>
      </c>
      <c r="B1738">
        <f t="shared" ref="B1738:B1758" si="921">+B1737+1</f>
        <v>869</v>
      </c>
      <c r="C1738" t="str">
        <f>+"noviembre-diciembre "&amp;A1738</f>
        <v>noviembre-diciembre 2030</v>
      </c>
      <c r="D1738" t="s">
        <v>82</v>
      </c>
      <c r="E1738" t="s">
        <v>82</v>
      </c>
      <c r="F1738" s="1" t="str">
        <f>+"1/11/"&amp;A1738</f>
        <v>1/11/2030</v>
      </c>
      <c r="G1738" s="1" t="str">
        <f>+"31/12/"&amp;A1738</f>
        <v>31/12/2030</v>
      </c>
      <c r="H1738" s="29" t="str">
        <f t="shared" si="917"/>
        <v>INSERT INTO temporalidad VALUES (869,'noviembre-diciembre 2030','Bimensual','Bimensual','1/11/2030','31/12/2030');</v>
      </c>
    </row>
    <row r="1739" spans="1:8" x14ac:dyDescent="0.3">
      <c r="A1739">
        <v>2031</v>
      </c>
      <c r="B1739">
        <v>869</v>
      </c>
      <c r="C1739" t="str">
        <f>+"noviembre-diciembre "&amp;A1739</f>
        <v>noviembre-diciembre 2031</v>
      </c>
      <c r="D1739" t="s">
        <v>82</v>
      </c>
      <c r="E1739" t="s">
        <v>82</v>
      </c>
      <c r="F1739" s="1" t="str">
        <f>+"1/11/"&amp;A1739</f>
        <v>1/11/2031</v>
      </c>
      <c r="G1739" s="1" t="str">
        <f>+"31/12/"&amp;A1739</f>
        <v>31/12/2031</v>
      </c>
      <c r="H1739" s="29" t="str">
        <f t="shared" si="917"/>
        <v>INSERT INTO temporalidad VALUES (869,'noviembre-diciembre 2031','Bimensual','Bimensual','1/11/2031','31/12/2031');</v>
      </c>
    </row>
    <row r="1740" spans="1:8" x14ac:dyDescent="0.3">
      <c r="A1740">
        <v>2032</v>
      </c>
      <c r="B1740">
        <f t="shared" ref="B1740:B1758" si="922">+B1739+1</f>
        <v>870</v>
      </c>
      <c r="C1740" t="str">
        <f>+"noviembre-diciembre "&amp;A1740</f>
        <v>noviembre-diciembre 2032</v>
      </c>
      <c r="D1740" t="s">
        <v>82</v>
      </c>
      <c r="E1740" t="s">
        <v>82</v>
      </c>
      <c r="F1740" s="1" t="str">
        <f>+"1/11/"&amp;A1740</f>
        <v>1/11/2032</v>
      </c>
      <c r="G1740" s="1" t="str">
        <f>+"31/12/"&amp;A1740</f>
        <v>31/12/2032</v>
      </c>
      <c r="H1740" s="29" t="str">
        <f t="shared" si="917"/>
        <v>INSERT INTO temporalidad VALUES (870,'noviembre-diciembre 2032','Bimensual','Bimensual','1/11/2032','31/12/2032');</v>
      </c>
    </row>
    <row r="1741" spans="1:8" x14ac:dyDescent="0.3">
      <c r="A1741">
        <v>2033</v>
      </c>
      <c r="B1741">
        <v>870</v>
      </c>
      <c r="C1741" t="str">
        <f>+"noviembre-diciembre "&amp;A1741</f>
        <v>noviembre-diciembre 2033</v>
      </c>
      <c r="D1741" t="s">
        <v>82</v>
      </c>
      <c r="E1741" t="s">
        <v>82</v>
      </c>
      <c r="F1741" s="1" t="str">
        <f>+"1/11/"&amp;A1741</f>
        <v>1/11/2033</v>
      </c>
      <c r="G1741" s="1" t="str">
        <f>+"31/12/"&amp;A1741</f>
        <v>31/12/2033</v>
      </c>
      <c r="H1741" s="29" t="str">
        <f t="shared" si="917"/>
        <v>INSERT INTO temporalidad VALUES (870,'noviembre-diciembre 2033','Bimensual','Bimensual','1/11/2033','31/12/2033');</v>
      </c>
    </row>
    <row r="1742" spans="1:8" x14ac:dyDescent="0.3">
      <c r="A1742">
        <v>2034</v>
      </c>
      <c r="B1742">
        <f t="shared" ref="B1742:B1758" si="923">+B1741+1</f>
        <v>871</v>
      </c>
      <c r="C1742" t="str">
        <f>+"noviembre-diciembre "&amp;A1742</f>
        <v>noviembre-diciembre 2034</v>
      </c>
      <c r="D1742" t="s">
        <v>82</v>
      </c>
      <c r="E1742" t="s">
        <v>82</v>
      </c>
      <c r="F1742" s="1" t="str">
        <f>+"1/11/"&amp;A1742</f>
        <v>1/11/2034</v>
      </c>
      <c r="G1742" s="1" t="str">
        <f>+"31/12/"&amp;A1742</f>
        <v>31/12/2034</v>
      </c>
      <c r="H1742" s="29" t="str">
        <f t="shared" si="917"/>
        <v>INSERT INTO temporalidad VALUES (871,'noviembre-diciembre 2034','Bimensual','Bimensual','1/11/2034','31/12/2034');</v>
      </c>
    </row>
    <row r="1743" spans="1:8" x14ac:dyDescent="0.3">
      <c r="A1743">
        <v>2035</v>
      </c>
      <c r="B1743">
        <v>871</v>
      </c>
      <c r="C1743" t="str">
        <f>+"noviembre-diciembre "&amp;A1743</f>
        <v>noviembre-diciembre 2035</v>
      </c>
      <c r="D1743" t="s">
        <v>82</v>
      </c>
      <c r="E1743" t="s">
        <v>82</v>
      </c>
      <c r="F1743" s="1" t="str">
        <f>+"1/11/"&amp;A1743</f>
        <v>1/11/2035</v>
      </c>
      <c r="G1743" s="1" t="str">
        <f>+"31/12/"&amp;A1743</f>
        <v>31/12/2035</v>
      </c>
      <c r="H1743" s="29" t="str">
        <f t="shared" si="917"/>
        <v>INSERT INTO temporalidad VALUES (871,'noviembre-diciembre 2035','Bimensual','Bimensual','1/11/2035','31/12/2035');</v>
      </c>
    </row>
    <row r="1744" spans="1:8" x14ac:dyDescent="0.3">
      <c r="A1744">
        <v>2036</v>
      </c>
      <c r="B1744">
        <f t="shared" ref="B1744:B1758" si="924">+B1743+1</f>
        <v>872</v>
      </c>
      <c r="C1744" t="str">
        <f>+"noviembre-diciembre "&amp;A1744</f>
        <v>noviembre-diciembre 2036</v>
      </c>
      <c r="D1744" t="s">
        <v>82</v>
      </c>
      <c r="E1744" t="s">
        <v>82</v>
      </c>
      <c r="F1744" s="1" t="str">
        <f>+"1/11/"&amp;A1744</f>
        <v>1/11/2036</v>
      </c>
      <c r="G1744" s="1" t="str">
        <f>+"31/12/"&amp;A1744</f>
        <v>31/12/2036</v>
      </c>
      <c r="H1744" s="29" t="str">
        <f t="shared" si="917"/>
        <v>INSERT INTO temporalidad VALUES (872,'noviembre-diciembre 2036','Bimensual','Bimensual','1/11/2036','31/12/2036');</v>
      </c>
    </row>
    <row r="1745" spans="1:8" x14ac:dyDescent="0.3">
      <c r="A1745">
        <v>2037</v>
      </c>
      <c r="B1745">
        <v>872</v>
      </c>
      <c r="C1745" t="str">
        <f>+"noviembre-diciembre "&amp;A1745</f>
        <v>noviembre-diciembre 2037</v>
      </c>
      <c r="D1745" t="s">
        <v>82</v>
      </c>
      <c r="E1745" t="s">
        <v>82</v>
      </c>
      <c r="F1745" s="1" t="str">
        <f>+"1/11/"&amp;A1745</f>
        <v>1/11/2037</v>
      </c>
      <c r="G1745" s="1" t="str">
        <f>+"31/12/"&amp;A1745</f>
        <v>31/12/2037</v>
      </c>
      <c r="H1745" s="29" t="str">
        <f t="shared" si="917"/>
        <v>INSERT INTO temporalidad VALUES (872,'noviembre-diciembre 2037','Bimensual','Bimensual','1/11/2037','31/12/2037');</v>
      </c>
    </row>
    <row r="1746" spans="1:8" x14ac:dyDescent="0.3">
      <c r="A1746">
        <v>2038</v>
      </c>
      <c r="B1746">
        <f t="shared" ref="B1746:B1758" si="925">+B1745+1</f>
        <v>873</v>
      </c>
      <c r="C1746" t="str">
        <f>+"noviembre-diciembre "&amp;A1746</f>
        <v>noviembre-diciembre 2038</v>
      </c>
      <c r="D1746" t="s">
        <v>82</v>
      </c>
      <c r="E1746" t="s">
        <v>82</v>
      </c>
      <c r="F1746" s="1" t="str">
        <f>+"1/11/"&amp;A1746</f>
        <v>1/11/2038</v>
      </c>
      <c r="G1746" s="1" t="str">
        <f>+"31/12/"&amp;A1746</f>
        <v>31/12/2038</v>
      </c>
      <c r="H1746" s="29" t="str">
        <f t="shared" si="917"/>
        <v>INSERT INTO temporalidad VALUES (873,'noviembre-diciembre 2038','Bimensual','Bimensual','1/11/2038','31/12/2038');</v>
      </c>
    </row>
    <row r="1747" spans="1:8" x14ac:dyDescent="0.3">
      <c r="A1747">
        <v>2039</v>
      </c>
      <c r="B1747">
        <v>873</v>
      </c>
      <c r="C1747" t="str">
        <f>+"noviembre-diciembre "&amp;A1747</f>
        <v>noviembre-diciembre 2039</v>
      </c>
      <c r="D1747" t="s">
        <v>82</v>
      </c>
      <c r="E1747" t="s">
        <v>82</v>
      </c>
      <c r="F1747" s="1" t="str">
        <f>+"1/11/"&amp;A1747</f>
        <v>1/11/2039</v>
      </c>
      <c r="G1747" s="1" t="str">
        <f>+"31/12/"&amp;A1747</f>
        <v>31/12/2039</v>
      </c>
      <c r="H1747" s="29" t="str">
        <f t="shared" si="917"/>
        <v>INSERT INTO temporalidad VALUES (873,'noviembre-diciembre 2039','Bimensual','Bimensual','1/11/2039','31/12/2039');</v>
      </c>
    </row>
    <row r="1748" spans="1:8" x14ac:dyDescent="0.3">
      <c r="A1748">
        <v>2040</v>
      </c>
      <c r="B1748">
        <f t="shared" ref="B1748:B1758" si="926">+B1747+1</f>
        <v>874</v>
      </c>
      <c r="C1748" t="str">
        <f>+"noviembre-diciembre "&amp;A1748</f>
        <v>noviembre-diciembre 2040</v>
      </c>
      <c r="D1748" t="s">
        <v>82</v>
      </c>
      <c r="E1748" t="s">
        <v>82</v>
      </c>
      <c r="F1748" s="1" t="str">
        <f>+"1/11/"&amp;A1748</f>
        <v>1/11/2040</v>
      </c>
      <c r="G1748" s="1" t="str">
        <f>+"31/12/"&amp;A1748</f>
        <v>31/12/2040</v>
      </c>
      <c r="H1748" s="29" t="str">
        <f t="shared" si="917"/>
        <v>INSERT INTO temporalidad VALUES (874,'noviembre-diciembre 2040','Bimensual','Bimensual','1/11/2040','31/12/2040');</v>
      </c>
    </row>
    <row r="1749" spans="1:8" x14ac:dyDescent="0.3">
      <c r="A1749">
        <v>2041</v>
      </c>
      <c r="B1749">
        <v>874</v>
      </c>
      <c r="C1749" t="str">
        <f>+"noviembre-diciembre "&amp;A1749</f>
        <v>noviembre-diciembre 2041</v>
      </c>
      <c r="D1749" t="s">
        <v>82</v>
      </c>
      <c r="E1749" t="s">
        <v>82</v>
      </c>
      <c r="F1749" s="1" t="str">
        <f>+"1/11/"&amp;A1749</f>
        <v>1/11/2041</v>
      </c>
      <c r="G1749" s="1" t="str">
        <f>+"31/12/"&amp;A1749</f>
        <v>31/12/2041</v>
      </c>
      <c r="H1749" s="29" t="str">
        <f t="shared" si="917"/>
        <v>INSERT INTO temporalidad VALUES (874,'noviembre-diciembre 2041','Bimensual','Bimensual','1/11/2041','31/12/2041');</v>
      </c>
    </row>
    <row r="1750" spans="1:8" x14ac:dyDescent="0.3">
      <c r="A1750">
        <v>2042</v>
      </c>
      <c r="B1750">
        <f t="shared" ref="B1750:B1758" si="927">+B1749+1</f>
        <v>875</v>
      </c>
      <c r="C1750" t="str">
        <f>+"noviembre-diciembre "&amp;A1750</f>
        <v>noviembre-diciembre 2042</v>
      </c>
      <c r="D1750" t="s">
        <v>82</v>
      </c>
      <c r="E1750" t="s">
        <v>82</v>
      </c>
      <c r="F1750" s="1" t="str">
        <f>+"1/11/"&amp;A1750</f>
        <v>1/11/2042</v>
      </c>
      <c r="G1750" s="1" t="str">
        <f>+"31/12/"&amp;A1750</f>
        <v>31/12/2042</v>
      </c>
      <c r="H1750" s="29" t="str">
        <f t="shared" si="917"/>
        <v>INSERT INTO temporalidad VALUES (875,'noviembre-diciembre 2042','Bimensual','Bimensual','1/11/2042','31/12/2042');</v>
      </c>
    </row>
    <row r="1751" spans="1:8" x14ac:dyDescent="0.3">
      <c r="A1751">
        <v>2043</v>
      </c>
      <c r="B1751">
        <v>875</v>
      </c>
      <c r="C1751" t="str">
        <f>+"noviembre-diciembre "&amp;A1751</f>
        <v>noviembre-diciembre 2043</v>
      </c>
      <c r="D1751" t="s">
        <v>82</v>
      </c>
      <c r="E1751" t="s">
        <v>82</v>
      </c>
      <c r="F1751" s="1" t="str">
        <f>+"1/11/"&amp;A1751</f>
        <v>1/11/2043</v>
      </c>
      <c r="G1751" s="1" t="str">
        <f>+"31/12/"&amp;A1751</f>
        <v>31/12/2043</v>
      </c>
      <c r="H1751" s="29" t="str">
        <f t="shared" si="917"/>
        <v>INSERT INTO temporalidad VALUES (875,'noviembre-diciembre 2043','Bimensual','Bimensual','1/11/2043','31/12/2043');</v>
      </c>
    </row>
    <row r="1752" spans="1:8" x14ac:dyDescent="0.3">
      <c r="A1752">
        <v>2044</v>
      </c>
      <c r="B1752">
        <f t="shared" ref="B1752:B1758" si="928">+B1751+1</f>
        <v>876</v>
      </c>
      <c r="C1752" t="str">
        <f>+"noviembre-diciembre "&amp;A1752</f>
        <v>noviembre-diciembre 2044</v>
      </c>
      <c r="D1752" t="s">
        <v>82</v>
      </c>
      <c r="E1752" t="s">
        <v>82</v>
      </c>
      <c r="F1752" s="1" t="str">
        <f>+"1/11/"&amp;A1752</f>
        <v>1/11/2044</v>
      </c>
      <c r="G1752" s="1" t="str">
        <f>+"31/12/"&amp;A1752</f>
        <v>31/12/2044</v>
      </c>
      <c r="H1752" s="29" t="str">
        <f t="shared" si="917"/>
        <v>INSERT INTO temporalidad VALUES (876,'noviembre-diciembre 2044','Bimensual','Bimensual','1/11/2044','31/12/2044');</v>
      </c>
    </row>
    <row r="1753" spans="1:8" x14ac:dyDescent="0.3">
      <c r="A1753">
        <v>2045</v>
      </c>
      <c r="B1753">
        <v>876</v>
      </c>
      <c r="C1753" t="str">
        <f>+"noviembre-diciembre "&amp;A1753</f>
        <v>noviembre-diciembre 2045</v>
      </c>
      <c r="D1753" t="s">
        <v>82</v>
      </c>
      <c r="E1753" t="s">
        <v>82</v>
      </c>
      <c r="F1753" s="1" t="str">
        <f>+"1/11/"&amp;A1753</f>
        <v>1/11/2045</v>
      </c>
      <c r="G1753" s="1" t="str">
        <f>+"31/12/"&amp;A1753</f>
        <v>31/12/2045</v>
      </c>
      <c r="H1753" s="29" t="str">
        <f t="shared" si="917"/>
        <v>INSERT INTO temporalidad VALUES (876,'noviembre-diciembre 2045','Bimensual','Bimensual','1/11/2045','31/12/2045');</v>
      </c>
    </row>
    <row r="1754" spans="1:8" x14ac:dyDescent="0.3">
      <c r="A1754">
        <v>2046</v>
      </c>
      <c r="B1754">
        <f t="shared" ref="B1754:B1758" si="929">+B1753+1</f>
        <v>877</v>
      </c>
      <c r="C1754" t="str">
        <f>+"noviembre-diciembre "&amp;A1754</f>
        <v>noviembre-diciembre 2046</v>
      </c>
      <c r="D1754" t="s">
        <v>82</v>
      </c>
      <c r="E1754" t="s">
        <v>82</v>
      </c>
      <c r="F1754" s="1" t="str">
        <f>+"1/11/"&amp;A1754</f>
        <v>1/11/2046</v>
      </c>
      <c r="G1754" s="1" t="str">
        <f>+"31/12/"&amp;A1754</f>
        <v>31/12/2046</v>
      </c>
      <c r="H1754" s="29" t="str">
        <f t="shared" si="917"/>
        <v>INSERT INTO temporalidad VALUES (877,'noviembre-diciembre 2046','Bimensual','Bimensual','1/11/2046','31/12/2046');</v>
      </c>
    </row>
    <row r="1755" spans="1:8" x14ac:dyDescent="0.3">
      <c r="A1755">
        <v>2047</v>
      </c>
      <c r="B1755">
        <v>877</v>
      </c>
      <c r="C1755" t="str">
        <f>+"noviembre-diciembre "&amp;A1755</f>
        <v>noviembre-diciembre 2047</v>
      </c>
      <c r="D1755" t="s">
        <v>82</v>
      </c>
      <c r="E1755" t="s">
        <v>82</v>
      </c>
      <c r="F1755" s="1" t="str">
        <f>+"1/11/"&amp;A1755</f>
        <v>1/11/2047</v>
      </c>
      <c r="G1755" s="1" t="str">
        <f>+"31/12/"&amp;A1755</f>
        <v>31/12/2047</v>
      </c>
      <c r="H1755" s="29" t="str">
        <f t="shared" si="917"/>
        <v>INSERT INTO temporalidad VALUES (877,'noviembre-diciembre 2047','Bimensual','Bimensual','1/11/2047','31/12/2047');</v>
      </c>
    </row>
    <row r="1756" spans="1:8" x14ac:dyDescent="0.3">
      <c r="A1756">
        <v>2048</v>
      </c>
      <c r="B1756">
        <f t="shared" ref="B1756:B1758" si="930">+B1755+1</f>
        <v>878</v>
      </c>
      <c r="C1756" t="str">
        <f>+"noviembre-diciembre "&amp;A1756</f>
        <v>noviembre-diciembre 2048</v>
      </c>
      <c r="D1756" t="s">
        <v>82</v>
      </c>
      <c r="E1756" t="s">
        <v>82</v>
      </c>
      <c r="F1756" s="1" t="str">
        <f>+"1/11/"&amp;A1756</f>
        <v>1/11/2048</v>
      </c>
      <c r="G1756" s="1" t="str">
        <f>+"31/12/"&amp;A1756</f>
        <v>31/12/2048</v>
      </c>
      <c r="H1756" s="29" t="str">
        <f t="shared" si="917"/>
        <v>INSERT INTO temporalidad VALUES (878,'noviembre-diciembre 2048','Bimensual','Bimensual','1/11/2048','31/12/2048');</v>
      </c>
    </row>
    <row r="1757" spans="1:8" x14ac:dyDescent="0.3">
      <c r="A1757">
        <v>2049</v>
      </c>
      <c r="B1757">
        <v>878</v>
      </c>
      <c r="C1757" t="str">
        <f>+"noviembre-diciembre "&amp;A1757</f>
        <v>noviembre-diciembre 2049</v>
      </c>
      <c r="D1757" t="s">
        <v>82</v>
      </c>
      <c r="E1757" t="s">
        <v>82</v>
      </c>
      <c r="F1757" s="1" t="str">
        <f>+"1/11/"&amp;A1757</f>
        <v>1/11/2049</v>
      </c>
      <c r="G1757" s="1" t="str">
        <f>+"31/12/"&amp;A1757</f>
        <v>31/12/2049</v>
      </c>
      <c r="H1757" s="29" t="str">
        <f t="shared" si="917"/>
        <v>INSERT INTO temporalidad VALUES (878,'noviembre-diciembre 2049','Bimensual','Bimensual','1/11/2049','31/12/2049');</v>
      </c>
    </row>
    <row r="1758" spans="1:8" x14ac:dyDescent="0.3">
      <c r="A1758">
        <v>2050</v>
      </c>
      <c r="B1758">
        <f t="shared" ref="B1758" si="931">+B1757+1</f>
        <v>879</v>
      </c>
      <c r="C1758" t="str">
        <f>+"noviembre-diciembre "&amp;A1758</f>
        <v>noviembre-diciembre 2050</v>
      </c>
      <c r="D1758" t="s">
        <v>82</v>
      </c>
      <c r="E1758" t="s">
        <v>82</v>
      </c>
      <c r="F1758" s="1" t="str">
        <f>+"1/11/"&amp;A1758</f>
        <v>1/11/2050</v>
      </c>
      <c r="G1758" s="1" t="str">
        <f>+"31/12/"&amp;A1758</f>
        <v>31/12/2050</v>
      </c>
      <c r="H1758" s="29" t="str">
        <f t="shared" si="917"/>
        <v>INSERT INTO temporalidad VALUES (879,'noviembre-diciembre 2050','Bimensual','Bimensual','1/11/2050','31/12/2050');</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83CBA-CD1A-4D80-9A39-6D21B7FBF49C}">
  <sheetPr>
    <tabColor rgb="FFFFC000"/>
  </sheetPr>
  <dimension ref="C2:G111"/>
  <sheetViews>
    <sheetView showGridLines="0" workbookViewId="0">
      <pane ySplit="2" topLeftCell="A3" activePane="bottomLeft" state="frozen"/>
      <selection activeCell="A3" sqref="A3:XFD3"/>
      <selection pane="bottomLeft" activeCell="C16" sqref="C16"/>
    </sheetView>
  </sheetViews>
  <sheetFormatPr baseColWidth="10" defaultRowHeight="14.4" x14ac:dyDescent="0.3"/>
  <cols>
    <col min="3" max="3" width="4.77734375" bestFit="1" customWidth="1"/>
    <col min="4" max="4" width="13.33203125" bestFit="1" customWidth="1"/>
    <col min="5" max="5" width="13.5546875" bestFit="1" customWidth="1"/>
    <col min="6" max="6" width="43.33203125" customWidth="1"/>
    <col min="7" max="7" width="62.109375" customWidth="1"/>
  </cols>
  <sheetData>
    <row r="2" spans="3:7" x14ac:dyDescent="0.3">
      <c r="C2" t="s">
        <v>5646</v>
      </c>
      <c r="D2" t="s">
        <v>9</v>
      </c>
      <c r="E2" t="s">
        <v>10</v>
      </c>
      <c r="F2" t="s">
        <v>11</v>
      </c>
      <c r="G2" s="28" t="s">
        <v>5635</v>
      </c>
    </row>
    <row r="3" spans="3:7" x14ac:dyDescent="0.3">
      <c r="C3">
        <v>1</v>
      </c>
      <c r="D3" t="s">
        <v>5647</v>
      </c>
      <c r="F3" t="s">
        <v>83</v>
      </c>
      <c r="G3" s="29" t="str">
        <f t="shared" ref="G3:G34" si="0">+"INSERT INTO "&amp;$E$3&amp;" VALUES ("&amp;C3&amp;","&amp;"'"&amp;D3&amp;"','"&amp;E3&amp;"','"&amp;F3&amp;"');"</f>
        <v>INSERT INTO  VALUES (1,'Administración','','Administración ');</v>
      </c>
    </row>
    <row r="4" spans="3:7" x14ac:dyDescent="0.3">
      <c r="C4">
        <f>+C3+1</f>
        <v>2</v>
      </c>
      <c r="D4" t="s">
        <v>84</v>
      </c>
      <c r="F4" t="s">
        <v>8</v>
      </c>
      <c r="G4" s="29" t="str">
        <f t="shared" si="0"/>
        <v>INSERT INTO  VALUES (2,'Área ','','Unidad Medida');</v>
      </c>
    </row>
    <row r="5" spans="3:7" x14ac:dyDescent="0.3">
      <c r="C5">
        <v>2</v>
      </c>
      <c r="D5" t="s">
        <v>85</v>
      </c>
      <c r="F5" t="s">
        <v>193</v>
      </c>
      <c r="G5" s="29" t="str">
        <f t="shared" si="0"/>
        <v>INSERT INTO  VALUES (2,'Artistas ','','Cultura');</v>
      </c>
    </row>
    <row r="6" spans="3:7" x14ac:dyDescent="0.3">
      <c r="C6">
        <f t="shared" ref="C6:C37" si="1">+C5+1</f>
        <v>3</v>
      </c>
      <c r="D6" t="s">
        <v>86</v>
      </c>
      <c r="F6" t="s">
        <v>83</v>
      </c>
      <c r="G6" s="29" t="str">
        <f t="shared" si="0"/>
        <v>INSERT INTO  VALUES (3,'Balance ','','Administración ');</v>
      </c>
    </row>
    <row r="7" spans="3:7" x14ac:dyDescent="0.3">
      <c r="C7">
        <v>3</v>
      </c>
      <c r="D7" t="s">
        <v>87</v>
      </c>
      <c r="F7" t="s">
        <v>187</v>
      </c>
      <c r="G7" s="29" t="str">
        <f t="shared" si="0"/>
        <v>INSERT INTO  VALUES (3,'Brecha ','','Genérico');</v>
      </c>
    </row>
    <row r="8" spans="3:7" x14ac:dyDescent="0.3">
      <c r="C8">
        <f t="shared" ref="C8:C39" si="2">+C7+1</f>
        <v>4</v>
      </c>
      <c r="D8" t="s">
        <v>88</v>
      </c>
      <c r="F8" t="s">
        <v>187</v>
      </c>
      <c r="G8" s="29" t="str">
        <f t="shared" si="0"/>
        <v>INSERT INTO  VALUES (4,'Calidad ','','Genérico');</v>
      </c>
    </row>
    <row r="9" spans="3:7" x14ac:dyDescent="0.3">
      <c r="C9">
        <v>4</v>
      </c>
      <c r="D9" t="s">
        <v>189</v>
      </c>
      <c r="F9" t="s">
        <v>188</v>
      </c>
      <c r="G9" s="29" t="str">
        <f t="shared" si="0"/>
        <v>INSERT INTO  VALUES (4,'Candidatos','','Elecciones');</v>
      </c>
    </row>
    <row r="10" spans="3:7" x14ac:dyDescent="0.3">
      <c r="C10">
        <f t="shared" ref="C10:C41" si="3">+C9+1</f>
        <v>5</v>
      </c>
      <c r="D10" t="s">
        <v>185</v>
      </c>
      <c r="F10" t="s">
        <v>187</v>
      </c>
      <c r="G10" s="29" t="str">
        <f t="shared" si="0"/>
        <v>INSERT INTO  VALUES (5,'Cantidad','','Genérico');</v>
      </c>
    </row>
    <row r="11" spans="3:7" x14ac:dyDescent="0.3">
      <c r="C11">
        <v>5</v>
      </c>
      <c r="D11" t="s">
        <v>89</v>
      </c>
      <c r="F11" t="s">
        <v>186</v>
      </c>
      <c r="G11" s="29" t="str">
        <f t="shared" si="0"/>
        <v>INSERT INTO  VALUES (5,'Capital ','','Economía');</v>
      </c>
    </row>
    <row r="12" spans="3:7" x14ac:dyDescent="0.3">
      <c r="C12">
        <f t="shared" ref="C12:C43" si="4">+C11+1</f>
        <v>6</v>
      </c>
      <c r="D12" t="s">
        <v>90</v>
      </c>
      <c r="F12" t="s">
        <v>8</v>
      </c>
      <c r="G12" s="29" t="str">
        <f t="shared" si="0"/>
        <v>INSERT INTO  VALUES (6,'Carga','','Unidad Medida');</v>
      </c>
    </row>
    <row r="13" spans="3:7" x14ac:dyDescent="0.3">
      <c r="C13">
        <v>6</v>
      </c>
      <c r="D13" t="s">
        <v>5625</v>
      </c>
      <c r="F13" t="s">
        <v>2792</v>
      </c>
      <c r="G13" s="29" t="str">
        <f t="shared" si="0"/>
        <v>INSERT INTO  VALUES (6,'Casos','','Salud');</v>
      </c>
    </row>
    <row r="14" spans="3:7" x14ac:dyDescent="0.3">
      <c r="C14">
        <f t="shared" ref="C14:C45" si="5">+C13+1</f>
        <v>7</v>
      </c>
      <c r="D14" t="s">
        <v>91</v>
      </c>
      <c r="F14" t="s">
        <v>187</v>
      </c>
      <c r="G14" s="29" t="str">
        <f t="shared" si="0"/>
        <v>INSERT INTO  VALUES (7,'Categorías','','Genérico');</v>
      </c>
    </row>
    <row r="15" spans="3:7" x14ac:dyDescent="0.3">
      <c r="C15">
        <v>7</v>
      </c>
      <c r="D15" t="s">
        <v>92</v>
      </c>
      <c r="F15" t="s">
        <v>187</v>
      </c>
      <c r="G15" s="29" t="str">
        <f t="shared" si="0"/>
        <v>INSERT INTO  VALUES (7,'Cifra ','','Genérico');</v>
      </c>
    </row>
    <row r="16" spans="3:7" x14ac:dyDescent="0.3">
      <c r="C16">
        <f t="shared" ref="C16:C47" si="6">+C15+1</f>
        <v>8</v>
      </c>
      <c r="D16" t="s">
        <v>93</v>
      </c>
      <c r="F16" t="s">
        <v>187</v>
      </c>
      <c r="G16" s="29" t="str">
        <f t="shared" si="0"/>
        <v>INSERT INTO  VALUES (8,'Clases','','Genérico');</v>
      </c>
    </row>
    <row r="17" spans="3:7" x14ac:dyDescent="0.3">
      <c r="C17">
        <v>8</v>
      </c>
      <c r="D17" t="s">
        <v>94</v>
      </c>
      <c r="F17" t="s">
        <v>186</v>
      </c>
      <c r="G17" s="29" t="str">
        <f t="shared" si="0"/>
        <v>INSERT INTO  VALUES (8,'Cobrar ','','Economía');</v>
      </c>
    </row>
    <row r="18" spans="3:7" x14ac:dyDescent="0.3">
      <c r="C18">
        <f t="shared" ref="C18:C49" si="7">+C17+1</f>
        <v>9</v>
      </c>
      <c r="D18" t="s">
        <v>95</v>
      </c>
      <c r="F18" t="s">
        <v>186</v>
      </c>
      <c r="G18" s="29" t="str">
        <f t="shared" si="0"/>
        <v>INSERT INTO  VALUES (9,'Comercio ','','Economía');</v>
      </c>
    </row>
    <row r="19" spans="3:7" x14ac:dyDescent="0.3">
      <c r="C19">
        <v>9</v>
      </c>
      <c r="D19" t="s">
        <v>96</v>
      </c>
      <c r="F19" t="s">
        <v>186</v>
      </c>
      <c r="G19" s="29" t="str">
        <f t="shared" si="0"/>
        <v>INSERT INTO  VALUES (9,'Competitividad ','','Economía');</v>
      </c>
    </row>
    <row r="20" spans="3:7" x14ac:dyDescent="0.3">
      <c r="C20">
        <f t="shared" ref="C20:C51" si="8">+C19+1</f>
        <v>10</v>
      </c>
      <c r="D20" t="s">
        <v>97</v>
      </c>
      <c r="F20" t="s">
        <v>173</v>
      </c>
      <c r="G20" s="29" t="str">
        <f t="shared" si="0"/>
        <v>INSERT INTO  VALUES (10,'Conectividad ','','Transporte');</v>
      </c>
    </row>
    <row r="21" spans="3:7" x14ac:dyDescent="0.3">
      <c r="C21">
        <v>10</v>
      </c>
      <c r="D21" t="s">
        <v>98</v>
      </c>
      <c r="F21" t="s">
        <v>186</v>
      </c>
      <c r="G21" s="29" t="str">
        <f t="shared" si="0"/>
        <v>INSERT INTO  VALUES (10,'Consumo','','Economía');</v>
      </c>
    </row>
    <row r="22" spans="3:7" x14ac:dyDescent="0.3">
      <c r="C22">
        <f t="shared" ref="C22:C53" si="9">+C21+1</f>
        <v>11</v>
      </c>
      <c r="D22" t="s">
        <v>99</v>
      </c>
      <c r="F22" t="s">
        <v>194</v>
      </c>
      <c r="G22" s="29" t="str">
        <f t="shared" si="0"/>
        <v>INSERT INTO  VALUES (11,'Contaminación ','','Ambiente');</v>
      </c>
    </row>
    <row r="23" spans="3:7" x14ac:dyDescent="0.3">
      <c r="C23">
        <v>11</v>
      </c>
      <c r="D23" t="s">
        <v>100</v>
      </c>
      <c r="F23" t="s">
        <v>83</v>
      </c>
      <c r="G23" s="29" t="str">
        <f t="shared" si="0"/>
        <v>INSERT INTO  VALUES (11,'Contribuyentes ','','Administración ');</v>
      </c>
    </row>
    <row r="24" spans="3:7" x14ac:dyDescent="0.3">
      <c r="C24">
        <f t="shared" ref="C24:C55" si="10">+C23+1</f>
        <v>12</v>
      </c>
      <c r="D24" t="s">
        <v>101</v>
      </c>
      <c r="F24" t="s">
        <v>186</v>
      </c>
      <c r="G24" s="29" t="str">
        <f t="shared" si="0"/>
        <v>INSERT INTO  VALUES (12,'Costo ','','Economía');</v>
      </c>
    </row>
    <row r="25" spans="3:7" x14ac:dyDescent="0.3">
      <c r="C25">
        <v>12</v>
      </c>
      <c r="D25" t="s">
        <v>102</v>
      </c>
      <c r="F25" t="s">
        <v>186</v>
      </c>
      <c r="G25" s="29" t="str">
        <f t="shared" si="0"/>
        <v>INSERT INTO  VALUES (12,'Cuentas ','','Economía');</v>
      </c>
    </row>
    <row r="26" spans="3:7" x14ac:dyDescent="0.3">
      <c r="C26">
        <f t="shared" ref="C26:C57" si="11">+C25+1</f>
        <v>13</v>
      </c>
      <c r="D26" t="s">
        <v>103</v>
      </c>
      <c r="F26" t="s">
        <v>186</v>
      </c>
      <c r="G26" s="29" t="str">
        <f t="shared" si="0"/>
        <v>INSERT INTO  VALUES (13,'Cuota de mercado ','','Economía');</v>
      </c>
    </row>
    <row r="27" spans="3:7" x14ac:dyDescent="0.3">
      <c r="C27">
        <v>13</v>
      </c>
      <c r="D27" t="s">
        <v>104</v>
      </c>
      <c r="F27" t="s">
        <v>195</v>
      </c>
      <c r="G27" s="29" t="str">
        <f t="shared" si="0"/>
        <v>INSERT INTO  VALUES (13,'Delitos','','Delincuencia');</v>
      </c>
    </row>
    <row r="28" spans="3:7" x14ac:dyDescent="0.3">
      <c r="C28">
        <f t="shared" ref="C28:C59" si="12">+C27+1</f>
        <v>14</v>
      </c>
      <c r="D28" t="s">
        <v>105</v>
      </c>
      <c r="F28" t="s">
        <v>187</v>
      </c>
      <c r="G28" s="29" t="str">
        <f t="shared" si="0"/>
        <v>INSERT INTO  VALUES (14,'Desarrollo ','','Genérico');</v>
      </c>
    </row>
    <row r="29" spans="3:7" x14ac:dyDescent="0.3">
      <c r="C29">
        <v>14</v>
      </c>
      <c r="D29" t="s">
        <v>106</v>
      </c>
      <c r="F29" t="s">
        <v>190</v>
      </c>
      <c r="G29" s="29" t="str">
        <f t="shared" si="0"/>
        <v>INSERT INTO  VALUES (14,'Descargas ','','Internet');</v>
      </c>
    </row>
    <row r="30" spans="3:7" x14ac:dyDescent="0.3">
      <c r="C30">
        <f t="shared" ref="C30:C61" si="13">+C29+1</f>
        <v>15</v>
      </c>
      <c r="D30" t="s">
        <v>107</v>
      </c>
      <c r="F30" t="s">
        <v>196</v>
      </c>
      <c r="G30" s="29" t="str">
        <f t="shared" si="0"/>
        <v>INSERT INTO  VALUES (15,'Destinos ','','Turismo');</v>
      </c>
    </row>
    <row r="31" spans="3:7" x14ac:dyDescent="0.3">
      <c r="C31">
        <v>15</v>
      </c>
      <c r="D31" t="s">
        <v>108</v>
      </c>
      <c r="F31" t="s">
        <v>8</v>
      </c>
      <c r="G31" s="29" t="str">
        <f t="shared" si="0"/>
        <v>INSERT INTO  VALUES (15,'Distancia','','Unidad Medida');</v>
      </c>
    </row>
    <row r="32" spans="3:7" x14ac:dyDescent="0.3">
      <c r="C32">
        <f t="shared" ref="C32:C63" si="14">+C31+1</f>
        <v>16</v>
      </c>
      <c r="D32" t="s">
        <v>109</v>
      </c>
      <c r="F32" t="s">
        <v>194</v>
      </c>
      <c r="G32" s="29" t="str">
        <f t="shared" si="0"/>
        <v>INSERT INTO  VALUES (16,'Emisión ','','Ambiente');</v>
      </c>
    </row>
    <row r="33" spans="3:7" x14ac:dyDescent="0.3">
      <c r="C33">
        <v>16</v>
      </c>
      <c r="D33" t="s">
        <v>110</v>
      </c>
      <c r="F33" t="s">
        <v>194</v>
      </c>
      <c r="G33" s="29" t="str">
        <f t="shared" si="0"/>
        <v>INSERT INTO  VALUES (16,'Emisiones','','Ambiente');</v>
      </c>
    </row>
    <row r="34" spans="3:7" x14ac:dyDescent="0.3">
      <c r="C34">
        <f t="shared" ref="C34:C65" si="15">+C33+1</f>
        <v>17</v>
      </c>
      <c r="D34" t="s">
        <v>111</v>
      </c>
      <c r="F34" t="s">
        <v>83</v>
      </c>
      <c r="G34" s="29" t="str">
        <f t="shared" si="0"/>
        <v>INSERT INTO  VALUES (17,'Empleados','','Administración ');</v>
      </c>
    </row>
    <row r="35" spans="3:7" x14ac:dyDescent="0.3">
      <c r="C35">
        <v>17</v>
      </c>
      <c r="D35" t="s">
        <v>112</v>
      </c>
      <c r="F35" t="s">
        <v>187</v>
      </c>
      <c r="G35" s="29" t="str">
        <f t="shared" ref="G35:G66" si="16">+"INSERT INTO "&amp;$E$3&amp;" VALUES ("&amp;C35&amp;","&amp;"'"&amp;D35&amp;"','"&amp;E35&amp;"','"&amp;F35&amp;"');"</f>
        <v>INSERT INTO  VALUES (17,'Escasez ','','Genérico');</v>
      </c>
    </row>
    <row r="36" spans="3:7" x14ac:dyDescent="0.3">
      <c r="C36">
        <f t="shared" ref="C36:C67" si="17">+C35+1</f>
        <v>18</v>
      </c>
      <c r="D36" t="s">
        <v>113</v>
      </c>
      <c r="F36" t="s">
        <v>187</v>
      </c>
      <c r="G36" s="29" t="str">
        <f t="shared" si="16"/>
        <v>INSERT INTO  VALUES (18,'Estado ','','Genérico');</v>
      </c>
    </row>
    <row r="37" spans="3:7" x14ac:dyDescent="0.3">
      <c r="C37">
        <v>18</v>
      </c>
      <c r="D37" t="s">
        <v>114</v>
      </c>
      <c r="F37" t="s">
        <v>192</v>
      </c>
      <c r="G37" s="29" t="str">
        <f t="shared" si="16"/>
        <v>INSERT INTO  VALUES (18,'Estimación','','Futuro');</v>
      </c>
    </row>
    <row r="38" spans="3:7" x14ac:dyDescent="0.3">
      <c r="C38">
        <f t="shared" ref="C38:C69" si="18">+C37+1</f>
        <v>19</v>
      </c>
      <c r="D38" t="s">
        <v>183</v>
      </c>
      <c r="F38" t="s">
        <v>8</v>
      </c>
      <c r="G38" s="29" t="str">
        <f t="shared" si="16"/>
        <v>INSERT INTO  VALUES (19,'Evapotranspiración','','Unidad Medida');</v>
      </c>
    </row>
    <row r="39" spans="3:7" x14ac:dyDescent="0.3">
      <c r="C39">
        <v>19</v>
      </c>
      <c r="D39" t="s">
        <v>115</v>
      </c>
      <c r="F39" t="s">
        <v>187</v>
      </c>
      <c r="G39" s="29" t="str">
        <f t="shared" si="16"/>
        <v>INSERT INTO  VALUES (19,'Evolución','','Genérico');</v>
      </c>
    </row>
    <row r="40" spans="3:7" x14ac:dyDescent="0.3">
      <c r="C40">
        <f t="shared" ref="C40:C71" si="19">+C39+1</f>
        <v>20</v>
      </c>
      <c r="D40" t="s">
        <v>116</v>
      </c>
      <c r="F40" t="s">
        <v>186</v>
      </c>
      <c r="G40" s="29" t="str">
        <f t="shared" si="16"/>
        <v>INSERT INTO  VALUES (20,'Exportaciones','','Economía');</v>
      </c>
    </row>
    <row r="41" spans="3:7" x14ac:dyDescent="0.3">
      <c r="C41">
        <v>20</v>
      </c>
      <c r="D41" t="s">
        <v>117</v>
      </c>
      <c r="F41" t="s">
        <v>186</v>
      </c>
      <c r="G41" s="29" t="str">
        <f t="shared" si="16"/>
        <v>INSERT INTO  VALUES (20,'Facturación ','','Economía');</v>
      </c>
    </row>
    <row r="42" spans="3:7" x14ac:dyDescent="0.3">
      <c r="C42">
        <f t="shared" ref="C42:C73" si="20">+C41+1</f>
        <v>21</v>
      </c>
      <c r="D42" t="s">
        <v>184</v>
      </c>
      <c r="F42" t="s">
        <v>187</v>
      </c>
      <c r="G42" s="29" t="str">
        <f t="shared" si="16"/>
        <v>INSERT INTO  VALUES (21,'Frecuencia','','Genérico');</v>
      </c>
    </row>
    <row r="43" spans="3:7" x14ac:dyDescent="0.3">
      <c r="C43">
        <v>21</v>
      </c>
      <c r="D43" t="s">
        <v>118</v>
      </c>
      <c r="F43" t="s">
        <v>83</v>
      </c>
      <c r="G43" s="29" t="str">
        <f t="shared" si="16"/>
        <v>INSERT INTO  VALUES (21,'Funcionarios','','Administración ');</v>
      </c>
    </row>
    <row r="44" spans="3:7" x14ac:dyDescent="0.3">
      <c r="C44">
        <f t="shared" ref="C44:C75" si="21">+C43+1</f>
        <v>22</v>
      </c>
      <c r="D44" t="s">
        <v>119</v>
      </c>
      <c r="F44" t="s">
        <v>83</v>
      </c>
      <c r="G44" s="29" t="str">
        <f t="shared" si="16"/>
        <v>INSERT INTO  VALUES (22,'Funciones ','','Administración ');</v>
      </c>
    </row>
    <row r="45" spans="3:7" x14ac:dyDescent="0.3">
      <c r="C45">
        <v>22</v>
      </c>
      <c r="D45" t="s">
        <v>120</v>
      </c>
      <c r="F45" t="s">
        <v>192</v>
      </c>
      <c r="G45" s="29" t="str">
        <f t="shared" si="16"/>
        <v>INSERT INTO  VALUES (22,'Futuro ','','Futuro');</v>
      </c>
    </row>
    <row r="46" spans="3:7" x14ac:dyDescent="0.3">
      <c r="C46">
        <f t="shared" ref="C46:C77" si="22">+C45+1</f>
        <v>23</v>
      </c>
      <c r="D46" t="s">
        <v>121</v>
      </c>
      <c r="F46" t="s">
        <v>186</v>
      </c>
      <c r="G46" s="29" t="str">
        <f t="shared" si="16"/>
        <v>INSERT INTO  VALUES (23,'Gasto ','','Economía');</v>
      </c>
    </row>
    <row r="47" spans="3:7" x14ac:dyDescent="0.3">
      <c r="C47">
        <v>23</v>
      </c>
      <c r="D47" t="s">
        <v>122</v>
      </c>
      <c r="F47" t="s">
        <v>187</v>
      </c>
      <c r="G47" s="29" t="str">
        <f t="shared" si="16"/>
        <v>INSERT INTO  VALUES (23,'Grado','','Genérico');</v>
      </c>
    </row>
    <row r="48" spans="3:7" x14ac:dyDescent="0.3">
      <c r="C48">
        <f t="shared" ref="C48:C79" si="23">+C47+1</f>
        <v>24</v>
      </c>
      <c r="D48" t="s">
        <v>123</v>
      </c>
      <c r="F48" t="s">
        <v>191</v>
      </c>
      <c r="G48" s="29" t="str">
        <f t="shared" si="16"/>
        <v>INSERT INTO  VALUES (24,'Habitantes','','Demografía');</v>
      </c>
    </row>
    <row r="49" spans="3:7" x14ac:dyDescent="0.3">
      <c r="C49">
        <v>24</v>
      </c>
      <c r="D49" t="s">
        <v>124</v>
      </c>
      <c r="F49" t="s">
        <v>191</v>
      </c>
      <c r="G49" s="29" t="str">
        <f t="shared" si="16"/>
        <v>INSERT INTO  VALUES (24,'Hábitos ','','Demografía');</v>
      </c>
    </row>
    <row r="50" spans="3:7" x14ac:dyDescent="0.3">
      <c r="C50">
        <f t="shared" ref="C50:C81" si="24">+C49+1</f>
        <v>25</v>
      </c>
      <c r="D50" t="s">
        <v>125</v>
      </c>
      <c r="F50" t="s">
        <v>197</v>
      </c>
      <c r="G50" s="29" t="str">
        <f t="shared" si="16"/>
        <v>INSERT INTO  VALUES (25,'Impacto ','','Otros');</v>
      </c>
    </row>
    <row r="51" spans="3:7" x14ac:dyDescent="0.3">
      <c r="C51">
        <v>25</v>
      </c>
      <c r="D51" t="s">
        <v>126</v>
      </c>
      <c r="F51" t="s">
        <v>186</v>
      </c>
      <c r="G51" s="29" t="str">
        <f t="shared" si="16"/>
        <v>INSERT INTO  VALUES (25,'Importaciones','','Economía');</v>
      </c>
    </row>
    <row r="52" spans="3:7" x14ac:dyDescent="0.3">
      <c r="C52">
        <f t="shared" ref="C52:C83" si="25">+C51+1</f>
        <v>26</v>
      </c>
      <c r="D52" t="s">
        <v>127</v>
      </c>
      <c r="F52" t="s">
        <v>187</v>
      </c>
      <c r="G52" s="29" t="str">
        <f t="shared" si="16"/>
        <v>INSERT INTO  VALUES (26,'Incremento','','Genérico');</v>
      </c>
    </row>
    <row r="53" spans="3:7" x14ac:dyDescent="0.3">
      <c r="C53">
        <v>26</v>
      </c>
      <c r="D53" t="s">
        <v>128</v>
      </c>
      <c r="F53" t="s">
        <v>187</v>
      </c>
      <c r="G53" s="29" t="str">
        <f t="shared" si="16"/>
        <v>INSERT INTO  VALUES (26,'Índice ','','Genérico');</v>
      </c>
    </row>
    <row r="54" spans="3:7" x14ac:dyDescent="0.3">
      <c r="C54">
        <f t="shared" ref="C54:C85" si="26">+C53+1</f>
        <v>27</v>
      </c>
      <c r="D54" t="s">
        <v>129</v>
      </c>
      <c r="F54" t="s">
        <v>186</v>
      </c>
      <c r="G54" s="29" t="str">
        <f t="shared" si="16"/>
        <v>INSERT INTO  VALUES (27,'Industria','','Economía');</v>
      </c>
    </row>
    <row r="55" spans="3:7" x14ac:dyDescent="0.3">
      <c r="C55">
        <v>27</v>
      </c>
      <c r="D55" t="s">
        <v>130</v>
      </c>
      <c r="F55" t="s">
        <v>192</v>
      </c>
      <c r="G55" s="29" t="str">
        <f t="shared" si="16"/>
        <v>INSERT INTO  VALUES (27,'Inferencia','','Futuro');</v>
      </c>
    </row>
    <row r="56" spans="3:7" x14ac:dyDescent="0.3">
      <c r="C56">
        <f t="shared" ref="C56:C87" si="27">+C55+1</f>
        <v>28</v>
      </c>
      <c r="D56" t="s">
        <v>131</v>
      </c>
      <c r="F56" t="s">
        <v>197</v>
      </c>
      <c r="G56" s="29" t="str">
        <f t="shared" si="16"/>
        <v>INSERT INTO  VALUES (28,'Innovación ','','Otros');</v>
      </c>
    </row>
    <row r="57" spans="3:7" x14ac:dyDescent="0.3">
      <c r="C57">
        <v>28</v>
      </c>
      <c r="D57" t="s">
        <v>132</v>
      </c>
      <c r="F57" t="s">
        <v>191</v>
      </c>
      <c r="G57" s="29" t="str">
        <f t="shared" si="16"/>
        <v>INSERT INTO  VALUES (28,'Líderes ','','Demografía');</v>
      </c>
    </row>
    <row r="58" spans="3:7" x14ac:dyDescent="0.3">
      <c r="C58">
        <f t="shared" ref="C58:C89" si="28">+C57+1</f>
        <v>29</v>
      </c>
      <c r="D58" t="s">
        <v>133</v>
      </c>
      <c r="F58" t="s">
        <v>8</v>
      </c>
      <c r="G58" s="29" t="str">
        <f t="shared" si="16"/>
        <v>INSERT INTO  VALUES (29,'Longitud ','','Unidad Medida');</v>
      </c>
    </row>
    <row r="59" spans="3:7" x14ac:dyDescent="0.3">
      <c r="C59">
        <v>29</v>
      </c>
      <c r="D59" t="s">
        <v>5627</v>
      </c>
      <c r="F59" t="s">
        <v>2792</v>
      </c>
      <c r="G59" s="29" t="str">
        <f t="shared" si="16"/>
        <v>INSERT INTO  VALUES (29,'Muertes','','Salud');</v>
      </c>
    </row>
    <row r="60" spans="3:7" x14ac:dyDescent="0.3">
      <c r="C60">
        <f t="shared" ref="C60:C91" si="29">+C59+1</f>
        <v>30</v>
      </c>
      <c r="D60" t="s">
        <v>134</v>
      </c>
      <c r="F60" t="s">
        <v>187</v>
      </c>
      <c r="G60" s="29" t="str">
        <f t="shared" si="16"/>
        <v>INSERT INTO  VALUES (30,'Nivel ','','Genérico');</v>
      </c>
    </row>
    <row r="61" spans="3:7" x14ac:dyDescent="0.3">
      <c r="C61">
        <v>30</v>
      </c>
      <c r="D61" t="s">
        <v>135</v>
      </c>
      <c r="F61" t="s">
        <v>187</v>
      </c>
      <c r="G61" s="29" t="str">
        <f t="shared" si="16"/>
        <v>INSERT INTO  VALUES (30,'Número','','Genérico');</v>
      </c>
    </row>
    <row r="62" spans="3:7" x14ac:dyDescent="0.3">
      <c r="C62">
        <f t="shared" ref="C62:C93" si="30">+C61+1</f>
        <v>31</v>
      </c>
      <c r="D62" t="s">
        <v>5626</v>
      </c>
      <c r="F62" t="s">
        <v>2792</v>
      </c>
      <c r="G62" s="29" t="str">
        <f t="shared" si="16"/>
        <v>INSERT INTO  VALUES (31,'Pacientes','','Salud');</v>
      </c>
    </row>
    <row r="63" spans="3:7" x14ac:dyDescent="0.3">
      <c r="C63">
        <v>31</v>
      </c>
      <c r="D63" t="s">
        <v>136</v>
      </c>
      <c r="F63" t="s">
        <v>187</v>
      </c>
      <c r="G63" s="29" t="str">
        <f t="shared" si="16"/>
        <v>INSERT INTO  VALUES (31,'Participación ','','Genérico');</v>
      </c>
    </row>
    <row r="64" spans="3:7" x14ac:dyDescent="0.3">
      <c r="C64">
        <f t="shared" ref="C64:C111" si="31">+C63+1</f>
        <v>32</v>
      </c>
      <c r="D64" t="s">
        <v>137</v>
      </c>
      <c r="F64" t="s">
        <v>193</v>
      </c>
      <c r="G64" s="29" t="str">
        <f t="shared" si="16"/>
        <v>INSERT INTO  VALUES (32,'Películas ','','Cultura');</v>
      </c>
    </row>
    <row r="65" spans="3:7" x14ac:dyDescent="0.3">
      <c r="C65">
        <v>32</v>
      </c>
      <c r="D65" t="s">
        <v>138</v>
      </c>
      <c r="F65" t="s">
        <v>186</v>
      </c>
      <c r="G65" s="29" t="str">
        <f t="shared" si="16"/>
        <v>INSERT INTO  VALUES (32,'Pérdidas ','','Economía');</v>
      </c>
    </row>
    <row r="66" spans="3:7" x14ac:dyDescent="0.3">
      <c r="C66">
        <f t="shared" ref="C66:C111" si="32">+C65+1</f>
        <v>33</v>
      </c>
      <c r="D66" t="s">
        <v>139</v>
      </c>
      <c r="F66" t="s">
        <v>191</v>
      </c>
      <c r="G66" s="29" t="str">
        <f t="shared" si="16"/>
        <v>INSERT INTO  VALUES (33,'Personas','','Demografía');</v>
      </c>
    </row>
    <row r="67" spans="3:7" x14ac:dyDescent="0.3">
      <c r="C67">
        <v>33</v>
      </c>
      <c r="D67" t="s">
        <v>140</v>
      </c>
      <c r="F67" t="s">
        <v>8</v>
      </c>
      <c r="G67" s="29" t="str">
        <f t="shared" ref="G67:G98" si="33">+"INSERT INTO "&amp;$E$3&amp;" VALUES ("&amp;C67&amp;","&amp;"'"&amp;D67&amp;"','"&amp;E67&amp;"','"&amp;F67&amp;"');"</f>
        <v>INSERT INTO  VALUES (33,'Peso','','Unidad Medida');</v>
      </c>
    </row>
    <row r="68" spans="3:7" x14ac:dyDescent="0.3">
      <c r="C68">
        <f t="shared" ref="C68:C111" si="34">+C67+1</f>
        <v>34</v>
      </c>
      <c r="D68" t="s">
        <v>141</v>
      </c>
      <c r="F68" t="s">
        <v>187</v>
      </c>
      <c r="G68" s="29" t="str">
        <f t="shared" si="33"/>
        <v>INSERT INTO  VALUES (34,'Planes','','Genérico');</v>
      </c>
    </row>
    <row r="69" spans="3:7" x14ac:dyDescent="0.3">
      <c r="C69">
        <v>34</v>
      </c>
      <c r="D69" t="s">
        <v>142</v>
      </c>
      <c r="F69" t="s">
        <v>191</v>
      </c>
      <c r="G69" s="29" t="str">
        <f t="shared" si="33"/>
        <v>INSERT INTO  VALUES (34,'Población','','Demografía');</v>
      </c>
    </row>
    <row r="70" spans="3:7" x14ac:dyDescent="0.3">
      <c r="C70">
        <f t="shared" ref="C70:C111" si="35">+C69+1</f>
        <v>35</v>
      </c>
      <c r="D70" t="s">
        <v>143</v>
      </c>
      <c r="F70" t="s">
        <v>193</v>
      </c>
      <c r="G70" s="29" t="str">
        <f t="shared" si="33"/>
        <v>INSERT INTO  VALUES (35,'Popularidad ','','Cultura');</v>
      </c>
    </row>
    <row r="71" spans="3:7" x14ac:dyDescent="0.3">
      <c r="C71">
        <v>35</v>
      </c>
      <c r="D71" t="s">
        <v>144</v>
      </c>
      <c r="F71" t="s">
        <v>187</v>
      </c>
      <c r="G71" s="29" t="str">
        <f t="shared" si="33"/>
        <v>INSERT INTO  VALUES (35,'Porcentaje ','','Genérico');</v>
      </c>
    </row>
    <row r="72" spans="3:7" x14ac:dyDescent="0.3">
      <c r="C72">
        <f t="shared" ref="C72:C111" si="36">+C71+1</f>
        <v>36</v>
      </c>
      <c r="D72" t="s">
        <v>145</v>
      </c>
      <c r="F72" t="s">
        <v>197</v>
      </c>
      <c r="G72" s="29" t="str">
        <f t="shared" si="33"/>
        <v>INSERT INTO  VALUES (36,'Posesión  ','','Otros');</v>
      </c>
    </row>
    <row r="73" spans="3:7" x14ac:dyDescent="0.3">
      <c r="C73">
        <v>36</v>
      </c>
      <c r="D73" t="s">
        <v>146</v>
      </c>
      <c r="F73" t="s">
        <v>8</v>
      </c>
      <c r="G73" s="29" t="str">
        <f t="shared" si="33"/>
        <v>INSERT INTO  VALUES (36,'Potencia ','','Unidad Medida');</v>
      </c>
    </row>
    <row r="74" spans="3:7" x14ac:dyDescent="0.3">
      <c r="C74">
        <f t="shared" ref="C74:C111" si="37">+C73+1</f>
        <v>37</v>
      </c>
      <c r="D74" t="s">
        <v>147</v>
      </c>
      <c r="F74" t="s">
        <v>186</v>
      </c>
      <c r="G74" s="29" t="str">
        <f t="shared" si="33"/>
        <v>INSERT INTO  VALUES (37,'Precios','','Economía');</v>
      </c>
    </row>
    <row r="75" spans="3:7" x14ac:dyDescent="0.3">
      <c r="C75">
        <v>37</v>
      </c>
      <c r="D75" t="s">
        <v>148</v>
      </c>
      <c r="F75" t="s">
        <v>192</v>
      </c>
      <c r="G75" s="29" t="str">
        <f t="shared" si="33"/>
        <v>INSERT INTO  VALUES (37,'Predicción','','Futuro');</v>
      </c>
    </row>
    <row r="76" spans="3:7" x14ac:dyDescent="0.3">
      <c r="C76">
        <f t="shared" ref="C76:C111" si="38">+C75+1</f>
        <v>38</v>
      </c>
      <c r="D76" t="s">
        <v>149</v>
      </c>
      <c r="F76" t="s">
        <v>187</v>
      </c>
      <c r="G76" s="29" t="str">
        <f t="shared" si="33"/>
        <v>INSERT INTO  VALUES (38,'Preferencias ','','Genérico');</v>
      </c>
    </row>
    <row r="77" spans="3:7" x14ac:dyDescent="0.3">
      <c r="C77">
        <v>38</v>
      </c>
      <c r="D77" t="s">
        <v>150</v>
      </c>
      <c r="F77" t="s">
        <v>193</v>
      </c>
      <c r="G77" s="29" t="str">
        <f t="shared" si="33"/>
        <v>INSERT INTO  VALUES (38,'Premios ','','Cultura');</v>
      </c>
    </row>
    <row r="78" spans="3:7" x14ac:dyDescent="0.3">
      <c r="C78">
        <f t="shared" ref="C78:C111" si="39">+C77+1</f>
        <v>39</v>
      </c>
      <c r="D78" t="s">
        <v>151</v>
      </c>
      <c r="F78" t="s">
        <v>187</v>
      </c>
      <c r="G78" s="29" t="str">
        <f t="shared" si="33"/>
        <v>INSERT INTO  VALUES (39,'Presencia ','','Genérico');</v>
      </c>
    </row>
    <row r="79" spans="3:7" x14ac:dyDescent="0.3">
      <c r="C79">
        <v>39</v>
      </c>
      <c r="D79" t="s">
        <v>152</v>
      </c>
      <c r="F79" t="s">
        <v>8</v>
      </c>
      <c r="G79" s="29" t="str">
        <f t="shared" si="33"/>
        <v>INSERT INTO  VALUES (39,'Presión ','','Unidad Medida');</v>
      </c>
    </row>
    <row r="80" spans="3:7" x14ac:dyDescent="0.3">
      <c r="C80">
        <f t="shared" ref="C80:C111" si="40">+C79+1</f>
        <v>40</v>
      </c>
      <c r="D80" t="s">
        <v>153</v>
      </c>
      <c r="F80" t="s">
        <v>187</v>
      </c>
      <c r="G80" s="29" t="str">
        <f t="shared" si="33"/>
        <v>INSERT INTO  VALUES (40,'Principales ','','Genérico');</v>
      </c>
    </row>
    <row r="81" spans="3:7" x14ac:dyDescent="0.3">
      <c r="C81">
        <v>40</v>
      </c>
      <c r="D81" t="s">
        <v>154</v>
      </c>
      <c r="F81" t="s">
        <v>186</v>
      </c>
      <c r="G81" s="29" t="str">
        <f t="shared" si="33"/>
        <v>INSERT INTO  VALUES (40,'Producción ','','Economía');</v>
      </c>
    </row>
    <row r="82" spans="3:7" x14ac:dyDescent="0.3">
      <c r="C82">
        <f t="shared" ref="C82:C111" si="41">+C81+1</f>
        <v>41</v>
      </c>
      <c r="D82" t="s">
        <v>155</v>
      </c>
      <c r="F82" t="s">
        <v>187</v>
      </c>
      <c r="G82" s="29" t="str">
        <f t="shared" si="33"/>
        <v>INSERT INTO  VALUES (41,'Programas','','Genérico');</v>
      </c>
    </row>
    <row r="83" spans="3:7" x14ac:dyDescent="0.3">
      <c r="C83">
        <v>41</v>
      </c>
      <c r="D83" t="s">
        <v>156</v>
      </c>
      <c r="F83" t="s">
        <v>187</v>
      </c>
      <c r="G83" s="29" t="str">
        <f t="shared" si="33"/>
        <v>INSERT INTO  VALUES (41,'Proporción','','Genérico');</v>
      </c>
    </row>
    <row r="84" spans="3:7" x14ac:dyDescent="0.3">
      <c r="C84">
        <f t="shared" ref="C84:C111" si="42">+C83+1</f>
        <v>42</v>
      </c>
      <c r="D84" t="s">
        <v>157</v>
      </c>
      <c r="F84" t="s">
        <v>192</v>
      </c>
      <c r="G84" s="29" t="str">
        <f t="shared" si="33"/>
        <v>INSERT INTO  VALUES (42,'Proyección','','Futuro');</v>
      </c>
    </row>
    <row r="85" spans="3:7" x14ac:dyDescent="0.3">
      <c r="C85">
        <v>42</v>
      </c>
      <c r="D85" t="s">
        <v>158</v>
      </c>
      <c r="F85" t="s">
        <v>187</v>
      </c>
      <c r="G85" s="29" t="str">
        <f t="shared" si="33"/>
        <v>INSERT INTO  VALUES (42,'Ranking ','','Genérico');</v>
      </c>
    </row>
    <row r="86" spans="3:7" x14ac:dyDescent="0.3">
      <c r="C86">
        <f t="shared" ref="C86:C111" si="43">+C85+1</f>
        <v>43</v>
      </c>
      <c r="D86" t="s">
        <v>159</v>
      </c>
      <c r="F86" t="s">
        <v>197</v>
      </c>
      <c r="G86" s="29" t="str">
        <f t="shared" si="33"/>
        <v>INSERT INTO  VALUES (43,'Recuperación ','','Otros');</v>
      </c>
    </row>
    <row r="87" spans="3:7" x14ac:dyDescent="0.3">
      <c r="C87">
        <v>43</v>
      </c>
      <c r="D87" t="s">
        <v>5628</v>
      </c>
      <c r="F87" t="s">
        <v>2792</v>
      </c>
      <c r="G87" s="29" t="str">
        <f t="shared" si="33"/>
        <v>INSERT INTO  VALUES (43,'Recuperados','','Salud');</v>
      </c>
    </row>
    <row r="88" spans="3:7" x14ac:dyDescent="0.3">
      <c r="C88">
        <f t="shared" ref="C88:C111" si="44">+C87+1</f>
        <v>44</v>
      </c>
      <c r="D88" t="s">
        <v>160</v>
      </c>
      <c r="F88" t="s">
        <v>187</v>
      </c>
      <c r="G88" s="29" t="str">
        <f t="shared" si="33"/>
        <v>INSERT INTO  VALUES (44,'Registro ','','Genérico');</v>
      </c>
    </row>
    <row r="89" spans="3:7" x14ac:dyDescent="0.3">
      <c r="C89">
        <v>44</v>
      </c>
      <c r="D89" t="s">
        <v>161</v>
      </c>
      <c r="F89" t="s">
        <v>187</v>
      </c>
      <c r="G89" s="29" t="str">
        <f t="shared" si="33"/>
        <v>INSERT INTO  VALUES (44,'Resultados','','Genérico');</v>
      </c>
    </row>
    <row r="90" spans="3:7" x14ac:dyDescent="0.3">
      <c r="C90">
        <f t="shared" ref="C90:C111" si="45">+C89+1</f>
        <v>45</v>
      </c>
      <c r="D90" t="s">
        <v>162</v>
      </c>
      <c r="F90" t="s">
        <v>173</v>
      </c>
      <c r="G90" s="29" t="str">
        <f t="shared" si="33"/>
        <v>INSERT INTO  VALUES (45,'Ruta ','','Transporte');</v>
      </c>
    </row>
    <row r="91" spans="3:7" x14ac:dyDescent="0.3">
      <c r="C91">
        <v>45</v>
      </c>
      <c r="D91" t="s">
        <v>163</v>
      </c>
      <c r="F91" t="s">
        <v>197</v>
      </c>
      <c r="G91" s="29" t="str">
        <f t="shared" si="33"/>
        <v>INSERT INTO  VALUES (45,'Selección ','','Otros');</v>
      </c>
    </row>
    <row r="92" spans="3:7" x14ac:dyDescent="0.3">
      <c r="C92">
        <f t="shared" ref="C92:C111" si="46">+C91+1</f>
        <v>46</v>
      </c>
      <c r="D92" t="s">
        <v>164</v>
      </c>
      <c r="F92" t="s">
        <v>188</v>
      </c>
      <c r="G92" s="29" t="str">
        <f t="shared" si="33"/>
        <v>INSERT INTO  VALUES (46,'Sondeo ','','Elecciones');</v>
      </c>
    </row>
    <row r="93" spans="3:7" x14ac:dyDescent="0.3">
      <c r="C93">
        <v>46</v>
      </c>
      <c r="D93" t="s">
        <v>165</v>
      </c>
      <c r="F93" t="s">
        <v>8</v>
      </c>
      <c r="G93" s="29" t="str">
        <f t="shared" si="33"/>
        <v>INSERT INTO  VALUES (46,'Superficie','','Unidad Medida');</v>
      </c>
    </row>
    <row r="94" spans="3:7" x14ac:dyDescent="0.3">
      <c r="C94">
        <f t="shared" ref="C94:C111" si="47">+C93+1</f>
        <v>47</v>
      </c>
      <c r="D94" t="s">
        <v>166</v>
      </c>
      <c r="F94" t="s">
        <v>187</v>
      </c>
      <c r="G94" s="29" t="str">
        <f t="shared" si="33"/>
        <v>INSERT INTO  VALUES (47,'Tasa','','Genérico');</v>
      </c>
    </row>
    <row r="95" spans="3:7" x14ac:dyDescent="0.3">
      <c r="C95">
        <v>47</v>
      </c>
      <c r="D95" t="s">
        <v>167</v>
      </c>
      <c r="F95" t="s">
        <v>8</v>
      </c>
      <c r="G95" s="29" t="str">
        <f t="shared" si="33"/>
        <v>INSERT INTO  VALUES (47,'Temperatura ','','Unidad Medida');</v>
      </c>
    </row>
    <row r="96" spans="3:7" x14ac:dyDescent="0.3">
      <c r="C96">
        <f t="shared" ref="C96:C111" si="48">+C95+1</f>
        <v>48</v>
      </c>
      <c r="D96" t="s">
        <v>168</v>
      </c>
      <c r="F96" t="s">
        <v>194</v>
      </c>
      <c r="G96" s="29" t="str">
        <f t="shared" si="33"/>
        <v>INSERT INTO  VALUES (48,'Tiempo ','','Ambiente');</v>
      </c>
    </row>
    <row r="97" spans="3:7" x14ac:dyDescent="0.3">
      <c r="C97">
        <v>48</v>
      </c>
      <c r="D97" t="s">
        <v>5640</v>
      </c>
      <c r="F97" t="s">
        <v>187</v>
      </c>
      <c r="G97" s="29" t="str">
        <f t="shared" si="33"/>
        <v>INSERT INTO  VALUES (48,'Top 20','','Genérico');</v>
      </c>
    </row>
    <row r="98" spans="3:7" x14ac:dyDescent="0.3">
      <c r="C98">
        <f t="shared" ref="C98:C111" si="49">+C97+1</f>
        <v>49</v>
      </c>
      <c r="D98" t="s">
        <v>169</v>
      </c>
      <c r="F98" t="s">
        <v>187</v>
      </c>
      <c r="G98" s="29" t="str">
        <f t="shared" si="33"/>
        <v>INSERT INTO  VALUES (49,'Top 100 ','','Genérico');</v>
      </c>
    </row>
    <row r="99" spans="3:7" x14ac:dyDescent="0.3">
      <c r="C99">
        <v>49</v>
      </c>
      <c r="D99" t="s">
        <v>170</v>
      </c>
      <c r="F99" t="s">
        <v>173</v>
      </c>
      <c r="G99" s="29" t="str">
        <f t="shared" ref="G99:G130" si="50">+"INSERT INTO "&amp;$E$3&amp;" VALUES ("&amp;C99&amp;","&amp;"'"&amp;D99&amp;"','"&amp;E99&amp;"','"&amp;F99&amp;"');"</f>
        <v>INSERT INTO  VALUES (49,'Tráfico','','Transporte');</v>
      </c>
    </row>
    <row r="100" spans="3:7" x14ac:dyDescent="0.3">
      <c r="C100">
        <f t="shared" ref="C100:C111" si="51">+C99+1</f>
        <v>50</v>
      </c>
      <c r="D100" t="s">
        <v>171</v>
      </c>
      <c r="F100" t="s">
        <v>186</v>
      </c>
      <c r="G100" s="29" t="str">
        <f t="shared" si="50"/>
        <v>INSERT INTO  VALUES (50,'Transacciones ','','Economía');</v>
      </c>
    </row>
    <row r="101" spans="3:7" x14ac:dyDescent="0.3">
      <c r="C101">
        <v>50</v>
      </c>
      <c r="D101" t="s">
        <v>172</v>
      </c>
      <c r="F101" t="s">
        <v>186</v>
      </c>
      <c r="G101" s="29" t="str">
        <f t="shared" si="50"/>
        <v>INSERT INTO  VALUES (50,'Transformación ','','Economía');</v>
      </c>
    </row>
    <row r="102" spans="3:7" x14ac:dyDescent="0.3">
      <c r="C102">
        <f t="shared" ref="C102:C111" si="52">+C101+1</f>
        <v>51</v>
      </c>
      <c r="D102" t="s">
        <v>173</v>
      </c>
      <c r="F102" t="s">
        <v>173</v>
      </c>
      <c r="G102" s="29" t="str">
        <f t="shared" si="50"/>
        <v>INSERT INTO  VALUES (51,'Transporte','','Transporte');</v>
      </c>
    </row>
    <row r="103" spans="3:7" x14ac:dyDescent="0.3">
      <c r="C103">
        <v>51</v>
      </c>
      <c r="D103" t="s">
        <v>174</v>
      </c>
      <c r="F103" t="s">
        <v>83</v>
      </c>
      <c r="G103" s="29" t="str">
        <f t="shared" si="50"/>
        <v>INSERT INTO  VALUES (51,'Tributación ','','Administración ');</v>
      </c>
    </row>
    <row r="104" spans="3:7" x14ac:dyDescent="0.3">
      <c r="C104">
        <f t="shared" ref="C104:C111" si="53">+C103+1</f>
        <v>52</v>
      </c>
      <c r="D104" t="s">
        <v>175</v>
      </c>
      <c r="F104" t="s">
        <v>197</v>
      </c>
      <c r="G104" s="29" t="str">
        <f t="shared" si="50"/>
        <v>INSERT INTO  VALUES (52,'Uso ','','Otros');</v>
      </c>
    </row>
    <row r="105" spans="3:7" x14ac:dyDescent="0.3">
      <c r="C105">
        <v>52</v>
      </c>
      <c r="D105" t="s">
        <v>176</v>
      </c>
      <c r="F105" t="s">
        <v>190</v>
      </c>
      <c r="G105" s="29" t="str">
        <f t="shared" si="50"/>
        <v>INSERT INTO  VALUES (52,'Usuarios ','','Internet');</v>
      </c>
    </row>
    <row r="106" spans="3:7" x14ac:dyDescent="0.3">
      <c r="C106">
        <f t="shared" ref="C106:C111" si="54">+C105+1</f>
        <v>53</v>
      </c>
      <c r="D106" t="s">
        <v>177</v>
      </c>
      <c r="F106" t="s">
        <v>187</v>
      </c>
      <c r="G106" s="29" t="str">
        <f t="shared" si="50"/>
        <v>INSERT INTO  VALUES (53,'Valor','','Genérico');</v>
      </c>
    </row>
    <row r="107" spans="3:7" x14ac:dyDescent="0.3">
      <c r="C107">
        <v>53</v>
      </c>
      <c r="D107" t="s">
        <v>178</v>
      </c>
      <c r="F107" t="s">
        <v>8</v>
      </c>
      <c r="G107" s="29" t="str">
        <f t="shared" si="50"/>
        <v>INSERT INTO  VALUES (53,'Velocidad ','','Unidad Medida');</v>
      </c>
    </row>
    <row r="108" spans="3:7" x14ac:dyDescent="0.3">
      <c r="C108">
        <f t="shared" ref="C108:C111" si="55">+C107+1</f>
        <v>54</v>
      </c>
      <c r="D108" t="s">
        <v>179</v>
      </c>
      <c r="F108" t="s">
        <v>186</v>
      </c>
      <c r="G108" s="29" t="str">
        <f t="shared" si="50"/>
        <v>INSERT INTO  VALUES (54,'Ventas','','Economía');</v>
      </c>
    </row>
    <row r="109" spans="3:7" x14ac:dyDescent="0.3">
      <c r="C109">
        <v>54</v>
      </c>
      <c r="D109" t="s">
        <v>180</v>
      </c>
      <c r="F109" t="s">
        <v>8</v>
      </c>
      <c r="G109" s="29" t="str">
        <f t="shared" si="50"/>
        <v>INSERT INTO  VALUES (54,'Volumen','','Unidad Medida');</v>
      </c>
    </row>
    <row r="110" spans="3:7" x14ac:dyDescent="0.3">
      <c r="C110">
        <f t="shared" ref="C110:C111" si="56">+C109+1</f>
        <v>55</v>
      </c>
      <c r="D110" t="s">
        <v>181</v>
      </c>
      <c r="F110" t="s">
        <v>188</v>
      </c>
      <c r="G110" s="29" t="str">
        <f t="shared" si="50"/>
        <v>INSERT INTO  VALUES (55,'Votaciones','','Elecciones');</v>
      </c>
    </row>
    <row r="111" spans="3:7" x14ac:dyDescent="0.3">
      <c r="C111">
        <v>55</v>
      </c>
      <c r="D111" t="s">
        <v>182</v>
      </c>
      <c r="F111" t="s">
        <v>188</v>
      </c>
      <c r="G111" s="29" t="str">
        <f t="shared" si="50"/>
        <v>INSERT INTO  VALUES (55,'Votantes','','Elecciones');</v>
      </c>
    </row>
  </sheetData>
  <sortState xmlns:xlrd2="http://schemas.microsoft.com/office/spreadsheetml/2017/richdata2" ref="D3:F111">
    <sortCondition ref="D3:D111"/>
  </sortSt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66C39-7A60-4A78-9690-2565130572E3}">
  <sheetPr>
    <tabColor rgb="FFFFC000"/>
  </sheetPr>
  <dimension ref="A2:I3097"/>
  <sheetViews>
    <sheetView showGridLines="0" zoomScale="120" zoomScaleNormal="120" workbookViewId="0">
      <pane ySplit="2" topLeftCell="A3" activePane="bottomLeft" state="frozen"/>
      <selection activeCell="A3" sqref="A3:XFD3"/>
      <selection pane="bottomLeft" activeCell="E4" sqref="E4"/>
    </sheetView>
  </sheetViews>
  <sheetFormatPr baseColWidth="10" defaultRowHeight="14.4" x14ac:dyDescent="0.3"/>
  <cols>
    <col min="1" max="1" width="13.33203125" bestFit="1" customWidth="1"/>
    <col min="3" max="3" width="4.77734375" bestFit="1" customWidth="1"/>
    <col min="4" max="4" width="12.44140625" customWidth="1"/>
    <col min="5" max="5" width="15.5546875" bestFit="1" customWidth="1"/>
    <col min="6" max="6" width="9.5546875" customWidth="1"/>
    <col min="7" max="7" width="20" customWidth="1"/>
    <col min="8" max="8" width="15.88671875" customWidth="1"/>
    <col min="9" max="9" width="56.44140625" customWidth="1"/>
  </cols>
  <sheetData>
    <row r="2" spans="1:9" x14ac:dyDescent="0.3">
      <c r="C2" t="s">
        <v>5646</v>
      </c>
      <c r="D2" t="s">
        <v>9</v>
      </c>
      <c r="E2" t="s">
        <v>10</v>
      </c>
      <c r="F2" t="s">
        <v>11</v>
      </c>
      <c r="G2" t="s">
        <v>214</v>
      </c>
      <c r="H2" t="s">
        <v>215</v>
      </c>
      <c r="I2" s="28" t="s">
        <v>5636</v>
      </c>
    </row>
    <row r="3" spans="1:9" x14ac:dyDescent="0.3">
      <c r="A3" t="s">
        <v>198</v>
      </c>
      <c r="C3">
        <v>1</v>
      </c>
      <c r="D3" t="s">
        <v>216</v>
      </c>
      <c r="F3" t="s">
        <v>198</v>
      </c>
      <c r="G3" t="s">
        <v>413</v>
      </c>
      <c r="H3" t="s">
        <v>876</v>
      </c>
      <c r="I3" s="29" t="str">
        <f t="shared" ref="I3:I66" si="0">+"INSERT INTO "&amp;$E$3&amp;" VALUES ("&amp;C3&amp;","&amp;"'"&amp;D3&amp;"','"&amp;E3&amp;"','"&amp;F3&amp;"','"&amp;G3&amp;"','"&amp;H3&amp;"');"</f>
        <v>INSERT INTO  VALUES (1,'Afganistán','','País','AFG','ADMIN 0');</v>
      </c>
    </row>
    <row r="4" spans="1:9" x14ac:dyDescent="0.3">
      <c r="A4" t="s">
        <v>199</v>
      </c>
      <c r="C4">
        <f>+C3+1</f>
        <v>2</v>
      </c>
      <c r="D4" t="s">
        <v>217</v>
      </c>
      <c r="F4" t="s">
        <v>198</v>
      </c>
      <c r="G4" t="s">
        <v>414</v>
      </c>
      <c r="H4" t="s">
        <v>876</v>
      </c>
      <c r="I4" s="29" t="str">
        <f t="shared" si="0"/>
        <v>INSERT INTO  VALUES (2,'Albania','','País','ALB','ADMIN 0');</v>
      </c>
    </row>
    <row r="5" spans="1:9" x14ac:dyDescent="0.3">
      <c r="A5" t="s">
        <v>200</v>
      </c>
      <c r="C5">
        <f t="shared" ref="C5:C68" si="1">+C4+1</f>
        <v>3</v>
      </c>
      <c r="D5" t="s">
        <v>218</v>
      </c>
      <c r="F5" t="s">
        <v>198</v>
      </c>
      <c r="G5" t="s">
        <v>415</v>
      </c>
      <c r="H5" t="s">
        <v>876</v>
      </c>
      <c r="I5" s="29" t="str">
        <f t="shared" si="0"/>
        <v>INSERT INTO  VALUES (3,'Alemania','','País','DEU','ADMIN 0');</v>
      </c>
    </row>
    <row r="6" spans="1:9" x14ac:dyDescent="0.3">
      <c r="A6" t="s">
        <v>201</v>
      </c>
      <c r="C6">
        <f t="shared" si="1"/>
        <v>4</v>
      </c>
      <c r="D6" t="s">
        <v>219</v>
      </c>
      <c r="F6" t="s">
        <v>198</v>
      </c>
      <c r="G6" t="s">
        <v>416</v>
      </c>
      <c r="H6" t="s">
        <v>876</v>
      </c>
      <c r="I6" s="29" t="str">
        <f t="shared" si="0"/>
        <v>INSERT INTO  VALUES (4,'Andorra','','País','AND','ADMIN 0');</v>
      </c>
    </row>
    <row r="7" spans="1:9" x14ac:dyDescent="0.3">
      <c r="A7" t="s">
        <v>202</v>
      </c>
      <c r="C7">
        <f t="shared" si="1"/>
        <v>5</v>
      </c>
      <c r="D7" t="s">
        <v>220</v>
      </c>
      <c r="F7" t="s">
        <v>198</v>
      </c>
      <c r="G7" t="s">
        <v>417</v>
      </c>
      <c r="H7" t="s">
        <v>876</v>
      </c>
      <c r="I7" s="29" t="str">
        <f t="shared" si="0"/>
        <v>INSERT INTO  VALUES (5,'Angola','','País','AGO','ADMIN 0');</v>
      </c>
    </row>
    <row r="8" spans="1:9" x14ac:dyDescent="0.3">
      <c r="A8" t="s">
        <v>203</v>
      </c>
      <c r="C8">
        <f t="shared" si="1"/>
        <v>6</v>
      </c>
      <c r="D8" t="s">
        <v>221</v>
      </c>
      <c r="F8" t="s">
        <v>198</v>
      </c>
      <c r="G8" t="s">
        <v>418</v>
      </c>
      <c r="H8" t="s">
        <v>876</v>
      </c>
      <c r="I8" s="29" t="str">
        <f t="shared" si="0"/>
        <v>INSERT INTO  VALUES (6,'Antigua y Barbuda','','País','ATG','ADMIN 0');</v>
      </c>
    </row>
    <row r="9" spans="1:9" x14ac:dyDescent="0.3">
      <c r="A9" t="s">
        <v>204</v>
      </c>
      <c r="C9">
        <f t="shared" si="1"/>
        <v>7</v>
      </c>
      <c r="D9" t="s">
        <v>222</v>
      </c>
      <c r="F9" t="s">
        <v>198</v>
      </c>
      <c r="G9" t="s">
        <v>419</v>
      </c>
      <c r="H9" t="s">
        <v>876</v>
      </c>
      <c r="I9" s="29" t="str">
        <f t="shared" si="0"/>
        <v>INSERT INTO  VALUES (7,'Arabia Saudita','','País','SAU','ADMIN 0');</v>
      </c>
    </row>
    <row r="10" spans="1:9" x14ac:dyDescent="0.3">
      <c r="A10" t="s">
        <v>205</v>
      </c>
      <c r="C10">
        <f t="shared" si="1"/>
        <v>8</v>
      </c>
      <c r="D10" t="s">
        <v>223</v>
      </c>
      <c r="F10" t="s">
        <v>198</v>
      </c>
      <c r="G10" t="s">
        <v>420</v>
      </c>
      <c r="H10" t="s">
        <v>876</v>
      </c>
      <c r="I10" s="29" t="str">
        <f t="shared" si="0"/>
        <v>INSERT INTO  VALUES (8,'Argelia','','País','DZA','ADMIN 0');</v>
      </c>
    </row>
    <row r="11" spans="1:9" x14ac:dyDescent="0.3">
      <c r="A11" t="s">
        <v>206</v>
      </c>
      <c r="C11">
        <f t="shared" si="1"/>
        <v>9</v>
      </c>
      <c r="D11" t="s">
        <v>224</v>
      </c>
      <c r="F11" t="s">
        <v>198</v>
      </c>
      <c r="G11" t="s">
        <v>421</v>
      </c>
      <c r="H11" t="s">
        <v>876</v>
      </c>
      <c r="I11" s="29" t="str">
        <f t="shared" si="0"/>
        <v>INSERT INTO  VALUES (9,'Argentina','','País','ARG','ADMIN 0');</v>
      </c>
    </row>
    <row r="12" spans="1:9" x14ac:dyDescent="0.3">
      <c r="A12" t="s">
        <v>207</v>
      </c>
      <c r="C12">
        <f t="shared" si="1"/>
        <v>10</v>
      </c>
      <c r="D12" t="s">
        <v>225</v>
      </c>
      <c r="F12" t="s">
        <v>198</v>
      </c>
      <c r="G12" t="s">
        <v>422</v>
      </c>
      <c r="H12" t="s">
        <v>876</v>
      </c>
      <c r="I12" s="29" t="str">
        <f t="shared" si="0"/>
        <v>INSERT INTO  VALUES (10,'Armenia','','País','ARM','ADMIN 0');</v>
      </c>
    </row>
    <row r="13" spans="1:9" x14ac:dyDescent="0.3">
      <c r="A13" t="s">
        <v>208</v>
      </c>
      <c r="C13">
        <f t="shared" si="1"/>
        <v>11</v>
      </c>
      <c r="D13" t="s">
        <v>226</v>
      </c>
      <c r="F13" t="s">
        <v>198</v>
      </c>
      <c r="G13" t="s">
        <v>423</v>
      </c>
      <c r="H13" t="s">
        <v>876</v>
      </c>
      <c r="I13" s="29" t="str">
        <f t="shared" si="0"/>
        <v>INSERT INTO  VALUES (11,'Australia','','País','AUS','ADMIN 0');</v>
      </c>
    </row>
    <row r="14" spans="1:9" x14ac:dyDescent="0.3">
      <c r="A14" t="s">
        <v>209</v>
      </c>
      <c r="C14">
        <f t="shared" si="1"/>
        <v>12</v>
      </c>
      <c r="D14" t="s">
        <v>227</v>
      </c>
      <c r="F14" t="s">
        <v>198</v>
      </c>
      <c r="G14" t="s">
        <v>424</v>
      </c>
      <c r="H14" t="s">
        <v>876</v>
      </c>
      <c r="I14" s="29" t="str">
        <f t="shared" si="0"/>
        <v>INSERT INTO  VALUES (12,'Austria','','País','AUT','ADMIN 0');</v>
      </c>
    </row>
    <row r="15" spans="1:9" x14ac:dyDescent="0.3">
      <c r="A15" t="s">
        <v>210</v>
      </c>
      <c r="C15">
        <f t="shared" si="1"/>
        <v>13</v>
      </c>
      <c r="D15" t="s">
        <v>228</v>
      </c>
      <c r="F15" t="s">
        <v>198</v>
      </c>
      <c r="G15" t="s">
        <v>425</v>
      </c>
      <c r="H15" t="s">
        <v>876</v>
      </c>
      <c r="I15" s="29" t="str">
        <f t="shared" si="0"/>
        <v>INSERT INTO  VALUES (13,'Azerbaiyán','','País','AZE','ADMIN 0');</v>
      </c>
    </row>
    <row r="16" spans="1:9" x14ac:dyDescent="0.3">
      <c r="A16" t="s">
        <v>211</v>
      </c>
      <c r="C16">
        <f t="shared" si="1"/>
        <v>14</v>
      </c>
      <c r="D16" t="s">
        <v>229</v>
      </c>
      <c r="F16" t="s">
        <v>198</v>
      </c>
      <c r="G16" t="s">
        <v>426</v>
      </c>
      <c r="H16" t="s">
        <v>876</v>
      </c>
      <c r="I16" s="29" t="str">
        <f t="shared" si="0"/>
        <v>INSERT INTO  VALUES (14,'Bahamas','','País','BHS','ADMIN 0');</v>
      </c>
    </row>
    <row r="17" spans="1:9" x14ac:dyDescent="0.3">
      <c r="A17" t="s">
        <v>212</v>
      </c>
      <c r="C17">
        <f t="shared" si="1"/>
        <v>15</v>
      </c>
      <c r="D17" t="s">
        <v>230</v>
      </c>
      <c r="F17" t="s">
        <v>198</v>
      </c>
      <c r="G17" t="s">
        <v>427</v>
      </c>
      <c r="H17" t="s">
        <v>876</v>
      </c>
      <c r="I17" s="29" t="str">
        <f t="shared" si="0"/>
        <v>INSERT INTO  VALUES (15,'Bangladés','','País','BGD','ADMIN 0');</v>
      </c>
    </row>
    <row r="18" spans="1:9" x14ac:dyDescent="0.3">
      <c r="A18" t="s">
        <v>213</v>
      </c>
      <c r="C18">
        <f t="shared" si="1"/>
        <v>16</v>
      </c>
      <c r="D18" t="s">
        <v>231</v>
      </c>
      <c r="F18" t="s">
        <v>198</v>
      </c>
      <c r="G18" t="s">
        <v>428</v>
      </c>
      <c r="H18" t="s">
        <v>876</v>
      </c>
      <c r="I18" s="29" t="str">
        <f t="shared" si="0"/>
        <v>INSERT INTO  VALUES (16,'Barbados','','País','BRB','ADMIN 0');</v>
      </c>
    </row>
    <row r="19" spans="1:9" x14ac:dyDescent="0.3">
      <c r="C19">
        <f t="shared" si="1"/>
        <v>17</v>
      </c>
      <c r="D19" t="s">
        <v>232</v>
      </c>
      <c r="F19" t="s">
        <v>198</v>
      </c>
      <c r="G19" t="s">
        <v>429</v>
      </c>
      <c r="H19" t="s">
        <v>876</v>
      </c>
      <c r="I19" s="29" t="str">
        <f t="shared" si="0"/>
        <v>INSERT INTO  VALUES (17,'Baréin','','País','BHR','ADMIN 0');</v>
      </c>
    </row>
    <row r="20" spans="1:9" x14ac:dyDescent="0.3">
      <c r="C20">
        <f t="shared" si="1"/>
        <v>18</v>
      </c>
      <c r="D20" t="s">
        <v>233</v>
      </c>
      <c r="F20" t="s">
        <v>198</v>
      </c>
      <c r="G20" t="s">
        <v>430</v>
      </c>
      <c r="H20" t="s">
        <v>876</v>
      </c>
      <c r="I20" s="29" t="str">
        <f t="shared" si="0"/>
        <v>INSERT INTO  VALUES (18,'Bélgica','','País','BEL','ADMIN 0');</v>
      </c>
    </row>
    <row r="21" spans="1:9" x14ac:dyDescent="0.3">
      <c r="C21">
        <f t="shared" si="1"/>
        <v>19</v>
      </c>
      <c r="D21" t="s">
        <v>234</v>
      </c>
      <c r="F21" t="s">
        <v>198</v>
      </c>
      <c r="G21" t="s">
        <v>431</v>
      </c>
      <c r="H21" t="s">
        <v>876</v>
      </c>
      <c r="I21" s="29" t="str">
        <f t="shared" si="0"/>
        <v>INSERT INTO  VALUES (19,'Belice','','País','BLZ','ADMIN 0');</v>
      </c>
    </row>
    <row r="22" spans="1:9" x14ac:dyDescent="0.3">
      <c r="C22">
        <f t="shared" si="1"/>
        <v>20</v>
      </c>
      <c r="D22" t="s">
        <v>235</v>
      </c>
      <c r="F22" t="s">
        <v>198</v>
      </c>
      <c r="G22" t="s">
        <v>432</v>
      </c>
      <c r="H22" t="s">
        <v>876</v>
      </c>
      <c r="I22" s="29" t="str">
        <f t="shared" si="0"/>
        <v>INSERT INTO  VALUES (20,'Benín','','País','BEN','ADMIN 0');</v>
      </c>
    </row>
    <row r="23" spans="1:9" x14ac:dyDescent="0.3">
      <c r="C23">
        <f t="shared" si="1"/>
        <v>21</v>
      </c>
      <c r="D23" t="s">
        <v>236</v>
      </c>
      <c r="F23" t="s">
        <v>198</v>
      </c>
      <c r="G23" t="s">
        <v>433</v>
      </c>
      <c r="H23" t="s">
        <v>876</v>
      </c>
      <c r="I23" s="29" t="str">
        <f t="shared" si="0"/>
        <v>INSERT INTO  VALUES (21,'Bielorrusia','','País','BLR','ADMIN 0');</v>
      </c>
    </row>
    <row r="24" spans="1:9" x14ac:dyDescent="0.3">
      <c r="C24">
        <f t="shared" si="1"/>
        <v>22</v>
      </c>
      <c r="D24" t="s">
        <v>237</v>
      </c>
      <c r="F24" t="s">
        <v>198</v>
      </c>
      <c r="G24" t="s">
        <v>434</v>
      </c>
      <c r="H24" t="s">
        <v>876</v>
      </c>
      <c r="I24" s="29" t="str">
        <f t="shared" si="0"/>
        <v>INSERT INTO  VALUES (22,'Birmania','','País','MMR','ADMIN 0');</v>
      </c>
    </row>
    <row r="25" spans="1:9" x14ac:dyDescent="0.3">
      <c r="C25">
        <f t="shared" si="1"/>
        <v>23</v>
      </c>
      <c r="D25" t="s">
        <v>238</v>
      </c>
      <c r="F25" t="s">
        <v>198</v>
      </c>
      <c r="G25" t="s">
        <v>435</v>
      </c>
      <c r="H25" t="s">
        <v>876</v>
      </c>
      <c r="I25" s="29" t="str">
        <f t="shared" si="0"/>
        <v>INSERT INTO  VALUES (23,'Bolivia','','País','BOL','ADMIN 0');</v>
      </c>
    </row>
    <row r="26" spans="1:9" x14ac:dyDescent="0.3">
      <c r="C26">
        <f t="shared" si="1"/>
        <v>24</v>
      </c>
      <c r="D26" t="s">
        <v>239</v>
      </c>
      <c r="F26" t="s">
        <v>198</v>
      </c>
      <c r="G26" t="s">
        <v>436</v>
      </c>
      <c r="H26" t="s">
        <v>876</v>
      </c>
      <c r="I26" s="29" t="str">
        <f t="shared" si="0"/>
        <v>INSERT INTO  VALUES (24,'Bosnia-Herzegovina','','País','BIH','ADMIN 0');</v>
      </c>
    </row>
    <row r="27" spans="1:9" x14ac:dyDescent="0.3">
      <c r="C27">
        <f t="shared" si="1"/>
        <v>25</v>
      </c>
      <c r="D27" t="s">
        <v>240</v>
      </c>
      <c r="F27" t="s">
        <v>198</v>
      </c>
      <c r="G27" t="s">
        <v>437</v>
      </c>
      <c r="H27" t="s">
        <v>876</v>
      </c>
      <c r="I27" s="29" t="str">
        <f t="shared" si="0"/>
        <v>INSERT INTO  VALUES (25,'Botsuana','','País','BWA','ADMIN 0');</v>
      </c>
    </row>
    <row r="28" spans="1:9" x14ac:dyDescent="0.3">
      <c r="C28">
        <f t="shared" si="1"/>
        <v>26</v>
      </c>
      <c r="D28" t="s">
        <v>241</v>
      </c>
      <c r="F28" t="s">
        <v>198</v>
      </c>
      <c r="G28" t="s">
        <v>438</v>
      </c>
      <c r="H28" t="s">
        <v>876</v>
      </c>
      <c r="I28" s="29" t="str">
        <f t="shared" si="0"/>
        <v>INSERT INTO  VALUES (26,'Brasil','','País','BRA','ADMIN 0');</v>
      </c>
    </row>
    <row r="29" spans="1:9" x14ac:dyDescent="0.3">
      <c r="C29">
        <f t="shared" si="1"/>
        <v>27</v>
      </c>
      <c r="D29" t="s">
        <v>242</v>
      </c>
      <c r="F29" t="s">
        <v>198</v>
      </c>
      <c r="G29" t="s">
        <v>439</v>
      </c>
      <c r="H29" t="s">
        <v>876</v>
      </c>
      <c r="I29" s="29" t="str">
        <f t="shared" si="0"/>
        <v>INSERT INTO  VALUES (27,'Brunéi','','País','BRN','ADMIN 0');</v>
      </c>
    </row>
    <row r="30" spans="1:9" x14ac:dyDescent="0.3">
      <c r="C30">
        <f t="shared" si="1"/>
        <v>28</v>
      </c>
      <c r="D30" t="s">
        <v>243</v>
      </c>
      <c r="F30" t="s">
        <v>198</v>
      </c>
      <c r="G30" t="s">
        <v>440</v>
      </c>
      <c r="H30" t="s">
        <v>876</v>
      </c>
      <c r="I30" s="29" t="str">
        <f t="shared" si="0"/>
        <v>INSERT INTO  VALUES (28,'Bulgaria','','País','BGR','ADMIN 0');</v>
      </c>
    </row>
    <row r="31" spans="1:9" x14ac:dyDescent="0.3">
      <c r="C31">
        <f t="shared" si="1"/>
        <v>29</v>
      </c>
      <c r="D31" t="s">
        <v>244</v>
      </c>
      <c r="F31" t="s">
        <v>198</v>
      </c>
      <c r="G31" t="s">
        <v>441</v>
      </c>
      <c r="H31" t="s">
        <v>876</v>
      </c>
      <c r="I31" s="29" t="str">
        <f t="shared" si="0"/>
        <v>INSERT INTO  VALUES (29,'Burkina Faso','','País','BFA','ADMIN 0');</v>
      </c>
    </row>
    <row r="32" spans="1:9" x14ac:dyDescent="0.3">
      <c r="C32">
        <f t="shared" si="1"/>
        <v>30</v>
      </c>
      <c r="D32" t="s">
        <v>245</v>
      </c>
      <c r="F32" t="s">
        <v>198</v>
      </c>
      <c r="G32" t="s">
        <v>442</v>
      </c>
      <c r="H32" t="s">
        <v>876</v>
      </c>
      <c r="I32" s="29" t="str">
        <f t="shared" si="0"/>
        <v>INSERT INTO  VALUES (30,'Burundi','','País','BDI','ADMIN 0');</v>
      </c>
    </row>
    <row r="33" spans="3:9" x14ac:dyDescent="0.3">
      <c r="C33">
        <f t="shared" si="1"/>
        <v>31</v>
      </c>
      <c r="D33" t="s">
        <v>246</v>
      </c>
      <c r="F33" t="s">
        <v>198</v>
      </c>
      <c r="G33" t="s">
        <v>443</v>
      </c>
      <c r="H33" t="s">
        <v>876</v>
      </c>
      <c r="I33" s="29" t="str">
        <f t="shared" si="0"/>
        <v>INSERT INTO  VALUES (31,'Bután','','País','BTN','ADMIN 0');</v>
      </c>
    </row>
    <row r="34" spans="3:9" x14ac:dyDescent="0.3">
      <c r="C34">
        <f t="shared" si="1"/>
        <v>32</v>
      </c>
      <c r="D34" t="s">
        <v>247</v>
      </c>
      <c r="F34" t="s">
        <v>198</v>
      </c>
      <c r="G34" t="s">
        <v>444</v>
      </c>
      <c r="H34" t="s">
        <v>876</v>
      </c>
      <c r="I34" s="29" t="str">
        <f t="shared" si="0"/>
        <v>INSERT INTO  VALUES (32,'Cabo Verde','','País','CPV','ADMIN 0');</v>
      </c>
    </row>
    <row r="35" spans="3:9" x14ac:dyDescent="0.3">
      <c r="C35">
        <f t="shared" si="1"/>
        <v>33</v>
      </c>
      <c r="D35" t="s">
        <v>248</v>
      </c>
      <c r="F35" t="s">
        <v>198</v>
      </c>
      <c r="G35" t="s">
        <v>445</v>
      </c>
      <c r="H35" t="s">
        <v>876</v>
      </c>
      <c r="I35" s="29" t="str">
        <f t="shared" si="0"/>
        <v>INSERT INTO  VALUES (33,'Camboya','','País','KHM','ADMIN 0');</v>
      </c>
    </row>
    <row r="36" spans="3:9" x14ac:dyDescent="0.3">
      <c r="C36">
        <f t="shared" si="1"/>
        <v>34</v>
      </c>
      <c r="D36" t="s">
        <v>249</v>
      </c>
      <c r="F36" t="s">
        <v>198</v>
      </c>
      <c r="G36" t="s">
        <v>446</v>
      </c>
      <c r="H36" t="s">
        <v>876</v>
      </c>
      <c r="I36" s="29" t="str">
        <f t="shared" si="0"/>
        <v>INSERT INTO  VALUES (34,'Camerún','','País','CMR','ADMIN 0');</v>
      </c>
    </row>
    <row r="37" spans="3:9" x14ac:dyDescent="0.3">
      <c r="C37">
        <f t="shared" si="1"/>
        <v>35</v>
      </c>
      <c r="D37" t="s">
        <v>250</v>
      </c>
      <c r="F37" t="s">
        <v>198</v>
      </c>
      <c r="G37" t="s">
        <v>447</v>
      </c>
      <c r="H37" t="s">
        <v>876</v>
      </c>
      <c r="I37" s="29" t="str">
        <f t="shared" si="0"/>
        <v>INSERT INTO  VALUES (35,'Canadá','','País','CAN','ADMIN 0');</v>
      </c>
    </row>
    <row r="38" spans="3:9" x14ac:dyDescent="0.3">
      <c r="C38">
        <f t="shared" si="1"/>
        <v>36</v>
      </c>
      <c r="D38" t="s">
        <v>251</v>
      </c>
      <c r="F38" t="s">
        <v>198</v>
      </c>
      <c r="G38" t="s">
        <v>448</v>
      </c>
      <c r="H38" t="s">
        <v>876</v>
      </c>
      <c r="I38" s="29" t="str">
        <f t="shared" si="0"/>
        <v>INSERT INTO  VALUES (36,'Catar','','País','QAT','ADMIN 0');</v>
      </c>
    </row>
    <row r="39" spans="3:9" x14ac:dyDescent="0.3">
      <c r="C39">
        <f t="shared" si="1"/>
        <v>37</v>
      </c>
      <c r="D39" t="s">
        <v>252</v>
      </c>
      <c r="F39" t="s">
        <v>198</v>
      </c>
      <c r="G39" t="s">
        <v>449</v>
      </c>
      <c r="H39" t="s">
        <v>876</v>
      </c>
      <c r="I39" s="29" t="str">
        <f t="shared" si="0"/>
        <v>INSERT INTO  VALUES (37,'Chad','','País','TCD','ADMIN 0');</v>
      </c>
    </row>
    <row r="40" spans="3:9" x14ac:dyDescent="0.3">
      <c r="C40">
        <f t="shared" si="1"/>
        <v>38</v>
      </c>
      <c r="D40" t="s">
        <v>253</v>
      </c>
      <c r="F40" t="s">
        <v>198</v>
      </c>
      <c r="G40" t="s">
        <v>450</v>
      </c>
      <c r="H40" t="s">
        <v>876</v>
      </c>
      <c r="I40" s="29" t="str">
        <f t="shared" si="0"/>
        <v>INSERT INTO  VALUES (38,'Chile','','País','CHL','ADMIN 0');</v>
      </c>
    </row>
    <row r="41" spans="3:9" x14ac:dyDescent="0.3">
      <c r="C41">
        <f t="shared" si="1"/>
        <v>39</v>
      </c>
      <c r="D41" t="s">
        <v>254</v>
      </c>
      <c r="F41" t="s">
        <v>198</v>
      </c>
      <c r="G41" t="s">
        <v>451</v>
      </c>
      <c r="H41" t="s">
        <v>876</v>
      </c>
      <c r="I41" s="29" t="str">
        <f t="shared" si="0"/>
        <v>INSERT INTO  VALUES (39,'China','','País','CHN','ADMIN 0');</v>
      </c>
    </row>
    <row r="42" spans="3:9" x14ac:dyDescent="0.3">
      <c r="C42">
        <f t="shared" si="1"/>
        <v>40</v>
      </c>
      <c r="D42" t="s">
        <v>255</v>
      </c>
      <c r="F42" t="s">
        <v>198</v>
      </c>
      <c r="G42" t="s">
        <v>452</v>
      </c>
      <c r="H42" t="s">
        <v>876</v>
      </c>
      <c r="I42" s="29" t="str">
        <f t="shared" si="0"/>
        <v>INSERT INTO  VALUES (40,'Chipre','','País','CYP','ADMIN 0');</v>
      </c>
    </row>
    <row r="43" spans="3:9" x14ac:dyDescent="0.3">
      <c r="C43">
        <f t="shared" si="1"/>
        <v>41</v>
      </c>
      <c r="D43" t="s">
        <v>256</v>
      </c>
      <c r="F43" t="s">
        <v>198</v>
      </c>
      <c r="G43" t="s">
        <v>453</v>
      </c>
      <c r="H43" t="s">
        <v>876</v>
      </c>
      <c r="I43" s="29" t="str">
        <f t="shared" si="0"/>
        <v>INSERT INTO  VALUES (41,'Colombia','','País','COL','ADMIN 0');</v>
      </c>
    </row>
    <row r="44" spans="3:9" x14ac:dyDescent="0.3">
      <c r="C44">
        <f t="shared" si="1"/>
        <v>42</v>
      </c>
      <c r="D44" t="s">
        <v>257</v>
      </c>
      <c r="F44" t="s">
        <v>198</v>
      </c>
      <c r="G44" t="s">
        <v>454</v>
      </c>
      <c r="H44" t="s">
        <v>876</v>
      </c>
      <c r="I44" s="29" t="str">
        <f t="shared" si="0"/>
        <v>INSERT INTO  VALUES (42,'Comoras','','País','COM','ADMIN 0');</v>
      </c>
    </row>
    <row r="45" spans="3:9" x14ac:dyDescent="0.3">
      <c r="C45">
        <f t="shared" si="1"/>
        <v>43</v>
      </c>
      <c r="D45" t="s">
        <v>258</v>
      </c>
      <c r="F45" t="s">
        <v>198</v>
      </c>
      <c r="G45" t="s">
        <v>455</v>
      </c>
      <c r="H45" t="s">
        <v>876</v>
      </c>
      <c r="I45" s="29" t="str">
        <f t="shared" si="0"/>
        <v>INSERT INTO  VALUES (43,'Congo','','País','COG','ADMIN 0');</v>
      </c>
    </row>
    <row r="46" spans="3:9" x14ac:dyDescent="0.3">
      <c r="C46">
        <f t="shared" si="1"/>
        <v>44</v>
      </c>
      <c r="D46" t="s">
        <v>259</v>
      </c>
      <c r="F46" t="s">
        <v>198</v>
      </c>
      <c r="G46" t="s">
        <v>456</v>
      </c>
      <c r="H46" t="s">
        <v>876</v>
      </c>
      <c r="I46" s="29" t="str">
        <f t="shared" si="0"/>
        <v>INSERT INTO  VALUES (44,'Corea del Norte','','País','PRK','ADMIN 0');</v>
      </c>
    </row>
    <row r="47" spans="3:9" x14ac:dyDescent="0.3">
      <c r="C47">
        <f t="shared" si="1"/>
        <v>45</v>
      </c>
      <c r="D47" t="s">
        <v>260</v>
      </c>
      <c r="F47" t="s">
        <v>198</v>
      </c>
      <c r="G47" t="s">
        <v>457</v>
      </c>
      <c r="H47" t="s">
        <v>876</v>
      </c>
      <c r="I47" s="29" t="str">
        <f t="shared" si="0"/>
        <v>INSERT INTO  VALUES (45,'Corea del Sur','','País','KOR','ADMIN 0');</v>
      </c>
    </row>
    <row r="48" spans="3:9" x14ac:dyDescent="0.3">
      <c r="C48">
        <f t="shared" si="1"/>
        <v>46</v>
      </c>
      <c r="D48" t="s">
        <v>261</v>
      </c>
      <c r="F48" t="s">
        <v>198</v>
      </c>
      <c r="G48" t="s">
        <v>458</v>
      </c>
      <c r="H48" t="s">
        <v>876</v>
      </c>
      <c r="I48" s="29" t="str">
        <f t="shared" si="0"/>
        <v>INSERT INTO  VALUES (46,'Costa de Marfil','','País','CIV','ADMIN 0');</v>
      </c>
    </row>
    <row r="49" spans="3:9" x14ac:dyDescent="0.3">
      <c r="C49">
        <f t="shared" si="1"/>
        <v>47</v>
      </c>
      <c r="D49" t="s">
        <v>262</v>
      </c>
      <c r="F49" t="s">
        <v>198</v>
      </c>
      <c r="G49" t="s">
        <v>459</v>
      </c>
      <c r="H49" t="s">
        <v>876</v>
      </c>
      <c r="I49" s="29" t="str">
        <f t="shared" si="0"/>
        <v>INSERT INTO  VALUES (47,'Costa Rica','','País','CRI','ADMIN 0');</v>
      </c>
    </row>
    <row r="50" spans="3:9" x14ac:dyDescent="0.3">
      <c r="C50">
        <f t="shared" si="1"/>
        <v>48</v>
      </c>
      <c r="D50" t="s">
        <v>263</v>
      </c>
      <c r="F50" t="s">
        <v>198</v>
      </c>
      <c r="G50" t="s">
        <v>460</v>
      </c>
      <c r="H50" t="s">
        <v>876</v>
      </c>
      <c r="I50" s="29" t="str">
        <f t="shared" si="0"/>
        <v>INSERT INTO  VALUES (48,'Croacia','','País','HRV','ADMIN 0');</v>
      </c>
    </row>
    <row r="51" spans="3:9" x14ac:dyDescent="0.3">
      <c r="C51">
        <f t="shared" si="1"/>
        <v>49</v>
      </c>
      <c r="D51" t="s">
        <v>264</v>
      </c>
      <c r="F51" t="s">
        <v>198</v>
      </c>
      <c r="G51" t="s">
        <v>461</v>
      </c>
      <c r="H51" t="s">
        <v>876</v>
      </c>
      <c r="I51" s="29" t="str">
        <f t="shared" si="0"/>
        <v>INSERT INTO  VALUES (49,'Cuba','','País','CUB','ADMIN 0');</v>
      </c>
    </row>
    <row r="52" spans="3:9" x14ac:dyDescent="0.3">
      <c r="C52">
        <f t="shared" si="1"/>
        <v>50</v>
      </c>
      <c r="D52" t="s">
        <v>265</v>
      </c>
      <c r="F52" t="s">
        <v>198</v>
      </c>
      <c r="G52" t="s">
        <v>462</v>
      </c>
      <c r="H52" t="s">
        <v>876</v>
      </c>
      <c r="I52" s="29" t="str">
        <f t="shared" si="0"/>
        <v>INSERT INTO  VALUES (50,'Dinamarca','','País','DNK','ADMIN 0');</v>
      </c>
    </row>
    <row r="53" spans="3:9" x14ac:dyDescent="0.3">
      <c r="C53">
        <f t="shared" si="1"/>
        <v>51</v>
      </c>
      <c r="D53" t="s">
        <v>266</v>
      </c>
      <c r="F53" t="s">
        <v>198</v>
      </c>
      <c r="G53" t="s">
        <v>463</v>
      </c>
      <c r="H53" t="s">
        <v>876</v>
      </c>
      <c r="I53" s="29" t="str">
        <f t="shared" si="0"/>
        <v>INSERT INTO  VALUES (51,'Dominica','','País','DMA','ADMIN 0');</v>
      </c>
    </row>
    <row r="54" spans="3:9" x14ac:dyDescent="0.3">
      <c r="C54">
        <f t="shared" si="1"/>
        <v>52</v>
      </c>
      <c r="D54" t="s">
        <v>267</v>
      </c>
      <c r="F54" t="s">
        <v>198</v>
      </c>
      <c r="G54" t="s">
        <v>464</v>
      </c>
      <c r="H54" t="s">
        <v>876</v>
      </c>
      <c r="I54" s="29" t="str">
        <f t="shared" si="0"/>
        <v>INSERT INTO  VALUES (52,'Ecuador','','País','ECU','ADMIN 0');</v>
      </c>
    </row>
    <row r="55" spans="3:9" x14ac:dyDescent="0.3">
      <c r="C55">
        <f t="shared" si="1"/>
        <v>53</v>
      </c>
      <c r="D55" t="s">
        <v>268</v>
      </c>
      <c r="F55" t="s">
        <v>198</v>
      </c>
      <c r="G55" t="s">
        <v>465</v>
      </c>
      <c r="H55" t="s">
        <v>876</v>
      </c>
      <c r="I55" s="29" t="str">
        <f t="shared" si="0"/>
        <v>INSERT INTO  VALUES (53,'Egipto','','País','EGY','ADMIN 0');</v>
      </c>
    </row>
    <row r="56" spans="3:9" x14ac:dyDescent="0.3">
      <c r="C56">
        <f t="shared" si="1"/>
        <v>54</v>
      </c>
      <c r="D56" t="s">
        <v>269</v>
      </c>
      <c r="F56" t="s">
        <v>198</v>
      </c>
      <c r="G56" t="s">
        <v>466</v>
      </c>
      <c r="H56" t="s">
        <v>876</v>
      </c>
      <c r="I56" s="29" t="str">
        <f t="shared" si="0"/>
        <v>INSERT INTO  VALUES (54,'El Salvador','','País','SLV','ADMIN 0');</v>
      </c>
    </row>
    <row r="57" spans="3:9" x14ac:dyDescent="0.3">
      <c r="C57">
        <f t="shared" si="1"/>
        <v>55</v>
      </c>
      <c r="D57" t="s">
        <v>270</v>
      </c>
      <c r="F57" t="s">
        <v>198</v>
      </c>
      <c r="G57" t="s">
        <v>467</v>
      </c>
      <c r="H57" t="s">
        <v>876</v>
      </c>
      <c r="I57" s="29" t="str">
        <f t="shared" si="0"/>
        <v>INSERT INTO  VALUES (55,'Emiratos Árabes Unidos','','País','ARE','ADMIN 0');</v>
      </c>
    </row>
    <row r="58" spans="3:9" x14ac:dyDescent="0.3">
      <c r="C58">
        <f t="shared" si="1"/>
        <v>56</v>
      </c>
      <c r="D58" t="s">
        <v>271</v>
      </c>
      <c r="F58" t="s">
        <v>198</v>
      </c>
      <c r="G58" t="s">
        <v>468</v>
      </c>
      <c r="H58" t="s">
        <v>876</v>
      </c>
      <c r="I58" s="29" t="str">
        <f t="shared" si="0"/>
        <v>INSERT INTO  VALUES (56,'Eritrea','','País','ERI','ADMIN 0');</v>
      </c>
    </row>
    <row r="59" spans="3:9" x14ac:dyDescent="0.3">
      <c r="C59">
        <f t="shared" si="1"/>
        <v>57</v>
      </c>
      <c r="D59" t="s">
        <v>272</v>
      </c>
      <c r="F59" t="s">
        <v>198</v>
      </c>
      <c r="G59" t="s">
        <v>469</v>
      </c>
      <c r="H59" t="s">
        <v>876</v>
      </c>
      <c r="I59" s="29" t="str">
        <f t="shared" si="0"/>
        <v>INSERT INTO  VALUES (57,'Eslovaquia','','País','SVK','ADMIN 0');</v>
      </c>
    </row>
    <row r="60" spans="3:9" x14ac:dyDescent="0.3">
      <c r="C60">
        <f t="shared" si="1"/>
        <v>58</v>
      </c>
      <c r="D60" t="s">
        <v>273</v>
      </c>
      <c r="F60" t="s">
        <v>198</v>
      </c>
      <c r="G60" t="s">
        <v>470</v>
      </c>
      <c r="H60" t="s">
        <v>876</v>
      </c>
      <c r="I60" s="29" t="str">
        <f t="shared" si="0"/>
        <v>INSERT INTO  VALUES (58,'Eslovenia','','País','SVN','ADMIN 0');</v>
      </c>
    </row>
    <row r="61" spans="3:9" x14ac:dyDescent="0.3">
      <c r="C61">
        <f t="shared" si="1"/>
        <v>59</v>
      </c>
      <c r="D61" t="s">
        <v>274</v>
      </c>
      <c r="F61" t="s">
        <v>198</v>
      </c>
      <c r="G61" t="s">
        <v>471</v>
      </c>
      <c r="H61" t="s">
        <v>876</v>
      </c>
      <c r="I61" s="29" t="str">
        <f t="shared" si="0"/>
        <v>INSERT INTO  VALUES (59,'España','','País','ESP','ADMIN 0');</v>
      </c>
    </row>
    <row r="62" spans="3:9" x14ac:dyDescent="0.3">
      <c r="C62">
        <f t="shared" si="1"/>
        <v>60</v>
      </c>
      <c r="D62" t="s">
        <v>275</v>
      </c>
      <c r="F62" t="s">
        <v>198</v>
      </c>
      <c r="G62" t="s">
        <v>472</v>
      </c>
      <c r="H62" t="s">
        <v>876</v>
      </c>
      <c r="I62" s="29" t="str">
        <f t="shared" si="0"/>
        <v>INSERT INTO  VALUES (60,'Estados Unidos','','País','USA','ADMIN 0');</v>
      </c>
    </row>
    <row r="63" spans="3:9" x14ac:dyDescent="0.3">
      <c r="C63">
        <f t="shared" si="1"/>
        <v>61</v>
      </c>
      <c r="D63" t="s">
        <v>276</v>
      </c>
      <c r="F63" t="s">
        <v>198</v>
      </c>
      <c r="G63" t="s">
        <v>473</v>
      </c>
      <c r="H63" t="s">
        <v>876</v>
      </c>
      <c r="I63" s="29" t="str">
        <f t="shared" si="0"/>
        <v>INSERT INTO  VALUES (61,'Estonia','','País','EST','ADMIN 0');</v>
      </c>
    </row>
    <row r="64" spans="3:9" x14ac:dyDescent="0.3">
      <c r="C64">
        <f t="shared" si="1"/>
        <v>62</v>
      </c>
      <c r="D64" t="s">
        <v>277</v>
      </c>
      <c r="F64" t="s">
        <v>198</v>
      </c>
      <c r="G64" t="s">
        <v>474</v>
      </c>
      <c r="H64" t="s">
        <v>876</v>
      </c>
      <c r="I64" s="29" t="str">
        <f t="shared" si="0"/>
        <v>INSERT INTO  VALUES (62,'Etiopía','','País','ETH','ADMIN 0');</v>
      </c>
    </row>
    <row r="65" spans="3:9" x14ac:dyDescent="0.3">
      <c r="C65">
        <f t="shared" si="1"/>
        <v>63</v>
      </c>
      <c r="D65" t="s">
        <v>278</v>
      </c>
      <c r="F65" t="s">
        <v>198</v>
      </c>
      <c r="G65" t="s">
        <v>475</v>
      </c>
      <c r="H65" t="s">
        <v>876</v>
      </c>
      <c r="I65" s="29" t="str">
        <f t="shared" si="0"/>
        <v>INSERT INTO  VALUES (63,'Filipinas','','País','PHL','ADMIN 0');</v>
      </c>
    </row>
    <row r="66" spans="3:9" x14ac:dyDescent="0.3">
      <c r="C66">
        <f t="shared" si="1"/>
        <v>64</v>
      </c>
      <c r="D66" t="s">
        <v>279</v>
      </c>
      <c r="F66" t="s">
        <v>198</v>
      </c>
      <c r="G66" t="s">
        <v>476</v>
      </c>
      <c r="H66" t="s">
        <v>876</v>
      </c>
      <c r="I66" s="29" t="str">
        <f t="shared" si="0"/>
        <v>INSERT INTO  VALUES (64,'Finlandia','','País','FIN','ADMIN 0');</v>
      </c>
    </row>
    <row r="67" spans="3:9" x14ac:dyDescent="0.3">
      <c r="C67">
        <f t="shared" si="1"/>
        <v>65</v>
      </c>
      <c r="D67" t="s">
        <v>280</v>
      </c>
      <c r="F67" t="s">
        <v>198</v>
      </c>
      <c r="G67" t="s">
        <v>477</v>
      </c>
      <c r="H67" t="s">
        <v>876</v>
      </c>
      <c r="I67" s="29" t="str">
        <f t="shared" ref="I67:I130" si="2">+"INSERT INTO "&amp;$E$3&amp;" VALUES ("&amp;C67&amp;","&amp;"'"&amp;D67&amp;"','"&amp;E67&amp;"','"&amp;F67&amp;"','"&amp;G67&amp;"','"&amp;H67&amp;"');"</f>
        <v>INSERT INTO  VALUES (65,'Fiyi','','País','FJI','ADMIN 0');</v>
      </c>
    </row>
    <row r="68" spans="3:9" x14ac:dyDescent="0.3">
      <c r="C68">
        <f t="shared" si="1"/>
        <v>66</v>
      </c>
      <c r="D68" t="s">
        <v>281</v>
      </c>
      <c r="F68" t="s">
        <v>198</v>
      </c>
      <c r="G68" t="s">
        <v>478</v>
      </c>
      <c r="H68" t="s">
        <v>876</v>
      </c>
      <c r="I68" s="29" t="str">
        <f t="shared" si="2"/>
        <v>INSERT INTO  VALUES (66,'Francia','','País','FRA','ADMIN 0');</v>
      </c>
    </row>
    <row r="69" spans="3:9" x14ac:dyDescent="0.3">
      <c r="C69">
        <f t="shared" ref="C69:C132" si="3">+C68+1</f>
        <v>67</v>
      </c>
      <c r="D69" t="s">
        <v>282</v>
      </c>
      <c r="F69" t="s">
        <v>198</v>
      </c>
      <c r="G69" t="s">
        <v>479</v>
      </c>
      <c r="H69" t="s">
        <v>876</v>
      </c>
      <c r="I69" s="29" t="str">
        <f t="shared" si="2"/>
        <v>INSERT INTO  VALUES (67,'Gabón','','País','GAB','ADMIN 0');</v>
      </c>
    </row>
    <row r="70" spans="3:9" x14ac:dyDescent="0.3">
      <c r="C70">
        <f t="shared" si="3"/>
        <v>68</v>
      </c>
      <c r="D70" t="s">
        <v>283</v>
      </c>
      <c r="F70" t="s">
        <v>198</v>
      </c>
      <c r="G70" t="s">
        <v>480</v>
      </c>
      <c r="H70" t="s">
        <v>876</v>
      </c>
      <c r="I70" s="29" t="str">
        <f t="shared" si="2"/>
        <v>INSERT INTO  VALUES (68,'Gambia','','País','GMB','ADMIN 0');</v>
      </c>
    </row>
    <row r="71" spans="3:9" x14ac:dyDescent="0.3">
      <c r="C71">
        <f t="shared" si="3"/>
        <v>69</v>
      </c>
      <c r="D71" t="s">
        <v>284</v>
      </c>
      <c r="F71" t="s">
        <v>198</v>
      </c>
      <c r="G71" t="s">
        <v>481</v>
      </c>
      <c r="H71" t="s">
        <v>876</v>
      </c>
      <c r="I71" s="29" t="str">
        <f t="shared" si="2"/>
        <v>INSERT INTO  VALUES (69,'Georgia','','País','GEO','ADMIN 0');</v>
      </c>
    </row>
    <row r="72" spans="3:9" x14ac:dyDescent="0.3">
      <c r="C72">
        <f t="shared" si="3"/>
        <v>70</v>
      </c>
      <c r="D72" t="s">
        <v>285</v>
      </c>
      <c r="F72" t="s">
        <v>198</v>
      </c>
      <c r="G72" t="s">
        <v>482</v>
      </c>
      <c r="H72" t="s">
        <v>876</v>
      </c>
      <c r="I72" s="29" t="str">
        <f t="shared" si="2"/>
        <v>INSERT INTO  VALUES (70,'Ghana','','País','GHA','ADMIN 0');</v>
      </c>
    </row>
    <row r="73" spans="3:9" x14ac:dyDescent="0.3">
      <c r="C73">
        <f t="shared" si="3"/>
        <v>71</v>
      </c>
      <c r="D73" t="s">
        <v>286</v>
      </c>
      <c r="F73" t="s">
        <v>198</v>
      </c>
      <c r="G73" t="s">
        <v>483</v>
      </c>
      <c r="H73" t="s">
        <v>876</v>
      </c>
      <c r="I73" s="29" t="str">
        <f t="shared" si="2"/>
        <v>INSERT INTO  VALUES (71,'Granada','','País','GRD','ADMIN 0');</v>
      </c>
    </row>
    <row r="74" spans="3:9" x14ac:dyDescent="0.3">
      <c r="C74">
        <f t="shared" si="3"/>
        <v>72</v>
      </c>
      <c r="D74" t="s">
        <v>287</v>
      </c>
      <c r="F74" t="s">
        <v>198</v>
      </c>
      <c r="G74" t="s">
        <v>484</v>
      </c>
      <c r="H74" t="s">
        <v>876</v>
      </c>
      <c r="I74" s="29" t="str">
        <f t="shared" si="2"/>
        <v>INSERT INTO  VALUES (72,'Grecia','','País','GRC','ADMIN 0');</v>
      </c>
    </row>
    <row r="75" spans="3:9" x14ac:dyDescent="0.3">
      <c r="C75">
        <f t="shared" si="3"/>
        <v>73</v>
      </c>
      <c r="D75" t="s">
        <v>288</v>
      </c>
      <c r="F75" t="s">
        <v>198</v>
      </c>
      <c r="G75" t="s">
        <v>485</v>
      </c>
      <c r="H75" t="s">
        <v>876</v>
      </c>
      <c r="I75" s="29" t="str">
        <f t="shared" si="2"/>
        <v>INSERT INTO  VALUES (73,'Guatemala','','País','GTM','ADMIN 0');</v>
      </c>
    </row>
    <row r="76" spans="3:9" x14ac:dyDescent="0.3">
      <c r="C76">
        <f t="shared" si="3"/>
        <v>74</v>
      </c>
      <c r="D76" t="s">
        <v>289</v>
      </c>
      <c r="F76" t="s">
        <v>198</v>
      </c>
      <c r="G76" t="s">
        <v>486</v>
      </c>
      <c r="H76" t="s">
        <v>876</v>
      </c>
      <c r="I76" s="29" t="str">
        <f t="shared" si="2"/>
        <v>INSERT INTO  VALUES (74,'Guinea','','País','GIN','ADMIN 0');</v>
      </c>
    </row>
    <row r="77" spans="3:9" x14ac:dyDescent="0.3">
      <c r="C77">
        <f t="shared" si="3"/>
        <v>75</v>
      </c>
      <c r="D77" t="s">
        <v>290</v>
      </c>
      <c r="F77" t="s">
        <v>198</v>
      </c>
      <c r="G77" t="s">
        <v>487</v>
      </c>
      <c r="H77" t="s">
        <v>876</v>
      </c>
      <c r="I77" s="29" t="str">
        <f t="shared" si="2"/>
        <v>INSERT INTO  VALUES (75,'Guinea Ecuatorial','','País','GNQ','ADMIN 0');</v>
      </c>
    </row>
    <row r="78" spans="3:9" x14ac:dyDescent="0.3">
      <c r="C78">
        <f t="shared" si="3"/>
        <v>76</v>
      </c>
      <c r="D78" t="s">
        <v>291</v>
      </c>
      <c r="F78" t="s">
        <v>198</v>
      </c>
      <c r="G78" t="s">
        <v>488</v>
      </c>
      <c r="H78" t="s">
        <v>876</v>
      </c>
      <c r="I78" s="29" t="str">
        <f t="shared" si="2"/>
        <v>INSERT INTO  VALUES (76,'Guinea-Bisáu','','País','GNB','ADMIN 0');</v>
      </c>
    </row>
    <row r="79" spans="3:9" x14ac:dyDescent="0.3">
      <c r="C79">
        <f t="shared" si="3"/>
        <v>77</v>
      </c>
      <c r="D79" t="s">
        <v>292</v>
      </c>
      <c r="F79" t="s">
        <v>198</v>
      </c>
      <c r="G79" t="s">
        <v>489</v>
      </c>
      <c r="H79" t="s">
        <v>876</v>
      </c>
      <c r="I79" s="29" t="str">
        <f t="shared" si="2"/>
        <v>INSERT INTO  VALUES (77,'Guyana','','País','GUY','ADMIN 0');</v>
      </c>
    </row>
    <row r="80" spans="3:9" x14ac:dyDescent="0.3">
      <c r="C80">
        <f t="shared" si="3"/>
        <v>78</v>
      </c>
      <c r="D80" t="s">
        <v>293</v>
      </c>
      <c r="F80" t="s">
        <v>198</v>
      </c>
      <c r="G80" t="s">
        <v>490</v>
      </c>
      <c r="H80" t="s">
        <v>876</v>
      </c>
      <c r="I80" s="29" t="str">
        <f t="shared" si="2"/>
        <v>INSERT INTO  VALUES (78,'Haití','','País','HTI','ADMIN 0');</v>
      </c>
    </row>
    <row r="81" spans="3:9" x14ac:dyDescent="0.3">
      <c r="C81">
        <f t="shared" si="3"/>
        <v>79</v>
      </c>
      <c r="D81" t="s">
        <v>294</v>
      </c>
      <c r="F81" t="s">
        <v>198</v>
      </c>
      <c r="G81" t="s">
        <v>491</v>
      </c>
      <c r="H81" t="s">
        <v>876</v>
      </c>
      <c r="I81" s="29" t="str">
        <f t="shared" si="2"/>
        <v>INSERT INTO  VALUES (79,'Honduras','','País','HND','ADMIN 0');</v>
      </c>
    </row>
    <row r="82" spans="3:9" x14ac:dyDescent="0.3">
      <c r="C82">
        <f t="shared" si="3"/>
        <v>80</v>
      </c>
      <c r="D82" t="s">
        <v>295</v>
      </c>
      <c r="F82" t="s">
        <v>198</v>
      </c>
      <c r="G82" t="s">
        <v>492</v>
      </c>
      <c r="H82" t="s">
        <v>876</v>
      </c>
      <c r="I82" s="29" t="str">
        <f t="shared" si="2"/>
        <v>INSERT INTO  VALUES (80,'Hungría','','País','HUN','ADMIN 0');</v>
      </c>
    </row>
    <row r="83" spans="3:9" x14ac:dyDescent="0.3">
      <c r="C83">
        <f t="shared" si="3"/>
        <v>81</v>
      </c>
      <c r="D83" t="s">
        <v>296</v>
      </c>
      <c r="F83" t="s">
        <v>198</v>
      </c>
      <c r="G83" t="s">
        <v>493</v>
      </c>
      <c r="H83" t="s">
        <v>876</v>
      </c>
      <c r="I83" s="29" t="str">
        <f t="shared" si="2"/>
        <v>INSERT INTO  VALUES (81,'India','','País','IND','ADMIN 0');</v>
      </c>
    </row>
    <row r="84" spans="3:9" x14ac:dyDescent="0.3">
      <c r="C84">
        <f t="shared" si="3"/>
        <v>82</v>
      </c>
      <c r="D84" t="s">
        <v>297</v>
      </c>
      <c r="F84" t="s">
        <v>198</v>
      </c>
      <c r="G84" t="s">
        <v>494</v>
      </c>
      <c r="H84" t="s">
        <v>876</v>
      </c>
      <c r="I84" s="29" t="str">
        <f t="shared" si="2"/>
        <v>INSERT INTO  VALUES (82,'Indonesia','','País','IDN','ADMIN 0');</v>
      </c>
    </row>
    <row r="85" spans="3:9" x14ac:dyDescent="0.3">
      <c r="C85">
        <f t="shared" si="3"/>
        <v>83</v>
      </c>
      <c r="D85" t="s">
        <v>298</v>
      </c>
      <c r="F85" t="s">
        <v>198</v>
      </c>
      <c r="G85" t="s">
        <v>495</v>
      </c>
      <c r="H85" t="s">
        <v>876</v>
      </c>
      <c r="I85" s="29" t="str">
        <f t="shared" si="2"/>
        <v>INSERT INTO  VALUES (83,'Irak','','País','IRQ','ADMIN 0');</v>
      </c>
    </row>
    <row r="86" spans="3:9" x14ac:dyDescent="0.3">
      <c r="C86">
        <f t="shared" si="3"/>
        <v>84</v>
      </c>
      <c r="D86" t="s">
        <v>299</v>
      </c>
      <c r="F86" t="s">
        <v>198</v>
      </c>
      <c r="G86" t="s">
        <v>496</v>
      </c>
      <c r="H86" t="s">
        <v>876</v>
      </c>
      <c r="I86" s="29" t="str">
        <f t="shared" si="2"/>
        <v>INSERT INTO  VALUES (84,'Irán','','País','IRN','ADMIN 0');</v>
      </c>
    </row>
    <row r="87" spans="3:9" x14ac:dyDescent="0.3">
      <c r="C87">
        <f t="shared" si="3"/>
        <v>85</v>
      </c>
      <c r="D87" t="s">
        <v>300</v>
      </c>
      <c r="F87" t="s">
        <v>198</v>
      </c>
      <c r="G87" t="s">
        <v>497</v>
      </c>
      <c r="H87" t="s">
        <v>876</v>
      </c>
      <c r="I87" s="29" t="str">
        <f t="shared" si="2"/>
        <v>INSERT INTO  VALUES (85,'Irlanda','','País','IRL','ADMIN 0');</v>
      </c>
    </row>
    <row r="88" spans="3:9" x14ac:dyDescent="0.3">
      <c r="C88">
        <f t="shared" si="3"/>
        <v>86</v>
      </c>
      <c r="D88" t="s">
        <v>301</v>
      </c>
      <c r="F88" t="s">
        <v>198</v>
      </c>
      <c r="G88" t="s">
        <v>498</v>
      </c>
      <c r="H88" t="s">
        <v>876</v>
      </c>
      <c r="I88" s="29" t="str">
        <f t="shared" si="2"/>
        <v>INSERT INTO  VALUES (86,'Islandia','','País','ISL','ADMIN 0');</v>
      </c>
    </row>
    <row r="89" spans="3:9" x14ac:dyDescent="0.3">
      <c r="C89">
        <f t="shared" si="3"/>
        <v>87</v>
      </c>
      <c r="D89" t="s">
        <v>302</v>
      </c>
      <c r="F89" t="s">
        <v>198</v>
      </c>
      <c r="G89" t="s">
        <v>499</v>
      </c>
      <c r="H89" t="s">
        <v>876</v>
      </c>
      <c r="I89" s="29" t="str">
        <f t="shared" si="2"/>
        <v>INSERT INTO  VALUES (87,'Islas Marshall','','País','MHL','ADMIN 0');</v>
      </c>
    </row>
    <row r="90" spans="3:9" x14ac:dyDescent="0.3">
      <c r="C90">
        <f t="shared" si="3"/>
        <v>88</v>
      </c>
      <c r="D90" t="s">
        <v>303</v>
      </c>
      <c r="F90" t="s">
        <v>198</v>
      </c>
      <c r="G90" t="s">
        <v>500</v>
      </c>
      <c r="H90" t="s">
        <v>876</v>
      </c>
      <c r="I90" s="29" t="str">
        <f t="shared" si="2"/>
        <v>INSERT INTO  VALUES (88,'Islas Salomón','','País','SLB','ADMIN 0');</v>
      </c>
    </row>
    <row r="91" spans="3:9" x14ac:dyDescent="0.3">
      <c r="C91">
        <f t="shared" si="3"/>
        <v>89</v>
      </c>
      <c r="D91" t="s">
        <v>304</v>
      </c>
      <c r="F91" t="s">
        <v>198</v>
      </c>
      <c r="G91" t="s">
        <v>501</v>
      </c>
      <c r="H91" t="s">
        <v>876</v>
      </c>
      <c r="I91" s="29" t="str">
        <f t="shared" si="2"/>
        <v>INSERT INTO  VALUES (89,'Israel','','País','ISR','ADMIN 0');</v>
      </c>
    </row>
    <row r="92" spans="3:9" x14ac:dyDescent="0.3">
      <c r="C92">
        <f t="shared" si="3"/>
        <v>90</v>
      </c>
      <c r="D92" t="s">
        <v>305</v>
      </c>
      <c r="F92" t="s">
        <v>198</v>
      </c>
      <c r="G92" t="s">
        <v>502</v>
      </c>
      <c r="H92" t="s">
        <v>876</v>
      </c>
      <c r="I92" s="29" t="str">
        <f t="shared" si="2"/>
        <v>INSERT INTO  VALUES (90,'Italia','','País','ITA','ADMIN 0');</v>
      </c>
    </row>
    <row r="93" spans="3:9" x14ac:dyDescent="0.3">
      <c r="C93">
        <f t="shared" si="3"/>
        <v>91</v>
      </c>
      <c r="D93" t="s">
        <v>306</v>
      </c>
      <c r="F93" t="s">
        <v>198</v>
      </c>
      <c r="G93" t="s">
        <v>503</v>
      </c>
      <c r="H93" t="s">
        <v>876</v>
      </c>
      <c r="I93" s="29" t="str">
        <f t="shared" si="2"/>
        <v>INSERT INTO  VALUES (91,'Jamaica','','País','JAM','ADMIN 0');</v>
      </c>
    </row>
    <row r="94" spans="3:9" x14ac:dyDescent="0.3">
      <c r="C94">
        <f t="shared" si="3"/>
        <v>92</v>
      </c>
      <c r="D94" t="s">
        <v>307</v>
      </c>
      <c r="F94" t="s">
        <v>198</v>
      </c>
      <c r="G94" t="s">
        <v>504</v>
      </c>
      <c r="H94" t="s">
        <v>876</v>
      </c>
      <c r="I94" s="29" t="str">
        <f t="shared" si="2"/>
        <v>INSERT INTO  VALUES (92,'Japón','','País','JPN','ADMIN 0');</v>
      </c>
    </row>
    <row r="95" spans="3:9" x14ac:dyDescent="0.3">
      <c r="C95">
        <f t="shared" si="3"/>
        <v>93</v>
      </c>
      <c r="D95" t="s">
        <v>308</v>
      </c>
      <c r="F95" t="s">
        <v>198</v>
      </c>
      <c r="G95" t="s">
        <v>505</v>
      </c>
      <c r="H95" t="s">
        <v>876</v>
      </c>
      <c r="I95" s="29" t="str">
        <f t="shared" si="2"/>
        <v>INSERT INTO  VALUES (93,'Jordania','','País','JOR','ADMIN 0');</v>
      </c>
    </row>
    <row r="96" spans="3:9" x14ac:dyDescent="0.3">
      <c r="C96">
        <f t="shared" si="3"/>
        <v>94</v>
      </c>
      <c r="D96" t="s">
        <v>309</v>
      </c>
      <c r="F96" t="s">
        <v>198</v>
      </c>
      <c r="G96" t="s">
        <v>506</v>
      </c>
      <c r="H96" t="s">
        <v>876</v>
      </c>
      <c r="I96" s="29" t="str">
        <f t="shared" si="2"/>
        <v>INSERT INTO  VALUES (94,'Kazajistán','','País','KAZ','ADMIN 0');</v>
      </c>
    </row>
    <row r="97" spans="3:9" x14ac:dyDescent="0.3">
      <c r="C97">
        <f t="shared" si="3"/>
        <v>95</v>
      </c>
      <c r="D97" t="s">
        <v>310</v>
      </c>
      <c r="F97" t="s">
        <v>198</v>
      </c>
      <c r="G97" t="s">
        <v>507</v>
      </c>
      <c r="H97" t="s">
        <v>876</v>
      </c>
      <c r="I97" s="29" t="str">
        <f t="shared" si="2"/>
        <v>INSERT INTO  VALUES (95,'Kenia','','País','KEN','ADMIN 0');</v>
      </c>
    </row>
    <row r="98" spans="3:9" x14ac:dyDescent="0.3">
      <c r="C98">
        <f t="shared" si="3"/>
        <v>96</v>
      </c>
      <c r="D98" t="s">
        <v>311</v>
      </c>
      <c r="F98" t="s">
        <v>198</v>
      </c>
      <c r="G98" t="s">
        <v>508</v>
      </c>
      <c r="H98" t="s">
        <v>876</v>
      </c>
      <c r="I98" s="29" t="str">
        <f t="shared" si="2"/>
        <v>INSERT INTO  VALUES (96,'Kirguistán','','País','KGZ','ADMIN 0');</v>
      </c>
    </row>
    <row r="99" spans="3:9" x14ac:dyDescent="0.3">
      <c r="C99">
        <f t="shared" si="3"/>
        <v>97</v>
      </c>
      <c r="D99" t="s">
        <v>312</v>
      </c>
      <c r="F99" t="s">
        <v>198</v>
      </c>
      <c r="G99" t="s">
        <v>509</v>
      </c>
      <c r="H99" t="s">
        <v>876</v>
      </c>
      <c r="I99" s="29" t="str">
        <f t="shared" si="2"/>
        <v>INSERT INTO  VALUES (97,'Kiribati','','País','KIR','ADMIN 0');</v>
      </c>
    </row>
    <row r="100" spans="3:9" x14ac:dyDescent="0.3">
      <c r="C100">
        <f t="shared" si="3"/>
        <v>98</v>
      </c>
      <c r="D100" t="s">
        <v>313</v>
      </c>
      <c r="F100" t="s">
        <v>198</v>
      </c>
      <c r="G100" t="s">
        <v>510</v>
      </c>
      <c r="H100" t="s">
        <v>876</v>
      </c>
      <c r="I100" s="29" t="str">
        <f t="shared" si="2"/>
        <v>INSERT INTO  VALUES (98,'Kosovo','','País','-','ADMIN 0');</v>
      </c>
    </row>
    <row r="101" spans="3:9" x14ac:dyDescent="0.3">
      <c r="C101">
        <f t="shared" si="3"/>
        <v>99</v>
      </c>
      <c r="D101" t="s">
        <v>314</v>
      </c>
      <c r="F101" t="s">
        <v>198</v>
      </c>
      <c r="G101" t="s">
        <v>511</v>
      </c>
      <c r="H101" t="s">
        <v>876</v>
      </c>
      <c r="I101" s="29" t="str">
        <f t="shared" si="2"/>
        <v>INSERT INTO  VALUES (99,'Kuwait','','País','KWT','ADMIN 0');</v>
      </c>
    </row>
    <row r="102" spans="3:9" x14ac:dyDescent="0.3">
      <c r="C102">
        <f t="shared" si="3"/>
        <v>100</v>
      </c>
      <c r="D102" t="s">
        <v>315</v>
      </c>
      <c r="F102" t="s">
        <v>198</v>
      </c>
      <c r="G102" t="s">
        <v>512</v>
      </c>
      <c r="H102" t="s">
        <v>876</v>
      </c>
      <c r="I102" s="29" t="str">
        <f t="shared" si="2"/>
        <v>INSERT INTO  VALUES (100,'Laos','','País','LAO','ADMIN 0');</v>
      </c>
    </row>
    <row r="103" spans="3:9" x14ac:dyDescent="0.3">
      <c r="C103">
        <f t="shared" si="3"/>
        <v>101</v>
      </c>
      <c r="D103" t="s">
        <v>316</v>
      </c>
      <c r="F103" t="s">
        <v>198</v>
      </c>
      <c r="G103" t="s">
        <v>513</v>
      </c>
      <c r="H103" t="s">
        <v>876</v>
      </c>
      <c r="I103" s="29" t="str">
        <f t="shared" si="2"/>
        <v>INSERT INTO  VALUES (101,'Lesoto','','País','LSO','ADMIN 0');</v>
      </c>
    </row>
    <row r="104" spans="3:9" x14ac:dyDescent="0.3">
      <c r="C104">
        <f t="shared" si="3"/>
        <v>102</v>
      </c>
      <c r="D104" t="s">
        <v>317</v>
      </c>
      <c r="F104" t="s">
        <v>198</v>
      </c>
      <c r="G104" t="s">
        <v>514</v>
      </c>
      <c r="H104" t="s">
        <v>876</v>
      </c>
      <c r="I104" s="29" t="str">
        <f t="shared" si="2"/>
        <v>INSERT INTO  VALUES (102,'Letonia','','País','LVA','ADMIN 0');</v>
      </c>
    </row>
    <row r="105" spans="3:9" x14ac:dyDescent="0.3">
      <c r="C105">
        <f t="shared" si="3"/>
        <v>103</v>
      </c>
      <c r="D105" t="s">
        <v>318</v>
      </c>
      <c r="F105" t="s">
        <v>198</v>
      </c>
      <c r="G105" t="s">
        <v>515</v>
      </c>
      <c r="H105" t="s">
        <v>876</v>
      </c>
      <c r="I105" s="29" t="str">
        <f t="shared" si="2"/>
        <v>INSERT INTO  VALUES (103,'Líbano','','País','LBN','ADMIN 0');</v>
      </c>
    </row>
    <row r="106" spans="3:9" x14ac:dyDescent="0.3">
      <c r="C106">
        <f t="shared" si="3"/>
        <v>104</v>
      </c>
      <c r="D106" t="s">
        <v>319</v>
      </c>
      <c r="F106" t="s">
        <v>198</v>
      </c>
      <c r="G106" t="s">
        <v>516</v>
      </c>
      <c r="H106" t="s">
        <v>876</v>
      </c>
      <c r="I106" s="29" t="str">
        <f t="shared" si="2"/>
        <v>INSERT INTO  VALUES (104,'Liberia','','País','LBR','ADMIN 0');</v>
      </c>
    </row>
    <row r="107" spans="3:9" x14ac:dyDescent="0.3">
      <c r="C107">
        <f t="shared" si="3"/>
        <v>105</v>
      </c>
      <c r="D107" t="s">
        <v>320</v>
      </c>
      <c r="F107" t="s">
        <v>198</v>
      </c>
      <c r="G107" t="s">
        <v>517</v>
      </c>
      <c r="H107" t="s">
        <v>876</v>
      </c>
      <c r="I107" s="29" t="str">
        <f t="shared" si="2"/>
        <v>INSERT INTO  VALUES (105,'Libia','','País','LBY','ADMIN 0');</v>
      </c>
    </row>
    <row r="108" spans="3:9" x14ac:dyDescent="0.3">
      <c r="C108">
        <f t="shared" si="3"/>
        <v>106</v>
      </c>
      <c r="D108" t="s">
        <v>321</v>
      </c>
      <c r="F108" t="s">
        <v>198</v>
      </c>
      <c r="G108" t="s">
        <v>518</v>
      </c>
      <c r="H108" t="s">
        <v>876</v>
      </c>
      <c r="I108" s="29" t="str">
        <f t="shared" si="2"/>
        <v>INSERT INTO  VALUES (106,'Liechtenstein','','País','LIE','ADMIN 0');</v>
      </c>
    </row>
    <row r="109" spans="3:9" x14ac:dyDescent="0.3">
      <c r="C109">
        <f t="shared" si="3"/>
        <v>107</v>
      </c>
      <c r="D109" t="s">
        <v>322</v>
      </c>
      <c r="F109" t="s">
        <v>198</v>
      </c>
      <c r="G109" t="s">
        <v>519</v>
      </c>
      <c r="H109" t="s">
        <v>876</v>
      </c>
      <c r="I109" s="29" t="str">
        <f t="shared" si="2"/>
        <v>INSERT INTO  VALUES (107,'Lituania','','País','LTU','ADMIN 0');</v>
      </c>
    </row>
    <row r="110" spans="3:9" x14ac:dyDescent="0.3">
      <c r="C110">
        <f t="shared" si="3"/>
        <v>108</v>
      </c>
      <c r="D110" t="s">
        <v>323</v>
      </c>
      <c r="F110" t="s">
        <v>198</v>
      </c>
      <c r="G110" t="s">
        <v>520</v>
      </c>
      <c r="H110" t="s">
        <v>876</v>
      </c>
      <c r="I110" s="29" t="str">
        <f t="shared" si="2"/>
        <v>INSERT INTO  VALUES (108,'Luxemburgo','','País','LUX','ADMIN 0');</v>
      </c>
    </row>
    <row r="111" spans="3:9" x14ac:dyDescent="0.3">
      <c r="C111">
        <f t="shared" si="3"/>
        <v>109</v>
      </c>
      <c r="D111" t="s">
        <v>324</v>
      </c>
      <c r="F111" t="s">
        <v>198</v>
      </c>
      <c r="G111" t="s">
        <v>521</v>
      </c>
      <c r="H111" t="s">
        <v>876</v>
      </c>
      <c r="I111" s="29" t="str">
        <f t="shared" si="2"/>
        <v>INSERT INTO  VALUES (109,'Macedonia','','País','MKD','ADMIN 0');</v>
      </c>
    </row>
    <row r="112" spans="3:9" x14ac:dyDescent="0.3">
      <c r="C112">
        <f t="shared" si="3"/>
        <v>110</v>
      </c>
      <c r="D112" t="s">
        <v>325</v>
      </c>
      <c r="F112" t="s">
        <v>198</v>
      </c>
      <c r="G112" t="s">
        <v>522</v>
      </c>
      <c r="H112" t="s">
        <v>876</v>
      </c>
      <c r="I112" s="29" t="str">
        <f t="shared" si="2"/>
        <v>INSERT INTO  VALUES (110,'Madagascar','','País','MDG','ADMIN 0');</v>
      </c>
    </row>
    <row r="113" spans="3:9" x14ac:dyDescent="0.3">
      <c r="C113">
        <f t="shared" si="3"/>
        <v>111</v>
      </c>
      <c r="D113" t="s">
        <v>326</v>
      </c>
      <c r="F113" t="s">
        <v>198</v>
      </c>
      <c r="G113" t="s">
        <v>523</v>
      </c>
      <c r="H113" t="s">
        <v>876</v>
      </c>
      <c r="I113" s="29" t="str">
        <f t="shared" si="2"/>
        <v>INSERT INTO  VALUES (111,'Malasia','','País','MYS','ADMIN 0');</v>
      </c>
    </row>
    <row r="114" spans="3:9" x14ac:dyDescent="0.3">
      <c r="C114">
        <f t="shared" si="3"/>
        <v>112</v>
      </c>
      <c r="D114" t="s">
        <v>327</v>
      </c>
      <c r="F114" t="s">
        <v>198</v>
      </c>
      <c r="G114" t="s">
        <v>524</v>
      </c>
      <c r="H114" t="s">
        <v>876</v>
      </c>
      <c r="I114" s="29" t="str">
        <f t="shared" si="2"/>
        <v>INSERT INTO  VALUES (112,'Malaui','','País','MWI','ADMIN 0');</v>
      </c>
    </row>
    <row r="115" spans="3:9" x14ac:dyDescent="0.3">
      <c r="C115">
        <f t="shared" si="3"/>
        <v>113</v>
      </c>
      <c r="D115" t="s">
        <v>328</v>
      </c>
      <c r="F115" t="s">
        <v>198</v>
      </c>
      <c r="G115" t="s">
        <v>525</v>
      </c>
      <c r="H115" t="s">
        <v>876</v>
      </c>
      <c r="I115" s="29" t="str">
        <f t="shared" si="2"/>
        <v>INSERT INTO  VALUES (113,'Maldivas','','País','MDV','ADMIN 0');</v>
      </c>
    </row>
    <row r="116" spans="3:9" x14ac:dyDescent="0.3">
      <c r="C116">
        <f t="shared" si="3"/>
        <v>114</v>
      </c>
      <c r="D116" t="s">
        <v>329</v>
      </c>
      <c r="F116" t="s">
        <v>198</v>
      </c>
      <c r="G116" t="s">
        <v>526</v>
      </c>
      <c r="H116" t="s">
        <v>876</v>
      </c>
      <c r="I116" s="29" t="str">
        <f t="shared" si="2"/>
        <v>INSERT INTO  VALUES (114,'Malí','','País','MLI','ADMIN 0');</v>
      </c>
    </row>
    <row r="117" spans="3:9" x14ac:dyDescent="0.3">
      <c r="C117">
        <f t="shared" si="3"/>
        <v>115</v>
      </c>
      <c r="D117" t="s">
        <v>330</v>
      </c>
      <c r="F117" t="s">
        <v>198</v>
      </c>
      <c r="G117" t="s">
        <v>527</v>
      </c>
      <c r="H117" t="s">
        <v>876</v>
      </c>
      <c r="I117" s="29" t="str">
        <f t="shared" si="2"/>
        <v>INSERT INTO  VALUES (115,'Malta','','País','MLT','ADMIN 0');</v>
      </c>
    </row>
    <row r="118" spans="3:9" x14ac:dyDescent="0.3">
      <c r="C118">
        <f t="shared" si="3"/>
        <v>116</v>
      </c>
      <c r="D118" t="s">
        <v>331</v>
      </c>
      <c r="F118" t="s">
        <v>198</v>
      </c>
      <c r="G118" t="s">
        <v>528</v>
      </c>
      <c r="H118" t="s">
        <v>876</v>
      </c>
      <c r="I118" s="29" t="str">
        <f t="shared" si="2"/>
        <v>INSERT INTO  VALUES (116,'Marruecos','','País','MAR','ADMIN 0');</v>
      </c>
    </row>
    <row r="119" spans="3:9" x14ac:dyDescent="0.3">
      <c r="C119">
        <f t="shared" si="3"/>
        <v>117</v>
      </c>
      <c r="D119" t="s">
        <v>332</v>
      </c>
      <c r="F119" t="s">
        <v>198</v>
      </c>
      <c r="G119" t="s">
        <v>529</v>
      </c>
      <c r="H119" t="s">
        <v>876</v>
      </c>
      <c r="I119" s="29" t="str">
        <f t="shared" si="2"/>
        <v>INSERT INTO  VALUES (117,'Mauricio','','País','MUS','ADMIN 0');</v>
      </c>
    </row>
    <row r="120" spans="3:9" x14ac:dyDescent="0.3">
      <c r="C120">
        <f t="shared" si="3"/>
        <v>118</v>
      </c>
      <c r="D120" t="s">
        <v>333</v>
      </c>
      <c r="F120" t="s">
        <v>198</v>
      </c>
      <c r="G120" t="s">
        <v>530</v>
      </c>
      <c r="H120" t="s">
        <v>876</v>
      </c>
      <c r="I120" s="29" t="str">
        <f t="shared" si="2"/>
        <v>INSERT INTO  VALUES (118,'Mauritania','','País','MRT','ADMIN 0');</v>
      </c>
    </row>
    <row r="121" spans="3:9" x14ac:dyDescent="0.3">
      <c r="C121">
        <f t="shared" si="3"/>
        <v>119</v>
      </c>
      <c r="D121" t="s">
        <v>334</v>
      </c>
      <c r="F121" t="s">
        <v>198</v>
      </c>
      <c r="G121" t="s">
        <v>531</v>
      </c>
      <c r="H121" t="s">
        <v>876</v>
      </c>
      <c r="I121" s="29" t="str">
        <f t="shared" si="2"/>
        <v>INSERT INTO  VALUES (119,'México','','País','MEX','ADMIN 0');</v>
      </c>
    </row>
    <row r="122" spans="3:9" x14ac:dyDescent="0.3">
      <c r="C122">
        <f t="shared" si="3"/>
        <v>120</v>
      </c>
      <c r="D122" t="s">
        <v>335</v>
      </c>
      <c r="F122" t="s">
        <v>198</v>
      </c>
      <c r="G122" t="s">
        <v>532</v>
      </c>
      <c r="H122" t="s">
        <v>876</v>
      </c>
      <c r="I122" s="29" t="str">
        <f t="shared" si="2"/>
        <v>INSERT INTO  VALUES (120,'Micronesia','','País','FSM','ADMIN 0');</v>
      </c>
    </row>
    <row r="123" spans="3:9" x14ac:dyDescent="0.3">
      <c r="C123">
        <f t="shared" si="3"/>
        <v>121</v>
      </c>
      <c r="D123" t="s">
        <v>336</v>
      </c>
      <c r="F123" t="s">
        <v>198</v>
      </c>
      <c r="G123" t="s">
        <v>533</v>
      </c>
      <c r="H123" t="s">
        <v>876</v>
      </c>
      <c r="I123" s="29" t="str">
        <f t="shared" si="2"/>
        <v>INSERT INTO  VALUES (121,'Moldavia','','País','MDA','ADMIN 0');</v>
      </c>
    </row>
    <row r="124" spans="3:9" x14ac:dyDescent="0.3">
      <c r="C124">
        <f t="shared" si="3"/>
        <v>122</v>
      </c>
      <c r="D124" t="s">
        <v>337</v>
      </c>
      <c r="F124" t="s">
        <v>198</v>
      </c>
      <c r="G124" t="s">
        <v>534</v>
      </c>
      <c r="H124" t="s">
        <v>876</v>
      </c>
      <c r="I124" s="29" t="str">
        <f t="shared" si="2"/>
        <v>INSERT INTO  VALUES (122,'Mónaco','','País','MCO','ADMIN 0');</v>
      </c>
    </row>
    <row r="125" spans="3:9" x14ac:dyDescent="0.3">
      <c r="C125">
        <f t="shared" si="3"/>
        <v>123</v>
      </c>
      <c r="D125" t="s">
        <v>338</v>
      </c>
      <c r="F125" t="s">
        <v>198</v>
      </c>
      <c r="G125" t="s">
        <v>535</v>
      </c>
      <c r="H125" t="s">
        <v>876</v>
      </c>
      <c r="I125" s="29" t="str">
        <f t="shared" si="2"/>
        <v>INSERT INTO  VALUES (123,'Mongolia','','País','MNG','ADMIN 0');</v>
      </c>
    </row>
    <row r="126" spans="3:9" x14ac:dyDescent="0.3">
      <c r="C126">
        <f t="shared" si="3"/>
        <v>124</v>
      </c>
      <c r="D126" t="s">
        <v>339</v>
      </c>
      <c r="F126" t="s">
        <v>198</v>
      </c>
      <c r="G126" t="s">
        <v>536</v>
      </c>
      <c r="H126" t="s">
        <v>876</v>
      </c>
      <c r="I126" s="29" t="str">
        <f t="shared" si="2"/>
        <v>INSERT INTO  VALUES (124,'Montenegro','','País','MNE','ADMIN 0');</v>
      </c>
    </row>
    <row r="127" spans="3:9" x14ac:dyDescent="0.3">
      <c r="C127">
        <f t="shared" si="3"/>
        <v>125</v>
      </c>
      <c r="D127" t="s">
        <v>340</v>
      </c>
      <c r="F127" t="s">
        <v>198</v>
      </c>
      <c r="G127" t="s">
        <v>537</v>
      </c>
      <c r="H127" t="s">
        <v>876</v>
      </c>
      <c r="I127" s="29" t="str">
        <f t="shared" si="2"/>
        <v>INSERT INTO  VALUES (125,'Mozambique','','País','MOZ','ADMIN 0');</v>
      </c>
    </row>
    <row r="128" spans="3:9" x14ac:dyDescent="0.3">
      <c r="C128">
        <f t="shared" si="3"/>
        <v>126</v>
      </c>
      <c r="D128" t="s">
        <v>341</v>
      </c>
      <c r="F128" t="s">
        <v>198</v>
      </c>
      <c r="G128" t="s">
        <v>538</v>
      </c>
      <c r="H128" t="s">
        <v>876</v>
      </c>
      <c r="I128" s="29" t="str">
        <f t="shared" si="2"/>
        <v>INSERT INTO  VALUES (126,'Namibia','','País','NAM','ADMIN 0');</v>
      </c>
    </row>
    <row r="129" spans="3:9" x14ac:dyDescent="0.3">
      <c r="C129">
        <f t="shared" si="3"/>
        <v>127</v>
      </c>
      <c r="D129" t="s">
        <v>342</v>
      </c>
      <c r="F129" t="s">
        <v>198</v>
      </c>
      <c r="G129" t="s">
        <v>539</v>
      </c>
      <c r="H129" t="s">
        <v>876</v>
      </c>
      <c r="I129" s="29" t="str">
        <f t="shared" si="2"/>
        <v>INSERT INTO  VALUES (127,'Nauru','','País','NRU','ADMIN 0');</v>
      </c>
    </row>
    <row r="130" spans="3:9" x14ac:dyDescent="0.3">
      <c r="C130">
        <f t="shared" si="3"/>
        <v>128</v>
      </c>
      <c r="D130" t="s">
        <v>343</v>
      </c>
      <c r="F130" t="s">
        <v>198</v>
      </c>
      <c r="G130" t="s">
        <v>540</v>
      </c>
      <c r="H130" t="s">
        <v>876</v>
      </c>
      <c r="I130" s="29" t="str">
        <f t="shared" si="2"/>
        <v>INSERT INTO  VALUES (128,'Nepal','','País','NPL','ADMIN 0');</v>
      </c>
    </row>
    <row r="131" spans="3:9" x14ac:dyDescent="0.3">
      <c r="C131">
        <f t="shared" si="3"/>
        <v>129</v>
      </c>
      <c r="D131" t="s">
        <v>344</v>
      </c>
      <c r="F131" t="s">
        <v>198</v>
      </c>
      <c r="G131" t="s">
        <v>541</v>
      </c>
      <c r="H131" t="s">
        <v>876</v>
      </c>
      <c r="I131" s="29" t="str">
        <f t="shared" ref="I131:I194" si="4">+"INSERT INTO "&amp;$E$3&amp;" VALUES ("&amp;C131&amp;","&amp;"'"&amp;D131&amp;"','"&amp;E131&amp;"','"&amp;F131&amp;"','"&amp;G131&amp;"','"&amp;H131&amp;"');"</f>
        <v>INSERT INTO  VALUES (129,'Nicaragua','','País','NIC','ADMIN 0');</v>
      </c>
    </row>
    <row r="132" spans="3:9" x14ac:dyDescent="0.3">
      <c r="C132">
        <f t="shared" si="3"/>
        <v>130</v>
      </c>
      <c r="D132" t="s">
        <v>345</v>
      </c>
      <c r="F132" t="s">
        <v>198</v>
      </c>
      <c r="G132" t="s">
        <v>542</v>
      </c>
      <c r="H132" t="s">
        <v>876</v>
      </c>
      <c r="I132" s="29" t="str">
        <f t="shared" si="4"/>
        <v>INSERT INTO  VALUES (130,'Níger','','País','NER','ADMIN 0');</v>
      </c>
    </row>
    <row r="133" spans="3:9" x14ac:dyDescent="0.3">
      <c r="C133">
        <f t="shared" ref="C133:C193" si="5">+C132+1</f>
        <v>131</v>
      </c>
      <c r="D133" t="s">
        <v>346</v>
      </c>
      <c r="F133" t="s">
        <v>198</v>
      </c>
      <c r="G133" t="s">
        <v>543</v>
      </c>
      <c r="H133" t="s">
        <v>876</v>
      </c>
      <c r="I133" s="29" t="str">
        <f t="shared" si="4"/>
        <v>INSERT INTO  VALUES (131,'Nigeria','','País','NGA','ADMIN 0');</v>
      </c>
    </row>
    <row r="134" spans="3:9" x14ac:dyDescent="0.3">
      <c r="C134">
        <f t="shared" si="5"/>
        <v>132</v>
      </c>
      <c r="D134" t="s">
        <v>347</v>
      </c>
      <c r="F134" t="s">
        <v>198</v>
      </c>
      <c r="G134" t="s">
        <v>544</v>
      </c>
      <c r="H134" t="s">
        <v>876</v>
      </c>
      <c r="I134" s="29" t="str">
        <f t="shared" si="4"/>
        <v>INSERT INTO  VALUES (132,'Noruega','','País','NOR','ADMIN 0');</v>
      </c>
    </row>
    <row r="135" spans="3:9" x14ac:dyDescent="0.3">
      <c r="C135">
        <f t="shared" si="5"/>
        <v>133</v>
      </c>
      <c r="D135" t="s">
        <v>348</v>
      </c>
      <c r="F135" t="s">
        <v>198</v>
      </c>
      <c r="G135" t="s">
        <v>545</v>
      </c>
      <c r="H135" t="s">
        <v>876</v>
      </c>
      <c r="I135" s="29" t="str">
        <f t="shared" si="4"/>
        <v>INSERT INTO  VALUES (133,'Nueva Zelanda','','País','NZL','ADMIN 0');</v>
      </c>
    </row>
    <row r="136" spans="3:9" x14ac:dyDescent="0.3">
      <c r="C136">
        <f t="shared" si="5"/>
        <v>134</v>
      </c>
      <c r="D136" t="s">
        <v>349</v>
      </c>
      <c r="F136" t="s">
        <v>198</v>
      </c>
      <c r="G136" t="s">
        <v>546</v>
      </c>
      <c r="H136" t="s">
        <v>876</v>
      </c>
      <c r="I136" s="29" t="str">
        <f t="shared" si="4"/>
        <v>INSERT INTO  VALUES (134,'Omán','','País','OMN','ADMIN 0');</v>
      </c>
    </row>
    <row r="137" spans="3:9" x14ac:dyDescent="0.3">
      <c r="C137">
        <f t="shared" si="5"/>
        <v>135</v>
      </c>
      <c r="D137" t="s">
        <v>350</v>
      </c>
      <c r="F137" t="s">
        <v>198</v>
      </c>
      <c r="G137" t="s">
        <v>547</v>
      </c>
      <c r="H137" t="s">
        <v>876</v>
      </c>
      <c r="I137" s="29" t="str">
        <f t="shared" si="4"/>
        <v>INSERT INTO  VALUES (135,'Países Bajos','','País','NLD','ADMIN 0');</v>
      </c>
    </row>
    <row r="138" spans="3:9" x14ac:dyDescent="0.3">
      <c r="C138">
        <f t="shared" si="5"/>
        <v>136</v>
      </c>
      <c r="D138" t="s">
        <v>351</v>
      </c>
      <c r="F138" t="s">
        <v>198</v>
      </c>
      <c r="G138" t="s">
        <v>548</v>
      </c>
      <c r="H138" t="s">
        <v>876</v>
      </c>
      <c r="I138" s="29" t="str">
        <f t="shared" si="4"/>
        <v>INSERT INTO  VALUES (136,'Pakistán','','País','PAK','ADMIN 0');</v>
      </c>
    </row>
    <row r="139" spans="3:9" x14ac:dyDescent="0.3">
      <c r="C139">
        <f t="shared" si="5"/>
        <v>137</v>
      </c>
      <c r="D139" t="s">
        <v>352</v>
      </c>
      <c r="F139" t="s">
        <v>198</v>
      </c>
      <c r="G139" t="s">
        <v>549</v>
      </c>
      <c r="H139" t="s">
        <v>876</v>
      </c>
      <c r="I139" s="29" t="str">
        <f t="shared" si="4"/>
        <v>INSERT INTO  VALUES (137,'Palaos','','País','PLW','ADMIN 0');</v>
      </c>
    </row>
    <row r="140" spans="3:9" x14ac:dyDescent="0.3">
      <c r="C140">
        <f t="shared" si="5"/>
        <v>138</v>
      </c>
      <c r="D140" t="s">
        <v>353</v>
      </c>
      <c r="F140" t="s">
        <v>198</v>
      </c>
      <c r="G140" t="s">
        <v>550</v>
      </c>
      <c r="H140" t="s">
        <v>876</v>
      </c>
      <c r="I140" s="29" t="str">
        <f t="shared" si="4"/>
        <v>INSERT INTO  VALUES (138,'Palestina','','País','PSE','ADMIN 0');</v>
      </c>
    </row>
    <row r="141" spans="3:9" x14ac:dyDescent="0.3">
      <c r="C141">
        <f t="shared" si="5"/>
        <v>139</v>
      </c>
      <c r="D141" t="s">
        <v>354</v>
      </c>
      <c r="F141" t="s">
        <v>198</v>
      </c>
      <c r="G141" t="s">
        <v>551</v>
      </c>
      <c r="H141" t="s">
        <v>876</v>
      </c>
      <c r="I141" s="29" t="str">
        <f t="shared" si="4"/>
        <v>INSERT INTO  VALUES (139,'Panamá','','País','PAN','ADMIN 0');</v>
      </c>
    </row>
    <row r="142" spans="3:9" x14ac:dyDescent="0.3">
      <c r="C142">
        <f t="shared" si="5"/>
        <v>140</v>
      </c>
      <c r="D142" t="s">
        <v>355</v>
      </c>
      <c r="F142" t="s">
        <v>198</v>
      </c>
      <c r="G142" t="s">
        <v>552</v>
      </c>
      <c r="H142" t="s">
        <v>876</v>
      </c>
      <c r="I142" s="29" t="str">
        <f t="shared" si="4"/>
        <v>INSERT INTO  VALUES (140,'Papúa Nueva Guinea','','País','PNG','ADMIN 0');</v>
      </c>
    </row>
    <row r="143" spans="3:9" x14ac:dyDescent="0.3">
      <c r="C143">
        <f t="shared" si="5"/>
        <v>141</v>
      </c>
      <c r="D143" t="s">
        <v>356</v>
      </c>
      <c r="F143" t="s">
        <v>198</v>
      </c>
      <c r="G143" t="s">
        <v>553</v>
      </c>
      <c r="H143" t="s">
        <v>876</v>
      </c>
      <c r="I143" s="29" t="str">
        <f t="shared" si="4"/>
        <v>INSERT INTO  VALUES (141,'Paraguay','','País','PRY','ADMIN 0');</v>
      </c>
    </row>
    <row r="144" spans="3:9" x14ac:dyDescent="0.3">
      <c r="C144">
        <f t="shared" si="5"/>
        <v>142</v>
      </c>
      <c r="D144" t="s">
        <v>357</v>
      </c>
      <c r="F144" t="s">
        <v>198</v>
      </c>
      <c r="G144" t="s">
        <v>554</v>
      </c>
      <c r="H144" t="s">
        <v>876</v>
      </c>
      <c r="I144" s="29" t="str">
        <f t="shared" si="4"/>
        <v>INSERT INTO  VALUES (142,'Perú','','País','PER','ADMIN 0');</v>
      </c>
    </row>
    <row r="145" spans="3:9" x14ac:dyDescent="0.3">
      <c r="C145">
        <f t="shared" si="5"/>
        <v>143</v>
      </c>
      <c r="D145" t="s">
        <v>358</v>
      </c>
      <c r="F145" t="s">
        <v>198</v>
      </c>
      <c r="G145" t="s">
        <v>555</v>
      </c>
      <c r="H145" t="s">
        <v>876</v>
      </c>
      <c r="I145" s="29" t="str">
        <f t="shared" si="4"/>
        <v>INSERT INTO  VALUES (143,'Polonia','','País','POL','ADMIN 0');</v>
      </c>
    </row>
    <row r="146" spans="3:9" x14ac:dyDescent="0.3">
      <c r="C146">
        <f t="shared" si="5"/>
        <v>144</v>
      </c>
      <c r="D146" t="s">
        <v>359</v>
      </c>
      <c r="F146" t="s">
        <v>198</v>
      </c>
      <c r="G146" t="s">
        <v>556</v>
      </c>
      <c r="H146" t="s">
        <v>876</v>
      </c>
      <c r="I146" s="29" t="str">
        <f t="shared" si="4"/>
        <v>INSERT INTO  VALUES (144,'Portugal','','País','PRT','ADMIN 0');</v>
      </c>
    </row>
    <row r="147" spans="3:9" x14ac:dyDescent="0.3">
      <c r="C147">
        <f t="shared" si="5"/>
        <v>145</v>
      </c>
      <c r="D147" t="s">
        <v>360</v>
      </c>
      <c r="F147" t="s">
        <v>198</v>
      </c>
      <c r="G147" t="s">
        <v>557</v>
      </c>
      <c r="H147" t="s">
        <v>876</v>
      </c>
      <c r="I147" s="29" t="str">
        <f t="shared" si="4"/>
        <v>INSERT INTO  VALUES (145,'Reino Unido','','País','GBR','ADMIN 0');</v>
      </c>
    </row>
    <row r="148" spans="3:9" x14ac:dyDescent="0.3">
      <c r="C148">
        <f t="shared" si="5"/>
        <v>146</v>
      </c>
      <c r="D148" t="s">
        <v>361</v>
      </c>
      <c r="F148" t="s">
        <v>198</v>
      </c>
      <c r="G148" t="s">
        <v>558</v>
      </c>
      <c r="H148" t="s">
        <v>876</v>
      </c>
      <c r="I148" s="29" t="str">
        <f t="shared" si="4"/>
        <v>INSERT INTO  VALUES (146,'República Centroafricana','','País','CAF','ADMIN 0');</v>
      </c>
    </row>
    <row r="149" spans="3:9" x14ac:dyDescent="0.3">
      <c r="C149">
        <f t="shared" si="5"/>
        <v>147</v>
      </c>
      <c r="D149" t="s">
        <v>362</v>
      </c>
      <c r="F149" t="s">
        <v>198</v>
      </c>
      <c r="G149" t="s">
        <v>559</v>
      </c>
      <c r="H149" t="s">
        <v>876</v>
      </c>
      <c r="I149" s="29" t="str">
        <f t="shared" si="4"/>
        <v>INSERT INTO  VALUES (147,'República Checa','','País','CZE','ADMIN 0');</v>
      </c>
    </row>
    <row r="150" spans="3:9" x14ac:dyDescent="0.3">
      <c r="C150">
        <f t="shared" si="5"/>
        <v>148</v>
      </c>
      <c r="D150" t="s">
        <v>363</v>
      </c>
      <c r="F150" t="s">
        <v>198</v>
      </c>
      <c r="G150" t="s">
        <v>560</v>
      </c>
      <c r="H150" t="s">
        <v>876</v>
      </c>
      <c r="I150" s="29" t="str">
        <f t="shared" si="4"/>
        <v>INSERT INTO  VALUES (148,'República Democrática del Congo','','País','COD','ADMIN 0');</v>
      </c>
    </row>
    <row r="151" spans="3:9" x14ac:dyDescent="0.3">
      <c r="C151">
        <f t="shared" si="5"/>
        <v>149</v>
      </c>
      <c r="D151" t="s">
        <v>364</v>
      </c>
      <c r="F151" t="s">
        <v>198</v>
      </c>
      <c r="G151" t="s">
        <v>561</v>
      </c>
      <c r="H151" t="s">
        <v>876</v>
      </c>
      <c r="I151" s="29" t="str">
        <f t="shared" si="4"/>
        <v>INSERT INTO  VALUES (149,'República Dominicana','','País','DOM','ADMIN 0');</v>
      </c>
    </row>
    <row r="152" spans="3:9" x14ac:dyDescent="0.3">
      <c r="C152">
        <f t="shared" si="5"/>
        <v>150</v>
      </c>
      <c r="D152" t="s">
        <v>365</v>
      </c>
      <c r="F152" t="s">
        <v>198</v>
      </c>
      <c r="G152" t="s">
        <v>562</v>
      </c>
      <c r="H152" t="s">
        <v>876</v>
      </c>
      <c r="I152" s="29" t="str">
        <f t="shared" si="4"/>
        <v>INSERT INTO  VALUES (150,'Ruanda','','País','RWA','ADMIN 0');</v>
      </c>
    </row>
    <row r="153" spans="3:9" x14ac:dyDescent="0.3">
      <c r="C153">
        <f t="shared" si="5"/>
        <v>151</v>
      </c>
      <c r="D153" t="s">
        <v>366</v>
      </c>
      <c r="F153" t="s">
        <v>198</v>
      </c>
      <c r="G153" t="s">
        <v>563</v>
      </c>
      <c r="H153" t="s">
        <v>876</v>
      </c>
      <c r="I153" s="29" t="str">
        <f t="shared" si="4"/>
        <v>INSERT INTO  VALUES (151,'Rumania','','País','ROU','ADMIN 0');</v>
      </c>
    </row>
    <row r="154" spans="3:9" x14ac:dyDescent="0.3">
      <c r="C154">
        <f t="shared" si="5"/>
        <v>152</v>
      </c>
      <c r="D154" t="s">
        <v>367</v>
      </c>
      <c r="F154" t="s">
        <v>198</v>
      </c>
      <c r="G154" t="s">
        <v>564</v>
      </c>
      <c r="H154" t="s">
        <v>876</v>
      </c>
      <c r="I154" s="29" t="str">
        <f t="shared" si="4"/>
        <v>INSERT INTO  VALUES (152,'Rusia','','País','RUS','ADMIN 0');</v>
      </c>
    </row>
    <row r="155" spans="3:9" x14ac:dyDescent="0.3">
      <c r="C155">
        <f t="shared" si="5"/>
        <v>153</v>
      </c>
      <c r="D155" t="s">
        <v>368</v>
      </c>
      <c r="F155" t="s">
        <v>198</v>
      </c>
      <c r="G155" t="s">
        <v>565</v>
      </c>
      <c r="H155" t="s">
        <v>876</v>
      </c>
      <c r="I155" s="29" t="str">
        <f t="shared" si="4"/>
        <v>INSERT INTO  VALUES (153,'Samoa','','País','WSM','ADMIN 0');</v>
      </c>
    </row>
    <row r="156" spans="3:9" x14ac:dyDescent="0.3">
      <c r="C156">
        <f t="shared" si="5"/>
        <v>154</v>
      </c>
      <c r="D156" t="s">
        <v>369</v>
      </c>
      <c r="F156" t="s">
        <v>198</v>
      </c>
      <c r="G156" t="s">
        <v>566</v>
      </c>
      <c r="H156" t="s">
        <v>876</v>
      </c>
      <c r="I156" s="29" t="str">
        <f t="shared" si="4"/>
        <v>INSERT INTO  VALUES (154,'San Cristóbal y Nieves','','País','KNA','ADMIN 0');</v>
      </c>
    </row>
    <row r="157" spans="3:9" x14ac:dyDescent="0.3">
      <c r="C157">
        <f t="shared" si="5"/>
        <v>155</v>
      </c>
      <c r="D157" t="s">
        <v>370</v>
      </c>
      <c r="F157" t="s">
        <v>198</v>
      </c>
      <c r="G157" t="s">
        <v>567</v>
      </c>
      <c r="H157" t="s">
        <v>876</v>
      </c>
      <c r="I157" s="29" t="str">
        <f t="shared" si="4"/>
        <v>INSERT INTO  VALUES (155,'San Marino','','País','SMR','ADMIN 0');</v>
      </c>
    </row>
    <row r="158" spans="3:9" x14ac:dyDescent="0.3">
      <c r="C158">
        <f t="shared" si="5"/>
        <v>156</v>
      </c>
      <c r="D158" t="s">
        <v>371</v>
      </c>
      <c r="F158" t="s">
        <v>198</v>
      </c>
      <c r="G158" t="s">
        <v>568</v>
      </c>
      <c r="H158" t="s">
        <v>876</v>
      </c>
      <c r="I158" s="29" t="str">
        <f t="shared" si="4"/>
        <v>INSERT INTO  VALUES (156,'San Vicente y las Granadinas','','País','VCT','ADMIN 0');</v>
      </c>
    </row>
    <row r="159" spans="3:9" x14ac:dyDescent="0.3">
      <c r="C159">
        <f t="shared" si="5"/>
        <v>157</v>
      </c>
      <c r="D159" t="s">
        <v>372</v>
      </c>
      <c r="F159" t="s">
        <v>198</v>
      </c>
      <c r="G159" t="s">
        <v>569</v>
      </c>
      <c r="H159" t="s">
        <v>876</v>
      </c>
      <c r="I159" s="29" t="str">
        <f t="shared" si="4"/>
        <v>INSERT INTO  VALUES (157,'Santa Lucía','','País','LCA','ADMIN 0');</v>
      </c>
    </row>
    <row r="160" spans="3:9" x14ac:dyDescent="0.3">
      <c r="C160">
        <f t="shared" si="5"/>
        <v>158</v>
      </c>
      <c r="D160" t="s">
        <v>373</v>
      </c>
      <c r="F160" t="s">
        <v>198</v>
      </c>
      <c r="G160" t="s">
        <v>570</v>
      </c>
      <c r="H160" t="s">
        <v>876</v>
      </c>
      <c r="I160" s="29" t="str">
        <f t="shared" si="4"/>
        <v>INSERT INTO  VALUES (158,'Santo Tomé y Príncipe','','País','STP','ADMIN 0');</v>
      </c>
    </row>
    <row r="161" spans="3:9" x14ac:dyDescent="0.3">
      <c r="C161">
        <f t="shared" si="5"/>
        <v>159</v>
      </c>
      <c r="D161" t="s">
        <v>374</v>
      </c>
      <c r="F161" t="s">
        <v>198</v>
      </c>
      <c r="G161" t="s">
        <v>571</v>
      </c>
      <c r="H161" t="s">
        <v>876</v>
      </c>
      <c r="I161" s="29" t="str">
        <f t="shared" si="4"/>
        <v>INSERT INTO  VALUES (159,'Senegal','','País','SEN','ADMIN 0');</v>
      </c>
    </row>
    <row r="162" spans="3:9" x14ac:dyDescent="0.3">
      <c r="C162">
        <f t="shared" si="5"/>
        <v>160</v>
      </c>
      <c r="D162" t="s">
        <v>375</v>
      </c>
      <c r="F162" t="s">
        <v>198</v>
      </c>
      <c r="G162" t="s">
        <v>572</v>
      </c>
      <c r="H162" t="s">
        <v>876</v>
      </c>
      <c r="I162" s="29" t="str">
        <f t="shared" si="4"/>
        <v>INSERT INTO  VALUES (160,'Serbia','','País','SRB','ADMIN 0');</v>
      </c>
    </row>
    <row r="163" spans="3:9" x14ac:dyDescent="0.3">
      <c r="C163">
        <f t="shared" si="5"/>
        <v>161</v>
      </c>
      <c r="D163" t="s">
        <v>376</v>
      </c>
      <c r="F163" t="s">
        <v>198</v>
      </c>
      <c r="G163" t="s">
        <v>573</v>
      </c>
      <c r="H163" t="s">
        <v>876</v>
      </c>
      <c r="I163" s="29" t="str">
        <f t="shared" si="4"/>
        <v>INSERT INTO  VALUES (161,'Seychelles','','País','SYC','ADMIN 0');</v>
      </c>
    </row>
    <row r="164" spans="3:9" x14ac:dyDescent="0.3">
      <c r="C164">
        <f t="shared" si="5"/>
        <v>162</v>
      </c>
      <c r="D164" t="s">
        <v>377</v>
      </c>
      <c r="F164" t="s">
        <v>198</v>
      </c>
      <c r="G164" t="s">
        <v>574</v>
      </c>
      <c r="H164" t="s">
        <v>876</v>
      </c>
      <c r="I164" s="29" t="str">
        <f t="shared" si="4"/>
        <v>INSERT INTO  VALUES (162,'Sierra Leona','','País','SLE','ADMIN 0');</v>
      </c>
    </row>
    <row r="165" spans="3:9" x14ac:dyDescent="0.3">
      <c r="C165">
        <f t="shared" si="5"/>
        <v>163</v>
      </c>
      <c r="D165" t="s">
        <v>378</v>
      </c>
      <c r="F165" t="s">
        <v>198</v>
      </c>
      <c r="G165" t="s">
        <v>575</v>
      </c>
      <c r="H165" t="s">
        <v>876</v>
      </c>
      <c r="I165" s="29" t="str">
        <f t="shared" si="4"/>
        <v>INSERT INTO  VALUES (163,'Singapur','','País','SGP','ADMIN 0');</v>
      </c>
    </row>
    <row r="166" spans="3:9" x14ac:dyDescent="0.3">
      <c r="C166">
        <f t="shared" si="5"/>
        <v>164</v>
      </c>
      <c r="D166" t="s">
        <v>379</v>
      </c>
      <c r="F166" t="s">
        <v>198</v>
      </c>
      <c r="G166" t="s">
        <v>576</v>
      </c>
      <c r="H166" t="s">
        <v>876</v>
      </c>
      <c r="I166" s="29" t="str">
        <f t="shared" si="4"/>
        <v>INSERT INTO  VALUES (164,'Siria','','País','SYR','ADMIN 0');</v>
      </c>
    </row>
    <row r="167" spans="3:9" x14ac:dyDescent="0.3">
      <c r="C167">
        <f t="shared" si="5"/>
        <v>165</v>
      </c>
      <c r="D167" t="s">
        <v>380</v>
      </c>
      <c r="F167" t="s">
        <v>198</v>
      </c>
      <c r="G167" t="s">
        <v>577</v>
      </c>
      <c r="H167" t="s">
        <v>876</v>
      </c>
      <c r="I167" s="29" t="str">
        <f t="shared" si="4"/>
        <v>INSERT INTO  VALUES (165,'Somalia','','País','SOM','ADMIN 0');</v>
      </c>
    </row>
    <row r="168" spans="3:9" x14ac:dyDescent="0.3">
      <c r="C168">
        <f t="shared" si="5"/>
        <v>166</v>
      </c>
      <c r="D168" t="s">
        <v>381</v>
      </c>
      <c r="F168" t="s">
        <v>198</v>
      </c>
      <c r="G168" t="s">
        <v>578</v>
      </c>
      <c r="H168" t="s">
        <v>876</v>
      </c>
      <c r="I168" s="29" t="str">
        <f t="shared" si="4"/>
        <v>INSERT INTO  VALUES (166,'Sri Lanka','','País','LKA','ADMIN 0');</v>
      </c>
    </row>
    <row r="169" spans="3:9" x14ac:dyDescent="0.3">
      <c r="C169">
        <f t="shared" si="5"/>
        <v>167</v>
      </c>
      <c r="D169" t="s">
        <v>382</v>
      </c>
      <c r="F169" t="s">
        <v>198</v>
      </c>
      <c r="G169" t="s">
        <v>579</v>
      </c>
      <c r="H169" t="s">
        <v>876</v>
      </c>
      <c r="I169" s="29" t="str">
        <f t="shared" si="4"/>
        <v>INSERT INTO  VALUES (167,'Suazilandia','','País','SWZ','ADMIN 0');</v>
      </c>
    </row>
    <row r="170" spans="3:9" x14ac:dyDescent="0.3">
      <c r="C170">
        <f t="shared" si="5"/>
        <v>168</v>
      </c>
      <c r="D170" t="s">
        <v>383</v>
      </c>
      <c r="F170" t="s">
        <v>198</v>
      </c>
      <c r="G170" t="s">
        <v>580</v>
      </c>
      <c r="H170" t="s">
        <v>876</v>
      </c>
      <c r="I170" s="29" t="str">
        <f t="shared" si="4"/>
        <v>INSERT INTO  VALUES (168,'Sudáfrica','','País','ZAF','ADMIN 0');</v>
      </c>
    </row>
    <row r="171" spans="3:9" x14ac:dyDescent="0.3">
      <c r="C171">
        <f t="shared" si="5"/>
        <v>169</v>
      </c>
      <c r="D171" t="s">
        <v>384</v>
      </c>
      <c r="F171" t="s">
        <v>198</v>
      </c>
      <c r="G171" t="s">
        <v>581</v>
      </c>
      <c r="H171" t="s">
        <v>876</v>
      </c>
      <c r="I171" s="29" t="str">
        <f t="shared" si="4"/>
        <v>INSERT INTO  VALUES (169,'Sudán','','País','SDN','ADMIN 0');</v>
      </c>
    </row>
    <row r="172" spans="3:9" x14ac:dyDescent="0.3">
      <c r="C172">
        <f t="shared" si="5"/>
        <v>170</v>
      </c>
      <c r="D172" t="s">
        <v>385</v>
      </c>
      <c r="F172" t="s">
        <v>198</v>
      </c>
      <c r="G172" t="s">
        <v>582</v>
      </c>
      <c r="H172" t="s">
        <v>876</v>
      </c>
      <c r="I172" s="29" t="str">
        <f t="shared" si="4"/>
        <v>INSERT INTO  VALUES (170,'Sudán del Sur','','País','SSD','ADMIN 0');</v>
      </c>
    </row>
    <row r="173" spans="3:9" x14ac:dyDescent="0.3">
      <c r="C173">
        <f t="shared" si="5"/>
        <v>171</v>
      </c>
      <c r="D173" t="s">
        <v>386</v>
      </c>
      <c r="F173" t="s">
        <v>198</v>
      </c>
      <c r="G173" t="s">
        <v>583</v>
      </c>
      <c r="H173" t="s">
        <v>876</v>
      </c>
      <c r="I173" s="29" t="str">
        <f t="shared" si="4"/>
        <v>INSERT INTO  VALUES (171,'Suecia','','País','SWE','ADMIN 0');</v>
      </c>
    </row>
    <row r="174" spans="3:9" x14ac:dyDescent="0.3">
      <c r="C174">
        <f t="shared" si="5"/>
        <v>172</v>
      </c>
      <c r="D174" t="s">
        <v>387</v>
      </c>
      <c r="F174" t="s">
        <v>198</v>
      </c>
      <c r="G174" t="s">
        <v>584</v>
      </c>
      <c r="H174" t="s">
        <v>876</v>
      </c>
      <c r="I174" s="29" t="str">
        <f t="shared" si="4"/>
        <v>INSERT INTO  VALUES (172,'Suiza','','País','CHE','ADMIN 0');</v>
      </c>
    </row>
    <row r="175" spans="3:9" x14ac:dyDescent="0.3">
      <c r="C175">
        <f t="shared" si="5"/>
        <v>173</v>
      </c>
      <c r="D175" t="s">
        <v>388</v>
      </c>
      <c r="F175" t="s">
        <v>198</v>
      </c>
      <c r="G175" t="s">
        <v>585</v>
      </c>
      <c r="H175" t="s">
        <v>876</v>
      </c>
      <c r="I175" s="29" t="str">
        <f t="shared" si="4"/>
        <v>INSERT INTO  VALUES (173,'Surinam','','País','SUR','ADMIN 0');</v>
      </c>
    </row>
    <row r="176" spans="3:9" x14ac:dyDescent="0.3">
      <c r="C176">
        <f t="shared" si="5"/>
        <v>174</v>
      </c>
      <c r="D176" t="s">
        <v>389</v>
      </c>
      <c r="F176" t="s">
        <v>198</v>
      </c>
      <c r="G176" t="s">
        <v>586</v>
      </c>
      <c r="H176" t="s">
        <v>876</v>
      </c>
      <c r="I176" s="29" t="str">
        <f t="shared" si="4"/>
        <v>INSERT INTO  VALUES (174,'Tailandia','','País','THA','ADMIN 0');</v>
      </c>
    </row>
    <row r="177" spans="3:9" x14ac:dyDescent="0.3">
      <c r="C177">
        <f t="shared" si="5"/>
        <v>175</v>
      </c>
      <c r="D177" t="s">
        <v>390</v>
      </c>
      <c r="F177" t="s">
        <v>198</v>
      </c>
      <c r="G177" t="s">
        <v>587</v>
      </c>
      <c r="H177" t="s">
        <v>876</v>
      </c>
      <c r="I177" s="29" t="str">
        <f t="shared" si="4"/>
        <v>INSERT INTO  VALUES (175,'Taiwán','','País','TWN','ADMIN 0');</v>
      </c>
    </row>
    <row r="178" spans="3:9" x14ac:dyDescent="0.3">
      <c r="C178">
        <f t="shared" si="5"/>
        <v>176</v>
      </c>
      <c r="D178" t="s">
        <v>391</v>
      </c>
      <c r="F178" t="s">
        <v>198</v>
      </c>
      <c r="G178" t="s">
        <v>588</v>
      </c>
      <c r="H178" t="s">
        <v>876</v>
      </c>
      <c r="I178" s="29" t="str">
        <f t="shared" si="4"/>
        <v>INSERT INTO  VALUES (176,'Tanzania','','País','TZA','ADMIN 0');</v>
      </c>
    </row>
    <row r="179" spans="3:9" x14ac:dyDescent="0.3">
      <c r="C179">
        <f t="shared" si="5"/>
        <v>177</v>
      </c>
      <c r="D179" t="s">
        <v>392</v>
      </c>
      <c r="F179" t="s">
        <v>198</v>
      </c>
      <c r="G179" t="s">
        <v>589</v>
      </c>
      <c r="H179" t="s">
        <v>876</v>
      </c>
      <c r="I179" s="29" t="str">
        <f t="shared" si="4"/>
        <v>INSERT INTO  VALUES (177,'Tayikistán','','País','TJK','ADMIN 0');</v>
      </c>
    </row>
    <row r="180" spans="3:9" x14ac:dyDescent="0.3">
      <c r="C180">
        <f t="shared" si="5"/>
        <v>178</v>
      </c>
      <c r="D180" t="s">
        <v>393</v>
      </c>
      <c r="F180" t="s">
        <v>198</v>
      </c>
      <c r="G180" t="s">
        <v>590</v>
      </c>
      <c r="H180" t="s">
        <v>876</v>
      </c>
      <c r="I180" s="29" t="str">
        <f t="shared" si="4"/>
        <v>INSERT INTO  VALUES (178,'Timor Oriental','','País','TLS','ADMIN 0');</v>
      </c>
    </row>
    <row r="181" spans="3:9" x14ac:dyDescent="0.3">
      <c r="C181">
        <f t="shared" si="5"/>
        <v>179</v>
      </c>
      <c r="D181" t="s">
        <v>394</v>
      </c>
      <c r="F181" t="s">
        <v>198</v>
      </c>
      <c r="G181" t="s">
        <v>591</v>
      </c>
      <c r="H181" t="s">
        <v>876</v>
      </c>
      <c r="I181" s="29" t="str">
        <f t="shared" si="4"/>
        <v>INSERT INTO  VALUES (179,'Togo','','País','TGO','ADMIN 0');</v>
      </c>
    </row>
    <row r="182" spans="3:9" x14ac:dyDescent="0.3">
      <c r="C182">
        <f t="shared" si="5"/>
        <v>180</v>
      </c>
      <c r="D182" t="s">
        <v>395</v>
      </c>
      <c r="F182" t="s">
        <v>198</v>
      </c>
      <c r="G182" t="s">
        <v>592</v>
      </c>
      <c r="H182" t="s">
        <v>876</v>
      </c>
      <c r="I182" s="29" t="str">
        <f t="shared" si="4"/>
        <v>INSERT INTO  VALUES (180,'Tonga','','País','TON','ADMIN 0');</v>
      </c>
    </row>
    <row r="183" spans="3:9" x14ac:dyDescent="0.3">
      <c r="C183">
        <f t="shared" si="5"/>
        <v>181</v>
      </c>
      <c r="D183" t="s">
        <v>396</v>
      </c>
      <c r="F183" t="s">
        <v>198</v>
      </c>
      <c r="G183" t="s">
        <v>593</v>
      </c>
      <c r="H183" t="s">
        <v>876</v>
      </c>
      <c r="I183" s="29" t="str">
        <f t="shared" si="4"/>
        <v>INSERT INTO  VALUES (181,'Trinidad y Tobago','','País','TTO','ADMIN 0');</v>
      </c>
    </row>
    <row r="184" spans="3:9" x14ac:dyDescent="0.3">
      <c r="C184">
        <f t="shared" si="5"/>
        <v>182</v>
      </c>
      <c r="D184" t="s">
        <v>397</v>
      </c>
      <c r="F184" t="s">
        <v>198</v>
      </c>
      <c r="G184" t="s">
        <v>594</v>
      </c>
      <c r="H184" t="s">
        <v>876</v>
      </c>
      <c r="I184" s="29" t="str">
        <f t="shared" si="4"/>
        <v>INSERT INTO  VALUES (182,'Túnez','','País','TUN','ADMIN 0');</v>
      </c>
    </row>
    <row r="185" spans="3:9" x14ac:dyDescent="0.3">
      <c r="C185">
        <f t="shared" si="5"/>
        <v>183</v>
      </c>
      <c r="D185" t="s">
        <v>398</v>
      </c>
      <c r="F185" t="s">
        <v>198</v>
      </c>
      <c r="G185" t="s">
        <v>595</v>
      </c>
      <c r="H185" t="s">
        <v>876</v>
      </c>
      <c r="I185" s="29" t="str">
        <f t="shared" si="4"/>
        <v>INSERT INTO  VALUES (183,'Turkmenistán','','País','TKM','ADMIN 0');</v>
      </c>
    </row>
    <row r="186" spans="3:9" x14ac:dyDescent="0.3">
      <c r="C186">
        <f t="shared" si="5"/>
        <v>184</v>
      </c>
      <c r="D186" t="s">
        <v>399</v>
      </c>
      <c r="F186" t="s">
        <v>198</v>
      </c>
      <c r="G186" t="s">
        <v>596</v>
      </c>
      <c r="H186" t="s">
        <v>876</v>
      </c>
      <c r="I186" s="29" t="str">
        <f t="shared" si="4"/>
        <v>INSERT INTO  VALUES (184,'Turquía','','País','TUR','ADMIN 0');</v>
      </c>
    </row>
    <row r="187" spans="3:9" x14ac:dyDescent="0.3">
      <c r="C187">
        <f t="shared" si="5"/>
        <v>185</v>
      </c>
      <c r="D187" t="s">
        <v>400</v>
      </c>
      <c r="F187" t="s">
        <v>198</v>
      </c>
      <c r="G187" t="s">
        <v>597</v>
      </c>
      <c r="H187" t="s">
        <v>876</v>
      </c>
      <c r="I187" s="29" t="str">
        <f t="shared" si="4"/>
        <v>INSERT INTO  VALUES (185,'Tuvalu','','País','TUV','ADMIN 0');</v>
      </c>
    </row>
    <row r="188" spans="3:9" x14ac:dyDescent="0.3">
      <c r="C188">
        <f t="shared" si="5"/>
        <v>186</v>
      </c>
      <c r="D188" t="s">
        <v>401</v>
      </c>
      <c r="F188" t="s">
        <v>198</v>
      </c>
      <c r="G188" t="s">
        <v>598</v>
      </c>
      <c r="H188" t="s">
        <v>876</v>
      </c>
      <c r="I188" s="29" t="str">
        <f t="shared" si="4"/>
        <v>INSERT INTO  VALUES (186,'Ucrania','','País','UKR','ADMIN 0');</v>
      </c>
    </row>
    <row r="189" spans="3:9" x14ac:dyDescent="0.3">
      <c r="C189">
        <f t="shared" si="5"/>
        <v>187</v>
      </c>
      <c r="D189" t="s">
        <v>402</v>
      </c>
      <c r="F189" t="s">
        <v>198</v>
      </c>
      <c r="G189" t="s">
        <v>599</v>
      </c>
      <c r="H189" t="s">
        <v>876</v>
      </c>
      <c r="I189" s="29" t="str">
        <f t="shared" si="4"/>
        <v>INSERT INTO  VALUES (187,'Uganda','','País','UGA','ADMIN 0');</v>
      </c>
    </row>
    <row r="190" spans="3:9" x14ac:dyDescent="0.3">
      <c r="C190">
        <f t="shared" si="5"/>
        <v>188</v>
      </c>
      <c r="D190" t="s">
        <v>403</v>
      </c>
      <c r="F190" t="s">
        <v>198</v>
      </c>
      <c r="G190" t="s">
        <v>600</v>
      </c>
      <c r="H190" t="s">
        <v>876</v>
      </c>
      <c r="I190" s="29" t="str">
        <f t="shared" si="4"/>
        <v>INSERT INTO  VALUES (188,'Uruguay','','País','URY','ADMIN 0');</v>
      </c>
    </row>
    <row r="191" spans="3:9" x14ac:dyDescent="0.3">
      <c r="C191">
        <f t="shared" si="5"/>
        <v>189</v>
      </c>
      <c r="D191" t="s">
        <v>404</v>
      </c>
      <c r="F191" t="s">
        <v>198</v>
      </c>
      <c r="G191" t="s">
        <v>601</v>
      </c>
      <c r="H191" t="s">
        <v>876</v>
      </c>
      <c r="I191" s="29" t="str">
        <f t="shared" si="4"/>
        <v>INSERT INTO  VALUES (189,'Uzbekistán','','País','UZB','ADMIN 0');</v>
      </c>
    </row>
    <row r="192" spans="3:9" x14ac:dyDescent="0.3">
      <c r="C192">
        <f t="shared" si="5"/>
        <v>190</v>
      </c>
      <c r="D192" t="s">
        <v>405</v>
      </c>
      <c r="F192" t="s">
        <v>198</v>
      </c>
      <c r="G192" t="s">
        <v>602</v>
      </c>
      <c r="H192" t="s">
        <v>876</v>
      </c>
      <c r="I192" s="29" t="str">
        <f t="shared" si="4"/>
        <v>INSERT INTO  VALUES (190,'Vanuatu','','País','VUT','ADMIN 0');</v>
      </c>
    </row>
    <row r="193" spans="2:9" x14ac:dyDescent="0.3">
      <c r="C193">
        <f t="shared" si="5"/>
        <v>191</v>
      </c>
      <c r="D193" t="s">
        <v>406</v>
      </c>
      <c r="F193" t="s">
        <v>198</v>
      </c>
      <c r="G193" t="s">
        <v>603</v>
      </c>
      <c r="H193" t="s">
        <v>876</v>
      </c>
      <c r="I193" s="29" t="str">
        <f t="shared" si="4"/>
        <v>INSERT INTO  VALUES (191,'Vaticano','','País','VAT','ADMIN 0');</v>
      </c>
    </row>
    <row r="194" spans="2:9" x14ac:dyDescent="0.3">
      <c r="D194" t="s">
        <v>407</v>
      </c>
      <c r="F194" t="s">
        <v>198</v>
      </c>
      <c r="G194" t="s">
        <v>604</v>
      </c>
      <c r="H194" t="s">
        <v>876</v>
      </c>
      <c r="I194" s="29" t="str">
        <f t="shared" si="4"/>
        <v>INSERT INTO  VALUES (,'Venezuela','','País','VEN','ADMIN 0');</v>
      </c>
    </row>
    <row r="195" spans="2:9" x14ac:dyDescent="0.3">
      <c r="D195" t="s">
        <v>408</v>
      </c>
      <c r="F195" t="s">
        <v>198</v>
      </c>
      <c r="G195" t="s">
        <v>605</v>
      </c>
      <c r="H195" t="s">
        <v>876</v>
      </c>
      <c r="I195" s="29" t="str">
        <f t="shared" ref="I195:I258" si="6">+"INSERT INTO "&amp;$E$3&amp;" VALUES ("&amp;C195&amp;","&amp;"'"&amp;D195&amp;"','"&amp;E195&amp;"','"&amp;F195&amp;"','"&amp;G195&amp;"','"&amp;H195&amp;"');"</f>
        <v>INSERT INTO  VALUES (,'Vietnam','','País','VNM','ADMIN 0');</v>
      </c>
    </row>
    <row r="196" spans="2:9" x14ac:dyDescent="0.3">
      <c r="D196" t="s">
        <v>409</v>
      </c>
      <c r="F196" t="s">
        <v>198</v>
      </c>
      <c r="G196" t="s">
        <v>606</v>
      </c>
      <c r="H196" t="s">
        <v>876</v>
      </c>
      <c r="I196" s="29" t="str">
        <f t="shared" si="6"/>
        <v>INSERT INTO  VALUES (,'Yemen','','País','YEM','ADMIN 0');</v>
      </c>
    </row>
    <row r="197" spans="2:9" x14ac:dyDescent="0.3">
      <c r="D197" t="s">
        <v>410</v>
      </c>
      <c r="F197" t="s">
        <v>198</v>
      </c>
      <c r="G197" t="s">
        <v>607</v>
      </c>
      <c r="H197" t="s">
        <v>876</v>
      </c>
      <c r="I197" s="29" t="str">
        <f t="shared" si="6"/>
        <v>INSERT INTO  VALUES (,'Yibuti','','País','DJI','ADMIN 0');</v>
      </c>
    </row>
    <row r="198" spans="2:9" x14ac:dyDescent="0.3">
      <c r="D198" t="s">
        <v>411</v>
      </c>
      <c r="F198" t="s">
        <v>198</v>
      </c>
      <c r="G198" t="s">
        <v>608</v>
      </c>
      <c r="H198" t="s">
        <v>876</v>
      </c>
      <c r="I198" s="29" t="str">
        <f t="shared" si="6"/>
        <v>INSERT INTO  VALUES (,'Zambia','','País','ZMB','ADMIN 0');</v>
      </c>
    </row>
    <row r="199" spans="2:9" x14ac:dyDescent="0.3">
      <c r="D199" t="s">
        <v>412</v>
      </c>
      <c r="F199" t="s">
        <v>198</v>
      </c>
      <c r="G199" t="s">
        <v>609</v>
      </c>
      <c r="H199" t="s">
        <v>876</v>
      </c>
      <c r="I199" s="29" t="str">
        <f t="shared" si="6"/>
        <v>INSERT INTO  VALUES (,'Zimbabue','','País','ZWE','ADMIN 0');</v>
      </c>
    </row>
    <row r="200" spans="2:9" x14ac:dyDescent="0.3">
      <c r="B200" s="3"/>
      <c r="D200" t="s">
        <v>610</v>
      </c>
      <c r="E200" t="s">
        <v>650</v>
      </c>
      <c r="F200" t="s">
        <v>201</v>
      </c>
      <c r="G200" t="s">
        <v>491</v>
      </c>
      <c r="H200" t="s">
        <v>875</v>
      </c>
      <c r="I200" s="29" t="str">
        <f t="shared" si="6"/>
        <v>INSERT INTO  VALUES (,'Atlántida','HN-AT','Departamento','HND','ADMIN 1');</v>
      </c>
    </row>
    <row r="201" spans="2:9" x14ac:dyDescent="0.3">
      <c r="B201" s="3"/>
      <c r="D201" t="s">
        <v>611</v>
      </c>
      <c r="E201" t="s">
        <v>651</v>
      </c>
      <c r="F201" t="s">
        <v>201</v>
      </c>
      <c r="G201" t="s">
        <v>491</v>
      </c>
      <c r="H201" t="s">
        <v>875</v>
      </c>
      <c r="I201" s="29" t="str">
        <f t="shared" si="6"/>
        <v>INSERT INTO  VALUES (,'Colón','HN-CL','Departamento','HND','ADMIN 1');</v>
      </c>
    </row>
    <row r="202" spans="2:9" x14ac:dyDescent="0.3">
      <c r="B202" s="3"/>
      <c r="D202" t="s">
        <v>612</v>
      </c>
      <c r="E202" t="s">
        <v>652</v>
      </c>
      <c r="F202" t="s">
        <v>201</v>
      </c>
      <c r="G202" t="s">
        <v>491</v>
      </c>
      <c r="H202" t="s">
        <v>875</v>
      </c>
      <c r="I202" s="29" t="str">
        <f t="shared" si="6"/>
        <v>INSERT INTO  VALUES (,'Comayagua','HN-CM','Departamento','HND','ADMIN 1');</v>
      </c>
    </row>
    <row r="203" spans="2:9" x14ac:dyDescent="0.3">
      <c r="B203" s="3"/>
      <c r="D203" t="s">
        <v>613</v>
      </c>
      <c r="E203" t="s">
        <v>653</v>
      </c>
      <c r="F203" t="s">
        <v>201</v>
      </c>
      <c r="G203" t="s">
        <v>491</v>
      </c>
      <c r="H203" t="s">
        <v>875</v>
      </c>
      <c r="I203" s="29" t="str">
        <f t="shared" si="6"/>
        <v>INSERT INTO  VALUES (,'Copán','HN-CP','Departamento','HND','ADMIN 1');</v>
      </c>
    </row>
    <row r="204" spans="2:9" x14ac:dyDescent="0.3">
      <c r="B204" s="3"/>
      <c r="D204" t="s">
        <v>614</v>
      </c>
      <c r="E204" t="s">
        <v>654</v>
      </c>
      <c r="F204" t="s">
        <v>201</v>
      </c>
      <c r="G204" t="s">
        <v>491</v>
      </c>
      <c r="H204" t="s">
        <v>875</v>
      </c>
      <c r="I204" s="29" t="str">
        <f t="shared" si="6"/>
        <v>INSERT INTO  VALUES (,'Cortés','HN-CR','Departamento','HND','ADMIN 1');</v>
      </c>
    </row>
    <row r="205" spans="2:9" x14ac:dyDescent="0.3">
      <c r="B205" s="3"/>
      <c r="D205" t="s">
        <v>615</v>
      </c>
      <c r="E205" t="s">
        <v>655</v>
      </c>
      <c r="F205" t="s">
        <v>201</v>
      </c>
      <c r="G205" t="s">
        <v>491</v>
      </c>
      <c r="H205" t="s">
        <v>875</v>
      </c>
      <c r="I205" s="29" t="str">
        <f t="shared" si="6"/>
        <v>INSERT INTO  VALUES (,'Choluteca','HN-CH','Departamento','HND','ADMIN 1');</v>
      </c>
    </row>
    <row r="206" spans="2:9" x14ac:dyDescent="0.3">
      <c r="B206" s="3"/>
      <c r="D206" t="s">
        <v>616</v>
      </c>
      <c r="E206" t="s">
        <v>656</v>
      </c>
      <c r="F206" t="s">
        <v>201</v>
      </c>
      <c r="G206" t="s">
        <v>491</v>
      </c>
      <c r="H206" t="s">
        <v>875</v>
      </c>
      <c r="I206" s="29" t="str">
        <f t="shared" si="6"/>
        <v>INSERT INTO  VALUES (,'El Paraíso','HN-EP','Departamento','HND','ADMIN 1');</v>
      </c>
    </row>
    <row r="207" spans="2:9" x14ac:dyDescent="0.3">
      <c r="B207" s="3"/>
      <c r="D207" t="s">
        <v>617</v>
      </c>
      <c r="E207" t="s">
        <v>657</v>
      </c>
      <c r="F207" t="s">
        <v>201</v>
      </c>
      <c r="G207" t="s">
        <v>491</v>
      </c>
      <c r="H207" t="s">
        <v>875</v>
      </c>
      <c r="I207" s="29" t="str">
        <f t="shared" si="6"/>
        <v>INSERT INTO  VALUES (,'Francisco Morazán','HN-FM','Departamento','HND','ADMIN 1');</v>
      </c>
    </row>
    <row r="208" spans="2:9" x14ac:dyDescent="0.3">
      <c r="B208" s="3"/>
      <c r="D208" t="s">
        <v>618</v>
      </c>
      <c r="E208" t="s">
        <v>658</v>
      </c>
      <c r="F208" t="s">
        <v>201</v>
      </c>
      <c r="G208" t="s">
        <v>491</v>
      </c>
      <c r="H208" t="s">
        <v>875</v>
      </c>
      <c r="I208" s="29" t="str">
        <f t="shared" si="6"/>
        <v>INSERT INTO  VALUES (,'Gracias a Dios','HN-GD','Departamento','HND','ADMIN 1');</v>
      </c>
    </row>
    <row r="209" spans="2:9" x14ac:dyDescent="0.3">
      <c r="B209" s="3"/>
      <c r="D209" t="s">
        <v>619</v>
      </c>
      <c r="E209" t="s">
        <v>659</v>
      </c>
      <c r="F209" t="s">
        <v>201</v>
      </c>
      <c r="G209" t="s">
        <v>491</v>
      </c>
      <c r="H209" t="s">
        <v>875</v>
      </c>
      <c r="I209" s="29" t="str">
        <f t="shared" si="6"/>
        <v>INSERT INTO  VALUES (,'Intibucá','HN-IN','Departamento','HND','ADMIN 1');</v>
      </c>
    </row>
    <row r="210" spans="2:9" x14ac:dyDescent="0.3">
      <c r="B210" s="3"/>
      <c r="D210" t="s">
        <v>620</v>
      </c>
      <c r="E210" t="s">
        <v>660</v>
      </c>
      <c r="F210" t="s">
        <v>201</v>
      </c>
      <c r="G210" t="s">
        <v>491</v>
      </c>
      <c r="H210" t="s">
        <v>875</v>
      </c>
      <c r="I210" s="29" t="str">
        <f t="shared" si="6"/>
        <v>INSERT INTO  VALUES (,'Islas de la Bahía','HN-IB','Departamento','HND','ADMIN 1');</v>
      </c>
    </row>
    <row r="211" spans="2:9" x14ac:dyDescent="0.3">
      <c r="B211" s="3"/>
      <c r="D211" t="s">
        <v>621</v>
      </c>
      <c r="E211" t="s">
        <v>661</v>
      </c>
      <c r="F211" t="s">
        <v>201</v>
      </c>
      <c r="G211" t="s">
        <v>491</v>
      </c>
      <c r="H211" t="s">
        <v>875</v>
      </c>
      <c r="I211" s="29" t="str">
        <f t="shared" si="6"/>
        <v>INSERT INTO  VALUES (,'La Paz','HN-LP','Departamento','HND','ADMIN 1');</v>
      </c>
    </row>
    <row r="212" spans="2:9" x14ac:dyDescent="0.3">
      <c r="B212" s="3"/>
      <c r="D212" t="s">
        <v>622</v>
      </c>
      <c r="E212" t="s">
        <v>662</v>
      </c>
      <c r="F212" t="s">
        <v>201</v>
      </c>
      <c r="G212" t="s">
        <v>491</v>
      </c>
      <c r="H212" t="s">
        <v>875</v>
      </c>
      <c r="I212" s="29" t="str">
        <f t="shared" si="6"/>
        <v>INSERT INTO  VALUES (,'Lempira','HN-LM','Departamento','HND','ADMIN 1');</v>
      </c>
    </row>
    <row r="213" spans="2:9" x14ac:dyDescent="0.3">
      <c r="B213" s="3"/>
      <c r="D213" t="s">
        <v>623</v>
      </c>
      <c r="E213" t="s">
        <v>663</v>
      </c>
      <c r="F213" t="s">
        <v>201</v>
      </c>
      <c r="G213" t="s">
        <v>491</v>
      </c>
      <c r="H213" t="s">
        <v>875</v>
      </c>
      <c r="I213" s="29" t="str">
        <f t="shared" si="6"/>
        <v>INSERT INTO  VALUES (,'Ocotepeque','HN-OC','Departamento','HND','ADMIN 1');</v>
      </c>
    </row>
    <row r="214" spans="2:9" x14ac:dyDescent="0.3">
      <c r="B214" s="3"/>
      <c r="D214" t="s">
        <v>624</v>
      </c>
      <c r="E214" t="s">
        <v>664</v>
      </c>
      <c r="F214" t="s">
        <v>201</v>
      </c>
      <c r="G214" t="s">
        <v>491</v>
      </c>
      <c r="H214" t="s">
        <v>875</v>
      </c>
      <c r="I214" s="29" t="str">
        <f t="shared" si="6"/>
        <v>INSERT INTO  VALUES (,'Olancho','HN-OL','Departamento','HND','ADMIN 1');</v>
      </c>
    </row>
    <row r="215" spans="2:9" x14ac:dyDescent="0.3">
      <c r="B215" s="3"/>
      <c r="D215" t="s">
        <v>625</v>
      </c>
      <c r="E215" t="s">
        <v>665</v>
      </c>
      <c r="F215" t="s">
        <v>201</v>
      </c>
      <c r="G215" t="s">
        <v>491</v>
      </c>
      <c r="H215" t="s">
        <v>875</v>
      </c>
      <c r="I215" s="29" t="str">
        <f t="shared" si="6"/>
        <v>INSERT INTO  VALUES (,'Santa Bárbara','HN-SB','Departamento','HND','ADMIN 1');</v>
      </c>
    </row>
    <row r="216" spans="2:9" x14ac:dyDescent="0.3">
      <c r="B216" s="3"/>
      <c r="D216" t="s">
        <v>626</v>
      </c>
      <c r="E216" t="s">
        <v>666</v>
      </c>
      <c r="F216" t="s">
        <v>201</v>
      </c>
      <c r="G216" t="s">
        <v>491</v>
      </c>
      <c r="H216" t="s">
        <v>875</v>
      </c>
      <c r="I216" s="29" t="str">
        <f t="shared" si="6"/>
        <v>INSERT INTO  VALUES (,'Valle','HN-VL','Departamento','HND','ADMIN 1');</v>
      </c>
    </row>
    <row r="217" spans="2:9" x14ac:dyDescent="0.3">
      <c r="B217" s="3"/>
      <c r="D217" t="s">
        <v>627</v>
      </c>
      <c r="E217" t="s">
        <v>667</v>
      </c>
      <c r="F217" t="s">
        <v>201</v>
      </c>
      <c r="G217" t="s">
        <v>491</v>
      </c>
      <c r="H217" t="s">
        <v>875</v>
      </c>
      <c r="I217" s="29" t="str">
        <f t="shared" si="6"/>
        <v>INSERT INTO  VALUES (,'Yoro','HN-YO','Departamento','HND','ADMIN 1');</v>
      </c>
    </row>
    <row r="218" spans="2:9" x14ac:dyDescent="0.3">
      <c r="D218" t="s">
        <v>776</v>
      </c>
      <c r="E218" t="s">
        <v>628</v>
      </c>
      <c r="F218" t="s">
        <v>201</v>
      </c>
      <c r="G218" t="s">
        <v>485</v>
      </c>
      <c r="H218" t="s">
        <v>875</v>
      </c>
      <c r="I218" s="29" t="str">
        <f t="shared" si="6"/>
        <v>INSERT INTO  VALUES (,'Alta Verapaz','GT-AV','Departamento','GTM','ADMIN 1');</v>
      </c>
    </row>
    <row r="219" spans="2:9" x14ac:dyDescent="0.3">
      <c r="D219" t="s">
        <v>777</v>
      </c>
      <c r="E219" t="s">
        <v>629</v>
      </c>
      <c r="F219" t="s">
        <v>201</v>
      </c>
      <c r="G219" t="s">
        <v>485</v>
      </c>
      <c r="H219" t="s">
        <v>875</v>
      </c>
      <c r="I219" s="29" t="str">
        <f t="shared" si="6"/>
        <v>INSERT INTO  VALUES (,'Baja Verapaz','GT-BV','Departamento','GTM','ADMIN 1');</v>
      </c>
    </row>
    <row r="220" spans="2:9" x14ac:dyDescent="0.3">
      <c r="D220" t="s">
        <v>778</v>
      </c>
      <c r="E220" t="s">
        <v>630</v>
      </c>
      <c r="F220" t="s">
        <v>201</v>
      </c>
      <c r="G220" t="s">
        <v>485</v>
      </c>
      <c r="H220" t="s">
        <v>875</v>
      </c>
      <c r="I220" s="29" t="str">
        <f t="shared" si="6"/>
        <v>INSERT INTO  VALUES (,'Chimaltenango','GT-CM','Departamento','GTM','ADMIN 1');</v>
      </c>
    </row>
    <row r="221" spans="2:9" x14ac:dyDescent="0.3">
      <c r="D221" t="s">
        <v>779</v>
      </c>
      <c r="E221" t="s">
        <v>631</v>
      </c>
      <c r="F221" t="s">
        <v>201</v>
      </c>
      <c r="G221" t="s">
        <v>485</v>
      </c>
      <c r="H221" t="s">
        <v>875</v>
      </c>
      <c r="I221" s="29" t="str">
        <f t="shared" si="6"/>
        <v>INSERT INTO  VALUES (,'Chiquimula','GT-CQ','Departamento','GTM','ADMIN 1');</v>
      </c>
    </row>
    <row r="222" spans="2:9" x14ac:dyDescent="0.3">
      <c r="D222" t="s">
        <v>780</v>
      </c>
      <c r="E222" t="s">
        <v>632</v>
      </c>
      <c r="F222" t="s">
        <v>201</v>
      </c>
      <c r="G222" t="s">
        <v>485</v>
      </c>
      <c r="H222" t="s">
        <v>875</v>
      </c>
      <c r="I222" s="29" t="str">
        <f t="shared" si="6"/>
        <v>INSERT INTO  VALUES (,'El Progreso','GT-PR','Departamento','GTM','ADMIN 1');</v>
      </c>
    </row>
    <row r="223" spans="2:9" x14ac:dyDescent="0.3">
      <c r="D223" t="s">
        <v>781</v>
      </c>
      <c r="E223" t="s">
        <v>633</v>
      </c>
      <c r="F223" t="s">
        <v>201</v>
      </c>
      <c r="G223" t="s">
        <v>485</v>
      </c>
      <c r="H223" t="s">
        <v>875</v>
      </c>
      <c r="I223" s="29" t="str">
        <f t="shared" si="6"/>
        <v>INSERT INTO  VALUES (,'Escuintla','GT-ES','Departamento','GTM','ADMIN 1');</v>
      </c>
    </row>
    <row r="224" spans="2:9" x14ac:dyDescent="0.3">
      <c r="D224" t="s">
        <v>288</v>
      </c>
      <c r="E224" t="s">
        <v>634</v>
      </c>
      <c r="F224" t="s">
        <v>201</v>
      </c>
      <c r="G224" t="s">
        <v>485</v>
      </c>
      <c r="H224" t="s">
        <v>875</v>
      </c>
      <c r="I224" s="29" t="str">
        <f t="shared" si="6"/>
        <v>INSERT INTO  VALUES (,'Guatemala','GT-GU','Departamento','GTM','ADMIN 1');</v>
      </c>
    </row>
    <row r="225" spans="4:9" x14ac:dyDescent="0.3">
      <c r="D225" t="s">
        <v>782</v>
      </c>
      <c r="E225" t="s">
        <v>635</v>
      </c>
      <c r="F225" t="s">
        <v>201</v>
      </c>
      <c r="G225" t="s">
        <v>485</v>
      </c>
      <c r="H225" t="s">
        <v>875</v>
      </c>
      <c r="I225" s="29" t="str">
        <f t="shared" si="6"/>
        <v>INSERT INTO  VALUES (,'Huehuetenango','GT-HU','Departamento','GTM','ADMIN 1');</v>
      </c>
    </row>
    <row r="226" spans="4:9" x14ac:dyDescent="0.3">
      <c r="D226" t="s">
        <v>783</v>
      </c>
      <c r="E226" t="s">
        <v>636</v>
      </c>
      <c r="F226" t="s">
        <v>201</v>
      </c>
      <c r="G226" t="s">
        <v>485</v>
      </c>
      <c r="H226" t="s">
        <v>875</v>
      </c>
      <c r="I226" s="29" t="str">
        <f t="shared" si="6"/>
        <v>INSERT INTO  VALUES (,'Izabal','GT-IZ','Departamento','GTM','ADMIN 1');</v>
      </c>
    </row>
    <row r="227" spans="4:9" x14ac:dyDescent="0.3">
      <c r="D227" t="s">
        <v>784</v>
      </c>
      <c r="E227" t="s">
        <v>637</v>
      </c>
      <c r="F227" t="s">
        <v>201</v>
      </c>
      <c r="G227" t="s">
        <v>485</v>
      </c>
      <c r="H227" t="s">
        <v>875</v>
      </c>
      <c r="I227" s="29" t="str">
        <f t="shared" si="6"/>
        <v>INSERT INTO  VALUES (,'Jalapa','GT-JA','Departamento','GTM','ADMIN 1');</v>
      </c>
    </row>
    <row r="228" spans="4:9" x14ac:dyDescent="0.3">
      <c r="D228" t="s">
        <v>785</v>
      </c>
      <c r="E228" t="s">
        <v>638</v>
      </c>
      <c r="F228" t="s">
        <v>201</v>
      </c>
      <c r="G228" t="s">
        <v>485</v>
      </c>
      <c r="H228" t="s">
        <v>875</v>
      </c>
      <c r="I228" s="29" t="str">
        <f t="shared" si="6"/>
        <v>INSERT INTO  VALUES (,'Jutiapa','GT-JU','Departamento','GTM','ADMIN 1');</v>
      </c>
    </row>
    <row r="229" spans="4:9" x14ac:dyDescent="0.3">
      <c r="D229" t="s">
        <v>786</v>
      </c>
      <c r="E229" t="s">
        <v>639</v>
      </c>
      <c r="F229" t="s">
        <v>201</v>
      </c>
      <c r="G229" t="s">
        <v>485</v>
      </c>
      <c r="H229" t="s">
        <v>875</v>
      </c>
      <c r="I229" s="29" t="str">
        <f t="shared" si="6"/>
        <v>INSERT INTO  VALUES (,'Petén','GT-PE','Departamento','GTM','ADMIN 1');</v>
      </c>
    </row>
    <row r="230" spans="4:9" x14ac:dyDescent="0.3">
      <c r="D230" t="s">
        <v>787</v>
      </c>
      <c r="E230" t="s">
        <v>640</v>
      </c>
      <c r="F230" t="s">
        <v>201</v>
      </c>
      <c r="G230" t="s">
        <v>485</v>
      </c>
      <c r="H230" t="s">
        <v>875</v>
      </c>
      <c r="I230" s="29" t="str">
        <f t="shared" si="6"/>
        <v>INSERT INTO  VALUES (,'Quetzaltenango','GT-QZ','Departamento','GTM','ADMIN 1');</v>
      </c>
    </row>
    <row r="231" spans="4:9" x14ac:dyDescent="0.3">
      <c r="D231" t="s">
        <v>788</v>
      </c>
      <c r="E231" t="s">
        <v>641</v>
      </c>
      <c r="F231" t="s">
        <v>201</v>
      </c>
      <c r="G231" t="s">
        <v>485</v>
      </c>
      <c r="H231" t="s">
        <v>875</v>
      </c>
      <c r="I231" s="29" t="str">
        <f t="shared" si="6"/>
        <v>INSERT INTO  VALUES (,'Quiché','GT-QC','Departamento','GTM','ADMIN 1');</v>
      </c>
    </row>
    <row r="232" spans="4:9" x14ac:dyDescent="0.3">
      <c r="D232" t="s">
        <v>789</v>
      </c>
      <c r="E232" t="s">
        <v>642</v>
      </c>
      <c r="F232" t="s">
        <v>201</v>
      </c>
      <c r="G232" t="s">
        <v>485</v>
      </c>
      <c r="H232" t="s">
        <v>875</v>
      </c>
      <c r="I232" s="29" t="str">
        <f t="shared" si="6"/>
        <v>INSERT INTO  VALUES (,'Retalhuleu','GT-RE','Departamento','GTM','ADMIN 1');</v>
      </c>
    </row>
    <row r="233" spans="4:9" x14ac:dyDescent="0.3">
      <c r="D233" t="s">
        <v>790</v>
      </c>
      <c r="E233" t="s">
        <v>643</v>
      </c>
      <c r="F233" t="s">
        <v>201</v>
      </c>
      <c r="G233" t="s">
        <v>485</v>
      </c>
      <c r="H233" t="s">
        <v>875</v>
      </c>
      <c r="I233" s="29" t="str">
        <f t="shared" si="6"/>
        <v>INSERT INTO  VALUES (,'Sacatepéquez','GT-SA','Departamento','GTM','ADMIN 1');</v>
      </c>
    </row>
    <row r="234" spans="4:9" x14ac:dyDescent="0.3">
      <c r="D234" t="s">
        <v>791</v>
      </c>
      <c r="E234" t="s">
        <v>644</v>
      </c>
      <c r="F234" t="s">
        <v>201</v>
      </c>
      <c r="G234" t="s">
        <v>485</v>
      </c>
      <c r="H234" t="s">
        <v>875</v>
      </c>
      <c r="I234" s="29" t="str">
        <f t="shared" si="6"/>
        <v>INSERT INTO  VALUES (,'San Marcos','GT-SM','Departamento','GTM','ADMIN 1');</v>
      </c>
    </row>
    <row r="235" spans="4:9" x14ac:dyDescent="0.3">
      <c r="D235" t="s">
        <v>792</v>
      </c>
      <c r="E235" t="s">
        <v>645</v>
      </c>
      <c r="F235" t="s">
        <v>201</v>
      </c>
      <c r="G235" t="s">
        <v>485</v>
      </c>
      <c r="H235" t="s">
        <v>875</v>
      </c>
      <c r="I235" s="29" t="str">
        <f t="shared" si="6"/>
        <v>INSERT INTO  VALUES (,'Santa Rosa','GT-SR','Departamento','GTM','ADMIN 1');</v>
      </c>
    </row>
    <row r="236" spans="4:9" x14ac:dyDescent="0.3">
      <c r="D236" t="s">
        <v>793</v>
      </c>
      <c r="E236" t="s">
        <v>646</v>
      </c>
      <c r="F236" t="s">
        <v>201</v>
      </c>
      <c r="G236" t="s">
        <v>485</v>
      </c>
      <c r="H236" t="s">
        <v>875</v>
      </c>
      <c r="I236" s="29" t="str">
        <f t="shared" si="6"/>
        <v>INSERT INTO  VALUES (,'Sololá','GT-SO','Departamento','GTM','ADMIN 1');</v>
      </c>
    </row>
    <row r="237" spans="4:9" x14ac:dyDescent="0.3">
      <c r="D237" t="s">
        <v>794</v>
      </c>
      <c r="E237" t="s">
        <v>647</v>
      </c>
      <c r="F237" t="s">
        <v>201</v>
      </c>
      <c r="G237" t="s">
        <v>485</v>
      </c>
      <c r="H237" t="s">
        <v>875</v>
      </c>
      <c r="I237" s="29" t="str">
        <f t="shared" si="6"/>
        <v>INSERT INTO  VALUES (,'Suchitepéquez','GT-SU','Departamento','GTM','ADMIN 1');</v>
      </c>
    </row>
    <row r="238" spans="4:9" x14ac:dyDescent="0.3">
      <c r="D238" t="s">
        <v>795</v>
      </c>
      <c r="E238" t="s">
        <v>648</v>
      </c>
      <c r="F238" t="s">
        <v>201</v>
      </c>
      <c r="G238" t="s">
        <v>485</v>
      </c>
      <c r="H238" t="s">
        <v>875</v>
      </c>
      <c r="I238" s="29" t="str">
        <f t="shared" si="6"/>
        <v>INSERT INTO  VALUES (,'Totonicapán','GT-TO','Departamento','GTM','ADMIN 1');</v>
      </c>
    </row>
    <row r="239" spans="4:9" x14ac:dyDescent="0.3">
      <c r="D239" t="s">
        <v>796</v>
      </c>
      <c r="E239" t="s">
        <v>649</v>
      </c>
      <c r="F239" t="s">
        <v>201</v>
      </c>
      <c r="G239" t="s">
        <v>485</v>
      </c>
      <c r="H239" t="s">
        <v>875</v>
      </c>
      <c r="I239" s="29" t="str">
        <f t="shared" si="6"/>
        <v>INSERT INTO  VALUES (,'Zacapa','GT-ZA','Departamento','GTM','ADMIN 1');</v>
      </c>
    </row>
    <row r="240" spans="4:9" x14ac:dyDescent="0.3">
      <c r="D240" t="s">
        <v>684</v>
      </c>
      <c r="E240" t="s">
        <v>668</v>
      </c>
      <c r="F240" t="s">
        <v>199</v>
      </c>
      <c r="G240" t="s">
        <v>450</v>
      </c>
      <c r="H240" t="s">
        <v>875</v>
      </c>
      <c r="I240" s="29" t="str">
        <f t="shared" si="6"/>
        <v>INSERT INTO  VALUES (,'Aysén del General Carlos Ibáñez del Campo','CL-AI','Región','CHL','ADMIN 1');</v>
      </c>
    </row>
    <row r="241" spans="4:9" x14ac:dyDescent="0.3">
      <c r="D241" t="s">
        <v>685</v>
      </c>
      <c r="E241" t="s">
        <v>669</v>
      </c>
      <c r="F241" t="s">
        <v>199</v>
      </c>
      <c r="G241" t="s">
        <v>450</v>
      </c>
      <c r="H241" t="s">
        <v>875</v>
      </c>
      <c r="I241" s="29" t="str">
        <f t="shared" si="6"/>
        <v>INSERT INTO  VALUES (,'Antofagasta','CL-AN','Región','CHL','ADMIN 1');</v>
      </c>
    </row>
    <row r="242" spans="4:9" x14ac:dyDescent="0.3">
      <c r="D242" t="s">
        <v>686</v>
      </c>
      <c r="E242" t="s">
        <v>670</v>
      </c>
      <c r="F242" t="s">
        <v>199</v>
      </c>
      <c r="G242" t="s">
        <v>450</v>
      </c>
      <c r="H242" t="s">
        <v>875</v>
      </c>
      <c r="I242" s="29" t="str">
        <f t="shared" si="6"/>
        <v>INSERT INTO  VALUES (,'Arica y Parinacota','CL-AP','Región','CHL','ADMIN 1');</v>
      </c>
    </row>
    <row r="243" spans="4:9" x14ac:dyDescent="0.3">
      <c r="D243" t="s">
        <v>687</v>
      </c>
      <c r="E243" t="s">
        <v>671</v>
      </c>
      <c r="F243" t="s">
        <v>199</v>
      </c>
      <c r="G243" t="s">
        <v>450</v>
      </c>
      <c r="H243" t="s">
        <v>875</v>
      </c>
      <c r="I243" s="29" t="str">
        <f t="shared" si="6"/>
        <v>INSERT INTO  VALUES (,'Araucanía','CL-AR','Región','CHL','ADMIN 1');</v>
      </c>
    </row>
    <row r="244" spans="4:9" x14ac:dyDescent="0.3">
      <c r="D244" t="s">
        <v>688</v>
      </c>
      <c r="E244" t="s">
        <v>672</v>
      </c>
      <c r="F244" t="s">
        <v>199</v>
      </c>
      <c r="G244" t="s">
        <v>450</v>
      </c>
      <c r="H244" t="s">
        <v>875</v>
      </c>
      <c r="I244" s="29" t="str">
        <f t="shared" si="6"/>
        <v>INSERT INTO  VALUES (,'Atacama','CL-AT','Región','CHL','ADMIN 1');</v>
      </c>
    </row>
    <row r="245" spans="4:9" x14ac:dyDescent="0.3">
      <c r="D245" t="s">
        <v>689</v>
      </c>
      <c r="E245" t="s">
        <v>673</v>
      </c>
      <c r="F245" t="s">
        <v>199</v>
      </c>
      <c r="G245" t="s">
        <v>450</v>
      </c>
      <c r="H245" t="s">
        <v>875</v>
      </c>
      <c r="I245" s="29" t="str">
        <f t="shared" si="6"/>
        <v>INSERT INTO  VALUES (,'Biobío','CL-BI','Región','CHL','ADMIN 1');</v>
      </c>
    </row>
    <row r="246" spans="4:9" x14ac:dyDescent="0.3">
      <c r="D246" t="s">
        <v>690</v>
      </c>
      <c r="E246" t="s">
        <v>674</v>
      </c>
      <c r="F246" t="s">
        <v>199</v>
      </c>
      <c r="G246" t="s">
        <v>450</v>
      </c>
      <c r="H246" t="s">
        <v>875</v>
      </c>
      <c r="I246" s="29" t="str">
        <f t="shared" si="6"/>
        <v>INSERT INTO  VALUES (,'Coquimbo','CL-CO','Región','CHL','ADMIN 1');</v>
      </c>
    </row>
    <row r="247" spans="4:9" x14ac:dyDescent="0.3">
      <c r="D247" t="s">
        <v>691</v>
      </c>
      <c r="E247" t="s">
        <v>675</v>
      </c>
      <c r="F247" t="s">
        <v>199</v>
      </c>
      <c r="G247" t="s">
        <v>450</v>
      </c>
      <c r="H247" t="s">
        <v>875</v>
      </c>
      <c r="I247" s="29" t="str">
        <f t="shared" si="6"/>
        <v>INSERT INTO  VALUES (,'Libertador General Bernardo O'Higgins','CL-LI','Región','CHL','ADMIN 1');</v>
      </c>
    </row>
    <row r="248" spans="4:9" x14ac:dyDescent="0.3">
      <c r="D248" t="s">
        <v>692</v>
      </c>
      <c r="E248" t="s">
        <v>676</v>
      </c>
      <c r="F248" t="s">
        <v>199</v>
      </c>
      <c r="G248" t="s">
        <v>450</v>
      </c>
      <c r="H248" t="s">
        <v>875</v>
      </c>
      <c r="I248" s="29" t="str">
        <f t="shared" si="6"/>
        <v>INSERT INTO  VALUES (,'Los Lagos','CL-LL','Región','CHL','ADMIN 1');</v>
      </c>
    </row>
    <row r="249" spans="4:9" x14ac:dyDescent="0.3">
      <c r="D249" t="s">
        <v>693</v>
      </c>
      <c r="E249" t="s">
        <v>677</v>
      </c>
      <c r="F249" t="s">
        <v>199</v>
      </c>
      <c r="G249" t="s">
        <v>450</v>
      </c>
      <c r="H249" t="s">
        <v>875</v>
      </c>
      <c r="I249" s="29" t="str">
        <f t="shared" si="6"/>
        <v>INSERT INTO  VALUES (,'Los Ríos','CL-LR','Región','CHL','ADMIN 1');</v>
      </c>
    </row>
    <row r="250" spans="4:9" x14ac:dyDescent="0.3">
      <c r="D250" t="s">
        <v>694</v>
      </c>
      <c r="E250" t="s">
        <v>678</v>
      </c>
      <c r="F250" t="s">
        <v>199</v>
      </c>
      <c r="G250" t="s">
        <v>450</v>
      </c>
      <c r="H250" t="s">
        <v>875</v>
      </c>
      <c r="I250" s="29" t="str">
        <f t="shared" si="6"/>
        <v>INSERT INTO  VALUES (,'Magallanes y la Antártica Chilena','CL-MA','Región','CHL','ADMIN 1');</v>
      </c>
    </row>
    <row r="251" spans="4:9" x14ac:dyDescent="0.3">
      <c r="D251" t="s">
        <v>695</v>
      </c>
      <c r="E251" t="s">
        <v>679</v>
      </c>
      <c r="F251" t="s">
        <v>199</v>
      </c>
      <c r="G251" t="s">
        <v>450</v>
      </c>
      <c r="H251" t="s">
        <v>875</v>
      </c>
      <c r="I251" s="29" t="str">
        <f t="shared" si="6"/>
        <v>INSERT INTO  VALUES (,'Maule','CL-ML','Región','CHL','ADMIN 1');</v>
      </c>
    </row>
    <row r="252" spans="4:9" x14ac:dyDescent="0.3">
      <c r="D252" t="s">
        <v>696</v>
      </c>
      <c r="E252" t="s">
        <v>680</v>
      </c>
      <c r="F252" t="s">
        <v>199</v>
      </c>
      <c r="G252" t="s">
        <v>450</v>
      </c>
      <c r="H252" t="s">
        <v>875</v>
      </c>
      <c r="I252" s="29" t="str">
        <f t="shared" si="6"/>
        <v>INSERT INTO  VALUES (,'Ñuble','CL-NB','Región','CHL','ADMIN 1');</v>
      </c>
    </row>
    <row r="253" spans="4:9" x14ac:dyDescent="0.3">
      <c r="D253" t="s">
        <v>697</v>
      </c>
      <c r="E253" t="s">
        <v>681</v>
      </c>
      <c r="F253" t="s">
        <v>199</v>
      </c>
      <c r="G253" t="s">
        <v>450</v>
      </c>
      <c r="H253" t="s">
        <v>875</v>
      </c>
      <c r="I253" s="29" t="str">
        <f t="shared" si="6"/>
        <v>INSERT INTO  VALUES (,'Metropolitana de Santiago','CL-RM','Región','CHL','ADMIN 1');</v>
      </c>
    </row>
    <row r="254" spans="4:9" x14ac:dyDescent="0.3">
      <c r="D254" t="s">
        <v>698</v>
      </c>
      <c r="E254" t="s">
        <v>682</v>
      </c>
      <c r="F254" t="s">
        <v>199</v>
      </c>
      <c r="G254" t="s">
        <v>450</v>
      </c>
      <c r="H254" t="s">
        <v>875</v>
      </c>
      <c r="I254" s="29" t="str">
        <f t="shared" si="6"/>
        <v>INSERT INTO  VALUES (,'Tarapacá','CL-TA','Región','CHL','ADMIN 1');</v>
      </c>
    </row>
    <row r="255" spans="4:9" x14ac:dyDescent="0.3">
      <c r="D255" t="s">
        <v>699</v>
      </c>
      <c r="E255" t="s">
        <v>683</v>
      </c>
      <c r="F255" t="s">
        <v>199</v>
      </c>
      <c r="G255" t="s">
        <v>450</v>
      </c>
      <c r="H255" t="s">
        <v>875</v>
      </c>
      <c r="I255" s="29" t="str">
        <f t="shared" si="6"/>
        <v>INSERT INTO  VALUES (,'Valparaíso','CL-VS','Región','CHL','ADMIN 1');</v>
      </c>
    </row>
    <row r="256" spans="4:9" x14ac:dyDescent="0.3">
      <c r="D256" t="s">
        <v>707</v>
      </c>
      <c r="E256" t="s">
        <v>700</v>
      </c>
      <c r="F256" t="s">
        <v>706</v>
      </c>
      <c r="G256" t="s">
        <v>459</v>
      </c>
      <c r="H256" t="s">
        <v>875</v>
      </c>
      <c r="I256" s="29" t="str">
        <f t="shared" si="6"/>
        <v>INSERT INTO  VALUES (,'Alajuela','CR-A','Provincia','CRI','ADMIN 1');</v>
      </c>
    </row>
    <row r="257" spans="2:9" x14ac:dyDescent="0.3">
      <c r="D257" t="s">
        <v>708</v>
      </c>
      <c r="E257" t="s">
        <v>701</v>
      </c>
      <c r="F257" t="s">
        <v>706</v>
      </c>
      <c r="G257" t="s">
        <v>459</v>
      </c>
      <c r="H257" t="s">
        <v>875</v>
      </c>
      <c r="I257" s="29" t="str">
        <f t="shared" si="6"/>
        <v>INSERT INTO  VALUES (,'Cartago','CR-C','Provincia','CRI','ADMIN 1');</v>
      </c>
    </row>
    <row r="258" spans="2:9" x14ac:dyDescent="0.3">
      <c r="D258" t="s">
        <v>709</v>
      </c>
      <c r="E258" t="s">
        <v>702</v>
      </c>
      <c r="F258" t="s">
        <v>706</v>
      </c>
      <c r="G258" t="s">
        <v>459</v>
      </c>
      <c r="H258" t="s">
        <v>875</v>
      </c>
      <c r="I258" s="29" t="str">
        <f t="shared" si="6"/>
        <v>INSERT INTO  VALUES (,'Heredia','CR-H','Provincia','CRI','ADMIN 1');</v>
      </c>
    </row>
    <row r="259" spans="2:9" x14ac:dyDescent="0.3">
      <c r="D259" t="s">
        <v>710</v>
      </c>
      <c r="E259" t="s">
        <v>703</v>
      </c>
      <c r="F259" t="s">
        <v>706</v>
      </c>
      <c r="G259" t="s">
        <v>459</v>
      </c>
      <c r="H259" t="s">
        <v>875</v>
      </c>
      <c r="I259" s="29" t="str">
        <f t="shared" ref="I259:I322" si="7">+"INSERT INTO "&amp;$E$3&amp;" VALUES ("&amp;C259&amp;","&amp;"'"&amp;D259&amp;"','"&amp;E259&amp;"','"&amp;F259&amp;"','"&amp;G259&amp;"','"&amp;H259&amp;"');"</f>
        <v>INSERT INTO  VALUES (,'Guanacaste','CR-G','Provincia','CRI','ADMIN 1');</v>
      </c>
    </row>
    <row r="260" spans="2:9" x14ac:dyDescent="0.3">
      <c r="D260" t="s">
        <v>711</v>
      </c>
      <c r="E260" t="s">
        <v>704</v>
      </c>
      <c r="F260" t="s">
        <v>706</v>
      </c>
      <c r="G260" t="s">
        <v>459</v>
      </c>
      <c r="H260" t="s">
        <v>875</v>
      </c>
      <c r="I260" s="29" t="str">
        <f t="shared" si="7"/>
        <v>INSERT INTO  VALUES (,'Puntarenas','CR-P','Provincia','CRI','ADMIN 1');</v>
      </c>
    </row>
    <row r="261" spans="2:9" x14ac:dyDescent="0.3">
      <c r="D261" t="s">
        <v>712</v>
      </c>
      <c r="E261" t="s">
        <v>705</v>
      </c>
      <c r="F261" t="s">
        <v>706</v>
      </c>
      <c r="G261" t="s">
        <v>459</v>
      </c>
      <c r="H261" t="s">
        <v>875</v>
      </c>
      <c r="I261" s="29" t="str">
        <f t="shared" si="7"/>
        <v>INSERT INTO  VALUES (,'Limón','CR-L','Provincia','CRI','ADMIN 1');</v>
      </c>
    </row>
    <row r="262" spans="2:9" x14ac:dyDescent="0.3">
      <c r="B262" s="3"/>
      <c r="D262" t="s">
        <v>713</v>
      </c>
      <c r="E262" s="4" t="s">
        <v>738</v>
      </c>
      <c r="F262" t="s">
        <v>713</v>
      </c>
      <c r="G262" t="s">
        <v>561</v>
      </c>
      <c r="H262" t="s">
        <v>875</v>
      </c>
      <c r="I262" s="29" t="str">
        <f t="shared" si="7"/>
        <v>INSERT INTO  VALUES (,'Distrito Nacional','DO-01','Distrito Nacional','DOM','ADMIN 1');</v>
      </c>
    </row>
    <row r="263" spans="2:9" x14ac:dyDescent="0.3">
      <c r="B263" s="3"/>
      <c r="D263" t="s">
        <v>724</v>
      </c>
      <c r="E263" s="4" t="s">
        <v>739</v>
      </c>
      <c r="F263" t="s">
        <v>706</v>
      </c>
      <c r="G263" t="s">
        <v>561</v>
      </c>
      <c r="H263" t="s">
        <v>875</v>
      </c>
      <c r="I263" s="29" t="str">
        <f t="shared" si="7"/>
        <v>INSERT INTO  VALUES (,'Azua','DO-02','Provincia','DOM','ADMIN 1');</v>
      </c>
    </row>
    <row r="264" spans="2:9" x14ac:dyDescent="0.3">
      <c r="B264" s="3"/>
      <c r="D264" t="s">
        <v>731</v>
      </c>
      <c r="E264" s="4" t="s">
        <v>740</v>
      </c>
      <c r="F264" t="s">
        <v>706</v>
      </c>
      <c r="G264" t="s">
        <v>561</v>
      </c>
      <c r="H264" t="s">
        <v>875</v>
      </c>
      <c r="I264" s="29" t="str">
        <f t="shared" si="7"/>
        <v>INSERT INTO  VALUES (,'Bahoruco','DO-03','Provincia','DOM','ADMIN 1');</v>
      </c>
    </row>
    <row r="265" spans="2:9" x14ac:dyDescent="0.3">
      <c r="B265" s="3"/>
      <c r="D265" t="s">
        <v>725</v>
      </c>
      <c r="E265" s="4" t="s">
        <v>741</v>
      </c>
      <c r="F265" t="s">
        <v>706</v>
      </c>
      <c r="G265" t="s">
        <v>561</v>
      </c>
      <c r="H265" t="s">
        <v>875</v>
      </c>
      <c r="I265" s="29" t="str">
        <f t="shared" si="7"/>
        <v>INSERT INTO  VALUES (,'Barahona','DO-04','Provincia','DOM','ADMIN 1');</v>
      </c>
    </row>
    <row r="266" spans="2:9" x14ac:dyDescent="0.3">
      <c r="B266" s="3"/>
      <c r="D266" t="s">
        <v>733</v>
      </c>
      <c r="E266" s="4" t="s">
        <v>742</v>
      </c>
      <c r="F266" t="s">
        <v>706</v>
      </c>
      <c r="G266" t="s">
        <v>561</v>
      </c>
      <c r="H266" t="s">
        <v>875</v>
      </c>
      <c r="I266" s="29" t="str">
        <f t="shared" si="7"/>
        <v>INSERT INTO  VALUES (,'Dajabón','DO-05','Provincia','DOM','ADMIN 1');</v>
      </c>
    </row>
    <row r="267" spans="2:9" x14ac:dyDescent="0.3">
      <c r="B267" s="3"/>
      <c r="D267" t="s">
        <v>719</v>
      </c>
      <c r="E267" s="4" t="s">
        <v>743</v>
      </c>
      <c r="F267" t="s">
        <v>706</v>
      </c>
      <c r="G267" t="s">
        <v>561</v>
      </c>
      <c r="H267" t="s">
        <v>875</v>
      </c>
      <c r="I267" s="29" t="str">
        <f t="shared" si="7"/>
        <v>INSERT INTO  VALUES (,'Duarte','DO-06','Provincia','DOM','ADMIN 1');</v>
      </c>
    </row>
    <row r="268" spans="2:9" x14ac:dyDescent="0.3">
      <c r="B268" s="3"/>
      <c r="D268" t="s">
        <v>734</v>
      </c>
      <c r="E268" s="4" t="s">
        <v>744</v>
      </c>
      <c r="F268" t="s">
        <v>706</v>
      </c>
      <c r="G268" t="s">
        <v>561</v>
      </c>
      <c r="H268" t="s">
        <v>875</v>
      </c>
      <c r="I268" s="29" t="str">
        <f t="shared" si="7"/>
        <v>INSERT INTO  VALUES (,'Elías Piña','DO-07','Provincia','DOM','ADMIN 1');</v>
      </c>
    </row>
    <row r="269" spans="2:9" x14ac:dyDescent="0.3">
      <c r="B269" s="3"/>
      <c r="D269" t="s">
        <v>732</v>
      </c>
      <c r="E269" s="4" t="s">
        <v>745</v>
      </c>
      <c r="F269" t="s">
        <v>706</v>
      </c>
      <c r="G269" t="s">
        <v>561</v>
      </c>
      <c r="H269" t="s">
        <v>875</v>
      </c>
      <c r="I269" s="29" t="str">
        <f t="shared" si="7"/>
        <v>INSERT INTO  VALUES (,'El Seibo','DO-08','Provincia','DOM','ADMIN 1');</v>
      </c>
    </row>
    <row r="270" spans="2:9" x14ac:dyDescent="0.3">
      <c r="B270" s="3"/>
      <c r="D270" t="s">
        <v>723</v>
      </c>
      <c r="E270" s="4" t="s">
        <v>746</v>
      </c>
      <c r="F270" t="s">
        <v>706</v>
      </c>
      <c r="G270" t="s">
        <v>561</v>
      </c>
      <c r="H270" t="s">
        <v>875</v>
      </c>
      <c r="I270" s="29" t="str">
        <f t="shared" si="7"/>
        <v>INSERT INTO  VALUES (,'Espaillat','DO-09','Provincia','DOM','ADMIN 1');</v>
      </c>
    </row>
    <row r="271" spans="2:9" x14ac:dyDescent="0.3">
      <c r="B271" s="3"/>
      <c r="D271" t="s">
        <v>736</v>
      </c>
      <c r="E271" s="4" t="s">
        <v>747</v>
      </c>
      <c r="F271" t="s">
        <v>706</v>
      </c>
      <c r="G271" t="s">
        <v>561</v>
      </c>
      <c r="H271" t="s">
        <v>875</v>
      </c>
      <c r="I271" s="29" t="str">
        <f t="shared" si="7"/>
        <v>INSERT INTO  VALUES (,'Independencia','DO-10','Provincia','DOM','ADMIN 1');</v>
      </c>
    </row>
    <row r="272" spans="2:9" x14ac:dyDescent="0.3">
      <c r="B272" s="3"/>
      <c r="D272" t="s">
        <v>720</v>
      </c>
      <c r="E272" s="4" t="s">
        <v>748</v>
      </c>
      <c r="F272" t="s">
        <v>706</v>
      </c>
      <c r="G272" t="s">
        <v>561</v>
      </c>
      <c r="H272" t="s">
        <v>875</v>
      </c>
      <c r="I272" s="29" t="str">
        <f t="shared" si="7"/>
        <v>INSERT INTO  VALUES (,'La Altagracia','DO-11','Provincia','DOM','ADMIN 1');</v>
      </c>
    </row>
    <row r="273" spans="2:9" x14ac:dyDescent="0.3">
      <c r="B273" s="3"/>
      <c r="D273" t="s">
        <v>721</v>
      </c>
      <c r="E273" s="4" t="s">
        <v>749</v>
      </c>
      <c r="F273" t="s">
        <v>706</v>
      </c>
      <c r="G273" t="s">
        <v>561</v>
      </c>
      <c r="H273" t="s">
        <v>875</v>
      </c>
      <c r="I273" s="29" t="str">
        <f t="shared" si="7"/>
        <v>INSERT INTO  VALUES (,'La Romana','DO-12','Provincia','DOM','ADMIN 1');</v>
      </c>
    </row>
    <row r="274" spans="2:9" x14ac:dyDescent="0.3">
      <c r="B274" s="3"/>
      <c r="D274" t="s">
        <v>716</v>
      </c>
      <c r="E274" s="4" t="s">
        <v>750</v>
      </c>
      <c r="F274" t="s">
        <v>706</v>
      </c>
      <c r="G274" t="s">
        <v>561</v>
      </c>
      <c r="H274" t="s">
        <v>875</v>
      </c>
      <c r="I274" s="29" t="str">
        <f t="shared" si="7"/>
        <v>INSERT INTO  VALUES (,'La Vega','DO-13','Provincia','DOM','ADMIN 1');</v>
      </c>
    </row>
    <row r="275" spans="2:9" x14ac:dyDescent="0.3">
      <c r="B275" s="3"/>
      <c r="D275" t="s">
        <v>729</v>
      </c>
      <c r="E275" s="4" t="s">
        <v>751</v>
      </c>
      <c r="F275" t="s">
        <v>706</v>
      </c>
      <c r="G275" t="s">
        <v>561</v>
      </c>
      <c r="H275" t="s">
        <v>875</v>
      </c>
      <c r="I275" s="29" t="str">
        <f t="shared" si="7"/>
        <v>INSERT INTO  VALUES (,'María Trinidad Sánchez','DO-14','Provincia','DOM','ADMIN 1');</v>
      </c>
    </row>
    <row r="276" spans="2:9" x14ac:dyDescent="0.3">
      <c r="B276" s="3"/>
      <c r="D276" t="s">
        <v>768</v>
      </c>
      <c r="E276" s="4" t="s">
        <v>752</v>
      </c>
      <c r="F276" t="s">
        <v>706</v>
      </c>
      <c r="G276" t="s">
        <v>561</v>
      </c>
      <c r="H276" t="s">
        <v>875</v>
      </c>
      <c r="I276" s="29" t="str">
        <f t="shared" si="7"/>
        <v>INSERT INTO  VALUES (,'Monte Cristi','DO-15','Provincia','DOM','ADMIN 1');</v>
      </c>
    </row>
    <row r="277" spans="2:9" x14ac:dyDescent="0.3">
      <c r="B277" s="3"/>
      <c r="D277" t="s">
        <v>737</v>
      </c>
      <c r="E277" s="4" t="s">
        <v>753</v>
      </c>
      <c r="F277" t="s">
        <v>706</v>
      </c>
      <c r="G277" t="s">
        <v>561</v>
      </c>
      <c r="H277" t="s">
        <v>875</v>
      </c>
      <c r="I277" s="29" t="str">
        <f t="shared" si="7"/>
        <v>INSERT INTO  VALUES (,'Pedernales','DO-16','Provincia','DOM','ADMIN 1');</v>
      </c>
    </row>
    <row r="278" spans="2:9" x14ac:dyDescent="0.3">
      <c r="B278" s="3"/>
      <c r="D278" t="s">
        <v>726</v>
      </c>
      <c r="E278" s="4" t="s">
        <v>754</v>
      </c>
      <c r="F278" t="s">
        <v>706</v>
      </c>
      <c r="G278" t="s">
        <v>561</v>
      </c>
      <c r="H278" t="s">
        <v>875</v>
      </c>
      <c r="I278" s="29" t="str">
        <f t="shared" si="7"/>
        <v>INSERT INTO  VALUES (,'Peravia','DO-17','Provincia','DOM','ADMIN 1');</v>
      </c>
    </row>
    <row r="279" spans="2:9" x14ac:dyDescent="0.3">
      <c r="B279" s="3"/>
      <c r="D279" t="s">
        <v>717</v>
      </c>
      <c r="E279" s="4" t="s">
        <v>755</v>
      </c>
      <c r="F279" t="s">
        <v>706</v>
      </c>
      <c r="G279" t="s">
        <v>561</v>
      </c>
      <c r="H279" t="s">
        <v>875</v>
      </c>
      <c r="I279" s="29" t="str">
        <f t="shared" si="7"/>
        <v>INSERT INTO  VALUES (,'Puerto Plata','DO-18','Provincia','DOM','ADMIN 1');</v>
      </c>
    </row>
    <row r="280" spans="2:9" x14ac:dyDescent="0.3">
      <c r="B280" s="3"/>
      <c r="D280" t="s">
        <v>769</v>
      </c>
      <c r="E280" s="4" t="s">
        <v>756</v>
      </c>
      <c r="F280" t="s">
        <v>706</v>
      </c>
      <c r="G280" t="s">
        <v>561</v>
      </c>
      <c r="H280" t="s">
        <v>875</v>
      </c>
      <c r="I280" s="29" t="str">
        <f t="shared" si="7"/>
        <v>INSERT INTO  VALUES (,'Hermanas Mirabal (Salcedo, antes de noviembre de 2007)','DO-19','Provincia','DOM','ADMIN 1');</v>
      </c>
    </row>
    <row r="281" spans="2:9" x14ac:dyDescent="0.3">
      <c r="B281" s="3"/>
      <c r="D281" t="s">
        <v>730</v>
      </c>
      <c r="E281" s="4" t="s">
        <v>757</v>
      </c>
      <c r="F281" t="s">
        <v>706</v>
      </c>
      <c r="G281" t="s">
        <v>561</v>
      </c>
      <c r="H281" t="s">
        <v>875</v>
      </c>
      <c r="I281" s="29" t="str">
        <f t="shared" si="7"/>
        <v>INSERT INTO  VALUES (,'Samaná','DO-20','Provincia','DOM','ADMIN 1');</v>
      </c>
    </row>
    <row r="282" spans="2:9" x14ac:dyDescent="0.3">
      <c r="B282" s="3"/>
      <c r="D282" t="s">
        <v>715</v>
      </c>
      <c r="E282" s="4" t="s">
        <v>758</v>
      </c>
      <c r="F282" t="s">
        <v>706</v>
      </c>
      <c r="G282" t="s">
        <v>561</v>
      </c>
      <c r="H282" t="s">
        <v>875</v>
      </c>
      <c r="I282" s="29" t="str">
        <f t="shared" si="7"/>
        <v>INSERT INTO  VALUES (,'San Cristóbal','DO-21','Provincia','DOM','ADMIN 1');</v>
      </c>
    </row>
    <row r="283" spans="2:9" x14ac:dyDescent="0.3">
      <c r="B283" s="3"/>
      <c r="D283" t="s">
        <v>722</v>
      </c>
      <c r="E283" s="4" t="s">
        <v>759</v>
      </c>
      <c r="F283" t="s">
        <v>706</v>
      </c>
      <c r="G283" t="s">
        <v>561</v>
      </c>
      <c r="H283" t="s">
        <v>875</v>
      </c>
      <c r="I283" s="29" t="str">
        <f t="shared" si="7"/>
        <v>INSERT INTO  VALUES (,'San Juan','DO-22','Provincia','DOM','ADMIN 1');</v>
      </c>
    </row>
    <row r="284" spans="2:9" x14ac:dyDescent="0.3">
      <c r="B284" s="3"/>
      <c r="D284" t="s">
        <v>718</v>
      </c>
      <c r="E284" s="4" t="s">
        <v>760</v>
      </c>
      <c r="F284" t="s">
        <v>706</v>
      </c>
      <c r="G284" t="s">
        <v>561</v>
      </c>
      <c r="H284" t="s">
        <v>875</v>
      </c>
      <c r="I284" s="29" t="str">
        <f t="shared" si="7"/>
        <v>INSERT INTO  VALUES (,'San Pedro de Macorís','DO-23','Provincia','DOM','ADMIN 1');</v>
      </c>
    </row>
    <row r="285" spans="2:9" x14ac:dyDescent="0.3">
      <c r="B285" s="3"/>
      <c r="D285" t="s">
        <v>728</v>
      </c>
      <c r="E285" s="4" t="s">
        <v>761</v>
      </c>
      <c r="F285" t="s">
        <v>706</v>
      </c>
      <c r="G285" t="s">
        <v>561</v>
      </c>
      <c r="H285" t="s">
        <v>875</v>
      </c>
      <c r="I285" s="29" t="str">
        <f t="shared" si="7"/>
        <v>INSERT INTO  VALUES (,'Sánchez Ramírez','DO-24','Provincia','DOM','ADMIN 1');</v>
      </c>
    </row>
    <row r="286" spans="2:9" x14ac:dyDescent="0.3">
      <c r="B286" s="3"/>
      <c r="D286" t="s">
        <v>714</v>
      </c>
      <c r="E286" s="4" t="s">
        <v>762</v>
      </c>
      <c r="F286" t="s">
        <v>706</v>
      </c>
      <c r="G286" t="s">
        <v>561</v>
      </c>
      <c r="H286" t="s">
        <v>875</v>
      </c>
      <c r="I286" s="29" t="str">
        <f t="shared" si="7"/>
        <v>INSERT INTO  VALUES (,'Santiago','DO-25','Provincia','DOM','ADMIN 1');</v>
      </c>
    </row>
    <row r="287" spans="2:9" x14ac:dyDescent="0.3">
      <c r="B287" s="3"/>
      <c r="D287" t="s">
        <v>735</v>
      </c>
      <c r="E287" s="4" t="s">
        <v>763</v>
      </c>
      <c r="F287" t="s">
        <v>706</v>
      </c>
      <c r="G287" t="s">
        <v>561</v>
      </c>
      <c r="H287" t="s">
        <v>875</v>
      </c>
      <c r="I287" s="29" t="str">
        <f t="shared" si="7"/>
        <v>INSERT INTO  VALUES (,'Santiago Rodríguez','DO-26','Provincia','DOM','ADMIN 1');</v>
      </c>
    </row>
    <row r="288" spans="2:9" x14ac:dyDescent="0.3">
      <c r="B288" s="3"/>
      <c r="D288" t="s">
        <v>727</v>
      </c>
      <c r="E288" s="4" t="s">
        <v>764</v>
      </c>
      <c r="F288" t="s">
        <v>706</v>
      </c>
      <c r="G288" t="s">
        <v>561</v>
      </c>
      <c r="H288" t="s">
        <v>875</v>
      </c>
      <c r="I288" s="29" t="str">
        <f t="shared" si="7"/>
        <v>INSERT INTO  VALUES (,'Valverde','DO-27','Provincia','DOM','ADMIN 1');</v>
      </c>
    </row>
    <row r="289" spans="2:9" x14ac:dyDescent="0.3">
      <c r="B289" s="3"/>
      <c r="D289" t="s">
        <v>770</v>
      </c>
      <c r="E289" s="4" t="s">
        <v>765</v>
      </c>
      <c r="F289" t="s">
        <v>706</v>
      </c>
      <c r="G289" t="s">
        <v>561</v>
      </c>
      <c r="H289" t="s">
        <v>875</v>
      </c>
      <c r="I289" s="29" t="str">
        <f t="shared" si="7"/>
        <v>INSERT INTO  VALUES (,'Monseñor Nouel (creado en 1992 a partir La Vega)','DO-28','Provincia','DOM','ADMIN 1');</v>
      </c>
    </row>
    <row r="290" spans="2:9" x14ac:dyDescent="0.3">
      <c r="B290" s="3"/>
      <c r="D290" t="s">
        <v>771</v>
      </c>
      <c r="E290" s="4" t="s">
        <v>766</v>
      </c>
      <c r="F290" t="s">
        <v>706</v>
      </c>
      <c r="G290" t="s">
        <v>561</v>
      </c>
      <c r="H290" t="s">
        <v>875</v>
      </c>
      <c r="I290" s="29" t="str">
        <f t="shared" si="7"/>
        <v>INSERT INTO  VALUES (,'Monte Plata (creado en 1992 a partir de San Cristóbal)','DO-29','Provincia','DOM','ADMIN 1');</v>
      </c>
    </row>
    <row r="291" spans="2:9" x14ac:dyDescent="0.3">
      <c r="B291" s="3"/>
      <c r="D291" t="s">
        <v>772</v>
      </c>
      <c r="E291" s="4" t="s">
        <v>767</v>
      </c>
      <c r="F291" t="s">
        <v>706</v>
      </c>
      <c r="G291" t="s">
        <v>561</v>
      </c>
      <c r="H291" t="s">
        <v>875</v>
      </c>
      <c r="I291" s="29" t="str">
        <f t="shared" si="7"/>
        <v>INSERT INTO  VALUES (,'Hato Mayor (creado en 1992 a partir de El Seibo)','DO-30','Provincia','DOM','ADMIN 1');</v>
      </c>
    </row>
    <row r="292" spans="2:9" x14ac:dyDescent="0.3">
      <c r="D292" t="s">
        <v>773</v>
      </c>
      <c r="E292" s="4" t="s">
        <v>775</v>
      </c>
      <c r="F292" t="s">
        <v>706</v>
      </c>
      <c r="G292" t="s">
        <v>561</v>
      </c>
      <c r="H292" t="s">
        <v>875</v>
      </c>
      <c r="I292" s="29" t="str">
        <f t="shared" si="7"/>
        <v>INSERT INTO  VALUES (,'San José de Ocoa (creado en 2002 a partir de Peravia)','SIN CODIGO','Provincia','DOM','ADMIN 1');</v>
      </c>
    </row>
    <row r="293" spans="2:9" x14ac:dyDescent="0.3">
      <c r="D293" t="s">
        <v>774</v>
      </c>
      <c r="E293" s="4" t="s">
        <v>775</v>
      </c>
      <c r="F293" t="s">
        <v>706</v>
      </c>
      <c r="G293" t="s">
        <v>561</v>
      </c>
      <c r="H293" t="s">
        <v>875</v>
      </c>
      <c r="I293" s="29" t="str">
        <f t="shared" si="7"/>
        <v>INSERT INTO  VALUES (,'Santo Domingo (creado en 2001 a partir del Distrito Nacional)','SIN CODIGO','Provincia','DOM','ADMIN 1');</v>
      </c>
    </row>
    <row r="294" spans="2:9" x14ac:dyDescent="0.3">
      <c r="D294" t="s">
        <v>814</v>
      </c>
      <c r="E294" t="s">
        <v>797</v>
      </c>
      <c r="F294" t="s">
        <v>201</v>
      </c>
      <c r="G294" t="s">
        <v>541</v>
      </c>
      <c r="H294" t="s">
        <v>875</v>
      </c>
      <c r="I294" s="29" t="str">
        <f t="shared" si="7"/>
        <v>INSERT INTO  VALUES (,'Boaco','NI-BO','Departamento','NIC','ADMIN 1');</v>
      </c>
    </row>
    <row r="295" spans="2:9" x14ac:dyDescent="0.3">
      <c r="D295" t="s">
        <v>822</v>
      </c>
      <c r="E295" t="s">
        <v>798</v>
      </c>
      <c r="F295" t="s">
        <v>201</v>
      </c>
      <c r="G295" t="s">
        <v>541</v>
      </c>
      <c r="H295" t="s">
        <v>875</v>
      </c>
      <c r="I295" s="29" t="str">
        <f t="shared" si="7"/>
        <v>INSERT INTO  VALUES (,'Carazo','NI-CA','Departamento','NIC','ADMIN 1');</v>
      </c>
    </row>
    <row r="296" spans="2:9" x14ac:dyDescent="0.3">
      <c r="D296" t="s">
        <v>815</v>
      </c>
      <c r="E296" t="s">
        <v>799</v>
      </c>
      <c r="F296" t="s">
        <v>201</v>
      </c>
      <c r="G296" t="s">
        <v>541</v>
      </c>
      <c r="H296" t="s">
        <v>875</v>
      </c>
      <c r="I296" s="29" t="str">
        <f t="shared" si="7"/>
        <v>INSERT INTO  VALUES (,'Chinandega','NI-CI','Departamento','NIC','ADMIN 1');</v>
      </c>
    </row>
    <row r="297" spans="2:9" x14ac:dyDescent="0.3">
      <c r="D297" t="s">
        <v>826</v>
      </c>
      <c r="E297" t="s">
        <v>800</v>
      </c>
      <c r="F297" t="s">
        <v>201</v>
      </c>
      <c r="G297" t="s">
        <v>541</v>
      </c>
      <c r="H297" t="s">
        <v>875</v>
      </c>
      <c r="I297" s="29" t="str">
        <f t="shared" si="7"/>
        <v>INSERT INTO  VALUES (,'Chontales','NI-CO','Departamento','NIC','ADMIN 1');</v>
      </c>
    </row>
    <row r="298" spans="2:9" x14ac:dyDescent="0.3">
      <c r="D298" t="s">
        <v>823</v>
      </c>
      <c r="E298" t="s">
        <v>801</v>
      </c>
      <c r="F298" t="s">
        <v>825</v>
      </c>
      <c r="G298" t="s">
        <v>541</v>
      </c>
      <c r="H298" t="s">
        <v>875</v>
      </c>
      <c r="I298" s="29" t="str">
        <f t="shared" si="7"/>
        <v>INSERT INTO  VALUES (,'Costa Caribe Norte','NI-CN','Región Autónoma','NIC','ADMIN 1');</v>
      </c>
    </row>
    <row r="299" spans="2:9" x14ac:dyDescent="0.3">
      <c r="D299" t="s">
        <v>824</v>
      </c>
      <c r="E299" t="s">
        <v>802</v>
      </c>
      <c r="F299" t="s">
        <v>825</v>
      </c>
      <c r="G299" t="s">
        <v>541</v>
      </c>
      <c r="H299" t="s">
        <v>875</v>
      </c>
      <c r="I299" s="29" t="str">
        <f t="shared" si="7"/>
        <v>INSERT INTO  VALUES (,'Costa Caribe Sur','NI-CS','Región Autónoma','NIC','ADMIN 1');</v>
      </c>
    </row>
    <row r="300" spans="2:9" x14ac:dyDescent="0.3">
      <c r="D300" t="s">
        <v>816</v>
      </c>
      <c r="E300" t="s">
        <v>803</v>
      </c>
      <c r="F300" t="s">
        <v>201</v>
      </c>
      <c r="G300" t="s">
        <v>541</v>
      </c>
      <c r="H300" t="s">
        <v>875</v>
      </c>
      <c r="I300" s="29" t="str">
        <f t="shared" si="7"/>
        <v>INSERT INTO  VALUES (,'Estelí','NI-ES','Departamento','NIC','ADMIN 1');</v>
      </c>
    </row>
    <row r="301" spans="2:9" x14ac:dyDescent="0.3">
      <c r="D301" t="s">
        <v>286</v>
      </c>
      <c r="E301" t="s">
        <v>804</v>
      </c>
      <c r="F301" t="s">
        <v>201</v>
      </c>
      <c r="G301" t="s">
        <v>541</v>
      </c>
      <c r="H301" t="s">
        <v>875</v>
      </c>
      <c r="I301" s="29" t="str">
        <f t="shared" si="7"/>
        <v>INSERT INTO  VALUES (,'Granada','NI-GR','Departamento','NIC','ADMIN 1');</v>
      </c>
    </row>
    <row r="302" spans="2:9" x14ac:dyDescent="0.3">
      <c r="D302" t="s">
        <v>817</v>
      </c>
      <c r="E302" t="s">
        <v>805</v>
      </c>
      <c r="F302" t="s">
        <v>201</v>
      </c>
      <c r="G302" t="s">
        <v>541</v>
      </c>
      <c r="H302" t="s">
        <v>875</v>
      </c>
      <c r="I302" s="29" t="str">
        <f t="shared" si="7"/>
        <v>INSERT INTO  VALUES (,'Jinotega','NI-JI','Departamento','NIC','ADMIN 1');</v>
      </c>
    </row>
    <row r="303" spans="2:9" x14ac:dyDescent="0.3">
      <c r="D303" t="s">
        <v>818</v>
      </c>
      <c r="E303" t="s">
        <v>806</v>
      </c>
      <c r="F303" t="s">
        <v>201</v>
      </c>
      <c r="G303" t="s">
        <v>541</v>
      </c>
      <c r="H303" t="s">
        <v>875</v>
      </c>
      <c r="I303" s="29" t="str">
        <f t="shared" si="7"/>
        <v>INSERT INTO  VALUES (,'León','NI-LE','Departamento','NIC','ADMIN 1');</v>
      </c>
    </row>
    <row r="304" spans="2:9" x14ac:dyDescent="0.3">
      <c r="D304" t="s">
        <v>827</v>
      </c>
      <c r="E304" t="s">
        <v>807</v>
      </c>
      <c r="F304" t="s">
        <v>201</v>
      </c>
      <c r="G304" t="s">
        <v>541</v>
      </c>
      <c r="H304" t="s">
        <v>875</v>
      </c>
      <c r="I304" s="29" t="str">
        <f t="shared" si="7"/>
        <v>INSERT INTO  VALUES (,'Madriz','NI-MD','Departamento','NIC','ADMIN 1');</v>
      </c>
    </row>
    <row r="305" spans="4:9" x14ac:dyDescent="0.3">
      <c r="D305" t="s">
        <v>819</v>
      </c>
      <c r="E305" t="s">
        <v>808</v>
      </c>
      <c r="F305" t="s">
        <v>201</v>
      </c>
      <c r="G305" t="s">
        <v>541</v>
      </c>
      <c r="H305" t="s">
        <v>875</v>
      </c>
      <c r="I305" s="29" t="str">
        <f t="shared" si="7"/>
        <v>INSERT INTO  VALUES (,'Managua','NI-MN','Departamento','NIC','ADMIN 1');</v>
      </c>
    </row>
    <row r="306" spans="4:9" x14ac:dyDescent="0.3">
      <c r="D306" t="s">
        <v>820</v>
      </c>
      <c r="E306" t="s">
        <v>809</v>
      </c>
      <c r="F306" t="s">
        <v>201</v>
      </c>
      <c r="G306" t="s">
        <v>541</v>
      </c>
      <c r="H306" t="s">
        <v>875</v>
      </c>
      <c r="I306" s="29" t="str">
        <f t="shared" si="7"/>
        <v>INSERT INTO  VALUES (,'Masaya','NI-MS','Departamento','NIC','ADMIN 1');</v>
      </c>
    </row>
    <row r="307" spans="4:9" x14ac:dyDescent="0.3">
      <c r="D307" t="s">
        <v>821</v>
      </c>
      <c r="E307" t="s">
        <v>810</v>
      </c>
      <c r="F307" t="s">
        <v>201</v>
      </c>
      <c r="G307" t="s">
        <v>541</v>
      </c>
      <c r="H307" t="s">
        <v>875</v>
      </c>
      <c r="I307" s="29" t="str">
        <f t="shared" si="7"/>
        <v>INSERT INTO  VALUES (,'Matagalpa','NI-MT','Departamento','NIC','ADMIN 1');</v>
      </c>
    </row>
    <row r="308" spans="4:9" x14ac:dyDescent="0.3">
      <c r="D308" t="s">
        <v>828</v>
      </c>
      <c r="E308" t="s">
        <v>811</v>
      </c>
      <c r="F308" t="s">
        <v>201</v>
      </c>
      <c r="G308" t="s">
        <v>541</v>
      </c>
      <c r="H308" t="s">
        <v>875</v>
      </c>
      <c r="I308" s="29" t="str">
        <f t="shared" si="7"/>
        <v>INSERT INTO  VALUES (,'Nueva Segovia','NI-NS','Departamento','NIC','ADMIN 1');</v>
      </c>
    </row>
    <row r="309" spans="4:9" x14ac:dyDescent="0.3">
      <c r="D309" t="s">
        <v>829</v>
      </c>
      <c r="E309" t="s">
        <v>812</v>
      </c>
      <c r="F309" t="s">
        <v>201</v>
      </c>
      <c r="G309" t="s">
        <v>541</v>
      </c>
      <c r="H309" t="s">
        <v>875</v>
      </c>
      <c r="I309" s="29" t="str">
        <f t="shared" si="7"/>
        <v>INSERT INTO  VALUES (,'Río San Juan','NI-SJ','Departamento','NIC','ADMIN 1');</v>
      </c>
    </row>
    <row r="310" spans="4:9" x14ac:dyDescent="0.3">
      <c r="D310" t="s">
        <v>830</v>
      </c>
      <c r="E310" t="s">
        <v>813</v>
      </c>
      <c r="F310" t="s">
        <v>201</v>
      </c>
      <c r="G310" t="s">
        <v>541</v>
      </c>
      <c r="H310" t="s">
        <v>875</v>
      </c>
      <c r="I310" s="29" t="str">
        <f t="shared" si="7"/>
        <v>INSERT INTO  VALUES (,'Rivas','NI-RI','Departamento','NIC','ADMIN 1');</v>
      </c>
    </row>
    <row r="311" spans="4:9" x14ac:dyDescent="0.3">
      <c r="D311" t="s">
        <v>831</v>
      </c>
      <c r="E311" t="s">
        <v>832</v>
      </c>
      <c r="F311" t="s">
        <v>706</v>
      </c>
      <c r="G311" t="s">
        <v>551</v>
      </c>
      <c r="H311" t="s">
        <v>875</v>
      </c>
      <c r="I311" s="29" t="str">
        <f t="shared" si="7"/>
        <v>INSERT INTO  VALUES (,'Bocas del Toro','PAN-1','Provincia','PAN','ADMIN 1');</v>
      </c>
    </row>
    <row r="312" spans="4:9" x14ac:dyDescent="0.3">
      <c r="D312" t="s">
        <v>833</v>
      </c>
      <c r="E312" t="s">
        <v>834</v>
      </c>
      <c r="F312" t="s">
        <v>706</v>
      </c>
      <c r="G312" t="s">
        <v>551</v>
      </c>
      <c r="H312" t="s">
        <v>875</v>
      </c>
      <c r="I312" s="29" t="str">
        <f t="shared" si="7"/>
        <v>INSERT INTO  VALUES (,'Coclé','PAN-2','Provincia','PAN','ADMIN 1');</v>
      </c>
    </row>
    <row r="313" spans="4:9" x14ac:dyDescent="0.3">
      <c r="D313" t="s">
        <v>611</v>
      </c>
      <c r="E313" t="s">
        <v>835</v>
      </c>
      <c r="F313" t="s">
        <v>706</v>
      </c>
      <c r="G313" t="s">
        <v>551</v>
      </c>
      <c r="H313" t="s">
        <v>875</v>
      </c>
      <c r="I313" s="29" t="str">
        <f t="shared" si="7"/>
        <v>INSERT INTO  VALUES (,'Colón','PAN-3','Provincia','PAN','ADMIN 1');</v>
      </c>
    </row>
    <row r="314" spans="4:9" x14ac:dyDescent="0.3">
      <c r="D314" t="s">
        <v>836</v>
      </c>
      <c r="E314" t="s">
        <v>837</v>
      </c>
      <c r="F314" t="s">
        <v>706</v>
      </c>
      <c r="G314" t="s">
        <v>551</v>
      </c>
      <c r="H314" t="s">
        <v>875</v>
      </c>
      <c r="I314" s="29" t="str">
        <f t="shared" si="7"/>
        <v>INSERT INTO  VALUES (,'Chiriquí','PAN-4','Provincia','PAN','ADMIN 1');</v>
      </c>
    </row>
    <row r="315" spans="4:9" x14ac:dyDescent="0.3">
      <c r="D315" t="s">
        <v>838</v>
      </c>
      <c r="E315" t="s">
        <v>839</v>
      </c>
      <c r="F315" t="s">
        <v>706</v>
      </c>
      <c r="G315" t="s">
        <v>551</v>
      </c>
      <c r="H315" t="s">
        <v>875</v>
      </c>
      <c r="I315" s="29" t="str">
        <f t="shared" si="7"/>
        <v>INSERT INTO  VALUES (,'Darién','PAN-5','Provincia','PAN','ADMIN 1');</v>
      </c>
    </row>
    <row r="316" spans="4:9" x14ac:dyDescent="0.3">
      <c r="D316" t="s">
        <v>840</v>
      </c>
      <c r="E316" t="s">
        <v>841</v>
      </c>
      <c r="F316" t="s">
        <v>706</v>
      </c>
      <c r="G316" t="s">
        <v>551</v>
      </c>
      <c r="H316" t="s">
        <v>875</v>
      </c>
      <c r="I316" s="29" t="str">
        <f t="shared" si="7"/>
        <v>INSERT INTO  VALUES (,'Herrera','PAN-6','Provincia','PAN','ADMIN 1');</v>
      </c>
    </row>
    <row r="317" spans="4:9" x14ac:dyDescent="0.3">
      <c r="D317" t="s">
        <v>842</v>
      </c>
      <c r="E317" t="s">
        <v>843</v>
      </c>
      <c r="F317" t="s">
        <v>706</v>
      </c>
      <c r="G317" t="s">
        <v>551</v>
      </c>
      <c r="H317" t="s">
        <v>875</v>
      </c>
      <c r="I317" s="29" t="str">
        <f t="shared" si="7"/>
        <v>INSERT INTO  VALUES (,'Los Santos','PAN-7','Provincia','PAN','ADMIN 1');</v>
      </c>
    </row>
    <row r="318" spans="4:9" x14ac:dyDescent="0.3">
      <c r="D318" t="s">
        <v>354</v>
      </c>
      <c r="E318" t="s">
        <v>844</v>
      </c>
      <c r="F318" t="s">
        <v>706</v>
      </c>
      <c r="G318" t="s">
        <v>551</v>
      </c>
      <c r="H318" t="s">
        <v>875</v>
      </c>
      <c r="I318" s="29" t="str">
        <f t="shared" si="7"/>
        <v>INSERT INTO  VALUES (,'Panamá','PAN-8','Provincia','PAN','ADMIN 1');</v>
      </c>
    </row>
    <row r="319" spans="4:9" x14ac:dyDescent="0.3">
      <c r="D319" t="s">
        <v>845</v>
      </c>
      <c r="E319" t="s">
        <v>846</v>
      </c>
      <c r="F319" t="s">
        <v>706</v>
      </c>
      <c r="G319" t="s">
        <v>551</v>
      </c>
      <c r="H319" t="s">
        <v>875</v>
      </c>
      <c r="I319" s="29" t="str">
        <f t="shared" si="7"/>
        <v>INSERT INTO  VALUES (,'Veraguas','PAN-9','Provincia','PAN','ADMIN 1');</v>
      </c>
    </row>
    <row r="320" spans="4:9" x14ac:dyDescent="0.3">
      <c r="D320" t="s">
        <v>847</v>
      </c>
      <c r="E320" t="s">
        <v>848</v>
      </c>
      <c r="F320" t="s">
        <v>706</v>
      </c>
      <c r="G320" t="s">
        <v>551</v>
      </c>
      <c r="H320" t="s">
        <v>875</v>
      </c>
      <c r="I320" s="29" t="str">
        <f t="shared" si="7"/>
        <v>INSERT INTO  VALUES (,'Panamá Oeste','PAN-10','Provincia','PAN','ADMIN 1');</v>
      </c>
    </row>
    <row r="321" spans="4:9" x14ac:dyDescent="0.3">
      <c r="D321" t="s">
        <v>849</v>
      </c>
      <c r="E321" t="s">
        <v>850</v>
      </c>
      <c r="F321" t="s">
        <v>856</v>
      </c>
      <c r="G321" t="s">
        <v>551</v>
      </c>
      <c r="H321" t="s">
        <v>875</v>
      </c>
      <c r="I321" s="29" t="str">
        <f t="shared" si="7"/>
        <v>INSERT INTO  VALUES (,'Emberá-Wounaan','PAN-EW','Comarca','PAN','ADMIN 1');</v>
      </c>
    </row>
    <row r="322" spans="4:9" x14ac:dyDescent="0.3">
      <c r="D322" t="s">
        <v>851</v>
      </c>
      <c r="E322" t="s">
        <v>852</v>
      </c>
      <c r="F322" t="s">
        <v>856</v>
      </c>
      <c r="G322" t="s">
        <v>551</v>
      </c>
      <c r="H322" t="s">
        <v>875</v>
      </c>
      <c r="I322" s="29" t="str">
        <f t="shared" si="7"/>
        <v>INSERT INTO  VALUES (,'Guna Yala','PAN-GY','Comarca','PAN','ADMIN 1');</v>
      </c>
    </row>
    <row r="323" spans="4:9" x14ac:dyDescent="0.3">
      <c r="D323" t="s">
        <v>853</v>
      </c>
      <c r="E323" t="s">
        <v>775</v>
      </c>
      <c r="F323" t="s">
        <v>856</v>
      </c>
      <c r="G323" t="s">
        <v>551</v>
      </c>
      <c r="H323" t="s">
        <v>875</v>
      </c>
      <c r="I323" s="29" t="str">
        <f t="shared" ref="I323:I386" si="8">+"INSERT INTO "&amp;$E$3&amp;" VALUES ("&amp;C323&amp;","&amp;"'"&amp;D323&amp;"','"&amp;E323&amp;"','"&amp;F323&amp;"','"&amp;G323&amp;"','"&amp;H323&amp;"');"</f>
        <v>INSERT INTO  VALUES (,'Naso Tjër Di','SIN CODIGO','Comarca','PAN','ADMIN 1');</v>
      </c>
    </row>
    <row r="324" spans="4:9" x14ac:dyDescent="0.3">
      <c r="D324" t="s">
        <v>854</v>
      </c>
      <c r="E324" t="s">
        <v>855</v>
      </c>
      <c r="F324" t="s">
        <v>856</v>
      </c>
      <c r="G324" t="s">
        <v>551</v>
      </c>
      <c r="H324" t="s">
        <v>875</v>
      </c>
      <c r="I324" s="29" t="str">
        <f t="shared" si="8"/>
        <v>INSERT INTO  VALUES (,'Ngäbe-Buglé','PAN-NB','Comarca','PAN','ADMIN 1');</v>
      </c>
    </row>
    <row r="325" spans="4:9" x14ac:dyDescent="0.3">
      <c r="D325" t="s">
        <v>857</v>
      </c>
      <c r="E325" s="4">
        <v>1</v>
      </c>
      <c r="F325" t="s">
        <v>201</v>
      </c>
      <c r="G325" t="s">
        <v>466</v>
      </c>
      <c r="H325" t="s">
        <v>875</v>
      </c>
      <c r="I325" s="29" t="str">
        <f t="shared" si="8"/>
        <v>INSERT INTO  VALUES (,'Ahuachapán','1','Departamento','SLV','ADMIN 1');</v>
      </c>
    </row>
    <row r="326" spans="4:9" x14ac:dyDescent="0.3">
      <c r="D326" t="s">
        <v>858</v>
      </c>
      <c r="E326" s="4">
        <v>9</v>
      </c>
      <c r="F326" t="s">
        <v>201</v>
      </c>
      <c r="G326" t="s">
        <v>466</v>
      </c>
      <c r="H326" t="s">
        <v>875</v>
      </c>
      <c r="I326" s="29" t="str">
        <f t="shared" si="8"/>
        <v>INSERT INTO  VALUES (,'Cabañas','9','Departamento','SLV','ADMIN 1');</v>
      </c>
    </row>
    <row r="327" spans="4:9" x14ac:dyDescent="0.3">
      <c r="D327" t="s">
        <v>859</v>
      </c>
      <c r="E327" s="4">
        <v>4</v>
      </c>
      <c r="F327" t="s">
        <v>201</v>
      </c>
      <c r="G327" t="s">
        <v>466</v>
      </c>
      <c r="H327" t="s">
        <v>875</v>
      </c>
      <c r="I327" s="29" t="str">
        <f t="shared" si="8"/>
        <v>INSERT INTO  VALUES (,'Chalatenango','4','Departamento','SLV','ADMIN 1');</v>
      </c>
    </row>
    <row r="328" spans="4:9" x14ac:dyDescent="0.3">
      <c r="D328" t="s">
        <v>860</v>
      </c>
      <c r="E328" s="4">
        <v>7</v>
      </c>
      <c r="F328" t="s">
        <v>201</v>
      </c>
      <c r="G328" t="s">
        <v>466</v>
      </c>
      <c r="H328" t="s">
        <v>875</v>
      </c>
      <c r="I328" s="29" t="str">
        <f t="shared" si="8"/>
        <v>INSERT INTO  VALUES (,'Cuscatlán','7','Departamento','SLV','ADMIN 1');</v>
      </c>
    </row>
    <row r="329" spans="4:9" x14ac:dyDescent="0.3">
      <c r="D329" t="s">
        <v>861</v>
      </c>
      <c r="E329" s="4">
        <v>5</v>
      </c>
      <c r="F329" t="s">
        <v>201</v>
      </c>
      <c r="G329" t="s">
        <v>466</v>
      </c>
      <c r="H329" t="s">
        <v>875</v>
      </c>
      <c r="I329" s="29" t="str">
        <f t="shared" si="8"/>
        <v>INSERT INTO  VALUES (,'La Libertad','5','Departamento','SLV','ADMIN 1');</v>
      </c>
    </row>
    <row r="330" spans="4:9" x14ac:dyDescent="0.3">
      <c r="D330" t="s">
        <v>621</v>
      </c>
      <c r="E330" s="4">
        <v>8</v>
      </c>
      <c r="F330" t="s">
        <v>201</v>
      </c>
      <c r="G330" t="s">
        <v>466</v>
      </c>
      <c r="H330" t="s">
        <v>875</v>
      </c>
      <c r="I330" s="29" t="str">
        <f t="shared" si="8"/>
        <v>INSERT INTO  VALUES (,'La Paz','8','Departamento','SLV','ADMIN 1');</v>
      </c>
    </row>
    <row r="331" spans="4:9" x14ac:dyDescent="0.3">
      <c r="D331" t="s">
        <v>862</v>
      </c>
      <c r="E331" s="4">
        <v>14</v>
      </c>
      <c r="F331" t="s">
        <v>201</v>
      </c>
      <c r="G331" t="s">
        <v>466</v>
      </c>
      <c r="H331" t="s">
        <v>875</v>
      </c>
      <c r="I331" s="29" t="str">
        <f t="shared" si="8"/>
        <v>INSERT INTO  VALUES (,'La Unión','14','Departamento','SLV','ADMIN 1');</v>
      </c>
    </row>
    <row r="332" spans="4:9" x14ac:dyDescent="0.3">
      <c r="D332" t="s">
        <v>863</v>
      </c>
      <c r="E332" s="4">
        <v>13</v>
      </c>
      <c r="F332" t="s">
        <v>201</v>
      </c>
      <c r="G332" t="s">
        <v>466</v>
      </c>
      <c r="H332" t="s">
        <v>875</v>
      </c>
      <c r="I332" s="29" t="str">
        <f t="shared" si="8"/>
        <v>INSERT INTO  VALUES (,'Morazán','13','Departamento','SLV','ADMIN 1');</v>
      </c>
    </row>
    <row r="333" spans="4:9" x14ac:dyDescent="0.3">
      <c r="D333" t="s">
        <v>864</v>
      </c>
      <c r="E333" s="4">
        <v>12</v>
      </c>
      <c r="F333" t="s">
        <v>201</v>
      </c>
      <c r="G333" t="s">
        <v>466</v>
      </c>
      <c r="H333" t="s">
        <v>875</v>
      </c>
      <c r="I333" s="29" t="str">
        <f t="shared" si="8"/>
        <v>INSERT INTO  VALUES (,'San Miguel','12','Departamento','SLV','ADMIN 1');</v>
      </c>
    </row>
    <row r="334" spans="4:9" x14ac:dyDescent="0.3">
      <c r="D334" t="s">
        <v>865</v>
      </c>
      <c r="E334" s="4">
        <v>6</v>
      </c>
      <c r="F334" t="s">
        <v>201</v>
      </c>
      <c r="G334" t="s">
        <v>466</v>
      </c>
      <c r="H334" t="s">
        <v>875</v>
      </c>
      <c r="I334" s="29" t="str">
        <f t="shared" si="8"/>
        <v>INSERT INTO  VALUES (,'San Salvador','6','Departamento','SLV','ADMIN 1');</v>
      </c>
    </row>
    <row r="335" spans="4:9" x14ac:dyDescent="0.3">
      <c r="D335" t="s">
        <v>866</v>
      </c>
      <c r="E335" s="4">
        <v>10</v>
      </c>
      <c r="F335" t="s">
        <v>201</v>
      </c>
      <c r="G335" t="s">
        <v>466</v>
      </c>
      <c r="H335" t="s">
        <v>875</v>
      </c>
      <c r="I335" s="29" t="str">
        <f t="shared" si="8"/>
        <v>INSERT INTO  VALUES (,'San Vicente','10','Departamento','SLV','ADMIN 1');</v>
      </c>
    </row>
    <row r="336" spans="4:9" x14ac:dyDescent="0.3">
      <c r="D336" t="s">
        <v>867</v>
      </c>
      <c r="E336" s="4">
        <v>2</v>
      </c>
      <c r="F336" t="s">
        <v>201</v>
      </c>
      <c r="G336" t="s">
        <v>466</v>
      </c>
      <c r="H336" t="s">
        <v>875</v>
      </c>
      <c r="I336" s="29" t="str">
        <f t="shared" si="8"/>
        <v>INSERT INTO  VALUES (,'Santa Ana','2','Departamento','SLV','ADMIN 1');</v>
      </c>
    </row>
    <row r="337" spans="4:9" x14ac:dyDescent="0.3">
      <c r="D337" t="s">
        <v>868</v>
      </c>
      <c r="E337" s="4">
        <v>3</v>
      </c>
      <c r="F337" t="s">
        <v>201</v>
      </c>
      <c r="G337" t="s">
        <v>466</v>
      </c>
      <c r="H337" t="s">
        <v>875</v>
      </c>
      <c r="I337" s="29" t="str">
        <f t="shared" si="8"/>
        <v>INSERT INTO  VALUES (,'Sonsonate','3','Departamento','SLV','ADMIN 1');</v>
      </c>
    </row>
    <row r="338" spans="4:9" x14ac:dyDescent="0.3">
      <c r="D338" t="s">
        <v>869</v>
      </c>
      <c r="E338" s="4">
        <v>11</v>
      </c>
      <c r="F338" t="s">
        <v>201</v>
      </c>
      <c r="G338" t="s">
        <v>466</v>
      </c>
      <c r="H338" t="s">
        <v>875</v>
      </c>
      <c r="I338" s="29" t="str">
        <f t="shared" si="8"/>
        <v>INSERT INTO  VALUES (,'Usulután','11','Departamento','SLV','ADMIN 1');</v>
      </c>
    </row>
    <row r="339" spans="4:9" x14ac:dyDescent="0.3">
      <c r="D339" t="s">
        <v>234</v>
      </c>
      <c r="E339" s="4">
        <v>1</v>
      </c>
      <c r="F339" t="s">
        <v>203</v>
      </c>
      <c r="G339" t="s">
        <v>431</v>
      </c>
      <c r="H339" t="s">
        <v>875</v>
      </c>
      <c r="I339" s="29" t="str">
        <f t="shared" si="8"/>
        <v>INSERT INTO  VALUES (,'Belice','1','Distrito','BLZ','ADMIN 1');</v>
      </c>
    </row>
    <row r="340" spans="4:9" x14ac:dyDescent="0.3">
      <c r="D340" t="s">
        <v>870</v>
      </c>
      <c r="E340" s="4">
        <v>2</v>
      </c>
      <c r="F340" t="s">
        <v>203</v>
      </c>
      <c r="G340" t="s">
        <v>431</v>
      </c>
      <c r="H340" t="s">
        <v>875</v>
      </c>
      <c r="I340" s="29" t="str">
        <f t="shared" si="8"/>
        <v>INSERT INTO  VALUES (,'Cayo','2','Distrito','BLZ','ADMIN 1');</v>
      </c>
    </row>
    <row r="341" spans="4:9" x14ac:dyDescent="0.3">
      <c r="D341" t="s">
        <v>871</v>
      </c>
      <c r="E341" s="4">
        <v>3</v>
      </c>
      <c r="F341" t="s">
        <v>203</v>
      </c>
      <c r="G341" t="s">
        <v>431</v>
      </c>
      <c r="H341" t="s">
        <v>875</v>
      </c>
      <c r="I341" s="29" t="str">
        <f t="shared" si="8"/>
        <v>INSERT INTO  VALUES (,'Corozal','3','Distrito','BLZ','ADMIN 1');</v>
      </c>
    </row>
    <row r="342" spans="4:9" x14ac:dyDescent="0.3">
      <c r="D342" t="s">
        <v>872</v>
      </c>
      <c r="E342" s="4">
        <v>4</v>
      </c>
      <c r="F342" t="s">
        <v>203</v>
      </c>
      <c r="G342" t="s">
        <v>431</v>
      </c>
      <c r="H342" t="s">
        <v>875</v>
      </c>
      <c r="I342" s="29" t="str">
        <f t="shared" si="8"/>
        <v>INSERT INTO  VALUES (,'Orange Walk','4','Distrito','BLZ','ADMIN 1');</v>
      </c>
    </row>
    <row r="343" spans="4:9" x14ac:dyDescent="0.3">
      <c r="D343" t="s">
        <v>873</v>
      </c>
      <c r="E343" s="4">
        <v>5</v>
      </c>
      <c r="F343" t="s">
        <v>203</v>
      </c>
      <c r="G343" t="s">
        <v>431</v>
      </c>
      <c r="H343" t="s">
        <v>875</v>
      </c>
      <c r="I343" s="29" t="str">
        <f t="shared" si="8"/>
        <v>INSERT INTO  VALUES (,'Stann Creek','5','Distrito','BLZ','ADMIN 1');</v>
      </c>
    </row>
    <row r="344" spans="4:9" x14ac:dyDescent="0.3">
      <c r="D344" t="s">
        <v>874</v>
      </c>
      <c r="E344" s="4">
        <v>6</v>
      </c>
      <c r="F344" t="s">
        <v>203</v>
      </c>
      <c r="G344" t="s">
        <v>431</v>
      </c>
      <c r="H344" t="s">
        <v>875</v>
      </c>
      <c r="I344" s="29" t="str">
        <f t="shared" si="8"/>
        <v>INSERT INTO  VALUES (,'Toledo','6','Distrito','BLZ','ADMIN 1');</v>
      </c>
    </row>
    <row r="345" spans="4:9" x14ac:dyDescent="0.3">
      <c r="D345" t="s">
        <v>877</v>
      </c>
      <c r="E345">
        <v>1101</v>
      </c>
      <c r="F345" t="s">
        <v>200</v>
      </c>
      <c r="G345" t="s">
        <v>450</v>
      </c>
      <c r="H345" t="s">
        <v>1212</v>
      </c>
      <c r="I345" s="29" t="str">
        <f t="shared" si="8"/>
        <v>INSERT INTO  VALUES (,'Iquique','1101','Comuna','CHL','ADMIN 3');</v>
      </c>
    </row>
    <row r="346" spans="4:9" x14ac:dyDescent="0.3">
      <c r="D346" t="s">
        <v>878</v>
      </c>
      <c r="E346">
        <v>1107</v>
      </c>
      <c r="F346" t="s">
        <v>200</v>
      </c>
      <c r="G346" t="s">
        <v>450</v>
      </c>
      <c r="H346" t="s">
        <v>1212</v>
      </c>
      <c r="I346" s="29" t="str">
        <f t="shared" si="8"/>
        <v>INSERT INTO  VALUES (,'Alto Hospicio','1107','Comuna','CHL','ADMIN 3');</v>
      </c>
    </row>
    <row r="347" spans="4:9" x14ac:dyDescent="0.3">
      <c r="D347" t="s">
        <v>879</v>
      </c>
      <c r="E347">
        <v>1401</v>
      </c>
      <c r="F347" t="s">
        <v>200</v>
      </c>
      <c r="G347" t="s">
        <v>450</v>
      </c>
      <c r="H347" t="s">
        <v>1212</v>
      </c>
      <c r="I347" s="29" t="str">
        <f t="shared" si="8"/>
        <v>INSERT INTO  VALUES (,'Pozo Almonte','1401','Comuna','CHL','ADMIN 3');</v>
      </c>
    </row>
    <row r="348" spans="4:9" x14ac:dyDescent="0.3">
      <c r="D348" t="s">
        <v>880</v>
      </c>
      <c r="E348">
        <v>1402</v>
      </c>
      <c r="F348" t="s">
        <v>200</v>
      </c>
      <c r="G348" t="s">
        <v>450</v>
      </c>
      <c r="H348" t="s">
        <v>1212</v>
      </c>
      <c r="I348" s="29" t="str">
        <f t="shared" si="8"/>
        <v>INSERT INTO  VALUES (,'Camiña','1402','Comuna','CHL','ADMIN 3');</v>
      </c>
    </row>
    <row r="349" spans="4:9" x14ac:dyDescent="0.3">
      <c r="D349" t="s">
        <v>881</v>
      </c>
      <c r="E349">
        <v>1403</v>
      </c>
      <c r="F349" t="s">
        <v>200</v>
      </c>
      <c r="G349" t="s">
        <v>450</v>
      </c>
      <c r="H349" t="s">
        <v>1212</v>
      </c>
      <c r="I349" s="29" t="str">
        <f t="shared" si="8"/>
        <v>INSERT INTO  VALUES (,'Colchane','1403','Comuna','CHL','ADMIN 3');</v>
      </c>
    </row>
    <row r="350" spans="4:9" x14ac:dyDescent="0.3">
      <c r="D350" t="s">
        <v>882</v>
      </c>
      <c r="E350">
        <v>1404</v>
      </c>
      <c r="F350" t="s">
        <v>200</v>
      </c>
      <c r="G350" t="s">
        <v>450</v>
      </c>
      <c r="H350" t="s">
        <v>1212</v>
      </c>
      <c r="I350" s="29" t="str">
        <f t="shared" si="8"/>
        <v>INSERT INTO  VALUES (,'Huara','1404','Comuna','CHL','ADMIN 3');</v>
      </c>
    </row>
    <row r="351" spans="4:9" x14ac:dyDescent="0.3">
      <c r="D351" t="s">
        <v>883</v>
      </c>
      <c r="E351">
        <v>1405</v>
      </c>
      <c r="F351" t="s">
        <v>200</v>
      </c>
      <c r="G351" t="s">
        <v>450</v>
      </c>
      <c r="H351" t="s">
        <v>1212</v>
      </c>
      <c r="I351" s="29" t="str">
        <f t="shared" si="8"/>
        <v>INSERT INTO  VALUES (,'Pica','1405','Comuna','CHL','ADMIN 3');</v>
      </c>
    </row>
    <row r="352" spans="4:9" x14ac:dyDescent="0.3">
      <c r="D352" t="s">
        <v>685</v>
      </c>
      <c r="E352">
        <v>2101</v>
      </c>
      <c r="F352" t="s">
        <v>200</v>
      </c>
      <c r="G352" t="s">
        <v>450</v>
      </c>
      <c r="H352" t="s">
        <v>1212</v>
      </c>
      <c r="I352" s="29" t="str">
        <f t="shared" si="8"/>
        <v>INSERT INTO  VALUES (,'Antofagasta','2101','Comuna','CHL','ADMIN 3');</v>
      </c>
    </row>
    <row r="353" spans="4:9" x14ac:dyDescent="0.3">
      <c r="D353" t="s">
        <v>884</v>
      </c>
      <c r="E353">
        <v>2102</v>
      </c>
      <c r="F353" t="s">
        <v>200</v>
      </c>
      <c r="G353" t="s">
        <v>450</v>
      </c>
      <c r="H353" t="s">
        <v>1212</v>
      </c>
      <c r="I353" s="29" t="str">
        <f t="shared" si="8"/>
        <v>INSERT INTO  VALUES (,'Mejillones','2102','Comuna','CHL','ADMIN 3');</v>
      </c>
    </row>
    <row r="354" spans="4:9" x14ac:dyDescent="0.3">
      <c r="D354" t="s">
        <v>885</v>
      </c>
      <c r="E354">
        <v>2103</v>
      </c>
      <c r="F354" t="s">
        <v>200</v>
      </c>
      <c r="G354" t="s">
        <v>450</v>
      </c>
      <c r="H354" t="s">
        <v>1212</v>
      </c>
      <c r="I354" s="29" t="str">
        <f t="shared" si="8"/>
        <v>INSERT INTO  VALUES (,'Sierra Gorda','2103','Comuna','CHL','ADMIN 3');</v>
      </c>
    </row>
    <row r="355" spans="4:9" x14ac:dyDescent="0.3">
      <c r="D355" t="s">
        <v>886</v>
      </c>
      <c r="E355">
        <v>2104</v>
      </c>
      <c r="F355" t="s">
        <v>200</v>
      </c>
      <c r="G355" t="s">
        <v>450</v>
      </c>
      <c r="H355" t="s">
        <v>1212</v>
      </c>
      <c r="I355" s="29" t="str">
        <f t="shared" si="8"/>
        <v>INSERT INTO  VALUES (,'Taltal','2104','Comuna','CHL','ADMIN 3');</v>
      </c>
    </row>
    <row r="356" spans="4:9" x14ac:dyDescent="0.3">
      <c r="D356" t="s">
        <v>887</v>
      </c>
      <c r="E356">
        <v>2201</v>
      </c>
      <c r="F356" t="s">
        <v>200</v>
      </c>
      <c r="G356" t="s">
        <v>450</v>
      </c>
      <c r="H356" t="s">
        <v>1212</v>
      </c>
      <c r="I356" s="29" t="str">
        <f t="shared" si="8"/>
        <v>INSERT INTO  VALUES (,'Calama','2201','Comuna','CHL','ADMIN 3');</v>
      </c>
    </row>
    <row r="357" spans="4:9" x14ac:dyDescent="0.3">
      <c r="D357" t="s">
        <v>888</v>
      </c>
      <c r="E357">
        <v>2202</v>
      </c>
      <c r="F357" t="s">
        <v>200</v>
      </c>
      <c r="G357" t="s">
        <v>450</v>
      </c>
      <c r="H357" t="s">
        <v>1212</v>
      </c>
      <c r="I357" s="29" t="str">
        <f t="shared" si="8"/>
        <v>INSERT INTO  VALUES (,'Ollagüe','2202','Comuna','CHL','ADMIN 3');</v>
      </c>
    </row>
    <row r="358" spans="4:9" x14ac:dyDescent="0.3">
      <c r="D358" t="s">
        <v>889</v>
      </c>
      <c r="E358">
        <v>2203</v>
      </c>
      <c r="F358" t="s">
        <v>200</v>
      </c>
      <c r="G358" t="s">
        <v>450</v>
      </c>
      <c r="H358" t="s">
        <v>1212</v>
      </c>
      <c r="I358" s="29" t="str">
        <f t="shared" si="8"/>
        <v>INSERT INTO  VALUES (,'San Pedro de Atacama','2203','Comuna','CHL','ADMIN 3');</v>
      </c>
    </row>
    <row r="359" spans="4:9" x14ac:dyDescent="0.3">
      <c r="D359" t="s">
        <v>890</v>
      </c>
      <c r="E359">
        <v>2301</v>
      </c>
      <c r="F359" t="s">
        <v>200</v>
      </c>
      <c r="G359" t="s">
        <v>450</v>
      </c>
      <c r="H359" t="s">
        <v>1212</v>
      </c>
      <c r="I359" s="29" t="str">
        <f t="shared" si="8"/>
        <v>INSERT INTO  VALUES (,'Tocopilla','2301','Comuna','CHL','ADMIN 3');</v>
      </c>
    </row>
    <row r="360" spans="4:9" x14ac:dyDescent="0.3">
      <c r="D360" t="s">
        <v>891</v>
      </c>
      <c r="E360">
        <v>2302</v>
      </c>
      <c r="F360" t="s">
        <v>200</v>
      </c>
      <c r="G360" t="s">
        <v>450</v>
      </c>
      <c r="H360" t="s">
        <v>1212</v>
      </c>
      <c r="I360" s="29" t="str">
        <f t="shared" si="8"/>
        <v>INSERT INTO  VALUES (,'María Elena','2302','Comuna','CHL','ADMIN 3');</v>
      </c>
    </row>
    <row r="361" spans="4:9" x14ac:dyDescent="0.3">
      <c r="D361" t="s">
        <v>892</v>
      </c>
      <c r="E361">
        <v>3101</v>
      </c>
      <c r="F361" t="s">
        <v>200</v>
      </c>
      <c r="G361" t="s">
        <v>450</v>
      </c>
      <c r="H361" t="s">
        <v>1212</v>
      </c>
      <c r="I361" s="29" t="str">
        <f t="shared" si="8"/>
        <v>INSERT INTO  VALUES (,'Copiapó','3101','Comuna','CHL','ADMIN 3');</v>
      </c>
    </row>
    <row r="362" spans="4:9" x14ac:dyDescent="0.3">
      <c r="D362" t="s">
        <v>893</v>
      </c>
      <c r="E362">
        <v>3102</v>
      </c>
      <c r="F362" t="s">
        <v>200</v>
      </c>
      <c r="G362" t="s">
        <v>450</v>
      </c>
      <c r="H362" t="s">
        <v>1212</v>
      </c>
      <c r="I362" s="29" t="str">
        <f t="shared" si="8"/>
        <v>INSERT INTO  VALUES (,'Caldera','3102','Comuna','CHL','ADMIN 3');</v>
      </c>
    </row>
    <row r="363" spans="4:9" x14ac:dyDescent="0.3">
      <c r="D363" t="s">
        <v>894</v>
      </c>
      <c r="E363">
        <v>3103</v>
      </c>
      <c r="F363" t="s">
        <v>200</v>
      </c>
      <c r="G363" t="s">
        <v>450</v>
      </c>
      <c r="H363" t="s">
        <v>1212</v>
      </c>
      <c r="I363" s="29" t="str">
        <f t="shared" si="8"/>
        <v>INSERT INTO  VALUES (,'Tierra Amarilla','3103','Comuna','CHL','ADMIN 3');</v>
      </c>
    </row>
    <row r="364" spans="4:9" x14ac:dyDescent="0.3">
      <c r="D364" t="s">
        <v>895</v>
      </c>
      <c r="E364">
        <v>3201</v>
      </c>
      <c r="F364" t="s">
        <v>200</v>
      </c>
      <c r="G364" t="s">
        <v>450</v>
      </c>
      <c r="H364" t="s">
        <v>1212</v>
      </c>
      <c r="I364" s="29" t="str">
        <f t="shared" si="8"/>
        <v>INSERT INTO  VALUES (,'Chañaral','3201','Comuna','CHL','ADMIN 3');</v>
      </c>
    </row>
    <row r="365" spans="4:9" x14ac:dyDescent="0.3">
      <c r="D365" t="s">
        <v>896</v>
      </c>
      <c r="E365">
        <v>3202</v>
      </c>
      <c r="F365" t="s">
        <v>200</v>
      </c>
      <c r="G365" t="s">
        <v>450</v>
      </c>
      <c r="H365" t="s">
        <v>1212</v>
      </c>
      <c r="I365" s="29" t="str">
        <f t="shared" si="8"/>
        <v>INSERT INTO  VALUES (,'Diego de Almagro','3202','Comuna','CHL','ADMIN 3');</v>
      </c>
    </row>
    <row r="366" spans="4:9" x14ac:dyDescent="0.3">
      <c r="D366" t="s">
        <v>897</v>
      </c>
      <c r="E366">
        <v>3301</v>
      </c>
      <c r="F366" t="s">
        <v>200</v>
      </c>
      <c r="G366" t="s">
        <v>450</v>
      </c>
      <c r="H366" t="s">
        <v>1212</v>
      </c>
      <c r="I366" s="29" t="str">
        <f t="shared" si="8"/>
        <v>INSERT INTO  VALUES (,'Vallenar','3301','Comuna','CHL','ADMIN 3');</v>
      </c>
    </row>
    <row r="367" spans="4:9" x14ac:dyDescent="0.3">
      <c r="D367" t="s">
        <v>898</v>
      </c>
      <c r="E367">
        <v>3302</v>
      </c>
      <c r="F367" t="s">
        <v>200</v>
      </c>
      <c r="G367" t="s">
        <v>450</v>
      </c>
      <c r="H367" t="s">
        <v>1212</v>
      </c>
      <c r="I367" s="29" t="str">
        <f t="shared" si="8"/>
        <v>INSERT INTO  VALUES (,'Alto del Carmen','3302','Comuna','CHL','ADMIN 3');</v>
      </c>
    </row>
    <row r="368" spans="4:9" x14ac:dyDescent="0.3">
      <c r="D368" t="s">
        <v>899</v>
      </c>
      <c r="E368">
        <v>3303</v>
      </c>
      <c r="F368" t="s">
        <v>200</v>
      </c>
      <c r="G368" t="s">
        <v>450</v>
      </c>
      <c r="H368" t="s">
        <v>1212</v>
      </c>
      <c r="I368" s="29" t="str">
        <f t="shared" si="8"/>
        <v>INSERT INTO  VALUES (,'Freirina','3303','Comuna','CHL','ADMIN 3');</v>
      </c>
    </row>
    <row r="369" spans="4:9" x14ac:dyDescent="0.3">
      <c r="D369" t="s">
        <v>900</v>
      </c>
      <c r="E369">
        <v>3304</v>
      </c>
      <c r="F369" t="s">
        <v>200</v>
      </c>
      <c r="G369" t="s">
        <v>450</v>
      </c>
      <c r="H369" t="s">
        <v>1212</v>
      </c>
      <c r="I369" s="29" t="str">
        <f t="shared" si="8"/>
        <v>INSERT INTO  VALUES (,'Huasco','3304','Comuna','CHL','ADMIN 3');</v>
      </c>
    </row>
    <row r="370" spans="4:9" x14ac:dyDescent="0.3">
      <c r="D370" t="s">
        <v>901</v>
      </c>
      <c r="E370">
        <v>4101</v>
      </c>
      <c r="F370" t="s">
        <v>200</v>
      </c>
      <c r="G370" t="s">
        <v>450</v>
      </c>
      <c r="H370" t="s">
        <v>1212</v>
      </c>
      <c r="I370" s="29" t="str">
        <f t="shared" si="8"/>
        <v>INSERT INTO  VALUES (,'La Serena','4101','Comuna','CHL','ADMIN 3');</v>
      </c>
    </row>
    <row r="371" spans="4:9" x14ac:dyDescent="0.3">
      <c r="D371" t="s">
        <v>690</v>
      </c>
      <c r="E371">
        <v>4102</v>
      </c>
      <c r="F371" t="s">
        <v>200</v>
      </c>
      <c r="G371" t="s">
        <v>450</v>
      </c>
      <c r="H371" t="s">
        <v>1212</v>
      </c>
      <c r="I371" s="29" t="str">
        <f t="shared" si="8"/>
        <v>INSERT INTO  VALUES (,'Coquimbo','4102','Comuna','CHL','ADMIN 3');</v>
      </c>
    </row>
    <row r="372" spans="4:9" x14ac:dyDescent="0.3">
      <c r="D372" t="s">
        <v>902</v>
      </c>
      <c r="E372">
        <v>4103</v>
      </c>
      <c r="F372" t="s">
        <v>200</v>
      </c>
      <c r="G372" t="s">
        <v>450</v>
      </c>
      <c r="H372" t="s">
        <v>1212</v>
      </c>
      <c r="I372" s="29" t="str">
        <f t="shared" si="8"/>
        <v>INSERT INTO  VALUES (,'Andacollo','4103','Comuna','CHL','ADMIN 3');</v>
      </c>
    </row>
    <row r="373" spans="4:9" x14ac:dyDescent="0.3">
      <c r="D373" t="s">
        <v>903</v>
      </c>
      <c r="E373">
        <v>4104</v>
      </c>
      <c r="F373" t="s">
        <v>200</v>
      </c>
      <c r="G373" t="s">
        <v>450</v>
      </c>
      <c r="H373" t="s">
        <v>1212</v>
      </c>
      <c r="I373" s="29" t="str">
        <f t="shared" si="8"/>
        <v>INSERT INTO  VALUES (,'La Higuera','4104','Comuna','CHL','ADMIN 3');</v>
      </c>
    </row>
    <row r="374" spans="4:9" x14ac:dyDescent="0.3">
      <c r="D374" t="s">
        <v>904</v>
      </c>
      <c r="E374">
        <v>4105</v>
      </c>
      <c r="F374" t="s">
        <v>200</v>
      </c>
      <c r="G374" t="s">
        <v>450</v>
      </c>
      <c r="H374" t="s">
        <v>1212</v>
      </c>
      <c r="I374" s="29" t="str">
        <f t="shared" si="8"/>
        <v>INSERT INTO  VALUES (,'Paiguano','4105','Comuna','CHL','ADMIN 3');</v>
      </c>
    </row>
    <row r="375" spans="4:9" x14ac:dyDescent="0.3">
      <c r="D375" t="s">
        <v>905</v>
      </c>
      <c r="E375">
        <v>4106</v>
      </c>
      <c r="F375" t="s">
        <v>200</v>
      </c>
      <c r="G375" t="s">
        <v>450</v>
      </c>
      <c r="H375" t="s">
        <v>1212</v>
      </c>
      <c r="I375" s="29" t="str">
        <f t="shared" si="8"/>
        <v>INSERT INTO  VALUES (,'Vicuña','4106','Comuna','CHL','ADMIN 3');</v>
      </c>
    </row>
    <row r="376" spans="4:9" x14ac:dyDescent="0.3">
      <c r="D376" t="s">
        <v>906</v>
      </c>
      <c r="E376">
        <v>4201</v>
      </c>
      <c r="F376" t="s">
        <v>200</v>
      </c>
      <c r="G376" t="s">
        <v>450</v>
      </c>
      <c r="H376" t="s">
        <v>1212</v>
      </c>
      <c r="I376" s="29" t="str">
        <f t="shared" si="8"/>
        <v>INSERT INTO  VALUES (,'Illapel','4201','Comuna','CHL','ADMIN 3');</v>
      </c>
    </row>
    <row r="377" spans="4:9" x14ac:dyDescent="0.3">
      <c r="D377" t="s">
        <v>907</v>
      </c>
      <c r="E377">
        <v>4202</v>
      </c>
      <c r="F377" t="s">
        <v>200</v>
      </c>
      <c r="G377" t="s">
        <v>450</v>
      </c>
      <c r="H377" t="s">
        <v>1212</v>
      </c>
      <c r="I377" s="29" t="str">
        <f t="shared" si="8"/>
        <v>INSERT INTO  VALUES (,'Canela','4202','Comuna','CHL','ADMIN 3');</v>
      </c>
    </row>
    <row r="378" spans="4:9" x14ac:dyDescent="0.3">
      <c r="D378" t="s">
        <v>908</v>
      </c>
      <c r="E378">
        <v>4203</v>
      </c>
      <c r="F378" t="s">
        <v>200</v>
      </c>
      <c r="G378" t="s">
        <v>450</v>
      </c>
      <c r="H378" t="s">
        <v>1212</v>
      </c>
      <c r="I378" s="29" t="str">
        <f t="shared" si="8"/>
        <v>INSERT INTO  VALUES (,'Los Vilos','4203','Comuna','CHL','ADMIN 3');</v>
      </c>
    </row>
    <row r="379" spans="4:9" x14ac:dyDescent="0.3">
      <c r="D379" t="s">
        <v>909</v>
      </c>
      <c r="E379">
        <v>4204</v>
      </c>
      <c r="F379" t="s">
        <v>200</v>
      </c>
      <c r="G379" t="s">
        <v>450</v>
      </c>
      <c r="H379" t="s">
        <v>1212</v>
      </c>
      <c r="I379" s="29" t="str">
        <f t="shared" si="8"/>
        <v>INSERT INTO  VALUES (,'Salamanca','4204','Comuna','CHL','ADMIN 3');</v>
      </c>
    </row>
    <row r="380" spans="4:9" x14ac:dyDescent="0.3">
      <c r="D380" t="s">
        <v>910</v>
      </c>
      <c r="E380">
        <v>4301</v>
      </c>
      <c r="F380" t="s">
        <v>200</v>
      </c>
      <c r="G380" t="s">
        <v>450</v>
      </c>
      <c r="H380" t="s">
        <v>1212</v>
      </c>
      <c r="I380" s="29" t="str">
        <f t="shared" si="8"/>
        <v>INSERT INTO  VALUES (,'Ovalle','4301','Comuna','CHL','ADMIN 3');</v>
      </c>
    </row>
    <row r="381" spans="4:9" x14ac:dyDescent="0.3">
      <c r="D381" t="s">
        <v>911</v>
      </c>
      <c r="E381">
        <v>4302</v>
      </c>
      <c r="F381" t="s">
        <v>200</v>
      </c>
      <c r="G381" t="s">
        <v>450</v>
      </c>
      <c r="H381" t="s">
        <v>1212</v>
      </c>
      <c r="I381" s="29" t="str">
        <f t="shared" si="8"/>
        <v>INSERT INTO  VALUES (,'Combarbalá','4302','Comuna','CHL','ADMIN 3');</v>
      </c>
    </row>
    <row r="382" spans="4:9" x14ac:dyDescent="0.3">
      <c r="D382" t="s">
        <v>912</v>
      </c>
      <c r="E382">
        <v>4303</v>
      </c>
      <c r="F382" t="s">
        <v>200</v>
      </c>
      <c r="G382" t="s">
        <v>450</v>
      </c>
      <c r="H382" t="s">
        <v>1212</v>
      </c>
      <c r="I382" s="29" t="str">
        <f t="shared" si="8"/>
        <v>INSERT INTO  VALUES (,'Monte Patria','4303','Comuna','CHL','ADMIN 3');</v>
      </c>
    </row>
    <row r="383" spans="4:9" x14ac:dyDescent="0.3">
      <c r="D383" t="s">
        <v>913</v>
      </c>
      <c r="E383">
        <v>4304</v>
      </c>
      <c r="F383" t="s">
        <v>200</v>
      </c>
      <c r="G383" t="s">
        <v>450</v>
      </c>
      <c r="H383" t="s">
        <v>1212</v>
      </c>
      <c r="I383" s="29" t="str">
        <f t="shared" si="8"/>
        <v>INSERT INTO  VALUES (,'Punitaqui','4304','Comuna','CHL','ADMIN 3');</v>
      </c>
    </row>
    <row r="384" spans="4:9" x14ac:dyDescent="0.3">
      <c r="D384" t="s">
        <v>914</v>
      </c>
      <c r="E384">
        <v>4305</v>
      </c>
      <c r="F384" t="s">
        <v>200</v>
      </c>
      <c r="G384" t="s">
        <v>450</v>
      </c>
      <c r="H384" t="s">
        <v>1212</v>
      </c>
      <c r="I384" s="29" t="str">
        <f t="shared" si="8"/>
        <v>INSERT INTO  VALUES (,'Río Hurtado','4305','Comuna','CHL','ADMIN 3');</v>
      </c>
    </row>
    <row r="385" spans="4:9" x14ac:dyDescent="0.3">
      <c r="D385" t="s">
        <v>699</v>
      </c>
      <c r="E385">
        <v>5101</v>
      </c>
      <c r="F385" t="s">
        <v>200</v>
      </c>
      <c r="G385" t="s">
        <v>450</v>
      </c>
      <c r="H385" t="s">
        <v>1212</v>
      </c>
      <c r="I385" s="29" t="str">
        <f t="shared" si="8"/>
        <v>INSERT INTO  VALUES (,'Valparaíso','5101','Comuna','CHL','ADMIN 3');</v>
      </c>
    </row>
    <row r="386" spans="4:9" x14ac:dyDescent="0.3">
      <c r="D386" t="s">
        <v>915</v>
      </c>
      <c r="E386">
        <v>5102</v>
      </c>
      <c r="F386" t="s">
        <v>200</v>
      </c>
      <c r="G386" t="s">
        <v>450</v>
      </c>
      <c r="H386" t="s">
        <v>1212</v>
      </c>
      <c r="I386" s="29" t="str">
        <f t="shared" si="8"/>
        <v>INSERT INTO  VALUES (,'Casablanca','5102','Comuna','CHL','ADMIN 3');</v>
      </c>
    </row>
    <row r="387" spans="4:9" x14ac:dyDescent="0.3">
      <c r="D387" t="s">
        <v>916</v>
      </c>
      <c r="E387">
        <v>5103</v>
      </c>
      <c r="F387" t="s">
        <v>200</v>
      </c>
      <c r="G387" t="s">
        <v>450</v>
      </c>
      <c r="H387" t="s">
        <v>1212</v>
      </c>
      <c r="I387" s="29" t="str">
        <f t="shared" ref="I387:I450" si="9">+"INSERT INTO "&amp;$E$3&amp;" VALUES ("&amp;C387&amp;","&amp;"'"&amp;D387&amp;"','"&amp;E387&amp;"','"&amp;F387&amp;"','"&amp;G387&amp;"','"&amp;H387&amp;"');"</f>
        <v>INSERT INTO  VALUES (,'Concón','5103','Comuna','CHL','ADMIN 3');</v>
      </c>
    </row>
    <row r="388" spans="4:9" x14ac:dyDescent="0.3">
      <c r="D388" t="s">
        <v>917</v>
      </c>
      <c r="E388">
        <v>5104</v>
      </c>
      <c r="F388" t="s">
        <v>200</v>
      </c>
      <c r="G388" t="s">
        <v>450</v>
      </c>
      <c r="H388" t="s">
        <v>1212</v>
      </c>
      <c r="I388" s="29" t="str">
        <f t="shared" si="9"/>
        <v>INSERT INTO  VALUES (,'Juan Fernández','5104','Comuna','CHL','ADMIN 3');</v>
      </c>
    </row>
    <row r="389" spans="4:9" x14ac:dyDescent="0.3">
      <c r="D389" t="s">
        <v>918</v>
      </c>
      <c r="E389">
        <v>5105</v>
      </c>
      <c r="F389" t="s">
        <v>200</v>
      </c>
      <c r="G389" t="s">
        <v>450</v>
      </c>
      <c r="H389" t="s">
        <v>1212</v>
      </c>
      <c r="I389" s="29" t="str">
        <f t="shared" si="9"/>
        <v>INSERT INTO  VALUES (,'Puchuncaví','5105','Comuna','CHL','ADMIN 3');</v>
      </c>
    </row>
    <row r="390" spans="4:9" x14ac:dyDescent="0.3">
      <c r="D390" t="s">
        <v>919</v>
      </c>
      <c r="E390">
        <v>5107</v>
      </c>
      <c r="F390" t="s">
        <v>200</v>
      </c>
      <c r="G390" t="s">
        <v>450</v>
      </c>
      <c r="H390" t="s">
        <v>1212</v>
      </c>
      <c r="I390" s="29" t="str">
        <f t="shared" si="9"/>
        <v>INSERT INTO  VALUES (,'Quintero','5107','Comuna','CHL','ADMIN 3');</v>
      </c>
    </row>
    <row r="391" spans="4:9" x14ac:dyDescent="0.3">
      <c r="D391" t="s">
        <v>920</v>
      </c>
      <c r="E391">
        <v>5109</v>
      </c>
      <c r="F391" t="s">
        <v>200</v>
      </c>
      <c r="G391" t="s">
        <v>450</v>
      </c>
      <c r="H391" t="s">
        <v>1212</v>
      </c>
      <c r="I391" s="29" t="str">
        <f t="shared" si="9"/>
        <v>INSERT INTO  VALUES (,'Viña del Mar','5109','Comuna','CHL','ADMIN 3');</v>
      </c>
    </row>
    <row r="392" spans="4:9" x14ac:dyDescent="0.3">
      <c r="D392" t="s">
        <v>921</v>
      </c>
      <c r="E392">
        <v>5201</v>
      </c>
      <c r="F392" t="s">
        <v>200</v>
      </c>
      <c r="G392" t="s">
        <v>450</v>
      </c>
      <c r="H392" t="s">
        <v>1212</v>
      </c>
      <c r="I392" s="29" t="str">
        <f t="shared" si="9"/>
        <v>INSERT INTO  VALUES (,'Isla de Pascua','5201','Comuna','CHL','ADMIN 3');</v>
      </c>
    </row>
    <row r="393" spans="4:9" x14ac:dyDescent="0.3">
      <c r="D393" t="s">
        <v>922</v>
      </c>
      <c r="E393">
        <v>5301</v>
      </c>
      <c r="F393" t="s">
        <v>200</v>
      </c>
      <c r="G393" t="s">
        <v>450</v>
      </c>
      <c r="H393" t="s">
        <v>1212</v>
      </c>
      <c r="I393" s="29" t="str">
        <f t="shared" si="9"/>
        <v>INSERT INTO  VALUES (,'Los Andes','5301','Comuna','CHL','ADMIN 3');</v>
      </c>
    </row>
    <row r="394" spans="4:9" x14ac:dyDescent="0.3">
      <c r="D394" t="s">
        <v>923</v>
      </c>
      <c r="E394">
        <v>5302</v>
      </c>
      <c r="F394" t="s">
        <v>200</v>
      </c>
      <c r="G394" t="s">
        <v>450</v>
      </c>
      <c r="H394" t="s">
        <v>1212</v>
      </c>
      <c r="I394" s="29" t="str">
        <f t="shared" si="9"/>
        <v>INSERT INTO  VALUES (,'Calle Larga','5302','Comuna','CHL','ADMIN 3');</v>
      </c>
    </row>
    <row r="395" spans="4:9" x14ac:dyDescent="0.3">
      <c r="D395" t="s">
        <v>924</v>
      </c>
      <c r="E395">
        <v>5303</v>
      </c>
      <c r="F395" t="s">
        <v>200</v>
      </c>
      <c r="G395" t="s">
        <v>450</v>
      </c>
      <c r="H395" t="s">
        <v>1212</v>
      </c>
      <c r="I395" s="29" t="str">
        <f t="shared" si="9"/>
        <v>INSERT INTO  VALUES (,'Rinconada','5303','Comuna','CHL','ADMIN 3');</v>
      </c>
    </row>
    <row r="396" spans="4:9" x14ac:dyDescent="0.3">
      <c r="D396" t="s">
        <v>925</v>
      </c>
      <c r="E396">
        <v>5304</v>
      </c>
      <c r="F396" t="s">
        <v>200</v>
      </c>
      <c r="G396" t="s">
        <v>450</v>
      </c>
      <c r="H396" t="s">
        <v>1212</v>
      </c>
      <c r="I396" s="29" t="str">
        <f t="shared" si="9"/>
        <v>INSERT INTO  VALUES (,'San Esteban','5304','Comuna','CHL','ADMIN 3');</v>
      </c>
    </row>
    <row r="397" spans="4:9" x14ac:dyDescent="0.3">
      <c r="D397" t="s">
        <v>926</v>
      </c>
      <c r="E397">
        <v>5401</v>
      </c>
      <c r="F397" t="s">
        <v>200</v>
      </c>
      <c r="G397" t="s">
        <v>450</v>
      </c>
      <c r="H397" t="s">
        <v>1212</v>
      </c>
      <c r="I397" s="29" t="str">
        <f t="shared" si="9"/>
        <v>INSERT INTO  VALUES (,'La Ligua','5401','Comuna','CHL','ADMIN 3');</v>
      </c>
    </row>
    <row r="398" spans="4:9" x14ac:dyDescent="0.3">
      <c r="D398" t="s">
        <v>927</v>
      </c>
      <c r="E398">
        <v>5402</v>
      </c>
      <c r="F398" t="s">
        <v>200</v>
      </c>
      <c r="G398" t="s">
        <v>450</v>
      </c>
      <c r="H398" t="s">
        <v>1212</v>
      </c>
      <c r="I398" s="29" t="str">
        <f t="shared" si="9"/>
        <v>INSERT INTO  VALUES (,'Cabildo','5402','Comuna','CHL','ADMIN 3');</v>
      </c>
    </row>
    <row r="399" spans="4:9" x14ac:dyDescent="0.3">
      <c r="D399" t="s">
        <v>928</v>
      </c>
      <c r="E399">
        <v>5403</v>
      </c>
      <c r="F399" t="s">
        <v>200</v>
      </c>
      <c r="G399" t="s">
        <v>450</v>
      </c>
      <c r="H399" t="s">
        <v>1212</v>
      </c>
      <c r="I399" s="29" t="str">
        <f t="shared" si="9"/>
        <v>INSERT INTO  VALUES (,'Papudo','5403','Comuna','CHL','ADMIN 3');</v>
      </c>
    </row>
    <row r="400" spans="4:9" x14ac:dyDescent="0.3">
      <c r="D400" t="s">
        <v>929</v>
      </c>
      <c r="E400">
        <v>5404</v>
      </c>
      <c r="F400" t="s">
        <v>200</v>
      </c>
      <c r="G400" t="s">
        <v>450</v>
      </c>
      <c r="H400" t="s">
        <v>1212</v>
      </c>
      <c r="I400" s="29" t="str">
        <f t="shared" si="9"/>
        <v>INSERT INTO  VALUES (,'Petorca','5404','Comuna','CHL','ADMIN 3');</v>
      </c>
    </row>
    <row r="401" spans="4:9" x14ac:dyDescent="0.3">
      <c r="D401" t="s">
        <v>930</v>
      </c>
      <c r="E401">
        <v>5405</v>
      </c>
      <c r="F401" t="s">
        <v>200</v>
      </c>
      <c r="G401" t="s">
        <v>450</v>
      </c>
      <c r="H401" t="s">
        <v>1212</v>
      </c>
      <c r="I401" s="29" t="str">
        <f t="shared" si="9"/>
        <v>INSERT INTO  VALUES (,'Zapallar','5405','Comuna','CHL','ADMIN 3');</v>
      </c>
    </row>
    <row r="402" spans="4:9" x14ac:dyDescent="0.3">
      <c r="D402" t="s">
        <v>931</v>
      </c>
      <c r="E402">
        <v>5501</v>
      </c>
      <c r="F402" t="s">
        <v>200</v>
      </c>
      <c r="G402" t="s">
        <v>450</v>
      </c>
      <c r="H402" t="s">
        <v>1212</v>
      </c>
      <c r="I402" s="29" t="str">
        <f t="shared" si="9"/>
        <v>INSERT INTO  VALUES (,'Quillota','5501','Comuna','CHL','ADMIN 3');</v>
      </c>
    </row>
    <row r="403" spans="4:9" x14ac:dyDescent="0.3">
      <c r="D403" t="s">
        <v>932</v>
      </c>
      <c r="E403">
        <v>5502</v>
      </c>
      <c r="F403" t="s">
        <v>200</v>
      </c>
      <c r="G403" t="s">
        <v>450</v>
      </c>
      <c r="H403" t="s">
        <v>1212</v>
      </c>
      <c r="I403" s="29" t="str">
        <f t="shared" si="9"/>
        <v>INSERT INTO  VALUES (,'Calera','5502','Comuna','CHL','ADMIN 3');</v>
      </c>
    </row>
    <row r="404" spans="4:9" x14ac:dyDescent="0.3">
      <c r="D404" t="s">
        <v>933</v>
      </c>
      <c r="E404">
        <v>5503</v>
      </c>
      <c r="F404" t="s">
        <v>200</v>
      </c>
      <c r="G404" t="s">
        <v>450</v>
      </c>
      <c r="H404" t="s">
        <v>1212</v>
      </c>
      <c r="I404" s="29" t="str">
        <f t="shared" si="9"/>
        <v>INSERT INTO  VALUES (,'Hijuelas','5503','Comuna','CHL','ADMIN 3');</v>
      </c>
    </row>
    <row r="405" spans="4:9" x14ac:dyDescent="0.3">
      <c r="D405" t="s">
        <v>934</v>
      </c>
      <c r="E405">
        <v>5504</v>
      </c>
      <c r="F405" t="s">
        <v>200</v>
      </c>
      <c r="G405" t="s">
        <v>450</v>
      </c>
      <c r="H405" t="s">
        <v>1212</v>
      </c>
      <c r="I405" s="29" t="str">
        <f t="shared" si="9"/>
        <v>INSERT INTO  VALUES (,'La Cruz','5504','Comuna','CHL','ADMIN 3');</v>
      </c>
    </row>
    <row r="406" spans="4:9" x14ac:dyDescent="0.3">
      <c r="D406" t="s">
        <v>935</v>
      </c>
      <c r="E406">
        <v>5506</v>
      </c>
      <c r="F406" t="s">
        <v>200</v>
      </c>
      <c r="G406" t="s">
        <v>450</v>
      </c>
      <c r="H406" t="s">
        <v>1212</v>
      </c>
      <c r="I406" s="29" t="str">
        <f t="shared" si="9"/>
        <v>INSERT INTO  VALUES (,'Nogales','5506','Comuna','CHL','ADMIN 3');</v>
      </c>
    </row>
    <row r="407" spans="4:9" x14ac:dyDescent="0.3">
      <c r="D407" t="s">
        <v>936</v>
      </c>
      <c r="E407">
        <v>5601</v>
      </c>
      <c r="F407" t="s">
        <v>200</v>
      </c>
      <c r="G407" t="s">
        <v>450</v>
      </c>
      <c r="H407" t="s">
        <v>1212</v>
      </c>
      <c r="I407" s="29" t="str">
        <f t="shared" si="9"/>
        <v>INSERT INTO  VALUES (,'San Antonio','5601','Comuna','CHL','ADMIN 3');</v>
      </c>
    </row>
    <row r="408" spans="4:9" x14ac:dyDescent="0.3">
      <c r="D408" t="s">
        <v>937</v>
      </c>
      <c r="E408">
        <v>5602</v>
      </c>
      <c r="F408" t="s">
        <v>200</v>
      </c>
      <c r="G408" t="s">
        <v>450</v>
      </c>
      <c r="H408" t="s">
        <v>1212</v>
      </c>
      <c r="I408" s="29" t="str">
        <f t="shared" si="9"/>
        <v>INSERT INTO  VALUES (,'Algarrobo','5602','Comuna','CHL','ADMIN 3');</v>
      </c>
    </row>
    <row r="409" spans="4:9" x14ac:dyDescent="0.3">
      <c r="D409" t="s">
        <v>938</v>
      </c>
      <c r="E409">
        <v>5603</v>
      </c>
      <c r="F409" t="s">
        <v>200</v>
      </c>
      <c r="G409" t="s">
        <v>450</v>
      </c>
      <c r="H409" t="s">
        <v>1212</v>
      </c>
      <c r="I409" s="29" t="str">
        <f t="shared" si="9"/>
        <v>INSERT INTO  VALUES (,'Cartagena','5603','Comuna','CHL','ADMIN 3');</v>
      </c>
    </row>
    <row r="410" spans="4:9" x14ac:dyDescent="0.3">
      <c r="D410" t="s">
        <v>939</v>
      </c>
      <c r="E410">
        <v>5604</v>
      </c>
      <c r="F410" t="s">
        <v>200</v>
      </c>
      <c r="G410" t="s">
        <v>450</v>
      </c>
      <c r="H410" t="s">
        <v>1212</v>
      </c>
      <c r="I410" s="29" t="str">
        <f t="shared" si="9"/>
        <v>INSERT INTO  VALUES (,'El Quisco','5604','Comuna','CHL','ADMIN 3');</v>
      </c>
    </row>
    <row r="411" spans="4:9" x14ac:dyDescent="0.3">
      <c r="D411" t="s">
        <v>940</v>
      </c>
      <c r="E411">
        <v>5605</v>
      </c>
      <c r="F411" t="s">
        <v>200</v>
      </c>
      <c r="G411" t="s">
        <v>450</v>
      </c>
      <c r="H411" t="s">
        <v>1212</v>
      </c>
      <c r="I411" s="29" t="str">
        <f t="shared" si="9"/>
        <v>INSERT INTO  VALUES (,'El Tabo','5605','Comuna','CHL','ADMIN 3');</v>
      </c>
    </row>
    <row r="412" spans="4:9" x14ac:dyDescent="0.3">
      <c r="D412" t="s">
        <v>941</v>
      </c>
      <c r="E412">
        <v>5606</v>
      </c>
      <c r="F412" t="s">
        <v>200</v>
      </c>
      <c r="G412" t="s">
        <v>450</v>
      </c>
      <c r="H412" t="s">
        <v>1212</v>
      </c>
      <c r="I412" s="29" t="str">
        <f t="shared" si="9"/>
        <v>INSERT INTO  VALUES (,'Santo Domingo','5606','Comuna','CHL','ADMIN 3');</v>
      </c>
    </row>
    <row r="413" spans="4:9" x14ac:dyDescent="0.3">
      <c r="D413" t="s">
        <v>942</v>
      </c>
      <c r="E413">
        <v>5701</v>
      </c>
      <c r="F413" t="s">
        <v>200</v>
      </c>
      <c r="G413" t="s">
        <v>450</v>
      </c>
      <c r="H413" t="s">
        <v>1212</v>
      </c>
      <c r="I413" s="29" t="str">
        <f t="shared" si="9"/>
        <v>INSERT INTO  VALUES (,'San Felipe','5701','Comuna','CHL','ADMIN 3');</v>
      </c>
    </row>
    <row r="414" spans="4:9" x14ac:dyDescent="0.3">
      <c r="D414" t="s">
        <v>943</v>
      </c>
      <c r="E414">
        <v>5702</v>
      </c>
      <c r="F414" t="s">
        <v>200</v>
      </c>
      <c r="G414" t="s">
        <v>450</v>
      </c>
      <c r="H414" t="s">
        <v>1212</v>
      </c>
      <c r="I414" s="29" t="str">
        <f t="shared" si="9"/>
        <v>INSERT INTO  VALUES (,'Catemu','5702','Comuna','CHL','ADMIN 3');</v>
      </c>
    </row>
    <row r="415" spans="4:9" x14ac:dyDescent="0.3">
      <c r="D415" t="s">
        <v>944</v>
      </c>
      <c r="E415">
        <v>5703</v>
      </c>
      <c r="F415" t="s">
        <v>200</v>
      </c>
      <c r="G415" t="s">
        <v>450</v>
      </c>
      <c r="H415" t="s">
        <v>1212</v>
      </c>
      <c r="I415" s="29" t="str">
        <f t="shared" si="9"/>
        <v>INSERT INTO  VALUES (,'Llaillay','5703','Comuna','CHL','ADMIN 3');</v>
      </c>
    </row>
    <row r="416" spans="4:9" x14ac:dyDescent="0.3">
      <c r="D416" t="s">
        <v>945</v>
      </c>
      <c r="E416">
        <v>5704</v>
      </c>
      <c r="F416" t="s">
        <v>200</v>
      </c>
      <c r="G416" t="s">
        <v>450</v>
      </c>
      <c r="H416" t="s">
        <v>1212</v>
      </c>
      <c r="I416" s="29" t="str">
        <f t="shared" si="9"/>
        <v>INSERT INTO  VALUES (,'Panquehue','5704','Comuna','CHL','ADMIN 3');</v>
      </c>
    </row>
    <row r="417" spans="4:9" x14ac:dyDescent="0.3">
      <c r="D417" t="s">
        <v>946</v>
      </c>
      <c r="E417">
        <v>5705</v>
      </c>
      <c r="F417" t="s">
        <v>200</v>
      </c>
      <c r="G417" t="s">
        <v>450</v>
      </c>
      <c r="H417" t="s">
        <v>1212</v>
      </c>
      <c r="I417" s="29" t="str">
        <f t="shared" si="9"/>
        <v>INSERT INTO  VALUES (,'Putaendo','5705','Comuna','CHL','ADMIN 3');</v>
      </c>
    </row>
    <row r="418" spans="4:9" x14ac:dyDescent="0.3">
      <c r="D418" t="s">
        <v>947</v>
      </c>
      <c r="E418">
        <v>5706</v>
      </c>
      <c r="F418" t="s">
        <v>200</v>
      </c>
      <c r="G418" t="s">
        <v>450</v>
      </c>
      <c r="H418" t="s">
        <v>1212</v>
      </c>
      <c r="I418" s="29" t="str">
        <f t="shared" si="9"/>
        <v>INSERT INTO  VALUES (,'Santa María','5706','Comuna','CHL','ADMIN 3');</v>
      </c>
    </row>
    <row r="419" spans="4:9" x14ac:dyDescent="0.3">
      <c r="D419" t="s">
        <v>948</v>
      </c>
      <c r="E419">
        <v>5801</v>
      </c>
      <c r="F419" t="s">
        <v>200</v>
      </c>
      <c r="G419" t="s">
        <v>450</v>
      </c>
      <c r="H419" t="s">
        <v>1212</v>
      </c>
      <c r="I419" s="29" t="str">
        <f t="shared" si="9"/>
        <v>INSERT INTO  VALUES (,'Quilpué','5801','Comuna','CHL','ADMIN 3');</v>
      </c>
    </row>
    <row r="420" spans="4:9" x14ac:dyDescent="0.3">
      <c r="D420" t="s">
        <v>949</v>
      </c>
      <c r="E420">
        <v>5802</v>
      </c>
      <c r="F420" t="s">
        <v>200</v>
      </c>
      <c r="G420" t="s">
        <v>450</v>
      </c>
      <c r="H420" t="s">
        <v>1212</v>
      </c>
      <c r="I420" s="29" t="str">
        <f t="shared" si="9"/>
        <v>INSERT INTO  VALUES (,'Limache','5802','Comuna','CHL','ADMIN 3');</v>
      </c>
    </row>
    <row r="421" spans="4:9" x14ac:dyDescent="0.3">
      <c r="D421" t="s">
        <v>950</v>
      </c>
      <c r="E421">
        <v>5803</v>
      </c>
      <c r="F421" t="s">
        <v>200</v>
      </c>
      <c r="G421" t="s">
        <v>450</v>
      </c>
      <c r="H421" t="s">
        <v>1212</v>
      </c>
      <c r="I421" s="29" t="str">
        <f t="shared" si="9"/>
        <v>INSERT INTO  VALUES (,'Olmué','5803','Comuna','CHL','ADMIN 3');</v>
      </c>
    </row>
    <row r="422" spans="4:9" x14ac:dyDescent="0.3">
      <c r="D422" t="s">
        <v>951</v>
      </c>
      <c r="E422">
        <v>5804</v>
      </c>
      <c r="F422" t="s">
        <v>200</v>
      </c>
      <c r="G422" t="s">
        <v>450</v>
      </c>
      <c r="H422" t="s">
        <v>1212</v>
      </c>
      <c r="I422" s="29" t="str">
        <f t="shared" si="9"/>
        <v>INSERT INTO  VALUES (,'Villa Alemana','5804','Comuna','CHL','ADMIN 3');</v>
      </c>
    </row>
    <row r="423" spans="4:9" x14ac:dyDescent="0.3">
      <c r="D423" t="s">
        <v>952</v>
      </c>
      <c r="E423">
        <v>6101</v>
      </c>
      <c r="F423" t="s">
        <v>200</v>
      </c>
      <c r="G423" t="s">
        <v>450</v>
      </c>
      <c r="H423" t="s">
        <v>1212</v>
      </c>
      <c r="I423" s="29" t="str">
        <f t="shared" si="9"/>
        <v>INSERT INTO  VALUES (,'Rancagua','6101','Comuna','CHL','ADMIN 3');</v>
      </c>
    </row>
    <row r="424" spans="4:9" x14ac:dyDescent="0.3">
      <c r="D424" t="s">
        <v>953</v>
      </c>
      <c r="E424">
        <v>6102</v>
      </c>
      <c r="F424" t="s">
        <v>200</v>
      </c>
      <c r="G424" t="s">
        <v>450</v>
      </c>
      <c r="H424" t="s">
        <v>1212</v>
      </c>
      <c r="I424" s="29" t="str">
        <f t="shared" si="9"/>
        <v>INSERT INTO  VALUES (,'Codegua','6102','Comuna','CHL','ADMIN 3');</v>
      </c>
    </row>
    <row r="425" spans="4:9" x14ac:dyDescent="0.3">
      <c r="D425" t="s">
        <v>954</v>
      </c>
      <c r="E425">
        <v>6103</v>
      </c>
      <c r="F425" t="s">
        <v>200</v>
      </c>
      <c r="G425" t="s">
        <v>450</v>
      </c>
      <c r="H425" t="s">
        <v>1212</v>
      </c>
      <c r="I425" s="29" t="str">
        <f t="shared" si="9"/>
        <v>INSERT INTO  VALUES (,'Coinco','6103','Comuna','CHL','ADMIN 3');</v>
      </c>
    </row>
    <row r="426" spans="4:9" x14ac:dyDescent="0.3">
      <c r="D426" t="s">
        <v>955</v>
      </c>
      <c r="E426">
        <v>6104</v>
      </c>
      <c r="F426" t="s">
        <v>200</v>
      </c>
      <c r="G426" t="s">
        <v>450</v>
      </c>
      <c r="H426" t="s">
        <v>1212</v>
      </c>
      <c r="I426" s="29" t="str">
        <f t="shared" si="9"/>
        <v>INSERT INTO  VALUES (,'Coltauco','6104','Comuna','CHL','ADMIN 3');</v>
      </c>
    </row>
    <row r="427" spans="4:9" x14ac:dyDescent="0.3">
      <c r="D427" t="s">
        <v>956</v>
      </c>
      <c r="E427">
        <v>6105</v>
      </c>
      <c r="F427" t="s">
        <v>200</v>
      </c>
      <c r="G427" t="s">
        <v>450</v>
      </c>
      <c r="H427" t="s">
        <v>1212</v>
      </c>
      <c r="I427" s="29" t="str">
        <f t="shared" si="9"/>
        <v>INSERT INTO  VALUES (,'Doñihue','6105','Comuna','CHL','ADMIN 3');</v>
      </c>
    </row>
    <row r="428" spans="4:9" x14ac:dyDescent="0.3">
      <c r="D428" t="s">
        <v>957</v>
      </c>
      <c r="E428">
        <v>6106</v>
      </c>
      <c r="F428" t="s">
        <v>200</v>
      </c>
      <c r="G428" t="s">
        <v>450</v>
      </c>
      <c r="H428" t="s">
        <v>1212</v>
      </c>
      <c r="I428" s="29" t="str">
        <f t="shared" si="9"/>
        <v>INSERT INTO  VALUES (,'Graneros','6106','Comuna','CHL','ADMIN 3');</v>
      </c>
    </row>
    <row r="429" spans="4:9" x14ac:dyDescent="0.3">
      <c r="D429" t="s">
        <v>958</v>
      </c>
      <c r="E429">
        <v>6107</v>
      </c>
      <c r="F429" t="s">
        <v>200</v>
      </c>
      <c r="G429" t="s">
        <v>450</v>
      </c>
      <c r="H429" t="s">
        <v>1212</v>
      </c>
      <c r="I429" s="29" t="str">
        <f t="shared" si="9"/>
        <v>INSERT INTO  VALUES (,'Las Cabras','6107','Comuna','CHL','ADMIN 3');</v>
      </c>
    </row>
    <row r="430" spans="4:9" x14ac:dyDescent="0.3">
      <c r="D430" t="s">
        <v>959</v>
      </c>
      <c r="E430">
        <v>6108</v>
      </c>
      <c r="F430" t="s">
        <v>200</v>
      </c>
      <c r="G430" t="s">
        <v>450</v>
      </c>
      <c r="H430" t="s">
        <v>1212</v>
      </c>
      <c r="I430" s="29" t="str">
        <f t="shared" si="9"/>
        <v>INSERT INTO  VALUES (,'Machalí','6108','Comuna','CHL','ADMIN 3');</v>
      </c>
    </row>
    <row r="431" spans="4:9" x14ac:dyDescent="0.3">
      <c r="D431" t="s">
        <v>960</v>
      </c>
      <c r="E431">
        <v>6109</v>
      </c>
      <c r="F431" t="s">
        <v>200</v>
      </c>
      <c r="G431" t="s">
        <v>450</v>
      </c>
      <c r="H431" t="s">
        <v>1212</v>
      </c>
      <c r="I431" s="29" t="str">
        <f t="shared" si="9"/>
        <v>INSERT INTO  VALUES (,'Malloa','6109','Comuna','CHL','ADMIN 3');</v>
      </c>
    </row>
    <row r="432" spans="4:9" x14ac:dyDescent="0.3">
      <c r="D432" t="s">
        <v>961</v>
      </c>
      <c r="E432">
        <v>6110</v>
      </c>
      <c r="F432" t="s">
        <v>200</v>
      </c>
      <c r="G432" t="s">
        <v>450</v>
      </c>
      <c r="H432" t="s">
        <v>1212</v>
      </c>
      <c r="I432" s="29" t="str">
        <f t="shared" si="9"/>
        <v>INSERT INTO  VALUES (,'Mostazal','6110','Comuna','CHL','ADMIN 3');</v>
      </c>
    </row>
    <row r="433" spans="4:9" x14ac:dyDescent="0.3">
      <c r="D433" t="s">
        <v>962</v>
      </c>
      <c r="E433">
        <v>6111</v>
      </c>
      <c r="F433" t="s">
        <v>200</v>
      </c>
      <c r="G433" t="s">
        <v>450</v>
      </c>
      <c r="H433" t="s">
        <v>1212</v>
      </c>
      <c r="I433" s="29" t="str">
        <f t="shared" si="9"/>
        <v>INSERT INTO  VALUES (,'Olivar','6111','Comuna','CHL','ADMIN 3');</v>
      </c>
    </row>
    <row r="434" spans="4:9" x14ac:dyDescent="0.3">
      <c r="D434" t="s">
        <v>963</v>
      </c>
      <c r="E434">
        <v>6112</v>
      </c>
      <c r="F434" t="s">
        <v>200</v>
      </c>
      <c r="G434" t="s">
        <v>450</v>
      </c>
      <c r="H434" t="s">
        <v>1212</v>
      </c>
      <c r="I434" s="29" t="str">
        <f t="shared" si="9"/>
        <v>INSERT INTO  VALUES (,'Peumo','6112','Comuna','CHL','ADMIN 3');</v>
      </c>
    </row>
    <row r="435" spans="4:9" x14ac:dyDescent="0.3">
      <c r="D435" t="s">
        <v>964</v>
      </c>
      <c r="E435">
        <v>6113</v>
      </c>
      <c r="F435" t="s">
        <v>200</v>
      </c>
      <c r="G435" t="s">
        <v>450</v>
      </c>
      <c r="H435" t="s">
        <v>1212</v>
      </c>
      <c r="I435" s="29" t="str">
        <f t="shared" si="9"/>
        <v>INSERT INTO  VALUES (,'Pichidegua','6113','Comuna','CHL','ADMIN 3');</v>
      </c>
    </row>
    <row r="436" spans="4:9" x14ac:dyDescent="0.3">
      <c r="D436" t="s">
        <v>965</v>
      </c>
      <c r="E436">
        <v>6114</v>
      </c>
      <c r="F436" t="s">
        <v>200</v>
      </c>
      <c r="G436" t="s">
        <v>450</v>
      </c>
      <c r="H436" t="s">
        <v>1212</v>
      </c>
      <c r="I436" s="29" t="str">
        <f t="shared" si="9"/>
        <v>INSERT INTO  VALUES (,'Quinta de Tilcoco','6114','Comuna','CHL','ADMIN 3');</v>
      </c>
    </row>
    <row r="437" spans="4:9" x14ac:dyDescent="0.3">
      <c r="D437" t="s">
        <v>966</v>
      </c>
      <c r="E437">
        <v>6115</v>
      </c>
      <c r="F437" t="s">
        <v>200</v>
      </c>
      <c r="G437" t="s">
        <v>450</v>
      </c>
      <c r="H437" t="s">
        <v>1212</v>
      </c>
      <c r="I437" s="29" t="str">
        <f t="shared" si="9"/>
        <v>INSERT INTO  VALUES (,'Rengo','6115','Comuna','CHL','ADMIN 3');</v>
      </c>
    </row>
    <row r="438" spans="4:9" x14ac:dyDescent="0.3">
      <c r="D438" t="s">
        <v>967</v>
      </c>
      <c r="E438">
        <v>6116</v>
      </c>
      <c r="F438" t="s">
        <v>200</v>
      </c>
      <c r="G438" t="s">
        <v>450</v>
      </c>
      <c r="H438" t="s">
        <v>1212</v>
      </c>
      <c r="I438" s="29" t="str">
        <f t="shared" si="9"/>
        <v>INSERT INTO  VALUES (,'Requínoa','6116','Comuna','CHL','ADMIN 3');</v>
      </c>
    </row>
    <row r="439" spans="4:9" x14ac:dyDescent="0.3">
      <c r="D439" t="s">
        <v>866</v>
      </c>
      <c r="E439">
        <v>6117</v>
      </c>
      <c r="F439" t="s">
        <v>200</v>
      </c>
      <c r="G439" t="s">
        <v>450</v>
      </c>
      <c r="H439" t="s">
        <v>1212</v>
      </c>
      <c r="I439" s="29" t="str">
        <f t="shared" si="9"/>
        <v>INSERT INTO  VALUES (,'San Vicente','6117','Comuna','CHL','ADMIN 3');</v>
      </c>
    </row>
    <row r="440" spans="4:9" x14ac:dyDescent="0.3">
      <c r="D440" t="s">
        <v>968</v>
      </c>
      <c r="E440">
        <v>6201</v>
      </c>
      <c r="F440" t="s">
        <v>200</v>
      </c>
      <c r="G440" t="s">
        <v>450</v>
      </c>
      <c r="H440" t="s">
        <v>1212</v>
      </c>
      <c r="I440" s="29" t="str">
        <f t="shared" si="9"/>
        <v>INSERT INTO  VALUES (,'Pichilemu','6201','Comuna','CHL','ADMIN 3');</v>
      </c>
    </row>
    <row r="441" spans="4:9" x14ac:dyDescent="0.3">
      <c r="D441" t="s">
        <v>969</v>
      </c>
      <c r="E441">
        <v>6202</v>
      </c>
      <c r="F441" t="s">
        <v>200</v>
      </c>
      <c r="G441" t="s">
        <v>450</v>
      </c>
      <c r="H441" t="s">
        <v>1212</v>
      </c>
      <c r="I441" s="29" t="str">
        <f t="shared" si="9"/>
        <v>INSERT INTO  VALUES (,'La Estrella','6202','Comuna','CHL','ADMIN 3');</v>
      </c>
    </row>
    <row r="442" spans="4:9" x14ac:dyDescent="0.3">
      <c r="D442" t="s">
        <v>970</v>
      </c>
      <c r="E442">
        <v>6203</v>
      </c>
      <c r="F442" t="s">
        <v>200</v>
      </c>
      <c r="G442" t="s">
        <v>450</v>
      </c>
      <c r="H442" t="s">
        <v>1212</v>
      </c>
      <c r="I442" s="29" t="str">
        <f t="shared" si="9"/>
        <v>INSERT INTO  VALUES (,'Litueche','6203','Comuna','CHL','ADMIN 3');</v>
      </c>
    </row>
    <row r="443" spans="4:9" x14ac:dyDescent="0.3">
      <c r="D443" t="s">
        <v>971</v>
      </c>
      <c r="E443">
        <v>6204</v>
      </c>
      <c r="F443" t="s">
        <v>200</v>
      </c>
      <c r="G443" t="s">
        <v>450</v>
      </c>
      <c r="H443" t="s">
        <v>1212</v>
      </c>
      <c r="I443" s="29" t="str">
        <f t="shared" si="9"/>
        <v>INSERT INTO  VALUES (,'Marchihue','6204','Comuna','CHL','ADMIN 3');</v>
      </c>
    </row>
    <row r="444" spans="4:9" x14ac:dyDescent="0.3">
      <c r="D444" t="s">
        <v>972</v>
      </c>
      <c r="E444">
        <v>6205</v>
      </c>
      <c r="F444" t="s">
        <v>200</v>
      </c>
      <c r="G444" t="s">
        <v>450</v>
      </c>
      <c r="H444" t="s">
        <v>1212</v>
      </c>
      <c r="I444" s="29" t="str">
        <f t="shared" si="9"/>
        <v>INSERT INTO  VALUES (,'Navidad','6205','Comuna','CHL','ADMIN 3');</v>
      </c>
    </row>
    <row r="445" spans="4:9" x14ac:dyDescent="0.3">
      <c r="D445" t="s">
        <v>973</v>
      </c>
      <c r="E445">
        <v>6206</v>
      </c>
      <c r="F445" t="s">
        <v>200</v>
      </c>
      <c r="G445" t="s">
        <v>450</v>
      </c>
      <c r="H445" t="s">
        <v>1212</v>
      </c>
      <c r="I445" s="29" t="str">
        <f t="shared" si="9"/>
        <v>INSERT INTO  VALUES (,'Paredones','6206','Comuna','CHL','ADMIN 3');</v>
      </c>
    </row>
    <row r="446" spans="4:9" x14ac:dyDescent="0.3">
      <c r="D446" t="s">
        <v>974</v>
      </c>
      <c r="E446">
        <v>6301</v>
      </c>
      <c r="F446" t="s">
        <v>200</v>
      </c>
      <c r="G446" t="s">
        <v>450</v>
      </c>
      <c r="H446" t="s">
        <v>1212</v>
      </c>
      <c r="I446" s="29" t="str">
        <f t="shared" si="9"/>
        <v>INSERT INTO  VALUES (,'San Fernando','6301','Comuna','CHL','ADMIN 3');</v>
      </c>
    </row>
    <row r="447" spans="4:9" x14ac:dyDescent="0.3">
      <c r="D447" t="s">
        <v>975</v>
      </c>
      <c r="E447">
        <v>6302</v>
      </c>
      <c r="F447" t="s">
        <v>200</v>
      </c>
      <c r="G447" t="s">
        <v>450</v>
      </c>
      <c r="H447" t="s">
        <v>1212</v>
      </c>
      <c r="I447" s="29" t="str">
        <f t="shared" si="9"/>
        <v>INSERT INTO  VALUES (,'Chépica','6302','Comuna','CHL','ADMIN 3');</v>
      </c>
    </row>
    <row r="448" spans="4:9" x14ac:dyDescent="0.3">
      <c r="D448" t="s">
        <v>976</v>
      </c>
      <c r="E448">
        <v>6303</v>
      </c>
      <c r="F448" t="s">
        <v>200</v>
      </c>
      <c r="G448" t="s">
        <v>450</v>
      </c>
      <c r="H448" t="s">
        <v>1212</v>
      </c>
      <c r="I448" s="29" t="str">
        <f t="shared" si="9"/>
        <v>INSERT INTO  VALUES (,'Chimbarongo','6303','Comuna','CHL','ADMIN 3');</v>
      </c>
    </row>
    <row r="449" spans="4:9" x14ac:dyDescent="0.3">
      <c r="D449" t="s">
        <v>977</v>
      </c>
      <c r="E449">
        <v>6304</v>
      </c>
      <c r="F449" t="s">
        <v>200</v>
      </c>
      <c r="G449" t="s">
        <v>450</v>
      </c>
      <c r="H449" t="s">
        <v>1212</v>
      </c>
      <c r="I449" s="29" t="str">
        <f t="shared" si="9"/>
        <v>INSERT INTO  VALUES (,'Lolol','6304','Comuna','CHL','ADMIN 3');</v>
      </c>
    </row>
    <row r="450" spans="4:9" x14ac:dyDescent="0.3">
      <c r="D450" t="s">
        <v>978</v>
      </c>
      <c r="E450">
        <v>6305</v>
      </c>
      <c r="F450" t="s">
        <v>200</v>
      </c>
      <c r="G450" t="s">
        <v>450</v>
      </c>
      <c r="H450" t="s">
        <v>1212</v>
      </c>
      <c r="I450" s="29" t="str">
        <f t="shared" si="9"/>
        <v>INSERT INTO  VALUES (,'Nancagua','6305','Comuna','CHL','ADMIN 3');</v>
      </c>
    </row>
    <row r="451" spans="4:9" x14ac:dyDescent="0.3">
      <c r="D451" t="s">
        <v>979</v>
      </c>
      <c r="E451">
        <v>6306</v>
      </c>
      <c r="F451" t="s">
        <v>200</v>
      </c>
      <c r="G451" t="s">
        <v>450</v>
      </c>
      <c r="H451" t="s">
        <v>1212</v>
      </c>
      <c r="I451" s="29" t="str">
        <f t="shared" ref="I451:I514" si="10">+"INSERT INTO "&amp;$E$3&amp;" VALUES ("&amp;C451&amp;","&amp;"'"&amp;D451&amp;"','"&amp;E451&amp;"','"&amp;F451&amp;"','"&amp;G451&amp;"','"&amp;H451&amp;"');"</f>
        <v>INSERT INTO  VALUES (,'Palmilla','6306','Comuna','CHL','ADMIN 3');</v>
      </c>
    </row>
    <row r="452" spans="4:9" x14ac:dyDescent="0.3">
      <c r="D452" t="s">
        <v>980</v>
      </c>
      <c r="E452">
        <v>6307</v>
      </c>
      <c r="F452" t="s">
        <v>200</v>
      </c>
      <c r="G452" t="s">
        <v>450</v>
      </c>
      <c r="H452" t="s">
        <v>1212</v>
      </c>
      <c r="I452" s="29" t="str">
        <f t="shared" si="10"/>
        <v>INSERT INTO  VALUES (,'Peralillo','6307','Comuna','CHL','ADMIN 3');</v>
      </c>
    </row>
    <row r="453" spans="4:9" x14ac:dyDescent="0.3">
      <c r="D453" t="s">
        <v>981</v>
      </c>
      <c r="E453">
        <v>6308</v>
      </c>
      <c r="F453" t="s">
        <v>200</v>
      </c>
      <c r="G453" t="s">
        <v>450</v>
      </c>
      <c r="H453" t="s">
        <v>1212</v>
      </c>
      <c r="I453" s="29" t="str">
        <f t="shared" si="10"/>
        <v>INSERT INTO  VALUES (,'Placilla','6308','Comuna','CHL','ADMIN 3');</v>
      </c>
    </row>
    <row r="454" spans="4:9" x14ac:dyDescent="0.3">
      <c r="D454" t="s">
        <v>982</v>
      </c>
      <c r="E454">
        <v>6309</v>
      </c>
      <c r="F454" t="s">
        <v>200</v>
      </c>
      <c r="G454" t="s">
        <v>450</v>
      </c>
      <c r="H454" t="s">
        <v>1212</v>
      </c>
      <c r="I454" s="29" t="str">
        <f t="shared" si="10"/>
        <v>INSERT INTO  VALUES (,'Pumanque','6309','Comuna','CHL','ADMIN 3');</v>
      </c>
    </row>
    <row r="455" spans="4:9" x14ac:dyDescent="0.3">
      <c r="D455" t="s">
        <v>983</v>
      </c>
      <c r="E455">
        <v>6310</v>
      </c>
      <c r="F455" t="s">
        <v>200</v>
      </c>
      <c r="G455" t="s">
        <v>450</v>
      </c>
      <c r="H455" t="s">
        <v>1212</v>
      </c>
      <c r="I455" s="29" t="str">
        <f t="shared" si="10"/>
        <v>INSERT INTO  VALUES (,'Santa Cruz','6310','Comuna','CHL','ADMIN 3');</v>
      </c>
    </row>
    <row r="456" spans="4:9" x14ac:dyDescent="0.3">
      <c r="D456" t="s">
        <v>984</v>
      </c>
      <c r="E456">
        <v>7101</v>
      </c>
      <c r="F456" t="s">
        <v>200</v>
      </c>
      <c r="G456" t="s">
        <v>450</v>
      </c>
      <c r="H456" t="s">
        <v>1212</v>
      </c>
      <c r="I456" s="29" t="str">
        <f t="shared" si="10"/>
        <v>INSERT INTO  VALUES (,'Talca','7101','Comuna','CHL','ADMIN 3');</v>
      </c>
    </row>
    <row r="457" spans="4:9" x14ac:dyDescent="0.3">
      <c r="D457" t="s">
        <v>985</v>
      </c>
      <c r="E457">
        <v>7102</v>
      </c>
      <c r="F457" t="s">
        <v>200</v>
      </c>
      <c r="G457" t="s">
        <v>450</v>
      </c>
      <c r="H457" t="s">
        <v>1212</v>
      </c>
      <c r="I457" s="29" t="str">
        <f t="shared" si="10"/>
        <v>INSERT INTO  VALUES (,'Constitución','7102','Comuna','CHL','ADMIN 3');</v>
      </c>
    </row>
    <row r="458" spans="4:9" x14ac:dyDescent="0.3">
      <c r="D458" t="s">
        <v>986</v>
      </c>
      <c r="E458">
        <v>7103</v>
      </c>
      <c r="F458" t="s">
        <v>200</v>
      </c>
      <c r="G458" t="s">
        <v>450</v>
      </c>
      <c r="H458" t="s">
        <v>1212</v>
      </c>
      <c r="I458" s="29" t="str">
        <f t="shared" si="10"/>
        <v>INSERT INTO  VALUES (,'Curepto','7103','Comuna','CHL','ADMIN 3');</v>
      </c>
    </row>
    <row r="459" spans="4:9" x14ac:dyDescent="0.3">
      <c r="D459" t="s">
        <v>987</v>
      </c>
      <c r="E459">
        <v>7104</v>
      </c>
      <c r="F459" t="s">
        <v>200</v>
      </c>
      <c r="G459" t="s">
        <v>450</v>
      </c>
      <c r="H459" t="s">
        <v>1212</v>
      </c>
      <c r="I459" s="29" t="str">
        <f t="shared" si="10"/>
        <v>INSERT INTO  VALUES (,'Empedrado','7104','Comuna','CHL','ADMIN 3');</v>
      </c>
    </row>
    <row r="460" spans="4:9" x14ac:dyDescent="0.3">
      <c r="D460" t="s">
        <v>695</v>
      </c>
      <c r="E460">
        <v>7105</v>
      </c>
      <c r="F460" t="s">
        <v>200</v>
      </c>
      <c r="G460" t="s">
        <v>450</v>
      </c>
      <c r="H460" t="s">
        <v>1212</v>
      </c>
      <c r="I460" s="29" t="str">
        <f t="shared" si="10"/>
        <v>INSERT INTO  VALUES (,'Maule','7105','Comuna','CHL','ADMIN 3');</v>
      </c>
    </row>
    <row r="461" spans="4:9" x14ac:dyDescent="0.3">
      <c r="D461" t="s">
        <v>988</v>
      </c>
      <c r="E461">
        <v>7106</v>
      </c>
      <c r="F461" t="s">
        <v>200</v>
      </c>
      <c r="G461" t="s">
        <v>450</v>
      </c>
      <c r="H461" t="s">
        <v>1212</v>
      </c>
      <c r="I461" s="29" t="str">
        <f t="shared" si="10"/>
        <v>INSERT INTO  VALUES (,'Pelarco','7106','Comuna','CHL','ADMIN 3');</v>
      </c>
    </row>
    <row r="462" spans="4:9" x14ac:dyDescent="0.3">
      <c r="D462" t="s">
        <v>989</v>
      </c>
      <c r="E462">
        <v>7107</v>
      </c>
      <c r="F462" t="s">
        <v>200</v>
      </c>
      <c r="G462" t="s">
        <v>450</v>
      </c>
      <c r="H462" t="s">
        <v>1212</v>
      </c>
      <c r="I462" s="29" t="str">
        <f t="shared" si="10"/>
        <v>INSERT INTO  VALUES (,'Pencahue','7107','Comuna','CHL','ADMIN 3');</v>
      </c>
    </row>
    <row r="463" spans="4:9" x14ac:dyDescent="0.3">
      <c r="D463" t="s">
        <v>990</v>
      </c>
      <c r="E463">
        <v>7108</v>
      </c>
      <c r="F463" t="s">
        <v>200</v>
      </c>
      <c r="G463" t="s">
        <v>450</v>
      </c>
      <c r="H463" t="s">
        <v>1212</v>
      </c>
      <c r="I463" s="29" t="str">
        <f t="shared" si="10"/>
        <v>INSERT INTO  VALUES (,'Río Claro','7108','Comuna','CHL','ADMIN 3');</v>
      </c>
    </row>
    <row r="464" spans="4:9" x14ac:dyDescent="0.3">
      <c r="D464" t="s">
        <v>991</v>
      </c>
      <c r="E464">
        <v>7109</v>
      </c>
      <c r="F464" t="s">
        <v>200</v>
      </c>
      <c r="G464" t="s">
        <v>450</v>
      </c>
      <c r="H464" t="s">
        <v>1212</v>
      </c>
      <c r="I464" s="29" t="str">
        <f t="shared" si="10"/>
        <v>INSERT INTO  VALUES (,'San Clemente','7109','Comuna','CHL','ADMIN 3');</v>
      </c>
    </row>
    <row r="465" spans="4:9" x14ac:dyDescent="0.3">
      <c r="D465" t="s">
        <v>992</v>
      </c>
      <c r="E465">
        <v>7110</v>
      </c>
      <c r="F465" t="s">
        <v>200</v>
      </c>
      <c r="G465" t="s">
        <v>450</v>
      </c>
      <c r="H465" t="s">
        <v>1212</v>
      </c>
      <c r="I465" s="29" t="str">
        <f t="shared" si="10"/>
        <v>INSERT INTO  VALUES (,'San Rafael','7110','Comuna','CHL','ADMIN 3');</v>
      </c>
    </row>
    <row r="466" spans="4:9" x14ac:dyDescent="0.3">
      <c r="D466" t="s">
        <v>993</v>
      </c>
      <c r="E466">
        <v>7201</v>
      </c>
      <c r="F466" t="s">
        <v>200</v>
      </c>
      <c r="G466" t="s">
        <v>450</v>
      </c>
      <c r="H466" t="s">
        <v>1212</v>
      </c>
      <c r="I466" s="29" t="str">
        <f t="shared" si="10"/>
        <v>INSERT INTO  VALUES (,'Cauquenes','7201','Comuna','CHL','ADMIN 3');</v>
      </c>
    </row>
    <row r="467" spans="4:9" x14ac:dyDescent="0.3">
      <c r="D467" t="s">
        <v>994</v>
      </c>
      <c r="E467">
        <v>7202</v>
      </c>
      <c r="F467" t="s">
        <v>200</v>
      </c>
      <c r="G467" t="s">
        <v>450</v>
      </c>
      <c r="H467" t="s">
        <v>1212</v>
      </c>
      <c r="I467" s="29" t="str">
        <f t="shared" si="10"/>
        <v>INSERT INTO  VALUES (,'Chanco','7202','Comuna','CHL','ADMIN 3');</v>
      </c>
    </row>
    <row r="468" spans="4:9" x14ac:dyDescent="0.3">
      <c r="D468" t="s">
        <v>995</v>
      </c>
      <c r="E468">
        <v>7203</v>
      </c>
      <c r="F468" t="s">
        <v>200</v>
      </c>
      <c r="G468" t="s">
        <v>450</v>
      </c>
      <c r="H468" t="s">
        <v>1212</v>
      </c>
      <c r="I468" s="29" t="str">
        <f t="shared" si="10"/>
        <v>INSERT INTO  VALUES (,'Pelluhue','7203','Comuna','CHL','ADMIN 3');</v>
      </c>
    </row>
    <row r="469" spans="4:9" x14ac:dyDescent="0.3">
      <c r="D469" t="s">
        <v>996</v>
      </c>
      <c r="E469">
        <v>7301</v>
      </c>
      <c r="F469" t="s">
        <v>200</v>
      </c>
      <c r="G469" t="s">
        <v>450</v>
      </c>
      <c r="H469" t="s">
        <v>1212</v>
      </c>
      <c r="I469" s="29" t="str">
        <f t="shared" si="10"/>
        <v>INSERT INTO  VALUES (,'Curicó','7301','Comuna','CHL','ADMIN 3');</v>
      </c>
    </row>
    <row r="470" spans="4:9" x14ac:dyDescent="0.3">
      <c r="D470" t="s">
        <v>997</v>
      </c>
      <c r="E470">
        <v>7302</v>
      </c>
      <c r="F470" t="s">
        <v>200</v>
      </c>
      <c r="G470" t="s">
        <v>450</v>
      </c>
      <c r="H470" t="s">
        <v>1212</v>
      </c>
      <c r="I470" s="29" t="str">
        <f t="shared" si="10"/>
        <v>INSERT INTO  VALUES (,'Hualañé','7302','Comuna','CHL','ADMIN 3');</v>
      </c>
    </row>
    <row r="471" spans="4:9" x14ac:dyDescent="0.3">
      <c r="D471" t="s">
        <v>998</v>
      </c>
      <c r="E471">
        <v>7303</v>
      </c>
      <c r="F471" t="s">
        <v>200</v>
      </c>
      <c r="G471" t="s">
        <v>450</v>
      </c>
      <c r="H471" t="s">
        <v>1212</v>
      </c>
      <c r="I471" s="29" t="str">
        <f t="shared" si="10"/>
        <v>INSERT INTO  VALUES (,'Licantén','7303','Comuna','CHL','ADMIN 3');</v>
      </c>
    </row>
    <row r="472" spans="4:9" x14ac:dyDescent="0.3">
      <c r="D472" t="s">
        <v>999</v>
      </c>
      <c r="E472">
        <v>7304</v>
      </c>
      <c r="F472" t="s">
        <v>200</v>
      </c>
      <c r="G472" t="s">
        <v>450</v>
      </c>
      <c r="H472" t="s">
        <v>1212</v>
      </c>
      <c r="I472" s="29" t="str">
        <f t="shared" si="10"/>
        <v>INSERT INTO  VALUES (,'Molina','7304','Comuna','CHL','ADMIN 3');</v>
      </c>
    </row>
    <row r="473" spans="4:9" x14ac:dyDescent="0.3">
      <c r="D473" t="s">
        <v>1000</v>
      </c>
      <c r="E473">
        <v>7305</v>
      </c>
      <c r="F473" t="s">
        <v>200</v>
      </c>
      <c r="G473" t="s">
        <v>450</v>
      </c>
      <c r="H473" t="s">
        <v>1212</v>
      </c>
      <c r="I473" s="29" t="str">
        <f t="shared" si="10"/>
        <v>INSERT INTO  VALUES (,'Rauco','7305','Comuna','CHL','ADMIN 3');</v>
      </c>
    </row>
    <row r="474" spans="4:9" x14ac:dyDescent="0.3">
      <c r="D474" t="s">
        <v>1001</v>
      </c>
      <c r="E474">
        <v>7306</v>
      </c>
      <c r="F474" t="s">
        <v>200</v>
      </c>
      <c r="G474" t="s">
        <v>450</v>
      </c>
      <c r="H474" t="s">
        <v>1212</v>
      </c>
      <c r="I474" s="29" t="str">
        <f t="shared" si="10"/>
        <v>INSERT INTO  VALUES (,'Romeral','7306','Comuna','CHL','ADMIN 3');</v>
      </c>
    </row>
    <row r="475" spans="4:9" x14ac:dyDescent="0.3">
      <c r="D475" t="s">
        <v>1002</v>
      </c>
      <c r="E475">
        <v>7307</v>
      </c>
      <c r="F475" t="s">
        <v>200</v>
      </c>
      <c r="G475" t="s">
        <v>450</v>
      </c>
      <c r="H475" t="s">
        <v>1212</v>
      </c>
      <c r="I475" s="29" t="str">
        <f t="shared" si="10"/>
        <v>INSERT INTO  VALUES (,'Sagrada Familia','7307','Comuna','CHL','ADMIN 3');</v>
      </c>
    </row>
    <row r="476" spans="4:9" x14ac:dyDescent="0.3">
      <c r="D476" t="s">
        <v>1003</v>
      </c>
      <c r="E476">
        <v>7308</v>
      </c>
      <c r="F476" t="s">
        <v>200</v>
      </c>
      <c r="G476" t="s">
        <v>450</v>
      </c>
      <c r="H476" t="s">
        <v>1212</v>
      </c>
      <c r="I476" s="29" t="str">
        <f t="shared" si="10"/>
        <v>INSERT INTO  VALUES (,'Teno','7308','Comuna','CHL','ADMIN 3');</v>
      </c>
    </row>
    <row r="477" spans="4:9" x14ac:dyDescent="0.3">
      <c r="D477" t="s">
        <v>1004</v>
      </c>
      <c r="E477">
        <v>7309</v>
      </c>
      <c r="F477" t="s">
        <v>200</v>
      </c>
      <c r="G477" t="s">
        <v>450</v>
      </c>
      <c r="H477" t="s">
        <v>1212</v>
      </c>
      <c r="I477" s="29" t="str">
        <f t="shared" si="10"/>
        <v>INSERT INTO  VALUES (,'Vichuquén','7309','Comuna','CHL','ADMIN 3');</v>
      </c>
    </row>
    <row r="478" spans="4:9" x14ac:dyDescent="0.3">
      <c r="D478" t="s">
        <v>1005</v>
      </c>
      <c r="E478">
        <v>7401</v>
      </c>
      <c r="F478" t="s">
        <v>200</v>
      </c>
      <c r="G478" t="s">
        <v>450</v>
      </c>
      <c r="H478" t="s">
        <v>1212</v>
      </c>
      <c r="I478" s="29" t="str">
        <f t="shared" si="10"/>
        <v>INSERT INTO  VALUES (,'Linares','7401','Comuna','CHL','ADMIN 3');</v>
      </c>
    </row>
    <row r="479" spans="4:9" x14ac:dyDescent="0.3">
      <c r="D479" t="s">
        <v>1006</v>
      </c>
      <c r="E479">
        <v>7402</v>
      </c>
      <c r="F479" t="s">
        <v>200</v>
      </c>
      <c r="G479" t="s">
        <v>450</v>
      </c>
      <c r="H479" t="s">
        <v>1212</v>
      </c>
      <c r="I479" s="29" t="str">
        <f t="shared" si="10"/>
        <v>INSERT INTO  VALUES (,'Colbún','7402','Comuna','CHL','ADMIN 3');</v>
      </c>
    </row>
    <row r="480" spans="4:9" x14ac:dyDescent="0.3">
      <c r="D480" t="s">
        <v>1007</v>
      </c>
      <c r="E480">
        <v>7403</v>
      </c>
      <c r="F480" t="s">
        <v>200</v>
      </c>
      <c r="G480" t="s">
        <v>450</v>
      </c>
      <c r="H480" t="s">
        <v>1212</v>
      </c>
      <c r="I480" s="29" t="str">
        <f t="shared" si="10"/>
        <v>INSERT INTO  VALUES (,'Longaví','7403','Comuna','CHL','ADMIN 3');</v>
      </c>
    </row>
    <row r="481" spans="4:9" x14ac:dyDescent="0.3">
      <c r="D481" t="s">
        <v>1008</v>
      </c>
      <c r="E481">
        <v>7404</v>
      </c>
      <c r="F481" t="s">
        <v>200</v>
      </c>
      <c r="G481" t="s">
        <v>450</v>
      </c>
      <c r="H481" t="s">
        <v>1212</v>
      </c>
      <c r="I481" s="29" t="str">
        <f t="shared" si="10"/>
        <v>INSERT INTO  VALUES (,'Parral','7404','Comuna','CHL','ADMIN 3');</v>
      </c>
    </row>
    <row r="482" spans="4:9" x14ac:dyDescent="0.3">
      <c r="D482" t="s">
        <v>1009</v>
      </c>
      <c r="E482">
        <v>7405</v>
      </c>
      <c r="F482" t="s">
        <v>200</v>
      </c>
      <c r="G482" t="s">
        <v>450</v>
      </c>
      <c r="H482" t="s">
        <v>1212</v>
      </c>
      <c r="I482" s="29" t="str">
        <f t="shared" si="10"/>
        <v>INSERT INTO  VALUES (,'Retiro','7405','Comuna','CHL','ADMIN 3');</v>
      </c>
    </row>
    <row r="483" spans="4:9" x14ac:dyDescent="0.3">
      <c r="D483" t="s">
        <v>1010</v>
      </c>
      <c r="E483">
        <v>7406</v>
      </c>
      <c r="F483" t="s">
        <v>200</v>
      </c>
      <c r="G483" t="s">
        <v>450</v>
      </c>
      <c r="H483" t="s">
        <v>1212</v>
      </c>
      <c r="I483" s="29" t="str">
        <f t="shared" si="10"/>
        <v>INSERT INTO  VALUES (,'San Javier','7406','Comuna','CHL','ADMIN 3');</v>
      </c>
    </row>
    <row r="484" spans="4:9" x14ac:dyDescent="0.3">
      <c r="D484" t="s">
        <v>1011</v>
      </c>
      <c r="E484">
        <v>7407</v>
      </c>
      <c r="F484" t="s">
        <v>200</v>
      </c>
      <c r="G484" t="s">
        <v>450</v>
      </c>
      <c r="H484" t="s">
        <v>1212</v>
      </c>
      <c r="I484" s="29" t="str">
        <f t="shared" si="10"/>
        <v>INSERT INTO  VALUES (,'Villa Alegre','7407','Comuna','CHL','ADMIN 3');</v>
      </c>
    </row>
    <row r="485" spans="4:9" x14ac:dyDescent="0.3">
      <c r="D485" t="s">
        <v>1012</v>
      </c>
      <c r="E485">
        <v>7408</v>
      </c>
      <c r="F485" t="s">
        <v>200</v>
      </c>
      <c r="G485" t="s">
        <v>450</v>
      </c>
      <c r="H485" t="s">
        <v>1212</v>
      </c>
      <c r="I485" s="29" t="str">
        <f t="shared" si="10"/>
        <v>INSERT INTO  VALUES (,'Yerbas Buenas','7408','Comuna','CHL','ADMIN 3');</v>
      </c>
    </row>
    <row r="486" spans="4:9" x14ac:dyDescent="0.3">
      <c r="D486" t="s">
        <v>1013</v>
      </c>
      <c r="E486">
        <v>8101</v>
      </c>
      <c r="F486" t="s">
        <v>200</v>
      </c>
      <c r="G486" t="s">
        <v>450</v>
      </c>
      <c r="H486" t="s">
        <v>1212</v>
      </c>
      <c r="I486" s="29" t="str">
        <f t="shared" si="10"/>
        <v>INSERT INTO  VALUES (,'Concepción','8101','Comuna','CHL','ADMIN 3');</v>
      </c>
    </row>
    <row r="487" spans="4:9" x14ac:dyDescent="0.3">
      <c r="D487" t="s">
        <v>1014</v>
      </c>
      <c r="E487">
        <v>8102</v>
      </c>
      <c r="F487" t="s">
        <v>200</v>
      </c>
      <c r="G487" t="s">
        <v>450</v>
      </c>
      <c r="H487" t="s">
        <v>1212</v>
      </c>
      <c r="I487" s="29" t="str">
        <f t="shared" si="10"/>
        <v>INSERT INTO  VALUES (,'Coronel','8102','Comuna','CHL','ADMIN 3');</v>
      </c>
    </row>
    <row r="488" spans="4:9" x14ac:dyDescent="0.3">
      <c r="D488" t="s">
        <v>1015</v>
      </c>
      <c r="E488">
        <v>8103</v>
      </c>
      <c r="F488" t="s">
        <v>200</v>
      </c>
      <c r="G488" t="s">
        <v>450</v>
      </c>
      <c r="H488" t="s">
        <v>1212</v>
      </c>
      <c r="I488" s="29" t="str">
        <f t="shared" si="10"/>
        <v>INSERT INTO  VALUES (,'Chiguayante','8103','Comuna','CHL','ADMIN 3');</v>
      </c>
    </row>
    <row r="489" spans="4:9" x14ac:dyDescent="0.3">
      <c r="D489" t="s">
        <v>1016</v>
      </c>
      <c r="E489">
        <v>8104</v>
      </c>
      <c r="F489" t="s">
        <v>200</v>
      </c>
      <c r="G489" t="s">
        <v>450</v>
      </c>
      <c r="H489" t="s">
        <v>1212</v>
      </c>
      <c r="I489" s="29" t="str">
        <f t="shared" si="10"/>
        <v>INSERT INTO  VALUES (,'Florida','8104','Comuna','CHL','ADMIN 3');</v>
      </c>
    </row>
    <row r="490" spans="4:9" x14ac:dyDescent="0.3">
      <c r="D490" t="s">
        <v>1017</v>
      </c>
      <c r="E490">
        <v>8105</v>
      </c>
      <c r="F490" t="s">
        <v>200</v>
      </c>
      <c r="G490" t="s">
        <v>450</v>
      </c>
      <c r="H490" t="s">
        <v>1212</v>
      </c>
      <c r="I490" s="29" t="str">
        <f t="shared" si="10"/>
        <v>INSERT INTO  VALUES (,'Hualqui','8105','Comuna','CHL','ADMIN 3');</v>
      </c>
    </row>
    <row r="491" spans="4:9" x14ac:dyDescent="0.3">
      <c r="D491" t="s">
        <v>1018</v>
      </c>
      <c r="E491">
        <v>8106</v>
      </c>
      <c r="F491" t="s">
        <v>200</v>
      </c>
      <c r="G491" t="s">
        <v>450</v>
      </c>
      <c r="H491" t="s">
        <v>1212</v>
      </c>
      <c r="I491" s="29" t="str">
        <f t="shared" si="10"/>
        <v>INSERT INTO  VALUES (,'Lota','8106','Comuna','CHL','ADMIN 3');</v>
      </c>
    </row>
    <row r="492" spans="4:9" x14ac:dyDescent="0.3">
      <c r="D492" t="s">
        <v>1019</v>
      </c>
      <c r="E492">
        <v>8107</v>
      </c>
      <c r="F492" t="s">
        <v>200</v>
      </c>
      <c r="G492" t="s">
        <v>450</v>
      </c>
      <c r="H492" t="s">
        <v>1212</v>
      </c>
      <c r="I492" s="29" t="str">
        <f t="shared" si="10"/>
        <v>INSERT INTO  VALUES (,'Penco','8107','Comuna','CHL','ADMIN 3');</v>
      </c>
    </row>
    <row r="493" spans="4:9" x14ac:dyDescent="0.3">
      <c r="D493" t="s">
        <v>1020</v>
      </c>
      <c r="E493">
        <v>8108</v>
      </c>
      <c r="F493" t="s">
        <v>200</v>
      </c>
      <c r="G493" t="s">
        <v>450</v>
      </c>
      <c r="H493" t="s">
        <v>1212</v>
      </c>
      <c r="I493" s="29" t="str">
        <f t="shared" si="10"/>
        <v>INSERT INTO  VALUES (,'San Pedro de la Paz','8108','Comuna','CHL','ADMIN 3');</v>
      </c>
    </row>
    <row r="494" spans="4:9" x14ac:dyDescent="0.3">
      <c r="D494" t="s">
        <v>1021</v>
      </c>
      <c r="E494">
        <v>8109</v>
      </c>
      <c r="F494" t="s">
        <v>200</v>
      </c>
      <c r="G494" t="s">
        <v>450</v>
      </c>
      <c r="H494" t="s">
        <v>1212</v>
      </c>
      <c r="I494" s="29" t="str">
        <f t="shared" si="10"/>
        <v>INSERT INTO  VALUES (,'Santa Juana','8109','Comuna','CHL','ADMIN 3');</v>
      </c>
    </row>
    <row r="495" spans="4:9" x14ac:dyDescent="0.3">
      <c r="D495" t="s">
        <v>1022</v>
      </c>
      <c r="E495">
        <v>8110</v>
      </c>
      <c r="F495" t="s">
        <v>200</v>
      </c>
      <c r="G495" t="s">
        <v>450</v>
      </c>
      <c r="H495" t="s">
        <v>1212</v>
      </c>
      <c r="I495" s="29" t="str">
        <f t="shared" si="10"/>
        <v>INSERT INTO  VALUES (,'Talcahuano','8110','Comuna','CHL','ADMIN 3');</v>
      </c>
    </row>
    <row r="496" spans="4:9" x14ac:dyDescent="0.3">
      <c r="D496" t="s">
        <v>1023</v>
      </c>
      <c r="E496">
        <v>8111</v>
      </c>
      <c r="F496" t="s">
        <v>200</v>
      </c>
      <c r="G496" t="s">
        <v>450</v>
      </c>
      <c r="H496" t="s">
        <v>1212</v>
      </c>
      <c r="I496" s="29" t="str">
        <f t="shared" si="10"/>
        <v>INSERT INTO  VALUES (,'Tomé','8111','Comuna','CHL','ADMIN 3');</v>
      </c>
    </row>
    <row r="497" spans="4:9" x14ac:dyDescent="0.3">
      <c r="D497" t="s">
        <v>1024</v>
      </c>
      <c r="E497">
        <v>8112</v>
      </c>
      <c r="F497" t="s">
        <v>200</v>
      </c>
      <c r="G497" t="s">
        <v>450</v>
      </c>
      <c r="H497" t="s">
        <v>1212</v>
      </c>
      <c r="I497" s="29" t="str">
        <f t="shared" si="10"/>
        <v>INSERT INTO  VALUES (,'Hualpén','8112','Comuna','CHL','ADMIN 3');</v>
      </c>
    </row>
    <row r="498" spans="4:9" x14ac:dyDescent="0.3">
      <c r="D498" t="s">
        <v>1025</v>
      </c>
      <c r="E498">
        <v>8201</v>
      </c>
      <c r="F498" t="s">
        <v>200</v>
      </c>
      <c r="G498" t="s">
        <v>450</v>
      </c>
      <c r="H498" t="s">
        <v>1212</v>
      </c>
      <c r="I498" s="29" t="str">
        <f t="shared" si="10"/>
        <v>INSERT INTO  VALUES (,'Lebu','8201','Comuna','CHL','ADMIN 3');</v>
      </c>
    </row>
    <row r="499" spans="4:9" x14ac:dyDescent="0.3">
      <c r="D499" t="s">
        <v>1026</v>
      </c>
      <c r="E499">
        <v>8202</v>
      </c>
      <c r="F499" t="s">
        <v>200</v>
      </c>
      <c r="G499" t="s">
        <v>450</v>
      </c>
      <c r="H499" t="s">
        <v>1212</v>
      </c>
      <c r="I499" s="29" t="str">
        <f t="shared" si="10"/>
        <v>INSERT INTO  VALUES (,'Arauco','8202','Comuna','CHL','ADMIN 3');</v>
      </c>
    </row>
    <row r="500" spans="4:9" x14ac:dyDescent="0.3">
      <c r="D500" t="s">
        <v>1027</v>
      </c>
      <c r="E500">
        <v>8203</v>
      </c>
      <c r="F500" t="s">
        <v>200</v>
      </c>
      <c r="G500" t="s">
        <v>450</v>
      </c>
      <c r="H500" t="s">
        <v>1212</v>
      </c>
      <c r="I500" s="29" t="str">
        <f t="shared" si="10"/>
        <v>INSERT INTO  VALUES (,'Cañete','8203','Comuna','CHL','ADMIN 3');</v>
      </c>
    </row>
    <row r="501" spans="4:9" x14ac:dyDescent="0.3">
      <c r="D501" t="s">
        <v>1028</v>
      </c>
      <c r="E501">
        <v>8204</v>
      </c>
      <c r="F501" t="s">
        <v>200</v>
      </c>
      <c r="G501" t="s">
        <v>450</v>
      </c>
      <c r="H501" t="s">
        <v>1212</v>
      </c>
      <c r="I501" s="29" t="str">
        <f t="shared" si="10"/>
        <v>INSERT INTO  VALUES (,'Contulmo','8204','Comuna','CHL','ADMIN 3');</v>
      </c>
    </row>
    <row r="502" spans="4:9" x14ac:dyDescent="0.3">
      <c r="D502" t="s">
        <v>1029</v>
      </c>
      <c r="E502">
        <v>8205</v>
      </c>
      <c r="F502" t="s">
        <v>200</v>
      </c>
      <c r="G502" t="s">
        <v>450</v>
      </c>
      <c r="H502" t="s">
        <v>1212</v>
      </c>
      <c r="I502" s="29" t="str">
        <f t="shared" si="10"/>
        <v>INSERT INTO  VALUES (,'Curanilahue','8205','Comuna','CHL','ADMIN 3');</v>
      </c>
    </row>
    <row r="503" spans="4:9" x14ac:dyDescent="0.3">
      <c r="D503" t="s">
        <v>1030</v>
      </c>
      <c r="E503">
        <v>8206</v>
      </c>
      <c r="F503" t="s">
        <v>200</v>
      </c>
      <c r="G503" t="s">
        <v>450</v>
      </c>
      <c r="H503" t="s">
        <v>1212</v>
      </c>
      <c r="I503" s="29" t="str">
        <f t="shared" si="10"/>
        <v>INSERT INTO  VALUES (,'Los Alamos','8206','Comuna','CHL','ADMIN 3');</v>
      </c>
    </row>
    <row r="504" spans="4:9" x14ac:dyDescent="0.3">
      <c r="D504" t="s">
        <v>1031</v>
      </c>
      <c r="E504">
        <v>8207</v>
      </c>
      <c r="F504" t="s">
        <v>200</v>
      </c>
      <c r="G504" t="s">
        <v>450</v>
      </c>
      <c r="H504" t="s">
        <v>1212</v>
      </c>
      <c r="I504" s="29" t="str">
        <f t="shared" si="10"/>
        <v>INSERT INTO  VALUES (,'Tirúa','8207','Comuna','CHL','ADMIN 3');</v>
      </c>
    </row>
    <row r="505" spans="4:9" x14ac:dyDescent="0.3">
      <c r="D505" t="s">
        <v>1032</v>
      </c>
      <c r="E505">
        <v>8301</v>
      </c>
      <c r="F505" t="s">
        <v>200</v>
      </c>
      <c r="G505" t="s">
        <v>450</v>
      </c>
      <c r="H505" t="s">
        <v>1212</v>
      </c>
      <c r="I505" s="29" t="str">
        <f t="shared" si="10"/>
        <v>INSERT INTO  VALUES (,'Los Angeles','8301','Comuna','CHL','ADMIN 3');</v>
      </c>
    </row>
    <row r="506" spans="4:9" x14ac:dyDescent="0.3">
      <c r="D506" t="s">
        <v>1033</v>
      </c>
      <c r="E506">
        <v>8302</v>
      </c>
      <c r="F506" t="s">
        <v>200</v>
      </c>
      <c r="G506" t="s">
        <v>450</v>
      </c>
      <c r="H506" t="s">
        <v>1212</v>
      </c>
      <c r="I506" s="29" t="str">
        <f t="shared" si="10"/>
        <v>INSERT INTO  VALUES (,'Antuco','8302','Comuna','CHL','ADMIN 3');</v>
      </c>
    </row>
    <row r="507" spans="4:9" x14ac:dyDescent="0.3">
      <c r="D507" t="s">
        <v>1034</v>
      </c>
      <c r="E507">
        <v>8303</v>
      </c>
      <c r="F507" t="s">
        <v>200</v>
      </c>
      <c r="G507" t="s">
        <v>450</v>
      </c>
      <c r="H507" t="s">
        <v>1212</v>
      </c>
      <c r="I507" s="29" t="str">
        <f t="shared" si="10"/>
        <v>INSERT INTO  VALUES (,'Cabrero','8303','Comuna','CHL','ADMIN 3');</v>
      </c>
    </row>
    <row r="508" spans="4:9" x14ac:dyDescent="0.3">
      <c r="D508" t="s">
        <v>1035</v>
      </c>
      <c r="E508">
        <v>8304</v>
      </c>
      <c r="F508" t="s">
        <v>200</v>
      </c>
      <c r="G508" t="s">
        <v>450</v>
      </c>
      <c r="H508" t="s">
        <v>1212</v>
      </c>
      <c r="I508" s="29" t="str">
        <f t="shared" si="10"/>
        <v>INSERT INTO  VALUES (,'Laja','8304','Comuna','CHL','ADMIN 3');</v>
      </c>
    </row>
    <row r="509" spans="4:9" x14ac:dyDescent="0.3">
      <c r="D509" t="s">
        <v>1036</v>
      </c>
      <c r="E509">
        <v>8305</v>
      </c>
      <c r="F509" t="s">
        <v>200</v>
      </c>
      <c r="G509" t="s">
        <v>450</v>
      </c>
      <c r="H509" t="s">
        <v>1212</v>
      </c>
      <c r="I509" s="29" t="str">
        <f t="shared" si="10"/>
        <v>INSERT INTO  VALUES (,'Mulchén','8305','Comuna','CHL','ADMIN 3');</v>
      </c>
    </row>
    <row r="510" spans="4:9" x14ac:dyDescent="0.3">
      <c r="D510" t="s">
        <v>1037</v>
      </c>
      <c r="E510">
        <v>8306</v>
      </c>
      <c r="F510" t="s">
        <v>200</v>
      </c>
      <c r="G510" t="s">
        <v>450</v>
      </c>
      <c r="H510" t="s">
        <v>1212</v>
      </c>
      <c r="I510" s="29" t="str">
        <f t="shared" si="10"/>
        <v>INSERT INTO  VALUES (,'Nacimiento','8306','Comuna','CHL','ADMIN 3');</v>
      </c>
    </row>
    <row r="511" spans="4:9" x14ac:dyDescent="0.3">
      <c r="D511" t="s">
        <v>1038</v>
      </c>
      <c r="E511">
        <v>8307</v>
      </c>
      <c r="F511" t="s">
        <v>200</v>
      </c>
      <c r="G511" t="s">
        <v>450</v>
      </c>
      <c r="H511" t="s">
        <v>1212</v>
      </c>
      <c r="I511" s="29" t="str">
        <f t="shared" si="10"/>
        <v>INSERT INTO  VALUES (,'Negrete','8307','Comuna','CHL','ADMIN 3');</v>
      </c>
    </row>
    <row r="512" spans="4:9" x14ac:dyDescent="0.3">
      <c r="D512" t="s">
        <v>1039</v>
      </c>
      <c r="E512">
        <v>8308</v>
      </c>
      <c r="F512" t="s">
        <v>200</v>
      </c>
      <c r="G512" t="s">
        <v>450</v>
      </c>
      <c r="H512" t="s">
        <v>1212</v>
      </c>
      <c r="I512" s="29" t="str">
        <f t="shared" si="10"/>
        <v>INSERT INTO  VALUES (,'Quilaco','8308','Comuna','CHL','ADMIN 3');</v>
      </c>
    </row>
    <row r="513" spans="4:9" x14ac:dyDescent="0.3">
      <c r="D513" t="s">
        <v>1040</v>
      </c>
      <c r="E513">
        <v>8309</v>
      </c>
      <c r="F513" t="s">
        <v>200</v>
      </c>
      <c r="G513" t="s">
        <v>450</v>
      </c>
      <c r="H513" t="s">
        <v>1212</v>
      </c>
      <c r="I513" s="29" t="str">
        <f t="shared" si="10"/>
        <v>INSERT INTO  VALUES (,'Quilleco','8309','Comuna','CHL','ADMIN 3');</v>
      </c>
    </row>
    <row r="514" spans="4:9" x14ac:dyDescent="0.3">
      <c r="D514" t="s">
        <v>1041</v>
      </c>
      <c r="E514">
        <v>8310</v>
      </c>
      <c r="F514" t="s">
        <v>200</v>
      </c>
      <c r="G514" t="s">
        <v>450</v>
      </c>
      <c r="H514" t="s">
        <v>1212</v>
      </c>
      <c r="I514" s="29" t="str">
        <f t="shared" si="10"/>
        <v>INSERT INTO  VALUES (,'San Rosendo','8310','Comuna','CHL','ADMIN 3');</v>
      </c>
    </row>
    <row r="515" spans="4:9" x14ac:dyDescent="0.3">
      <c r="D515" t="s">
        <v>625</v>
      </c>
      <c r="E515">
        <v>8311</v>
      </c>
      <c r="F515" t="s">
        <v>200</v>
      </c>
      <c r="G515" t="s">
        <v>450</v>
      </c>
      <c r="H515" t="s">
        <v>1212</v>
      </c>
      <c r="I515" s="29" t="str">
        <f t="shared" ref="I515:I578" si="11">+"INSERT INTO "&amp;$E$3&amp;" VALUES ("&amp;C515&amp;","&amp;"'"&amp;D515&amp;"','"&amp;E515&amp;"','"&amp;F515&amp;"','"&amp;G515&amp;"','"&amp;H515&amp;"');"</f>
        <v>INSERT INTO  VALUES (,'Santa Bárbara','8311','Comuna','CHL','ADMIN 3');</v>
      </c>
    </row>
    <row r="516" spans="4:9" x14ac:dyDescent="0.3">
      <c r="D516" t="s">
        <v>1042</v>
      </c>
      <c r="E516">
        <v>8312</v>
      </c>
      <c r="F516" t="s">
        <v>200</v>
      </c>
      <c r="G516" t="s">
        <v>450</v>
      </c>
      <c r="H516" t="s">
        <v>1212</v>
      </c>
      <c r="I516" s="29" t="str">
        <f t="shared" si="11"/>
        <v>INSERT INTO  VALUES (,'Tucapel','8312','Comuna','CHL','ADMIN 3');</v>
      </c>
    </row>
    <row r="517" spans="4:9" x14ac:dyDescent="0.3">
      <c r="D517" t="s">
        <v>1043</v>
      </c>
      <c r="E517">
        <v>8313</v>
      </c>
      <c r="F517" t="s">
        <v>200</v>
      </c>
      <c r="G517" t="s">
        <v>450</v>
      </c>
      <c r="H517" t="s">
        <v>1212</v>
      </c>
      <c r="I517" s="29" t="str">
        <f t="shared" si="11"/>
        <v>INSERT INTO  VALUES (,'Yumbel','8313','Comuna','CHL','ADMIN 3');</v>
      </c>
    </row>
    <row r="518" spans="4:9" x14ac:dyDescent="0.3">
      <c r="D518" t="s">
        <v>1044</v>
      </c>
      <c r="E518">
        <v>8314</v>
      </c>
      <c r="F518" t="s">
        <v>200</v>
      </c>
      <c r="G518" t="s">
        <v>450</v>
      </c>
      <c r="H518" t="s">
        <v>1212</v>
      </c>
      <c r="I518" s="29" t="str">
        <f t="shared" si="11"/>
        <v>INSERT INTO  VALUES (,'Alto Biobío','8314','Comuna','CHL','ADMIN 3');</v>
      </c>
    </row>
    <row r="519" spans="4:9" x14ac:dyDescent="0.3">
      <c r="D519" t="s">
        <v>1045</v>
      </c>
      <c r="E519">
        <v>9101</v>
      </c>
      <c r="F519" t="s">
        <v>200</v>
      </c>
      <c r="G519" t="s">
        <v>450</v>
      </c>
      <c r="H519" t="s">
        <v>1212</v>
      </c>
      <c r="I519" s="29" t="str">
        <f t="shared" si="11"/>
        <v>INSERT INTO  VALUES (,'Temuco','9101','Comuna','CHL','ADMIN 3');</v>
      </c>
    </row>
    <row r="520" spans="4:9" x14ac:dyDescent="0.3">
      <c r="D520" t="s">
        <v>1046</v>
      </c>
      <c r="E520">
        <v>9102</v>
      </c>
      <c r="F520" t="s">
        <v>200</v>
      </c>
      <c r="G520" t="s">
        <v>450</v>
      </c>
      <c r="H520" t="s">
        <v>1212</v>
      </c>
      <c r="I520" s="29" t="str">
        <f t="shared" si="11"/>
        <v>INSERT INTO  VALUES (,'Carahue','9102','Comuna','CHL','ADMIN 3');</v>
      </c>
    </row>
    <row r="521" spans="4:9" x14ac:dyDescent="0.3">
      <c r="D521" t="s">
        <v>1047</v>
      </c>
      <c r="E521">
        <v>9103</v>
      </c>
      <c r="F521" t="s">
        <v>200</v>
      </c>
      <c r="G521" t="s">
        <v>450</v>
      </c>
      <c r="H521" t="s">
        <v>1212</v>
      </c>
      <c r="I521" s="29" t="str">
        <f t="shared" si="11"/>
        <v>INSERT INTO  VALUES (,'Cunco','9103','Comuna','CHL','ADMIN 3');</v>
      </c>
    </row>
    <row r="522" spans="4:9" x14ac:dyDescent="0.3">
      <c r="D522" t="s">
        <v>1048</v>
      </c>
      <c r="E522">
        <v>9104</v>
      </c>
      <c r="F522" t="s">
        <v>200</v>
      </c>
      <c r="G522" t="s">
        <v>450</v>
      </c>
      <c r="H522" t="s">
        <v>1212</v>
      </c>
      <c r="I522" s="29" t="str">
        <f t="shared" si="11"/>
        <v>INSERT INTO  VALUES (,'Curarrehue','9104','Comuna','CHL','ADMIN 3');</v>
      </c>
    </row>
    <row r="523" spans="4:9" x14ac:dyDescent="0.3">
      <c r="D523" t="s">
        <v>1049</v>
      </c>
      <c r="E523">
        <v>9105</v>
      </c>
      <c r="F523" t="s">
        <v>200</v>
      </c>
      <c r="G523" t="s">
        <v>450</v>
      </c>
      <c r="H523" t="s">
        <v>1212</v>
      </c>
      <c r="I523" s="29" t="str">
        <f t="shared" si="11"/>
        <v>INSERT INTO  VALUES (,'Freire','9105','Comuna','CHL','ADMIN 3');</v>
      </c>
    </row>
    <row r="524" spans="4:9" x14ac:dyDescent="0.3">
      <c r="D524" t="s">
        <v>1050</v>
      </c>
      <c r="E524">
        <v>9106</v>
      </c>
      <c r="F524" t="s">
        <v>200</v>
      </c>
      <c r="G524" t="s">
        <v>450</v>
      </c>
      <c r="H524" t="s">
        <v>1212</v>
      </c>
      <c r="I524" s="29" t="str">
        <f t="shared" si="11"/>
        <v>INSERT INTO  VALUES (,'Galvarino','9106','Comuna','CHL','ADMIN 3');</v>
      </c>
    </row>
    <row r="525" spans="4:9" x14ac:dyDescent="0.3">
      <c r="D525" t="s">
        <v>1051</v>
      </c>
      <c r="E525">
        <v>9107</v>
      </c>
      <c r="F525" t="s">
        <v>200</v>
      </c>
      <c r="G525" t="s">
        <v>450</v>
      </c>
      <c r="H525" t="s">
        <v>1212</v>
      </c>
      <c r="I525" s="29" t="str">
        <f t="shared" si="11"/>
        <v>INSERT INTO  VALUES (,'Gorbea','9107','Comuna','CHL','ADMIN 3');</v>
      </c>
    </row>
    <row r="526" spans="4:9" x14ac:dyDescent="0.3">
      <c r="D526" t="s">
        <v>1052</v>
      </c>
      <c r="E526">
        <v>9108</v>
      </c>
      <c r="F526" t="s">
        <v>200</v>
      </c>
      <c r="G526" t="s">
        <v>450</v>
      </c>
      <c r="H526" t="s">
        <v>1212</v>
      </c>
      <c r="I526" s="29" t="str">
        <f t="shared" si="11"/>
        <v>INSERT INTO  VALUES (,'Lautaro','9108','Comuna','CHL','ADMIN 3');</v>
      </c>
    </row>
    <row r="527" spans="4:9" x14ac:dyDescent="0.3">
      <c r="D527" t="s">
        <v>1053</v>
      </c>
      <c r="E527">
        <v>9109</v>
      </c>
      <c r="F527" t="s">
        <v>200</v>
      </c>
      <c r="G527" t="s">
        <v>450</v>
      </c>
      <c r="H527" t="s">
        <v>1212</v>
      </c>
      <c r="I527" s="29" t="str">
        <f t="shared" si="11"/>
        <v>INSERT INTO  VALUES (,'Loncoche','9109','Comuna','CHL','ADMIN 3');</v>
      </c>
    </row>
    <row r="528" spans="4:9" x14ac:dyDescent="0.3">
      <c r="D528" t="s">
        <v>1054</v>
      </c>
      <c r="E528">
        <v>9110</v>
      </c>
      <c r="F528" t="s">
        <v>200</v>
      </c>
      <c r="G528" t="s">
        <v>450</v>
      </c>
      <c r="H528" t="s">
        <v>1212</v>
      </c>
      <c r="I528" s="29" t="str">
        <f t="shared" si="11"/>
        <v>INSERT INTO  VALUES (,'Melipeuco','9110','Comuna','CHL','ADMIN 3');</v>
      </c>
    </row>
    <row r="529" spans="4:9" x14ac:dyDescent="0.3">
      <c r="D529" t="s">
        <v>1055</v>
      </c>
      <c r="E529">
        <v>9111</v>
      </c>
      <c r="F529" t="s">
        <v>200</v>
      </c>
      <c r="G529" t="s">
        <v>450</v>
      </c>
      <c r="H529" t="s">
        <v>1212</v>
      </c>
      <c r="I529" s="29" t="str">
        <f t="shared" si="11"/>
        <v>INSERT INTO  VALUES (,'Nueva Imperial','9111','Comuna','CHL','ADMIN 3');</v>
      </c>
    </row>
    <row r="530" spans="4:9" x14ac:dyDescent="0.3">
      <c r="D530" t="s">
        <v>1056</v>
      </c>
      <c r="E530">
        <v>9112</v>
      </c>
      <c r="F530" t="s">
        <v>200</v>
      </c>
      <c r="G530" t="s">
        <v>450</v>
      </c>
      <c r="H530" t="s">
        <v>1212</v>
      </c>
      <c r="I530" s="29" t="str">
        <f t="shared" si="11"/>
        <v>INSERT INTO  VALUES (,'Padre Las Casas','9112','Comuna','CHL','ADMIN 3');</v>
      </c>
    </row>
    <row r="531" spans="4:9" x14ac:dyDescent="0.3">
      <c r="D531" t="s">
        <v>1057</v>
      </c>
      <c r="E531">
        <v>9113</v>
      </c>
      <c r="F531" t="s">
        <v>200</v>
      </c>
      <c r="G531" t="s">
        <v>450</v>
      </c>
      <c r="H531" t="s">
        <v>1212</v>
      </c>
      <c r="I531" s="29" t="str">
        <f t="shared" si="11"/>
        <v>INSERT INTO  VALUES (,'Perquenco','9113','Comuna','CHL','ADMIN 3');</v>
      </c>
    </row>
    <row r="532" spans="4:9" x14ac:dyDescent="0.3">
      <c r="D532" t="s">
        <v>1058</v>
      </c>
      <c r="E532">
        <v>9114</v>
      </c>
      <c r="F532" t="s">
        <v>200</v>
      </c>
      <c r="G532" t="s">
        <v>450</v>
      </c>
      <c r="H532" t="s">
        <v>1212</v>
      </c>
      <c r="I532" s="29" t="str">
        <f t="shared" si="11"/>
        <v>INSERT INTO  VALUES (,'Pitrufquén','9114','Comuna','CHL','ADMIN 3');</v>
      </c>
    </row>
    <row r="533" spans="4:9" x14ac:dyDescent="0.3">
      <c r="D533" t="s">
        <v>1059</v>
      </c>
      <c r="E533">
        <v>9115</v>
      </c>
      <c r="F533" t="s">
        <v>200</v>
      </c>
      <c r="G533" t="s">
        <v>450</v>
      </c>
      <c r="H533" t="s">
        <v>1212</v>
      </c>
      <c r="I533" s="29" t="str">
        <f t="shared" si="11"/>
        <v>INSERT INTO  VALUES (,'Pucón','9115','Comuna','CHL','ADMIN 3');</v>
      </c>
    </row>
    <row r="534" spans="4:9" x14ac:dyDescent="0.3">
      <c r="D534" t="s">
        <v>1060</v>
      </c>
      <c r="E534">
        <v>9116</v>
      </c>
      <c r="F534" t="s">
        <v>200</v>
      </c>
      <c r="G534" t="s">
        <v>450</v>
      </c>
      <c r="H534" t="s">
        <v>1212</v>
      </c>
      <c r="I534" s="29" t="str">
        <f t="shared" si="11"/>
        <v>INSERT INTO  VALUES (,'Saavedra','9116','Comuna','CHL','ADMIN 3');</v>
      </c>
    </row>
    <row r="535" spans="4:9" x14ac:dyDescent="0.3">
      <c r="D535" t="s">
        <v>1061</v>
      </c>
      <c r="E535">
        <v>9117</v>
      </c>
      <c r="F535" t="s">
        <v>200</v>
      </c>
      <c r="G535" t="s">
        <v>450</v>
      </c>
      <c r="H535" t="s">
        <v>1212</v>
      </c>
      <c r="I535" s="29" t="str">
        <f t="shared" si="11"/>
        <v>INSERT INTO  VALUES (,'Teodoro Schmidt','9117','Comuna','CHL','ADMIN 3');</v>
      </c>
    </row>
    <row r="536" spans="4:9" x14ac:dyDescent="0.3">
      <c r="D536" t="s">
        <v>1062</v>
      </c>
      <c r="E536">
        <v>9118</v>
      </c>
      <c r="F536" t="s">
        <v>200</v>
      </c>
      <c r="G536" t="s">
        <v>450</v>
      </c>
      <c r="H536" t="s">
        <v>1212</v>
      </c>
      <c r="I536" s="29" t="str">
        <f t="shared" si="11"/>
        <v>INSERT INTO  VALUES (,'Toltén','9118','Comuna','CHL','ADMIN 3');</v>
      </c>
    </row>
    <row r="537" spans="4:9" x14ac:dyDescent="0.3">
      <c r="D537" t="s">
        <v>1063</v>
      </c>
      <c r="E537">
        <v>9119</v>
      </c>
      <c r="F537" t="s">
        <v>200</v>
      </c>
      <c r="G537" t="s">
        <v>450</v>
      </c>
      <c r="H537" t="s">
        <v>1212</v>
      </c>
      <c r="I537" s="29" t="str">
        <f t="shared" si="11"/>
        <v>INSERT INTO  VALUES (,'Vilcún','9119','Comuna','CHL','ADMIN 3');</v>
      </c>
    </row>
    <row r="538" spans="4:9" x14ac:dyDescent="0.3">
      <c r="D538" t="s">
        <v>1064</v>
      </c>
      <c r="E538">
        <v>9120</v>
      </c>
      <c r="F538" t="s">
        <v>200</v>
      </c>
      <c r="G538" t="s">
        <v>450</v>
      </c>
      <c r="H538" t="s">
        <v>1212</v>
      </c>
      <c r="I538" s="29" t="str">
        <f t="shared" si="11"/>
        <v>INSERT INTO  VALUES (,'Villarrica','9120','Comuna','CHL','ADMIN 3');</v>
      </c>
    </row>
    <row r="539" spans="4:9" x14ac:dyDescent="0.3">
      <c r="D539" t="s">
        <v>1065</v>
      </c>
      <c r="E539">
        <v>9121</v>
      </c>
      <c r="F539" t="s">
        <v>200</v>
      </c>
      <c r="G539" t="s">
        <v>450</v>
      </c>
      <c r="H539" t="s">
        <v>1212</v>
      </c>
      <c r="I539" s="29" t="str">
        <f t="shared" si="11"/>
        <v>INSERT INTO  VALUES (,'Cholchol','9121','Comuna','CHL','ADMIN 3');</v>
      </c>
    </row>
    <row r="540" spans="4:9" x14ac:dyDescent="0.3">
      <c r="D540" t="s">
        <v>1066</v>
      </c>
      <c r="E540">
        <v>9201</v>
      </c>
      <c r="F540" t="s">
        <v>200</v>
      </c>
      <c r="G540" t="s">
        <v>450</v>
      </c>
      <c r="H540" t="s">
        <v>1212</v>
      </c>
      <c r="I540" s="29" t="str">
        <f t="shared" si="11"/>
        <v>INSERT INTO  VALUES (,'Angol','9201','Comuna','CHL','ADMIN 3');</v>
      </c>
    </row>
    <row r="541" spans="4:9" x14ac:dyDescent="0.3">
      <c r="D541" t="s">
        <v>1067</v>
      </c>
      <c r="E541">
        <v>9202</v>
      </c>
      <c r="F541" t="s">
        <v>200</v>
      </c>
      <c r="G541" t="s">
        <v>450</v>
      </c>
      <c r="H541" t="s">
        <v>1212</v>
      </c>
      <c r="I541" s="29" t="str">
        <f t="shared" si="11"/>
        <v>INSERT INTO  VALUES (,'Collipulli','9202','Comuna','CHL','ADMIN 3');</v>
      </c>
    </row>
    <row r="542" spans="4:9" x14ac:dyDescent="0.3">
      <c r="D542" t="s">
        <v>1068</v>
      </c>
      <c r="E542">
        <v>9203</v>
      </c>
      <c r="F542" t="s">
        <v>200</v>
      </c>
      <c r="G542" t="s">
        <v>450</v>
      </c>
      <c r="H542" t="s">
        <v>1212</v>
      </c>
      <c r="I542" s="29" t="str">
        <f t="shared" si="11"/>
        <v>INSERT INTO  VALUES (,'Curacautín','9203','Comuna','CHL','ADMIN 3');</v>
      </c>
    </row>
    <row r="543" spans="4:9" x14ac:dyDescent="0.3">
      <c r="D543" t="s">
        <v>1069</v>
      </c>
      <c r="E543">
        <v>9204</v>
      </c>
      <c r="F543" t="s">
        <v>200</v>
      </c>
      <c r="G543" t="s">
        <v>450</v>
      </c>
      <c r="H543" t="s">
        <v>1212</v>
      </c>
      <c r="I543" s="29" t="str">
        <f t="shared" si="11"/>
        <v>INSERT INTO  VALUES (,'Ercilla','9204','Comuna','CHL','ADMIN 3');</v>
      </c>
    </row>
    <row r="544" spans="4:9" x14ac:dyDescent="0.3">
      <c r="D544" t="s">
        <v>1070</v>
      </c>
      <c r="E544">
        <v>9205</v>
      </c>
      <c r="F544" t="s">
        <v>200</v>
      </c>
      <c r="G544" t="s">
        <v>450</v>
      </c>
      <c r="H544" t="s">
        <v>1212</v>
      </c>
      <c r="I544" s="29" t="str">
        <f t="shared" si="11"/>
        <v>INSERT INTO  VALUES (,'Lonquimay','9205','Comuna','CHL','ADMIN 3');</v>
      </c>
    </row>
    <row r="545" spans="4:9" x14ac:dyDescent="0.3">
      <c r="D545" t="s">
        <v>1071</v>
      </c>
      <c r="E545">
        <v>9206</v>
      </c>
      <c r="F545" t="s">
        <v>200</v>
      </c>
      <c r="G545" t="s">
        <v>450</v>
      </c>
      <c r="H545" t="s">
        <v>1212</v>
      </c>
      <c r="I545" s="29" t="str">
        <f t="shared" si="11"/>
        <v>INSERT INTO  VALUES (,'Los Sauces','9206','Comuna','CHL','ADMIN 3');</v>
      </c>
    </row>
    <row r="546" spans="4:9" x14ac:dyDescent="0.3">
      <c r="D546" t="s">
        <v>1072</v>
      </c>
      <c r="E546">
        <v>9207</v>
      </c>
      <c r="F546" t="s">
        <v>200</v>
      </c>
      <c r="G546" t="s">
        <v>450</v>
      </c>
      <c r="H546" t="s">
        <v>1212</v>
      </c>
      <c r="I546" s="29" t="str">
        <f t="shared" si="11"/>
        <v>INSERT INTO  VALUES (,'Lumaco','9207','Comuna','CHL','ADMIN 3');</v>
      </c>
    </row>
    <row r="547" spans="4:9" x14ac:dyDescent="0.3">
      <c r="D547" t="s">
        <v>1073</v>
      </c>
      <c r="E547">
        <v>9208</v>
      </c>
      <c r="F547" t="s">
        <v>200</v>
      </c>
      <c r="G547" t="s">
        <v>450</v>
      </c>
      <c r="H547" t="s">
        <v>1212</v>
      </c>
      <c r="I547" s="29" t="str">
        <f t="shared" si="11"/>
        <v>INSERT INTO  VALUES (,'Purén','9208','Comuna','CHL','ADMIN 3');</v>
      </c>
    </row>
    <row r="548" spans="4:9" x14ac:dyDescent="0.3">
      <c r="D548" t="s">
        <v>1074</v>
      </c>
      <c r="E548">
        <v>9209</v>
      </c>
      <c r="F548" t="s">
        <v>200</v>
      </c>
      <c r="G548" t="s">
        <v>450</v>
      </c>
      <c r="H548" t="s">
        <v>1212</v>
      </c>
      <c r="I548" s="29" t="str">
        <f t="shared" si="11"/>
        <v>INSERT INTO  VALUES (,'Renaico','9209','Comuna','CHL','ADMIN 3');</v>
      </c>
    </row>
    <row r="549" spans="4:9" x14ac:dyDescent="0.3">
      <c r="D549" t="s">
        <v>1075</v>
      </c>
      <c r="E549">
        <v>9210</v>
      </c>
      <c r="F549" t="s">
        <v>200</v>
      </c>
      <c r="G549" t="s">
        <v>450</v>
      </c>
      <c r="H549" t="s">
        <v>1212</v>
      </c>
      <c r="I549" s="29" t="str">
        <f t="shared" si="11"/>
        <v>INSERT INTO  VALUES (,'Traiguén','9210','Comuna','CHL','ADMIN 3');</v>
      </c>
    </row>
    <row r="550" spans="4:9" x14ac:dyDescent="0.3">
      <c r="D550" t="s">
        <v>1076</v>
      </c>
      <c r="E550">
        <v>9211</v>
      </c>
      <c r="F550" t="s">
        <v>200</v>
      </c>
      <c r="G550" t="s">
        <v>450</v>
      </c>
      <c r="H550" t="s">
        <v>1212</v>
      </c>
      <c r="I550" s="29" t="str">
        <f t="shared" si="11"/>
        <v>INSERT INTO  VALUES (,'Victoria','9211','Comuna','CHL','ADMIN 3');</v>
      </c>
    </row>
    <row r="551" spans="4:9" x14ac:dyDescent="0.3">
      <c r="D551" t="s">
        <v>1077</v>
      </c>
      <c r="E551">
        <v>10101</v>
      </c>
      <c r="F551" t="s">
        <v>200</v>
      </c>
      <c r="G551" t="s">
        <v>450</v>
      </c>
      <c r="H551" t="s">
        <v>1212</v>
      </c>
      <c r="I551" s="29" t="str">
        <f t="shared" si="11"/>
        <v>INSERT INTO  VALUES (,'Puerto Montt','10101','Comuna','CHL','ADMIN 3');</v>
      </c>
    </row>
    <row r="552" spans="4:9" x14ac:dyDescent="0.3">
      <c r="D552" t="s">
        <v>1078</v>
      </c>
      <c r="E552">
        <v>10102</v>
      </c>
      <c r="F552" t="s">
        <v>200</v>
      </c>
      <c r="G552" t="s">
        <v>450</v>
      </c>
      <c r="H552" t="s">
        <v>1212</v>
      </c>
      <c r="I552" s="29" t="str">
        <f t="shared" si="11"/>
        <v>INSERT INTO  VALUES (,'Calbuco','10102','Comuna','CHL','ADMIN 3');</v>
      </c>
    </row>
    <row r="553" spans="4:9" x14ac:dyDescent="0.3">
      <c r="D553" t="s">
        <v>1079</v>
      </c>
      <c r="E553">
        <v>10103</v>
      </c>
      <c r="F553" t="s">
        <v>200</v>
      </c>
      <c r="G553" t="s">
        <v>450</v>
      </c>
      <c r="H553" t="s">
        <v>1212</v>
      </c>
      <c r="I553" s="29" t="str">
        <f t="shared" si="11"/>
        <v>INSERT INTO  VALUES (,'Cochamó','10103','Comuna','CHL','ADMIN 3');</v>
      </c>
    </row>
    <row r="554" spans="4:9" x14ac:dyDescent="0.3">
      <c r="D554" t="s">
        <v>1080</v>
      </c>
      <c r="E554">
        <v>10104</v>
      </c>
      <c r="F554" t="s">
        <v>200</v>
      </c>
      <c r="G554" t="s">
        <v>450</v>
      </c>
      <c r="H554" t="s">
        <v>1212</v>
      </c>
      <c r="I554" s="29" t="str">
        <f t="shared" si="11"/>
        <v>INSERT INTO  VALUES (,'Fresia','10104','Comuna','CHL','ADMIN 3');</v>
      </c>
    </row>
    <row r="555" spans="4:9" x14ac:dyDescent="0.3">
      <c r="D555" t="s">
        <v>1081</v>
      </c>
      <c r="E555">
        <v>10105</v>
      </c>
      <c r="F555" t="s">
        <v>200</v>
      </c>
      <c r="G555" t="s">
        <v>450</v>
      </c>
      <c r="H555" t="s">
        <v>1212</v>
      </c>
      <c r="I555" s="29" t="str">
        <f t="shared" si="11"/>
        <v>INSERT INTO  VALUES (,'Frutillar','10105','Comuna','CHL','ADMIN 3');</v>
      </c>
    </row>
    <row r="556" spans="4:9" x14ac:dyDescent="0.3">
      <c r="D556" t="s">
        <v>1082</v>
      </c>
      <c r="E556">
        <v>10106</v>
      </c>
      <c r="F556" t="s">
        <v>200</v>
      </c>
      <c r="G556" t="s">
        <v>450</v>
      </c>
      <c r="H556" t="s">
        <v>1212</v>
      </c>
      <c r="I556" s="29" t="str">
        <f t="shared" si="11"/>
        <v>INSERT INTO  VALUES (,'Los Muermos','10106','Comuna','CHL','ADMIN 3');</v>
      </c>
    </row>
    <row r="557" spans="4:9" x14ac:dyDescent="0.3">
      <c r="D557" t="s">
        <v>1083</v>
      </c>
      <c r="E557">
        <v>10107</v>
      </c>
      <c r="F557" t="s">
        <v>200</v>
      </c>
      <c r="G557" t="s">
        <v>450</v>
      </c>
      <c r="H557" t="s">
        <v>1212</v>
      </c>
      <c r="I557" s="29" t="str">
        <f t="shared" si="11"/>
        <v>INSERT INTO  VALUES (,'Llanquihue','10107','Comuna','CHL','ADMIN 3');</v>
      </c>
    </row>
    <row r="558" spans="4:9" x14ac:dyDescent="0.3">
      <c r="D558" t="s">
        <v>1084</v>
      </c>
      <c r="E558">
        <v>10108</v>
      </c>
      <c r="F558" t="s">
        <v>200</v>
      </c>
      <c r="G558" t="s">
        <v>450</v>
      </c>
      <c r="H558" t="s">
        <v>1212</v>
      </c>
      <c r="I558" s="29" t="str">
        <f t="shared" si="11"/>
        <v>INSERT INTO  VALUES (,'Maullín','10108','Comuna','CHL','ADMIN 3');</v>
      </c>
    </row>
    <row r="559" spans="4:9" x14ac:dyDescent="0.3">
      <c r="D559" t="s">
        <v>1085</v>
      </c>
      <c r="E559">
        <v>10109</v>
      </c>
      <c r="F559" t="s">
        <v>200</v>
      </c>
      <c r="G559" t="s">
        <v>450</v>
      </c>
      <c r="H559" t="s">
        <v>1212</v>
      </c>
      <c r="I559" s="29" t="str">
        <f t="shared" si="11"/>
        <v>INSERT INTO  VALUES (,'Puerto Varas','10109','Comuna','CHL','ADMIN 3');</v>
      </c>
    </row>
    <row r="560" spans="4:9" x14ac:dyDescent="0.3">
      <c r="D560" t="s">
        <v>1086</v>
      </c>
      <c r="E560">
        <v>10201</v>
      </c>
      <c r="F560" t="s">
        <v>200</v>
      </c>
      <c r="G560" t="s">
        <v>450</v>
      </c>
      <c r="H560" t="s">
        <v>1212</v>
      </c>
      <c r="I560" s="29" t="str">
        <f t="shared" si="11"/>
        <v>INSERT INTO  VALUES (,'Castro','10201','Comuna','CHL','ADMIN 3');</v>
      </c>
    </row>
    <row r="561" spans="4:9" x14ac:dyDescent="0.3">
      <c r="D561" t="s">
        <v>1087</v>
      </c>
      <c r="E561">
        <v>10202</v>
      </c>
      <c r="F561" t="s">
        <v>200</v>
      </c>
      <c r="G561" t="s">
        <v>450</v>
      </c>
      <c r="H561" t="s">
        <v>1212</v>
      </c>
      <c r="I561" s="29" t="str">
        <f t="shared" si="11"/>
        <v>INSERT INTO  VALUES (,'Ancud','10202','Comuna','CHL','ADMIN 3');</v>
      </c>
    </row>
    <row r="562" spans="4:9" x14ac:dyDescent="0.3">
      <c r="D562" t="s">
        <v>1088</v>
      </c>
      <c r="E562">
        <v>10203</v>
      </c>
      <c r="F562" t="s">
        <v>200</v>
      </c>
      <c r="G562" t="s">
        <v>450</v>
      </c>
      <c r="H562" t="s">
        <v>1212</v>
      </c>
      <c r="I562" s="29" t="str">
        <f t="shared" si="11"/>
        <v>INSERT INTO  VALUES (,'Chonchi','10203','Comuna','CHL','ADMIN 3');</v>
      </c>
    </row>
    <row r="563" spans="4:9" x14ac:dyDescent="0.3">
      <c r="D563" t="s">
        <v>1089</v>
      </c>
      <c r="E563">
        <v>10204</v>
      </c>
      <c r="F563" t="s">
        <v>200</v>
      </c>
      <c r="G563" t="s">
        <v>450</v>
      </c>
      <c r="H563" t="s">
        <v>1212</v>
      </c>
      <c r="I563" s="29" t="str">
        <f t="shared" si="11"/>
        <v>INSERT INTO  VALUES (,'Curaco de Vélez','10204','Comuna','CHL','ADMIN 3');</v>
      </c>
    </row>
    <row r="564" spans="4:9" x14ac:dyDescent="0.3">
      <c r="D564" t="s">
        <v>1090</v>
      </c>
      <c r="E564">
        <v>10205</v>
      </c>
      <c r="F564" t="s">
        <v>200</v>
      </c>
      <c r="G564" t="s">
        <v>450</v>
      </c>
      <c r="H564" t="s">
        <v>1212</v>
      </c>
      <c r="I564" s="29" t="str">
        <f t="shared" si="11"/>
        <v>INSERT INTO  VALUES (,'Dalcahue','10205','Comuna','CHL','ADMIN 3');</v>
      </c>
    </row>
    <row r="565" spans="4:9" x14ac:dyDescent="0.3">
      <c r="D565" t="s">
        <v>1091</v>
      </c>
      <c r="E565">
        <v>10206</v>
      </c>
      <c r="F565" t="s">
        <v>200</v>
      </c>
      <c r="G565" t="s">
        <v>450</v>
      </c>
      <c r="H565" t="s">
        <v>1212</v>
      </c>
      <c r="I565" s="29" t="str">
        <f t="shared" si="11"/>
        <v>INSERT INTO  VALUES (,'Puqueldón','10206','Comuna','CHL','ADMIN 3');</v>
      </c>
    </row>
    <row r="566" spans="4:9" x14ac:dyDescent="0.3">
      <c r="D566" t="s">
        <v>1092</v>
      </c>
      <c r="E566">
        <v>10207</v>
      </c>
      <c r="F566" t="s">
        <v>200</v>
      </c>
      <c r="G566" t="s">
        <v>450</v>
      </c>
      <c r="H566" t="s">
        <v>1212</v>
      </c>
      <c r="I566" s="29" t="str">
        <f t="shared" si="11"/>
        <v>INSERT INTO  VALUES (,'Queilén','10207','Comuna','CHL','ADMIN 3');</v>
      </c>
    </row>
    <row r="567" spans="4:9" x14ac:dyDescent="0.3">
      <c r="D567" t="s">
        <v>1093</v>
      </c>
      <c r="E567">
        <v>10208</v>
      </c>
      <c r="F567" t="s">
        <v>200</v>
      </c>
      <c r="G567" t="s">
        <v>450</v>
      </c>
      <c r="H567" t="s">
        <v>1212</v>
      </c>
      <c r="I567" s="29" t="str">
        <f t="shared" si="11"/>
        <v>INSERT INTO  VALUES (,'Quellón','10208','Comuna','CHL','ADMIN 3');</v>
      </c>
    </row>
    <row r="568" spans="4:9" x14ac:dyDescent="0.3">
      <c r="D568" t="s">
        <v>1094</v>
      </c>
      <c r="E568">
        <v>10209</v>
      </c>
      <c r="F568" t="s">
        <v>200</v>
      </c>
      <c r="G568" t="s">
        <v>450</v>
      </c>
      <c r="H568" t="s">
        <v>1212</v>
      </c>
      <c r="I568" s="29" t="str">
        <f t="shared" si="11"/>
        <v>INSERT INTO  VALUES (,'Quemchi','10209','Comuna','CHL','ADMIN 3');</v>
      </c>
    </row>
    <row r="569" spans="4:9" x14ac:dyDescent="0.3">
      <c r="D569" t="s">
        <v>1095</v>
      </c>
      <c r="E569">
        <v>10210</v>
      </c>
      <c r="F569" t="s">
        <v>200</v>
      </c>
      <c r="G569" t="s">
        <v>450</v>
      </c>
      <c r="H569" t="s">
        <v>1212</v>
      </c>
      <c r="I569" s="29" t="str">
        <f t="shared" si="11"/>
        <v>INSERT INTO  VALUES (,'Quinchao','10210','Comuna','CHL','ADMIN 3');</v>
      </c>
    </row>
    <row r="570" spans="4:9" x14ac:dyDescent="0.3">
      <c r="D570" t="s">
        <v>1096</v>
      </c>
      <c r="E570">
        <v>10301</v>
      </c>
      <c r="F570" t="s">
        <v>200</v>
      </c>
      <c r="G570" t="s">
        <v>450</v>
      </c>
      <c r="H570" t="s">
        <v>1212</v>
      </c>
      <c r="I570" s="29" t="str">
        <f t="shared" si="11"/>
        <v>INSERT INTO  VALUES (,'Osorno','10301','Comuna','CHL','ADMIN 3');</v>
      </c>
    </row>
    <row r="571" spans="4:9" x14ac:dyDescent="0.3">
      <c r="D571" t="s">
        <v>1097</v>
      </c>
      <c r="E571">
        <v>10302</v>
      </c>
      <c r="F571" t="s">
        <v>200</v>
      </c>
      <c r="G571" t="s">
        <v>450</v>
      </c>
      <c r="H571" t="s">
        <v>1212</v>
      </c>
      <c r="I571" s="29" t="str">
        <f t="shared" si="11"/>
        <v>INSERT INTO  VALUES (,'Puerto Octay','10302','Comuna','CHL','ADMIN 3');</v>
      </c>
    </row>
    <row r="572" spans="4:9" x14ac:dyDescent="0.3">
      <c r="D572" t="s">
        <v>1098</v>
      </c>
      <c r="E572">
        <v>10303</v>
      </c>
      <c r="F572" t="s">
        <v>200</v>
      </c>
      <c r="G572" t="s">
        <v>450</v>
      </c>
      <c r="H572" t="s">
        <v>1212</v>
      </c>
      <c r="I572" s="29" t="str">
        <f t="shared" si="11"/>
        <v>INSERT INTO  VALUES (,'Purranque','10303','Comuna','CHL','ADMIN 3');</v>
      </c>
    </row>
    <row r="573" spans="4:9" x14ac:dyDescent="0.3">
      <c r="D573" t="s">
        <v>1099</v>
      </c>
      <c r="E573">
        <v>10304</v>
      </c>
      <c r="F573" t="s">
        <v>200</v>
      </c>
      <c r="G573" t="s">
        <v>450</v>
      </c>
      <c r="H573" t="s">
        <v>1212</v>
      </c>
      <c r="I573" s="29" t="str">
        <f t="shared" si="11"/>
        <v>INSERT INTO  VALUES (,'Puyehue','10304','Comuna','CHL','ADMIN 3');</v>
      </c>
    </row>
    <row r="574" spans="4:9" x14ac:dyDescent="0.3">
      <c r="D574" t="s">
        <v>1100</v>
      </c>
      <c r="E574">
        <v>10305</v>
      </c>
      <c r="F574" t="s">
        <v>200</v>
      </c>
      <c r="G574" t="s">
        <v>450</v>
      </c>
      <c r="H574" t="s">
        <v>1212</v>
      </c>
      <c r="I574" s="29" t="str">
        <f t="shared" si="11"/>
        <v>INSERT INTO  VALUES (,'Río Negro','10305','Comuna','CHL','ADMIN 3');</v>
      </c>
    </row>
    <row r="575" spans="4:9" x14ac:dyDescent="0.3">
      <c r="D575" t="s">
        <v>1101</v>
      </c>
      <c r="E575">
        <v>10306</v>
      </c>
      <c r="F575" t="s">
        <v>200</v>
      </c>
      <c r="G575" t="s">
        <v>450</v>
      </c>
      <c r="H575" t="s">
        <v>1212</v>
      </c>
      <c r="I575" s="29" t="str">
        <f t="shared" si="11"/>
        <v>INSERT INTO  VALUES (,'San Juan de la Costa','10306','Comuna','CHL','ADMIN 3');</v>
      </c>
    </row>
    <row r="576" spans="4:9" x14ac:dyDescent="0.3">
      <c r="D576" t="s">
        <v>1102</v>
      </c>
      <c r="E576">
        <v>10307</v>
      </c>
      <c r="F576" t="s">
        <v>200</v>
      </c>
      <c r="G576" t="s">
        <v>450</v>
      </c>
      <c r="H576" t="s">
        <v>1212</v>
      </c>
      <c r="I576" s="29" t="str">
        <f t="shared" si="11"/>
        <v>INSERT INTO  VALUES (,'San Pablo','10307','Comuna','CHL','ADMIN 3');</v>
      </c>
    </row>
    <row r="577" spans="4:9" x14ac:dyDescent="0.3">
      <c r="D577" t="s">
        <v>1103</v>
      </c>
      <c r="E577">
        <v>10401</v>
      </c>
      <c r="F577" t="s">
        <v>200</v>
      </c>
      <c r="G577" t="s">
        <v>450</v>
      </c>
      <c r="H577" t="s">
        <v>1212</v>
      </c>
      <c r="I577" s="29" t="str">
        <f t="shared" si="11"/>
        <v>INSERT INTO  VALUES (,'Chaitén','10401','Comuna','CHL','ADMIN 3');</v>
      </c>
    </row>
    <row r="578" spans="4:9" x14ac:dyDescent="0.3">
      <c r="D578" t="s">
        <v>1104</v>
      </c>
      <c r="E578">
        <v>10402</v>
      </c>
      <c r="F578" t="s">
        <v>200</v>
      </c>
      <c r="G578" t="s">
        <v>450</v>
      </c>
      <c r="H578" t="s">
        <v>1212</v>
      </c>
      <c r="I578" s="29" t="str">
        <f t="shared" si="11"/>
        <v>INSERT INTO  VALUES (,'Futaleufú','10402','Comuna','CHL','ADMIN 3');</v>
      </c>
    </row>
    <row r="579" spans="4:9" x14ac:dyDescent="0.3">
      <c r="D579" t="s">
        <v>1105</v>
      </c>
      <c r="E579">
        <v>10403</v>
      </c>
      <c r="F579" t="s">
        <v>200</v>
      </c>
      <c r="G579" t="s">
        <v>450</v>
      </c>
      <c r="H579" t="s">
        <v>1212</v>
      </c>
      <c r="I579" s="29" t="str">
        <f t="shared" ref="I579:I642" si="12">+"INSERT INTO "&amp;$E$3&amp;" VALUES ("&amp;C579&amp;","&amp;"'"&amp;D579&amp;"','"&amp;E579&amp;"','"&amp;F579&amp;"','"&amp;G579&amp;"','"&amp;H579&amp;"');"</f>
        <v>INSERT INTO  VALUES (,'Hualaihué','10403','Comuna','CHL','ADMIN 3');</v>
      </c>
    </row>
    <row r="580" spans="4:9" x14ac:dyDescent="0.3">
      <c r="D580" t="s">
        <v>1106</v>
      </c>
      <c r="E580">
        <v>10404</v>
      </c>
      <c r="F580" t="s">
        <v>200</v>
      </c>
      <c r="G580" t="s">
        <v>450</v>
      </c>
      <c r="H580" t="s">
        <v>1212</v>
      </c>
      <c r="I580" s="29" t="str">
        <f t="shared" si="12"/>
        <v>INSERT INTO  VALUES (,'Palena','10404','Comuna','CHL','ADMIN 3');</v>
      </c>
    </row>
    <row r="581" spans="4:9" x14ac:dyDescent="0.3">
      <c r="D581" t="s">
        <v>1107</v>
      </c>
      <c r="E581">
        <v>11101</v>
      </c>
      <c r="F581" t="s">
        <v>200</v>
      </c>
      <c r="G581" t="s">
        <v>450</v>
      </c>
      <c r="H581" t="s">
        <v>1212</v>
      </c>
      <c r="I581" s="29" t="str">
        <f t="shared" si="12"/>
        <v>INSERT INTO  VALUES (,'Coihaique','11101','Comuna','CHL','ADMIN 3');</v>
      </c>
    </row>
    <row r="582" spans="4:9" x14ac:dyDescent="0.3">
      <c r="D582" t="s">
        <v>1108</v>
      </c>
      <c r="E582">
        <v>11102</v>
      </c>
      <c r="F582" t="s">
        <v>200</v>
      </c>
      <c r="G582" t="s">
        <v>450</v>
      </c>
      <c r="H582" t="s">
        <v>1212</v>
      </c>
      <c r="I582" s="29" t="str">
        <f t="shared" si="12"/>
        <v>INSERT INTO  VALUES (,'Lago Verde','11102','Comuna','CHL','ADMIN 3');</v>
      </c>
    </row>
    <row r="583" spans="4:9" x14ac:dyDescent="0.3">
      <c r="D583" t="s">
        <v>1109</v>
      </c>
      <c r="E583">
        <v>11201</v>
      </c>
      <c r="F583" t="s">
        <v>200</v>
      </c>
      <c r="G583" t="s">
        <v>450</v>
      </c>
      <c r="H583" t="s">
        <v>1212</v>
      </c>
      <c r="I583" s="29" t="str">
        <f t="shared" si="12"/>
        <v>INSERT INTO  VALUES (,'Aisén','11201','Comuna','CHL','ADMIN 3');</v>
      </c>
    </row>
    <row r="584" spans="4:9" x14ac:dyDescent="0.3">
      <c r="D584" t="s">
        <v>1110</v>
      </c>
      <c r="E584">
        <v>11202</v>
      </c>
      <c r="F584" t="s">
        <v>200</v>
      </c>
      <c r="G584" t="s">
        <v>450</v>
      </c>
      <c r="H584" t="s">
        <v>1212</v>
      </c>
      <c r="I584" s="29" t="str">
        <f t="shared" si="12"/>
        <v>INSERT INTO  VALUES (,'Cisnes','11202','Comuna','CHL','ADMIN 3');</v>
      </c>
    </row>
    <row r="585" spans="4:9" x14ac:dyDescent="0.3">
      <c r="D585" t="s">
        <v>1111</v>
      </c>
      <c r="E585">
        <v>11203</v>
      </c>
      <c r="F585" t="s">
        <v>200</v>
      </c>
      <c r="G585" t="s">
        <v>450</v>
      </c>
      <c r="H585" t="s">
        <v>1212</v>
      </c>
      <c r="I585" s="29" t="str">
        <f t="shared" si="12"/>
        <v>INSERT INTO  VALUES (,'Guaitecas','11203','Comuna','CHL','ADMIN 3');</v>
      </c>
    </row>
    <row r="586" spans="4:9" x14ac:dyDescent="0.3">
      <c r="D586" t="s">
        <v>1112</v>
      </c>
      <c r="E586">
        <v>11301</v>
      </c>
      <c r="F586" t="s">
        <v>200</v>
      </c>
      <c r="G586" t="s">
        <v>450</v>
      </c>
      <c r="H586" t="s">
        <v>1212</v>
      </c>
      <c r="I586" s="29" t="str">
        <f t="shared" si="12"/>
        <v>INSERT INTO  VALUES (,'Cochrane','11301','Comuna','CHL','ADMIN 3');</v>
      </c>
    </row>
    <row r="587" spans="4:9" x14ac:dyDescent="0.3">
      <c r="D587" t="s">
        <v>1113</v>
      </c>
      <c r="E587">
        <v>11302</v>
      </c>
      <c r="F587" t="s">
        <v>200</v>
      </c>
      <c r="G587" t="s">
        <v>450</v>
      </c>
      <c r="H587" t="s">
        <v>1212</v>
      </c>
      <c r="I587" s="29" t="str">
        <f t="shared" si="12"/>
        <v>INSERT INTO  VALUES (,'O'Higgins','11302','Comuna','CHL','ADMIN 3');</v>
      </c>
    </row>
    <row r="588" spans="4:9" x14ac:dyDescent="0.3">
      <c r="D588" t="s">
        <v>1114</v>
      </c>
      <c r="E588">
        <v>11303</v>
      </c>
      <c r="F588" t="s">
        <v>200</v>
      </c>
      <c r="G588" t="s">
        <v>450</v>
      </c>
      <c r="H588" t="s">
        <v>1212</v>
      </c>
      <c r="I588" s="29" t="str">
        <f t="shared" si="12"/>
        <v>INSERT INTO  VALUES (,'Tortel','11303','Comuna','CHL','ADMIN 3');</v>
      </c>
    </row>
    <row r="589" spans="4:9" x14ac:dyDescent="0.3">
      <c r="D589" t="s">
        <v>1115</v>
      </c>
      <c r="E589">
        <v>11401</v>
      </c>
      <c r="F589" t="s">
        <v>200</v>
      </c>
      <c r="G589" t="s">
        <v>450</v>
      </c>
      <c r="H589" t="s">
        <v>1212</v>
      </c>
      <c r="I589" s="29" t="str">
        <f t="shared" si="12"/>
        <v>INSERT INTO  VALUES (,'Chile Chico','11401','Comuna','CHL','ADMIN 3');</v>
      </c>
    </row>
    <row r="590" spans="4:9" x14ac:dyDescent="0.3">
      <c r="D590" t="s">
        <v>1116</v>
      </c>
      <c r="E590">
        <v>11402</v>
      </c>
      <c r="F590" t="s">
        <v>200</v>
      </c>
      <c r="G590" t="s">
        <v>450</v>
      </c>
      <c r="H590" t="s">
        <v>1212</v>
      </c>
      <c r="I590" s="29" t="str">
        <f t="shared" si="12"/>
        <v>INSERT INTO  VALUES (,'Río Ibáñez','11402','Comuna','CHL','ADMIN 3');</v>
      </c>
    </row>
    <row r="591" spans="4:9" x14ac:dyDescent="0.3">
      <c r="D591" t="s">
        <v>1117</v>
      </c>
      <c r="E591">
        <v>12101</v>
      </c>
      <c r="F591" t="s">
        <v>200</v>
      </c>
      <c r="G591" t="s">
        <v>450</v>
      </c>
      <c r="H591" t="s">
        <v>1212</v>
      </c>
      <c r="I591" s="29" t="str">
        <f t="shared" si="12"/>
        <v>INSERT INTO  VALUES (,'Punta Arenas','12101','Comuna','CHL','ADMIN 3');</v>
      </c>
    </row>
    <row r="592" spans="4:9" x14ac:dyDescent="0.3">
      <c r="D592" t="s">
        <v>1118</v>
      </c>
      <c r="E592">
        <v>12102</v>
      </c>
      <c r="F592" t="s">
        <v>200</v>
      </c>
      <c r="G592" t="s">
        <v>450</v>
      </c>
      <c r="H592" t="s">
        <v>1212</v>
      </c>
      <c r="I592" s="29" t="str">
        <f t="shared" si="12"/>
        <v>INSERT INTO  VALUES (,'Laguna Blanca','12102','Comuna','CHL','ADMIN 3');</v>
      </c>
    </row>
    <row r="593" spans="4:9" x14ac:dyDescent="0.3">
      <c r="D593" t="s">
        <v>1119</v>
      </c>
      <c r="E593">
        <v>12103</v>
      </c>
      <c r="F593" t="s">
        <v>200</v>
      </c>
      <c r="G593" t="s">
        <v>450</v>
      </c>
      <c r="H593" t="s">
        <v>1212</v>
      </c>
      <c r="I593" s="29" t="str">
        <f t="shared" si="12"/>
        <v>INSERT INTO  VALUES (,'Río Verde','12103','Comuna','CHL','ADMIN 3');</v>
      </c>
    </row>
    <row r="594" spans="4:9" x14ac:dyDescent="0.3">
      <c r="D594" t="s">
        <v>1120</v>
      </c>
      <c r="E594">
        <v>12104</v>
      </c>
      <c r="F594" t="s">
        <v>200</v>
      </c>
      <c r="G594" t="s">
        <v>450</v>
      </c>
      <c r="H594" t="s">
        <v>1212</v>
      </c>
      <c r="I594" s="29" t="str">
        <f t="shared" si="12"/>
        <v>INSERT INTO  VALUES (,'San Gregorio','12104','Comuna','CHL','ADMIN 3');</v>
      </c>
    </row>
    <row r="595" spans="4:9" x14ac:dyDescent="0.3">
      <c r="D595" t="s">
        <v>1121</v>
      </c>
      <c r="E595">
        <v>12201</v>
      </c>
      <c r="F595" t="s">
        <v>200</v>
      </c>
      <c r="G595" t="s">
        <v>450</v>
      </c>
      <c r="H595" t="s">
        <v>1212</v>
      </c>
      <c r="I595" s="29" t="str">
        <f t="shared" si="12"/>
        <v>INSERT INTO  VALUES (,'Cabo de Hornos','12201','Comuna','CHL','ADMIN 3');</v>
      </c>
    </row>
    <row r="596" spans="4:9" x14ac:dyDescent="0.3">
      <c r="D596" t="s">
        <v>1122</v>
      </c>
      <c r="E596">
        <v>12201</v>
      </c>
      <c r="F596" t="s">
        <v>200</v>
      </c>
      <c r="G596" t="s">
        <v>450</v>
      </c>
      <c r="H596" t="s">
        <v>1212</v>
      </c>
      <c r="I596" s="29" t="str">
        <f t="shared" si="12"/>
        <v>INSERT INTO  VALUES (,'Antártica','12201','Comuna','CHL','ADMIN 3');</v>
      </c>
    </row>
    <row r="597" spans="4:9" x14ac:dyDescent="0.3">
      <c r="D597" t="s">
        <v>1123</v>
      </c>
      <c r="E597">
        <v>12301</v>
      </c>
      <c r="F597" t="s">
        <v>200</v>
      </c>
      <c r="G597" t="s">
        <v>450</v>
      </c>
      <c r="H597" t="s">
        <v>1212</v>
      </c>
      <c r="I597" s="29" t="str">
        <f t="shared" si="12"/>
        <v>INSERT INTO  VALUES (,'Porvenir','12301','Comuna','CHL','ADMIN 3');</v>
      </c>
    </row>
    <row r="598" spans="4:9" x14ac:dyDescent="0.3">
      <c r="D598" t="s">
        <v>1124</v>
      </c>
      <c r="E598">
        <v>12302</v>
      </c>
      <c r="F598" t="s">
        <v>200</v>
      </c>
      <c r="G598" t="s">
        <v>450</v>
      </c>
      <c r="H598" t="s">
        <v>1212</v>
      </c>
      <c r="I598" s="29" t="str">
        <f t="shared" si="12"/>
        <v>INSERT INTO  VALUES (,'Primavera','12302','Comuna','CHL','ADMIN 3');</v>
      </c>
    </row>
    <row r="599" spans="4:9" x14ac:dyDescent="0.3">
      <c r="D599" t="s">
        <v>1125</v>
      </c>
      <c r="E599">
        <v>12303</v>
      </c>
      <c r="F599" t="s">
        <v>200</v>
      </c>
      <c r="G599" t="s">
        <v>450</v>
      </c>
      <c r="H599" t="s">
        <v>1212</v>
      </c>
      <c r="I599" s="29" t="str">
        <f t="shared" si="12"/>
        <v>INSERT INTO  VALUES (,'Timaukel','12303','Comuna','CHL','ADMIN 3');</v>
      </c>
    </row>
    <row r="600" spans="4:9" x14ac:dyDescent="0.3">
      <c r="D600" t="s">
        <v>1126</v>
      </c>
      <c r="E600">
        <v>12401</v>
      </c>
      <c r="F600" t="s">
        <v>200</v>
      </c>
      <c r="G600" t="s">
        <v>450</v>
      </c>
      <c r="H600" t="s">
        <v>1212</v>
      </c>
      <c r="I600" s="29" t="str">
        <f t="shared" si="12"/>
        <v>INSERT INTO  VALUES (,'Natales','12401','Comuna','CHL','ADMIN 3');</v>
      </c>
    </row>
    <row r="601" spans="4:9" x14ac:dyDescent="0.3">
      <c r="D601" t="s">
        <v>1127</v>
      </c>
      <c r="E601">
        <v>12402</v>
      </c>
      <c r="F601" t="s">
        <v>200</v>
      </c>
      <c r="G601" t="s">
        <v>450</v>
      </c>
      <c r="H601" t="s">
        <v>1212</v>
      </c>
      <c r="I601" s="29" t="str">
        <f t="shared" si="12"/>
        <v>INSERT INTO  VALUES (,'Torres del Paine','12402','Comuna','CHL','ADMIN 3');</v>
      </c>
    </row>
    <row r="602" spans="4:9" x14ac:dyDescent="0.3">
      <c r="D602" t="s">
        <v>714</v>
      </c>
      <c r="E602">
        <v>13101</v>
      </c>
      <c r="F602" t="s">
        <v>200</v>
      </c>
      <c r="G602" t="s">
        <v>450</v>
      </c>
      <c r="H602" t="s">
        <v>1212</v>
      </c>
      <c r="I602" s="29" t="str">
        <f t="shared" si="12"/>
        <v>INSERT INTO  VALUES (,'Santiago','13101','Comuna','CHL','ADMIN 3');</v>
      </c>
    </row>
    <row r="603" spans="4:9" x14ac:dyDescent="0.3">
      <c r="D603" t="s">
        <v>1128</v>
      </c>
      <c r="E603">
        <v>13102</v>
      </c>
      <c r="F603" t="s">
        <v>200</v>
      </c>
      <c r="G603" t="s">
        <v>450</v>
      </c>
      <c r="H603" t="s">
        <v>1212</v>
      </c>
      <c r="I603" s="29" t="str">
        <f t="shared" si="12"/>
        <v>INSERT INTO  VALUES (,'Cerrillos','13102','Comuna','CHL','ADMIN 3');</v>
      </c>
    </row>
    <row r="604" spans="4:9" x14ac:dyDescent="0.3">
      <c r="D604" t="s">
        <v>1129</v>
      </c>
      <c r="E604">
        <v>13103</v>
      </c>
      <c r="F604" t="s">
        <v>200</v>
      </c>
      <c r="G604" t="s">
        <v>450</v>
      </c>
      <c r="H604" t="s">
        <v>1212</v>
      </c>
      <c r="I604" s="29" t="str">
        <f t="shared" si="12"/>
        <v>INSERT INTO  VALUES (,'Cerro Navia','13103','Comuna','CHL','ADMIN 3');</v>
      </c>
    </row>
    <row r="605" spans="4:9" x14ac:dyDescent="0.3">
      <c r="D605" t="s">
        <v>1130</v>
      </c>
      <c r="E605">
        <v>13104</v>
      </c>
      <c r="F605" t="s">
        <v>200</v>
      </c>
      <c r="G605" t="s">
        <v>450</v>
      </c>
      <c r="H605" t="s">
        <v>1212</v>
      </c>
      <c r="I605" s="29" t="str">
        <f t="shared" si="12"/>
        <v>INSERT INTO  VALUES (,'Conchalí','13104','Comuna','CHL','ADMIN 3');</v>
      </c>
    </row>
    <row r="606" spans="4:9" x14ac:dyDescent="0.3">
      <c r="D606" t="s">
        <v>1131</v>
      </c>
      <c r="E606">
        <v>13105</v>
      </c>
      <c r="F606" t="s">
        <v>200</v>
      </c>
      <c r="G606" t="s">
        <v>450</v>
      </c>
      <c r="H606" t="s">
        <v>1212</v>
      </c>
      <c r="I606" s="29" t="str">
        <f t="shared" si="12"/>
        <v>INSERT INTO  VALUES (,'El Bosque','13105','Comuna','CHL','ADMIN 3');</v>
      </c>
    </row>
    <row r="607" spans="4:9" x14ac:dyDescent="0.3">
      <c r="D607" t="s">
        <v>1132</v>
      </c>
      <c r="E607">
        <v>13106</v>
      </c>
      <c r="F607" t="s">
        <v>200</v>
      </c>
      <c r="G607" t="s">
        <v>450</v>
      </c>
      <c r="H607" t="s">
        <v>1212</v>
      </c>
      <c r="I607" s="29" t="str">
        <f t="shared" si="12"/>
        <v>INSERT INTO  VALUES (,'Estación Central','13106','Comuna','CHL','ADMIN 3');</v>
      </c>
    </row>
    <row r="608" spans="4:9" x14ac:dyDescent="0.3">
      <c r="D608" t="s">
        <v>1133</v>
      </c>
      <c r="E608">
        <v>13107</v>
      </c>
      <c r="F608" t="s">
        <v>200</v>
      </c>
      <c r="G608" t="s">
        <v>450</v>
      </c>
      <c r="H608" t="s">
        <v>1212</v>
      </c>
      <c r="I608" s="29" t="str">
        <f t="shared" si="12"/>
        <v>INSERT INTO  VALUES (,'Huechuraba','13107','Comuna','CHL','ADMIN 3');</v>
      </c>
    </row>
    <row r="609" spans="4:9" x14ac:dyDescent="0.3">
      <c r="D609" t="s">
        <v>736</v>
      </c>
      <c r="E609">
        <v>13108</v>
      </c>
      <c r="F609" t="s">
        <v>200</v>
      </c>
      <c r="G609" t="s">
        <v>450</v>
      </c>
      <c r="H609" t="s">
        <v>1212</v>
      </c>
      <c r="I609" s="29" t="str">
        <f t="shared" si="12"/>
        <v>INSERT INTO  VALUES (,'Independencia','13108','Comuna','CHL','ADMIN 3');</v>
      </c>
    </row>
    <row r="610" spans="4:9" x14ac:dyDescent="0.3">
      <c r="D610" t="s">
        <v>1134</v>
      </c>
      <c r="E610">
        <v>13109</v>
      </c>
      <c r="F610" t="s">
        <v>200</v>
      </c>
      <c r="G610" t="s">
        <v>450</v>
      </c>
      <c r="H610" t="s">
        <v>1212</v>
      </c>
      <c r="I610" s="29" t="str">
        <f t="shared" si="12"/>
        <v>INSERT INTO  VALUES (,'La Cisterna','13109','Comuna','CHL','ADMIN 3');</v>
      </c>
    </row>
    <row r="611" spans="4:9" x14ac:dyDescent="0.3">
      <c r="D611" t="s">
        <v>1135</v>
      </c>
      <c r="E611">
        <v>13110</v>
      </c>
      <c r="F611" t="s">
        <v>200</v>
      </c>
      <c r="G611" t="s">
        <v>450</v>
      </c>
      <c r="H611" t="s">
        <v>1212</v>
      </c>
      <c r="I611" s="29" t="str">
        <f t="shared" si="12"/>
        <v>INSERT INTO  VALUES (,'La Florida','13110','Comuna','CHL','ADMIN 3');</v>
      </c>
    </row>
    <row r="612" spans="4:9" x14ac:dyDescent="0.3">
      <c r="D612" t="s">
        <v>1136</v>
      </c>
      <c r="E612">
        <v>13111</v>
      </c>
      <c r="F612" t="s">
        <v>200</v>
      </c>
      <c r="G612" t="s">
        <v>450</v>
      </c>
      <c r="H612" t="s">
        <v>1212</v>
      </c>
      <c r="I612" s="29" t="str">
        <f t="shared" si="12"/>
        <v>INSERT INTO  VALUES (,'La Granja','13111','Comuna','CHL','ADMIN 3');</v>
      </c>
    </row>
    <row r="613" spans="4:9" x14ac:dyDescent="0.3">
      <c r="D613" t="s">
        <v>1137</v>
      </c>
      <c r="E613">
        <v>13112</v>
      </c>
      <c r="F613" t="s">
        <v>200</v>
      </c>
      <c r="G613" t="s">
        <v>450</v>
      </c>
      <c r="H613" t="s">
        <v>1212</v>
      </c>
      <c r="I613" s="29" t="str">
        <f t="shared" si="12"/>
        <v>INSERT INTO  VALUES (,'La Pintana','13112','Comuna','CHL','ADMIN 3');</v>
      </c>
    </row>
    <row r="614" spans="4:9" x14ac:dyDescent="0.3">
      <c r="D614" t="s">
        <v>1138</v>
      </c>
      <c r="E614">
        <v>13113</v>
      </c>
      <c r="F614" t="s">
        <v>200</v>
      </c>
      <c r="G614" t="s">
        <v>450</v>
      </c>
      <c r="H614" t="s">
        <v>1212</v>
      </c>
      <c r="I614" s="29" t="str">
        <f t="shared" si="12"/>
        <v>INSERT INTO  VALUES (,'La Reina','13113','Comuna','CHL','ADMIN 3');</v>
      </c>
    </row>
    <row r="615" spans="4:9" x14ac:dyDescent="0.3">
      <c r="D615" t="s">
        <v>1139</v>
      </c>
      <c r="E615">
        <v>13114</v>
      </c>
      <c r="F615" t="s">
        <v>200</v>
      </c>
      <c r="G615" t="s">
        <v>450</v>
      </c>
      <c r="H615" t="s">
        <v>1212</v>
      </c>
      <c r="I615" s="29" t="str">
        <f t="shared" si="12"/>
        <v>INSERT INTO  VALUES (,'Las Condes','13114','Comuna','CHL','ADMIN 3');</v>
      </c>
    </row>
    <row r="616" spans="4:9" x14ac:dyDescent="0.3">
      <c r="D616" t="s">
        <v>1140</v>
      </c>
      <c r="E616">
        <v>13115</v>
      </c>
      <c r="F616" t="s">
        <v>200</v>
      </c>
      <c r="G616" t="s">
        <v>450</v>
      </c>
      <c r="H616" t="s">
        <v>1212</v>
      </c>
      <c r="I616" s="29" t="str">
        <f t="shared" si="12"/>
        <v>INSERT INTO  VALUES (,'Lo Barnechea','13115','Comuna','CHL','ADMIN 3');</v>
      </c>
    </row>
    <row r="617" spans="4:9" x14ac:dyDescent="0.3">
      <c r="D617" t="s">
        <v>1141</v>
      </c>
      <c r="E617">
        <v>13116</v>
      </c>
      <c r="F617" t="s">
        <v>200</v>
      </c>
      <c r="G617" t="s">
        <v>450</v>
      </c>
      <c r="H617" t="s">
        <v>1212</v>
      </c>
      <c r="I617" s="29" t="str">
        <f t="shared" si="12"/>
        <v>INSERT INTO  VALUES (,'Lo Espejo','13116','Comuna','CHL','ADMIN 3');</v>
      </c>
    </row>
    <row r="618" spans="4:9" x14ac:dyDescent="0.3">
      <c r="D618" t="s">
        <v>1142</v>
      </c>
      <c r="E618">
        <v>13117</v>
      </c>
      <c r="F618" t="s">
        <v>200</v>
      </c>
      <c r="G618" t="s">
        <v>450</v>
      </c>
      <c r="H618" t="s">
        <v>1212</v>
      </c>
      <c r="I618" s="29" t="str">
        <f t="shared" si="12"/>
        <v>INSERT INTO  VALUES (,'Lo Prado','13117','Comuna','CHL','ADMIN 3');</v>
      </c>
    </row>
    <row r="619" spans="4:9" x14ac:dyDescent="0.3">
      <c r="D619" t="s">
        <v>1143</v>
      </c>
      <c r="E619">
        <v>13118</v>
      </c>
      <c r="F619" t="s">
        <v>200</v>
      </c>
      <c r="G619" t="s">
        <v>450</v>
      </c>
      <c r="H619" t="s">
        <v>1212</v>
      </c>
      <c r="I619" s="29" t="str">
        <f t="shared" si="12"/>
        <v>INSERT INTO  VALUES (,'Macul','13118','Comuna','CHL','ADMIN 3');</v>
      </c>
    </row>
    <row r="620" spans="4:9" x14ac:dyDescent="0.3">
      <c r="D620" t="s">
        <v>1144</v>
      </c>
      <c r="E620">
        <v>13119</v>
      </c>
      <c r="F620" t="s">
        <v>200</v>
      </c>
      <c r="G620" t="s">
        <v>450</v>
      </c>
      <c r="H620" t="s">
        <v>1212</v>
      </c>
      <c r="I620" s="29" t="str">
        <f t="shared" si="12"/>
        <v>INSERT INTO  VALUES (,'Maipú','13119','Comuna','CHL','ADMIN 3');</v>
      </c>
    </row>
    <row r="621" spans="4:9" x14ac:dyDescent="0.3">
      <c r="D621" t="s">
        <v>1145</v>
      </c>
      <c r="E621">
        <v>13120</v>
      </c>
      <c r="F621" t="s">
        <v>200</v>
      </c>
      <c r="G621" t="s">
        <v>450</v>
      </c>
      <c r="H621" t="s">
        <v>1212</v>
      </c>
      <c r="I621" s="29" t="str">
        <f t="shared" si="12"/>
        <v>INSERT INTO  VALUES (,'Ñuñoa','13120','Comuna','CHL','ADMIN 3');</v>
      </c>
    </row>
    <row r="622" spans="4:9" x14ac:dyDescent="0.3">
      <c r="D622" t="s">
        <v>1146</v>
      </c>
      <c r="E622">
        <v>13121</v>
      </c>
      <c r="F622" t="s">
        <v>200</v>
      </c>
      <c r="G622" t="s">
        <v>450</v>
      </c>
      <c r="H622" t="s">
        <v>1212</v>
      </c>
      <c r="I622" s="29" t="str">
        <f t="shared" si="12"/>
        <v>INSERT INTO  VALUES (,'Pedro Aguirre Cerda','13121','Comuna','CHL','ADMIN 3');</v>
      </c>
    </row>
    <row r="623" spans="4:9" x14ac:dyDescent="0.3">
      <c r="D623" t="s">
        <v>1147</v>
      </c>
      <c r="E623">
        <v>13122</v>
      </c>
      <c r="F623" t="s">
        <v>200</v>
      </c>
      <c r="G623" t="s">
        <v>450</v>
      </c>
      <c r="H623" t="s">
        <v>1212</v>
      </c>
      <c r="I623" s="29" t="str">
        <f t="shared" si="12"/>
        <v>INSERT INTO  VALUES (,'Peñalolén','13122','Comuna','CHL','ADMIN 3');</v>
      </c>
    </row>
    <row r="624" spans="4:9" x14ac:dyDescent="0.3">
      <c r="D624" t="s">
        <v>1148</v>
      </c>
      <c r="E624">
        <v>13123</v>
      </c>
      <c r="F624" t="s">
        <v>200</v>
      </c>
      <c r="G624" t="s">
        <v>450</v>
      </c>
      <c r="H624" t="s">
        <v>1212</v>
      </c>
      <c r="I624" s="29" t="str">
        <f t="shared" si="12"/>
        <v>INSERT INTO  VALUES (,'Providencia','13123','Comuna','CHL','ADMIN 3');</v>
      </c>
    </row>
    <row r="625" spans="4:9" x14ac:dyDescent="0.3">
      <c r="D625" t="s">
        <v>1149</v>
      </c>
      <c r="E625">
        <v>13124</v>
      </c>
      <c r="F625" t="s">
        <v>200</v>
      </c>
      <c r="G625" t="s">
        <v>450</v>
      </c>
      <c r="H625" t="s">
        <v>1212</v>
      </c>
      <c r="I625" s="29" t="str">
        <f t="shared" si="12"/>
        <v>INSERT INTO  VALUES (,'Pudahuel','13124','Comuna','CHL','ADMIN 3');</v>
      </c>
    </row>
    <row r="626" spans="4:9" x14ac:dyDescent="0.3">
      <c r="D626" t="s">
        <v>1150</v>
      </c>
      <c r="E626">
        <v>13125</v>
      </c>
      <c r="F626" t="s">
        <v>200</v>
      </c>
      <c r="G626" t="s">
        <v>450</v>
      </c>
      <c r="H626" t="s">
        <v>1212</v>
      </c>
      <c r="I626" s="29" t="str">
        <f t="shared" si="12"/>
        <v>INSERT INTO  VALUES (,'Quilicura','13125','Comuna','CHL','ADMIN 3');</v>
      </c>
    </row>
    <row r="627" spans="4:9" x14ac:dyDescent="0.3">
      <c r="D627" t="s">
        <v>1151</v>
      </c>
      <c r="E627">
        <v>13126</v>
      </c>
      <c r="F627" t="s">
        <v>200</v>
      </c>
      <c r="G627" t="s">
        <v>450</v>
      </c>
      <c r="H627" t="s">
        <v>1212</v>
      </c>
      <c r="I627" s="29" t="str">
        <f t="shared" si="12"/>
        <v>INSERT INTO  VALUES (,'Quinta Normal','13126','Comuna','CHL','ADMIN 3');</v>
      </c>
    </row>
    <row r="628" spans="4:9" x14ac:dyDescent="0.3">
      <c r="D628" t="s">
        <v>1152</v>
      </c>
      <c r="E628">
        <v>13127</v>
      </c>
      <c r="F628" t="s">
        <v>200</v>
      </c>
      <c r="G628" t="s">
        <v>450</v>
      </c>
      <c r="H628" t="s">
        <v>1212</v>
      </c>
      <c r="I628" s="29" t="str">
        <f t="shared" si="12"/>
        <v>INSERT INTO  VALUES (,'Recoleta','13127','Comuna','CHL','ADMIN 3');</v>
      </c>
    </row>
    <row r="629" spans="4:9" x14ac:dyDescent="0.3">
      <c r="D629" t="s">
        <v>1153</v>
      </c>
      <c r="E629">
        <v>13128</v>
      </c>
      <c r="F629" t="s">
        <v>200</v>
      </c>
      <c r="G629" t="s">
        <v>450</v>
      </c>
      <c r="H629" t="s">
        <v>1212</v>
      </c>
      <c r="I629" s="29" t="str">
        <f t="shared" si="12"/>
        <v>INSERT INTO  VALUES (,'Renca','13128','Comuna','CHL','ADMIN 3');</v>
      </c>
    </row>
    <row r="630" spans="4:9" x14ac:dyDescent="0.3">
      <c r="D630" t="s">
        <v>1154</v>
      </c>
      <c r="E630">
        <v>13129</v>
      </c>
      <c r="F630" t="s">
        <v>200</v>
      </c>
      <c r="G630" t="s">
        <v>450</v>
      </c>
      <c r="H630" t="s">
        <v>1212</v>
      </c>
      <c r="I630" s="29" t="str">
        <f t="shared" si="12"/>
        <v>INSERT INTO  VALUES (,'San Joaquín','13129','Comuna','CHL','ADMIN 3');</v>
      </c>
    </row>
    <row r="631" spans="4:9" x14ac:dyDescent="0.3">
      <c r="D631" t="s">
        <v>864</v>
      </c>
      <c r="E631">
        <v>13130</v>
      </c>
      <c r="F631" t="s">
        <v>200</v>
      </c>
      <c r="G631" t="s">
        <v>450</v>
      </c>
      <c r="H631" t="s">
        <v>1212</v>
      </c>
      <c r="I631" s="29" t="str">
        <f t="shared" si="12"/>
        <v>INSERT INTO  VALUES (,'San Miguel','13130','Comuna','CHL','ADMIN 3');</v>
      </c>
    </row>
    <row r="632" spans="4:9" x14ac:dyDescent="0.3">
      <c r="D632" t="s">
        <v>1155</v>
      </c>
      <c r="E632">
        <v>13131</v>
      </c>
      <c r="F632" t="s">
        <v>200</v>
      </c>
      <c r="G632" t="s">
        <v>450</v>
      </c>
      <c r="H632" t="s">
        <v>1212</v>
      </c>
      <c r="I632" s="29" t="str">
        <f t="shared" si="12"/>
        <v>INSERT INTO  VALUES (,'San Ramón','13131','Comuna','CHL','ADMIN 3');</v>
      </c>
    </row>
    <row r="633" spans="4:9" x14ac:dyDescent="0.3">
      <c r="D633" t="s">
        <v>1156</v>
      </c>
      <c r="E633">
        <v>13132</v>
      </c>
      <c r="F633" t="s">
        <v>200</v>
      </c>
      <c r="G633" t="s">
        <v>450</v>
      </c>
      <c r="H633" t="s">
        <v>1212</v>
      </c>
      <c r="I633" s="29" t="str">
        <f t="shared" si="12"/>
        <v>INSERT INTO  VALUES (,'Vitacura','13132','Comuna','CHL','ADMIN 3');</v>
      </c>
    </row>
    <row r="634" spans="4:9" x14ac:dyDescent="0.3">
      <c r="D634" t="s">
        <v>1157</v>
      </c>
      <c r="E634">
        <v>13201</v>
      </c>
      <c r="F634" t="s">
        <v>200</v>
      </c>
      <c r="G634" t="s">
        <v>450</v>
      </c>
      <c r="H634" t="s">
        <v>1212</v>
      </c>
      <c r="I634" s="29" t="str">
        <f t="shared" si="12"/>
        <v>INSERT INTO  VALUES (,'Puente Alto','13201','Comuna','CHL','ADMIN 3');</v>
      </c>
    </row>
    <row r="635" spans="4:9" x14ac:dyDescent="0.3">
      <c r="D635" t="s">
        <v>1158</v>
      </c>
      <c r="E635">
        <v>13202</v>
      </c>
      <c r="F635" t="s">
        <v>200</v>
      </c>
      <c r="G635" t="s">
        <v>450</v>
      </c>
      <c r="H635" t="s">
        <v>1212</v>
      </c>
      <c r="I635" s="29" t="str">
        <f t="shared" si="12"/>
        <v>INSERT INTO  VALUES (,'Pirque','13202','Comuna','CHL','ADMIN 3');</v>
      </c>
    </row>
    <row r="636" spans="4:9" x14ac:dyDescent="0.3">
      <c r="D636" t="s">
        <v>1159</v>
      </c>
      <c r="E636">
        <v>13203</v>
      </c>
      <c r="F636" t="s">
        <v>200</v>
      </c>
      <c r="G636" t="s">
        <v>450</v>
      </c>
      <c r="H636" t="s">
        <v>1212</v>
      </c>
      <c r="I636" s="29" t="str">
        <f t="shared" si="12"/>
        <v>INSERT INTO  VALUES (,'San José de Maipo','13203','Comuna','CHL','ADMIN 3');</v>
      </c>
    </row>
    <row r="637" spans="4:9" x14ac:dyDescent="0.3">
      <c r="D637" t="s">
        <v>1160</v>
      </c>
      <c r="E637">
        <v>13301</v>
      </c>
      <c r="F637" t="s">
        <v>200</v>
      </c>
      <c r="G637" t="s">
        <v>450</v>
      </c>
      <c r="H637" t="s">
        <v>1212</v>
      </c>
      <c r="I637" s="29" t="str">
        <f t="shared" si="12"/>
        <v>INSERT INTO  VALUES (,'Colina','13301','Comuna','CHL','ADMIN 3');</v>
      </c>
    </row>
    <row r="638" spans="4:9" x14ac:dyDescent="0.3">
      <c r="D638" t="s">
        <v>1161</v>
      </c>
      <c r="E638">
        <v>13302</v>
      </c>
      <c r="F638" t="s">
        <v>200</v>
      </c>
      <c r="G638" t="s">
        <v>450</v>
      </c>
      <c r="H638" t="s">
        <v>1212</v>
      </c>
      <c r="I638" s="29" t="str">
        <f t="shared" si="12"/>
        <v>INSERT INTO  VALUES (,'Lampa','13302','Comuna','CHL','ADMIN 3');</v>
      </c>
    </row>
    <row r="639" spans="4:9" x14ac:dyDescent="0.3">
      <c r="D639" t="s">
        <v>1162</v>
      </c>
      <c r="E639">
        <v>13303</v>
      </c>
      <c r="F639" t="s">
        <v>200</v>
      </c>
      <c r="G639" t="s">
        <v>450</v>
      </c>
      <c r="H639" t="s">
        <v>1212</v>
      </c>
      <c r="I639" s="29" t="str">
        <f t="shared" si="12"/>
        <v>INSERT INTO  VALUES (,'Tiltil','13303','Comuna','CHL','ADMIN 3');</v>
      </c>
    </row>
    <row r="640" spans="4:9" x14ac:dyDescent="0.3">
      <c r="D640" t="s">
        <v>1163</v>
      </c>
      <c r="E640">
        <v>13401</v>
      </c>
      <c r="F640" t="s">
        <v>200</v>
      </c>
      <c r="G640" t="s">
        <v>450</v>
      </c>
      <c r="H640" t="s">
        <v>1212</v>
      </c>
      <c r="I640" s="29" t="str">
        <f t="shared" si="12"/>
        <v>INSERT INTO  VALUES (,'San Bernardo','13401','Comuna','CHL','ADMIN 3');</v>
      </c>
    </row>
    <row r="641" spans="4:9" x14ac:dyDescent="0.3">
      <c r="D641" t="s">
        <v>1164</v>
      </c>
      <c r="E641">
        <v>13402</v>
      </c>
      <c r="F641" t="s">
        <v>200</v>
      </c>
      <c r="G641" t="s">
        <v>450</v>
      </c>
      <c r="H641" t="s">
        <v>1212</v>
      </c>
      <c r="I641" s="29" t="str">
        <f t="shared" si="12"/>
        <v>INSERT INTO  VALUES (,'Buin','13402','Comuna','CHL','ADMIN 3');</v>
      </c>
    </row>
    <row r="642" spans="4:9" x14ac:dyDescent="0.3">
      <c r="D642" t="s">
        <v>1165</v>
      </c>
      <c r="E642">
        <v>13403</v>
      </c>
      <c r="F642" t="s">
        <v>200</v>
      </c>
      <c r="G642" t="s">
        <v>450</v>
      </c>
      <c r="H642" t="s">
        <v>1212</v>
      </c>
      <c r="I642" s="29" t="str">
        <f t="shared" si="12"/>
        <v>INSERT INTO  VALUES (,'Calera de Tango','13403','Comuna','CHL','ADMIN 3');</v>
      </c>
    </row>
    <row r="643" spans="4:9" x14ac:dyDescent="0.3">
      <c r="D643" t="s">
        <v>1166</v>
      </c>
      <c r="E643">
        <v>13404</v>
      </c>
      <c r="F643" t="s">
        <v>200</v>
      </c>
      <c r="G643" t="s">
        <v>450</v>
      </c>
      <c r="H643" t="s">
        <v>1212</v>
      </c>
      <c r="I643" s="29" t="str">
        <f t="shared" ref="I643:I706" si="13">+"INSERT INTO "&amp;$E$3&amp;" VALUES ("&amp;C643&amp;","&amp;"'"&amp;D643&amp;"','"&amp;E643&amp;"','"&amp;F643&amp;"','"&amp;G643&amp;"','"&amp;H643&amp;"');"</f>
        <v>INSERT INTO  VALUES (,'Paine','13404','Comuna','CHL','ADMIN 3');</v>
      </c>
    </row>
    <row r="644" spans="4:9" x14ac:dyDescent="0.3">
      <c r="D644" t="s">
        <v>1167</v>
      </c>
      <c r="E644">
        <v>13501</v>
      </c>
      <c r="F644" t="s">
        <v>200</v>
      </c>
      <c r="G644" t="s">
        <v>450</v>
      </c>
      <c r="H644" t="s">
        <v>1212</v>
      </c>
      <c r="I644" s="29" t="str">
        <f t="shared" si="13"/>
        <v>INSERT INTO  VALUES (,'Melipilla','13501','Comuna','CHL','ADMIN 3');</v>
      </c>
    </row>
    <row r="645" spans="4:9" x14ac:dyDescent="0.3">
      <c r="D645" t="s">
        <v>1168</v>
      </c>
      <c r="E645">
        <v>13502</v>
      </c>
      <c r="F645" t="s">
        <v>200</v>
      </c>
      <c r="G645" t="s">
        <v>450</v>
      </c>
      <c r="H645" t="s">
        <v>1212</v>
      </c>
      <c r="I645" s="29" t="str">
        <f t="shared" si="13"/>
        <v>INSERT INTO  VALUES (,'Alhué','13502','Comuna','CHL','ADMIN 3');</v>
      </c>
    </row>
    <row r="646" spans="4:9" x14ac:dyDescent="0.3">
      <c r="D646" t="s">
        <v>1169</v>
      </c>
      <c r="E646">
        <v>13503</v>
      </c>
      <c r="F646" t="s">
        <v>200</v>
      </c>
      <c r="G646" t="s">
        <v>450</v>
      </c>
      <c r="H646" t="s">
        <v>1212</v>
      </c>
      <c r="I646" s="29" t="str">
        <f t="shared" si="13"/>
        <v>INSERT INTO  VALUES (,'Curacaví','13503','Comuna','CHL','ADMIN 3');</v>
      </c>
    </row>
    <row r="647" spans="4:9" x14ac:dyDescent="0.3">
      <c r="D647" t="s">
        <v>1170</v>
      </c>
      <c r="E647">
        <v>13504</v>
      </c>
      <c r="F647" t="s">
        <v>200</v>
      </c>
      <c r="G647" t="s">
        <v>450</v>
      </c>
      <c r="H647" t="s">
        <v>1212</v>
      </c>
      <c r="I647" s="29" t="str">
        <f t="shared" si="13"/>
        <v>INSERT INTO  VALUES (,'María Pinto','13504','Comuna','CHL','ADMIN 3');</v>
      </c>
    </row>
    <row r="648" spans="4:9" x14ac:dyDescent="0.3">
      <c r="D648" t="s">
        <v>1171</v>
      </c>
      <c r="E648">
        <v>13505</v>
      </c>
      <c r="F648" t="s">
        <v>200</v>
      </c>
      <c r="G648" t="s">
        <v>450</v>
      </c>
      <c r="H648" t="s">
        <v>1212</v>
      </c>
      <c r="I648" s="29" t="str">
        <f t="shared" si="13"/>
        <v>INSERT INTO  VALUES (,'San Pedro','13505','Comuna','CHL','ADMIN 3');</v>
      </c>
    </row>
    <row r="649" spans="4:9" x14ac:dyDescent="0.3">
      <c r="D649" t="s">
        <v>1172</v>
      </c>
      <c r="E649">
        <v>13601</v>
      </c>
      <c r="F649" t="s">
        <v>200</v>
      </c>
      <c r="G649" t="s">
        <v>450</v>
      </c>
      <c r="H649" t="s">
        <v>1212</v>
      </c>
      <c r="I649" s="29" t="str">
        <f t="shared" si="13"/>
        <v>INSERT INTO  VALUES (,'Talagante','13601','Comuna','CHL','ADMIN 3');</v>
      </c>
    </row>
    <row r="650" spans="4:9" x14ac:dyDescent="0.3">
      <c r="D650" t="s">
        <v>1173</v>
      </c>
      <c r="E650">
        <v>13602</v>
      </c>
      <c r="F650" t="s">
        <v>200</v>
      </c>
      <c r="G650" t="s">
        <v>450</v>
      </c>
      <c r="H650" t="s">
        <v>1212</v>
      </c>
      <c r="I650" s="29" t="str">
        <f t="shared" si="13"/>
        <v>INSERT INTO  VALUES (,'El Monte','13602','Comuna','CHL','ADMIN 3');</v>
      </c>
    </row>
    <row r="651" spans="4:9" x14ac:dyDescent="0.3">
      <c r="D651" t="s">
        <v>1174</v>
      </c>
      <c r="E651">
        <v>13603</v>
      </c>
      <c r="F651" t="s">
        <v>200</v>
      </c>
      <c r="G651" t="s">
        <v>450</v>
      </c>
      <c r="H651" t="s">
        <v>1212</v>
      </c>
      <c r="I651" s="29" t="str">
        <f t="shared" si="13"/>
        <v>INSERT INTO  VALUES (,'Isla de Maipo','13603','Comuna','CHL','ADMIN 3');</v>
      </c>
    </row>
    <row r="652" spans="4:9" x14ac:dyDescent="0.3">
      <c r="D652" t="s">
        <v>1175</v>
      </c>
      <c r="E652">
        <v>13604</v>
      </c>
      <c r="F652" t="s">
        <v>200</v>
      </c>
      <c r="G652" t="s">
        <v>450</v>
      </c>
      <c r="H652" t="s">
        <v>1212</v>
      </c>
      <c r="I652" s="29" t="str">
        <f t="shared" si="13"/>
        <v>INSERT INTO  VALUES (,'Padre Hurtado','13604','Comuna','CHL','ADMIN 3');</v>
      </c>
    </row>
    <row r="653" spans="4:9" x14ac:dyDescent="0.3">
      <c r="D653" t="s">
        <v>1176</v>
      </c>
      <c r="E653">
        <v>13605</v>
      </c>
      <c r="F653" t="s">
        <v>200</v>
      </c>
      <c r="G653" t="s">
        <v>450</v>
      </c>
      <c r="H653" t="s">
        <v>1212</v>
      </c>
      <c r="I653" s="29" t="str">
        <f t="shared" si="13"/>
        <v>INSERT INTO  VALUES (,'Peñaflor','13605','Comuna','CHL','ADMIN 3');</v>
      </c>
    </row>
    <row r="654" spans="4:9" x14ac:dyDescent="0.3">
      <c r="D654" t="s">
        <v>1177</v>
      </c>
      <c r="E654">
        <v>14101</v>
      </c>
      <c r="F654" t="s">
        <v>200</v>
      </c>
      <c r="G654" t="s">
        <v>450</v>
      </c>
      <c r="H654" t="s">
        <v>1212</v>
      </c>
      <c r="I654" s="29" t="str">
        <f t="shared" si="13"/>
        <v>INSERT INTO  VALUES (,'Valdivia','14101','Comuna','CHL','ADMIN 3');</v>
      </c>
    </row>
    <row r="655" spans="4:9" x14ac:dyDescent="0.3">
      <c r="D655" t="s">
        <v>1178</v>
      </c>
      <c r="E655">
        <v>14102</v>
      </c>
      <c r="F655" t="s">
        <v>200</v>
      </c>
      <c r="G655" t="s">
        <v>450</v>
      </c>
      <c r="H655" t="s">
        <v>1212</v>
      </c>
      <c r="I655" s="29" t="str">
        <f t="shared" si="13"/>
        <v>INSERT INTO  VALUES (,'Corral','14102','Comuna','CHL','ADMIN 3');</v>
      </c>
    </row>
    <row r="656" spans="4:9" x14ac:dyDescent="0.3">
      <c r="D656" t="s">
        <v>1179</v>
      </c>
      <c r="E656">
        <v>14103</v>
      </c>
      <c r="F656" t="s">
        <v>200</v>
      </c>
      <c r="G656" t="s">
        <v>450</v>
      </c>
      <c r="H656" t="s">
        <v>1212</v>
      </c>
      <c r="I656" s="29" t="str">
        <f t="shared" si="13"/>
        <v>INSERT INTO  VALUES (,'Lanco','14103','Comuna','CHL','ADMIN 3');</v>
      </c>
    </row>
    <row r="657" spans="4:9" x14ac:dyDescent="0.3">
      <c r="D657" t="s">
        <v>692</v>
      </c>
      <c r="E657">
        <v>14104</v>
      </c>
      <c r="F657" t="s">
        <v>200</v>
      </c>
      <c r="G657" t="s">
        <v>450</v>
      </c>
      <c r="H657" t="s">
        <v>1212</v>
      </c>
      <c r="I657" s="29" t="str">
        <f t="shared" si="13"/>
        <v>INSERT INTO  VALUES (,'Los Lagos','14104','Comuna','CHL','ADMIN 3');</v>
      </c>
    </row>
    <row r="658" spans="4:9" x14ac:dyDescent="0.3">
      <c r="D658" t="s">
        <v>1180</v>
      </c>
      <c r="E658">
        <v>14105</v>
      </c>
      <c r="F658" t="s">
        <v>200</v>
      </c>
      <c r="G658" t="s">
        <v>450</v>
      </c>
      <c r="H658" t="s">
        <v>1212</v>
      </c>
      <c r="I658" s="29" t="str">
        <f t="shared" si="13"/>
        <v>INSERT INTO  VALUES (,'Máfil','14105','Comuna','CHL','ADMIN 3');</v>
      </c>
    </row>
    <row r="659" spans="4:9" x14ac:dyDescent="0.3">
      <c r="D659" t="s">
        <v>1181</v>
      </c>
      <c r="E659">
        <v>14106</v>
      </c>
      <c r="F659" t="s">
        <v>200</v>
      </c>
      <c r="G659" t="s">
        <v>450</v>
      </c>
      <c r="H659" t="s">
        <v>1212</v>
      </c>
      <c r="I659" s="29" t="str">
        <f t="shared" si="13"/>
        <v>INSERT INTO  VALUES (,'Mariquina','14106','Comuna','CHL','ADMIN 3');</v>
      </c>
    </row>
    <row r="660" spans="4:9" x14ac:dyDescent="0.3">
      <c r="D660" t="s">
        <v>1182</v>
      </c>
      <c r="E660">
        <v>14107</v>
      </c>
      <c r="F660" t="s">
        <v>200</v>
      </c>
      <c r="G660" t="s">
        <v>450</v>
      </c>
      <c r="H660" t="s">
        <v>1212</v>
      </c>
      <c r="I660" s="29" t="str">
        <f t="shared" si="13"/>
        <v>INSERT INTO  VALUES (,'Paillaco','14107','Comuna','CHL','ADMIN 3');</v>
      </c>
    </row>
    <row r="661" spans="4:9" x14ac:dyDescent="0.3">
      <c r="D661" t="s">
        <v>1183</v>
      </c>
      <c r="E661">
        <v>14108</v>
      </c>
      <c r="F661" t="s">
        <v>200</v>
      </c>
      <c r="G661" t="s">
        <v>450</v>
      </c>
      <c r="H661" t="s">
        <v>1212</v>
      </c>
      <c r="I661" s="29" t="str">
        <f t="shared" si="13"/>
        <v>INSERT INTO  VALUES (,'Panguipulli','14108','Comuna','CHL','ADMIN 3');</v>
      </c>
    </row>
    <row r="662" spans="4:9" x14ac:dyDescent="0.3">
      <c r="D662" t="s">
        <v>862</v>
      </c>
      <c r="E662">
        <v>14201</v>
      </c>
      <c r="F662" t="s">
        <v>200</v>
      </c>
      <c r="G662" t="s">
        <v>450</v>
      </c>
      <c r="H662" t="s">
        <v>1212</v>
      </c>
      <c r="I662" s="29" t="str">
        <f t="shared" si="13"/>
        <v>INSERT INTO  VALUES (,'La Unión','14201','Comuna','CHL','ADMIN 3');</v>
      </c>
    </row>
    <row r="663" spans="4:9" x14ac:dyDescent="0.3">
      <c r="D663" t="s">
        <v>1184</v>
      </c>
      <c r="E663">
        <v>14202</v>
      </c>
      <c r="F663" t="s">
        <v>200</v>
      </c>
      <c r="G663" t="s">
        <v>450</v>
      </c>
      <c r="H663" t="s">
        <v>1212</v>
      </c>
      <c r="I663" s="29" t="str">
        <f t="shared" si="13"/>
        <v>INSERT INTO  VALUES (,'Futrono','14202','Comuna','CHL','ADMIN 3');</v>
      </c>
    </row>
    <row r="664" spans="4:9" x14ac:dyDescent="0.3">
      <c r="D664" t="s">
        <v>1185</v>
      </c>
      <c r="E664">
        <v>14203</v>
      </c>
      <c r="F664" t="s">
        <v>200</v>
      </c>
      <c r="G664" t="s">
        <v>450</v>
      </c>
      <c r="H664" t="s">
        <v>1212</v>
      </c>
      <c r="I664" s="29" t="str">
        <f t="shared" si="13"/>
        <v>INSERT INTO  VALUES (,'Lago Ranco','14203','Comuna','CHL','ADMIN 3');</v>
      </c>
    </row>
    <row r="665" spans="4:9" x14ac:dyDescent="0.3">
      <c r="D665" t="s">
        <v>1186</v>
      </c>
      <c r="E665">
        <v>14204</v>
      </c>
      <c r="F665" t="s">
        <v>200</v>
      </c>
      <c r="G665" t="s">
        <v>450</v>
      </c>
      <c r="H665" t="s">
        <v>1212</v>
      </c>
      <c r="I665" s="29" t="str">
        <f t="shared" si="13"/>
        <v>INSERT INTO  VALUES (,'Río Bueno','14204','Comuna','CHL','ADMIN 3');</v>
      </c>
    </row>
    <row r="666" spans="4:9" x14ac:dyDescent="0.3">
      <c r="D666" t="s">
        <v>1187</v>
      </c>
      <c r="E666">
        <v>15101</v>
      </c>
      <c r="F666" t="s">
        <v>200</v>
      </c>
      <c r="G666" t="s">
        <v>450</v>
      </c>
      <c r="H666" t="s">
        <v>1212</v>
      </c>
      <c r="I666" s="29" t="str">
        <f t="shared" si="13"/>
        <v>INSERT INTO  VALUES (,'Arica','15101','Comuna','CHL','ADMIN 3');</v>
      </c>
    </row>
    <row r="667" spans="4:9" x14ac:dyDescent="0.3">
      <c r="D667" t="s">
        <v>1188</v>
      </c>
      <c r="E667">
        <v>15102</v>
      </c>
      <c r="F667" t="s">
        <v>200</v>
      </c>
      <c r="G667" t="s">
        <v>450</v>
      </c>
      <c r="H667" t="s">
        <v>1212</v>
      </c>
      <c r="I667" s="29" t="str">
        <f t="shared" si="13"/>
        <v>INSERT INTO  VALUES (,'Camarones','15102','Comuna','CHL','ADMIN 3');</v>
      </c>
    </row>
    <row r="668" spans="4:9" x14ac:dyDescent="0.3">
      <c r="D668" t="s">
        <v>1189</v>
      </c>
      <c r="E668">
        <v>15201</v>
      </c>
      <c r="F668" t="s">
        <v>200</v>
      </c>
      <c r="G668" t="s">
        <v>450</v>
      </c>
      <c r="H668" t="s">
        <v>1212</v>
      </c>
      <c r="I668" s="29" t="str">
        <f t="shared" si="13"/>
        <v>INSERT INTO  VALUES (,'Putre','15201','Comuna','CHL','ADMIN 3');</v>
      </c>
    </row>
    <row r="669" spans="4:9" x14ac:dyDescent="0.3">
      <c r="D669" t="s">
        <v>1190</v>
      </c>
      <c r="E669">
        <v>15202</v>
      </c>
      <c r="F669" t="s">
        <v>200</v>
      </c>
      <c r="G669" t="s">
        <v>450</v>
      </c>
      <c r="H669" t="s">
        <v>1212</v>
      </c>
      <c r="I669" s="29" t="str">
        <f t="shared" si="13"/>
        <v>INSERT INTO  VALUES (,'General Lagos','15202','Comuna','CHL','ADMIN 3');</v>
      </c>
    </row>
    <row r="670" spans="4:9" x14ac:dyDescent="0.3">
      <c r="D670" t="s">
        <v>1191</v>
      </c>
      <c r="E670">
        <v>16101</v>
      </c>
      <c r="F670" t="s">
        <v>200</v>
      </c>
      <c r="G670" t="s">
        <v>450</v>
      </c>
      <c r="H670" t="s">
        <v>1212</v>
      </c>
      <c r="I670" s="29" t="str">
        <f t="shared" si="13"/>
        <v>INSERT INTO  VALUES (,'Chillán','16101','Comuna','CHL','ADMIN 3');</v>
      </c>
    </row>
    <row r="671" spans="4:9" x14ac:dyDescent="0.3">
      <c r="D671" t="s">
        <v>1192</v>
      </c>
      <c r="E671">
        <v>16102</v>
      </c>
      <c r="F671" t="s">
        <v>200</v>
      </c>
      <c r="G671" t="s">
        <v>450</v>
      </c>
      <c r="H671" t="s">
        <v>1212</v>
      </c>
      <c r="I671" s="29" t="str">
        <f t="shared" si="13"/>
        <v>INSERT INTO  VALUES (,'Bulnes','16102','Comuna','CHL','ADMIN 3');</v>
      </c>
    </row>
    <row r="672" spans="4:9" x14ac:dyDescent="0.3">
      <c r="D672" t="s">
        <v>1193</v>
      </c>
      <c r="E672">
        <v>16103</v>
      </c>
      <c r="F672" t="s">
        <v>200</v>
      </c>
      <c r="G672" t="s">
        <v>450</v>
      </c>
      <c r="H672" t="s">
        <v>1212</v>
      </c>
      <c r="I672" s="29" t="str">
        <f t="shared" si="13"/>
        <v>INSERT INTO  VALUES (,'Chillán Viejo','16103','Comuna','CHL','ADMIN 3');</v>
      </c>
    </row>
    <row r="673" spans="4:9" x14ac:dyDescent="0.3">
      <c r="D673" t="s">
        <v>1194</v>
      </c>
      <c r="E673">
        <v>16104</v>
      </c>
      <c r="F673" t="s">
        <v>200</v>
      </c>
      <c r="G673" t="s">
        <v>450</v>
      </c>
      <c r="H673" t="s">
        <v>1212</v>
      </c>
      <c r="I673" s="29" t="str">
        <f t="shared" si="13"/>
        <v>INSERT INTO  VALUES (,'El Carmen','16104','Comuna','CHL','ADMIN 3');</v>
      </c>
    </row>
    <row r="674" spans="4:9" x14ac:dyDescent="0.3">
      <c r="D674" t="s">
        <v>1195</v>
      </c>
      <c r="E674">
        <v>16105</v>
      </c>
      <c r="F674" t="s">
        <v>200</v>
      </c>
      <c r="G674" t="s">
        <v>450</v>
      </c>
      <c r="H674" t="s">
        <v>1212</v>
      </c>
      <c r="I674" s="29" t="str">
        <f t="shared" si="13"/>
        <v>INSERT INTO  VALUES (,'Pemuco','16105','Comuna','CHL','ADMIN 3');</v>
      </c>
    </row>
    <row r="675" spans="4:9" x14ac:dyDescent="0.3">
      <c r="D675" t="s">
        <v>1196</v>
      </c>
      <c r="E675">
        <v>16106</v>
      </c>
      <c r="F675" t="s">
        <v>200</v>
      </c>
      <c r="G675" t="s">
        <v>450</v>
      </c>
      <c r="H675" t="s">
        <v>1212</v>
      </c>
      <c r="I675" s="29" t="str">
        <f t="shared" si="13"/>
        <v>INSERT INTO  VALUES (,'Pinto','16106','Comuna','CHL','ADMIN 3');</v>
      </c>
    </row>
    <row r="676" spans="4:9" x14ac:dyDescent="0.3">
      <c r="D676" t="s">
        <v>1197</v>
      </c>
      <c r="E676">
        <v>16107</v>
      </c>
      <c r="F676" t="s">
        <v>200</v>
      </c>
      <c r="G676" t="s">
        <v>450</v>
      </c>
      <c r="H676" t="s">
        <v>1212</v>
      </c>
      <c r="I676" s="29" t="str">
        <f t="shared" si="13"/>
        <v>INSERT INTO  VALUES (,'Quillón','16107','Comuna','CHL','ADMIN 3');</v>
      </c>
    </row>
    <row r="677" spans="4:9" x14ac:dyDescent="0.3">
      <c r="D677" t="s">
        <v>1198</v>
      </c>
      <c r="E677">
        <v>16108</v>
      </c>
      <c r="F677" t="s">
        <v>200</v>
      </c>
      <c r="G677" t="s">
        <v>450</v>
      </c>
      <c r="H677" t="s">
        <v>1212</v>
      </c>
      <c r="I677" s="29" t="str">
        <f t="shared" si="13"/>
        <v>INSERT INTO  VALUES (,'San Ignacio','16108','Comuna','CHL','ADMIN 3');</v>
      </c>
    </row>
    <row r="678" spans="4:9" x14ac:dyDescent="0.3">
      <c r="D678" t="s">
        <v>1199</v>
      </c>
      <c r="E678">
        <v>16109</v>
      </c>
      <c r="F678" t="s">
        <v>200</v>
      </c>
      <c r="G678" t="s">
        <v>450</v>
      </c>
      <c r="H678" t="s">
        <v>1212</v>
      </c>
      <c r="I678" s="29" t="str">
        <f t="shared" si="13"/>
        <v>INSERT INTO  VALUES (,'Yungay','16109','Comuna','CHL','ADMIN 3');</v>
      </c>
    </row>
    <row r="679" spans="4:9" x14ac:dyDescent="0.3">
      <c r="D679" t="s">
        <v>1200</v>
      </c>
      <c r="E679">
        <v>16201</v>
      </c>
      <c r="F679" t="s">
        <v>200</v>
      </c>
      <c r="G679" t="s">
        <v>450</v>
      </c>
      <c r="H679" t="s">
        <v>1212</v>
      </c>
      <c r="I679" s="29" t="str">
        <f t="shared" si="13"/>
        <v>INSERT INTO  VALUES (,'Quirihue','16201','Comuna','CHL','ADMIN 3');</v>
      </c>
    </row>
    <row r="680" spans="4:9" x14ac:dyDescent="0.3">
      <c r="D680" t="s">
        <v>1201</v>
      </c>
      <c r="E680">
        <v>16202</v>
      </c>
      <c r="F680" t="s">
        <v>200</v>
      </c>
      <c r="G680" t="s">
        <v>450</v>
      </c>
      <c r="H680" t="s">
        <v>1212</v>
      </c>
      <c r="I680" s="29" t="str">
        <f t="shared" si="13"/>
        <v>INSERT INTO  VALUES (,'Cobquecura','16202','Comuna','CHL','ADMIN 3');</v>
      </c>
    </row>
    <row r="681" spans="4:9" x14ac:dyDescent="0.3">
      <c r="D681" t="s">
        <v>1202</v>
      </c>
      <c r="E681">
        <v>16203</v>
      </c>
      <c r="F681" t="s">
        <v>200</v>
      </c>
      <c r="G681" t="s">
        <v>450</v>
      </c>
      <c r="H681" t="s">
        <v>1212</v>
      </c>
      <c r="I681" s="29" t="str">
        <f t="shared" si="13"/>
        <v>INSERT INTO  VALUES (,'Coelemu','16203','Comuna','CHL','ADMIN 3');</v>
      </c>
    </row>
    <row r="682" spans="4:9" x14ac:dyDescent="0.3">
      <c r="D682" t="s">
        <v>1203</v>
      </c>
      <c r="E682">
        <v>16204</v>
      </c>
      <c r="F682" t="s">
        <v>200</v>
      </c>
      <c r="G682" t="s">
        <v>450</v>
      </c>
      <c r="H682" t="s">
        <v>1212</v>
      </c>
      <c r="I682" s="29" t="str">
        <f t="shared" si="13"/>
        <v>INSERT INTO  VALUES (,'Ninhue','16204','Comuna','CHL','ADMIN 3');</v>
      </c>
    </row>
    <row r="683" spans="4:9" x14ac:dyDescent="0.3">
      <c r="D683" t="s">
        <v>1204</v>
      </c>
      <c r="E683">
        <v>16205</v>
      </c>
      <c r="F683" t="s">
        <v>200</v>
      </c>
      <c r="G683" t="s">
        <v>450</v>
      </c>
      <c r="H683" t="s">
        <v>1212</v>
      </c>
      <c r="I683" s="29" t="str">
        <f t="shared" si="13"/>
        <v>INSERT INTO  VALUES (,'Portezuelo','16205','Comuna','CHL','ADMIN 3');</v>
      </c>
    </row>
    <row r="684" spans="4:9" x14ac:dyDescent="0.3">
      <c r="D684" t="s">
        <v>1205</v>
      </c>
      <c r="E684">
        <v>16206</v>
      </c>
      <c r="F684" t="s">
        <v>200</v>
      </c>
      <c r="G684" t="s">
        <v>450</v>
      </c>
      <c r="H684" t="s">
        <v>1212</v>
      </c>
      <c r="I684" s="29" t="str">
        <f t="shared" si="13"/>
        <v>INSERT INTO  VALUES (,'Ránquil','16206','Comuna','CHL','ADMIN 3');</v>
      </c>
    </row>
    <row r="685" spans="4:9" x14ac:dyDescent="0.3">
      <c r="D685" t="s">
        <v>1206</v>
      </c>
      <c r="E685">
        <v>16207</v>
      </c>
      <c r="F685" t="s">
        <v>200</v>
      </c>
      <c r="G685" t="s">
        <v>450</v>
      </c>
      <c r="H685" t="s">
        <v>1212</v>
      </c>
      <c r="I685" s="29" t="str">
        <f t="shared" si="13"/>
        <v>INSERT INTO  VALUES (,'Treguaco','16207','Comuna','CHL','ADMIN 3');</v>
      </c>
    </row>
    <row r="686" spans="4:9" x14ac:dyDescent="0.3">
      <c r="D686" t="s">
        <v>1207</v>
      </c>
      <c r="E686">
        <v>16301</v>
      </c>
      <c r="F686" t="s">
        <v>200</v>
      </c>
      <c r="G686" t="s">
        <v>450</v>
      </c>
      <c r="H686" t="s">
        <v>1212</v>
      </c>
      <c r="I686" s="29" t="str">
        <f t="shared" si="13"/>
        <v>INSERT INTO  VALUES (,'San Carlos','16301','Comuna','CHL','ADMIN 3');</v>
      </c>
    </row>
    <row r="687" spans="4:9" x14ac:dyDescent="0.3">
      <c r="D687" t="s">
        <v>1208</v>
      </c>
      <c r="E687">
        <v>16302</v>
      </c>
      <c r="F687" t="s">
        <v>200</v>
      </c>
      <c r="G687" t="s">
        <v>450</v>
      </c>
      <c r="H687" t="s">
        <v>1212</v>
      </c>
      <c r="I687" s="29" t="str">
        <f t="shared" si="13"/>
        <v>INSERT INTO  VALUES (,'Coihueco','16302','Comuna','CHL','ADMIN 3');</v>
      </c>
    </row>
    <row r="688" spans="4:9" x14ac:dyDescent="0.3">
      <c r="D688" t="s">
        <v>1209</v>
      </c>
      <c r="E688">
        <v>16303</v>
      </c>
      <c r="F688" t="s">
        <v>200</v>
      </c>
      <c r="G688" t="s">
        <v>450</v>
      </c>
      <c r="H688" t="s">
        <v>1212</v>
      </c>
      <c r="I688" s="29" t="str">
        <f t="shared" si="13"/>
        <v>INSERT INTO  VALUES (,'Ñiquén','16303','Comuna','CHL','ADMIN 3');</v>
      </c>
    </row>
    <row r="689" spans="4:9" x14ac:dyDescent="0.3">
      <c r="D689" t="s">
        <v>1210</v>
      </c>
      <c r="E689">
        <v>16304</v>
      </c>
      <c r="F689" t="s">
        <v>200</v>
      </c>
      <c r="G689" t="s">
        <v>450</v>
      </c>
      <c r="H689" t="s">
        <v>1212</v>
      </c>
      <c r="I689" s="29" t="str">
        <f t="shared" si="13"/>
        <v>INSERT INTO  VALUES (,'San Fabián','16304','Comuna','CHL','ADMIN 3');</v>
      </c>
    </row>
    <row r="690" spans="4:9" x14ac:dyDescent="0.3">
      <c r="D690" t="s">
        <v>1211</v>
      </c>
      <c r="E690">
        <v>16305</v>
      </c>
      <c r="F690" t="s">
        <v>200</v>
      </c>
      <c r="G690" t="s">
        <v>450</v>
      </c>
      <c r="H690" t="s">
        <v>1212</v>
      </c>
      <c r="I690" s="29" t="str">
        <f t="shared" si="13"/>
        <v>INSERT INTO  VALUES (,'San Nicolás','16305','Comuna','CHL','ADMIN 3');</v>
      </c>
    </row>
    <row r="691" spans="4:9" x14ac:dyDescent="0.3">
      <c r="D691" t="s">
        <v>1215</v>
      </c>
      <c r="E691" t="s">
        <v>1214</v>
      </c>
      <c r="F691" t="s">
        <v>1213</v>
      </c>
      <c r="G691" t="s">
        <v>459</v>
      </c>
      <c r="H691" t="s">
        <v>1363</v>
      </c>
      <c r="I691" s="29" t="str">
        <f t="shared" si="13"/>
        <v>INSERT INTO  VALUES (,'San José','0101','Cantón','CRI','ADMIN 2');</v>
      </c>
    </row>
    <row r="692" spans="4:9" x14ac:dyDescent="0.3">
      <c r="D692" t="s">
        <v>1217</v>
      </c>
      <c r="E692" t="s">
        <v>1216</v>
      </c>
      <c r="F692" t="s">
        <v>1213</v>
      </c>
      <c r="G692" t="s">
        <v>459</v>
      </c>
      <c r="H692" t="s">
        <v>1363</v>
      </c>
      <c r="I692" s="29" t="str">
        <f t="shared" si="13"/>
        <v>INSERT INTO  VALUES (,'Escazo','0102','Cantón','CRI','ADMIN 2');</v>
      </c>
    </row>
    <row r="693" spans="4:9" x14ac:dyDescent="0.3">
      <c r="D693" t="s">
        <v>1219</v>
      </c>
      <c r="E693" t="s">
        <v>1218</v>
      </c>
      <c r="F693" t="s">
        <v>1213</v>
      </c>
      <c r="G693" t="s">
        <v>459</v>
      </c>
      <c r="H693" t="s">
        <v>1363</v>
      </c>
      <c r="I693" s="29" t="str">
        <f t="shared" si="13"/>
        <v>INSERT INTO  VALUES (,'Desamparados','0103','Cantón','CRI','ADMIN 2');</v>
      </c>
    </row>
    <row r="694" spans="4:9" x14ac:dyDescent="0.3">
      <c r="D694" t="s">
        <v>1221</v>
      </c>
      <c r="E694" t="s">
        <v>1220</v>
      </c>
      <c r="F694" t="s">
        <v>1213</v>
      </c>
      <c r="G694" t="s">
        <v>459</v>
      </c>
      <c r="H694" t="s">
        <v>1363</v>
      </c>
      <c r="I694" s="29" t="str">
        <f t="shared" si="13"/>
        <v>INSERT INTO  VALUES (,'Puriscal','0104','Cantón','CRI','ADMIN 2');</v>
      </c>
    </row>
    <row r="695" spans="4:9" x14ac:dyDescent="0.3">
      <c r="D695" t="s">
        <v>1223</v>
      </c>
      <c r="E695" t="s">
        <v>1222</v>
      </c>
      <c r="F695" t="s">
        <v>1213</v>
      </c>
      <c r="G695" t="s">
        <v>459</v>
      </c>
      <c r="H695" t="s">
        <v>1363</v>
      </c>
      <c r="I695" s="29" t="str">
        <f t="shared" si="13"/>
        <v>INSERT INTO  VALUES (,'Tarrazs','0105','Cantón','CRI','ADMIN 2');</v>
      </c>
    </row>
    <row r="696" spans="4:9" x14ac:dyDescent="0.3">
      <c r="D696" t="s">
        <v>1225</v>
      </c>
      <c r="E696" t="s">
        <v>1224</v>
      </c>
      <c r="F696" t="s">
        <v>1213</v>
      </c>
      <c r="G696" t="s">
        <v>459</v>
      </c>
      <c r="H696" t="s">
        <v>1363</v>
      </c>
      <c r="I696" s="29" t="str">
        <f t="shared" si="13"/>
        <v>INSERT INTO  VALUES (,'Aserro','0106','Cantón','CRI','ADMIN 2');</v>
      </c>
    </row>
    <row r="697" spans="4:9" x14ac:dyDescent="0.3">
      <c r="D697" t="s">
        <v>1227</v>
      </c>
      <c r="E697" t="s">
        <v>1226</v>
      </c>
      <c r="F697" t="s">
        <v>1213</v>
      </c>
      <c r="G697" t="s">
        <v>459</v>
      </c>
      <c r="H697" t="s">
        <v>1363</v>
      </c>
      <c r="I697" s="29" t="str">
        <f t="shared" si="13"/>
        <v>INSERT INTO  VALUES (,'Mora','0107','Cantón','CRI','ADMIN 2');</v>
      </c>
    </row>
    <row r="698" spans="4:9" x14ac:dyDescent="0.3">
      <c r="D698" t="s">
        <v>1229</v>
      </c>
      <c r="E698" t="s">
        <v>1228</v>
      </c>
      <c r="F698" t="s">
        <v>1213</v>
      </c>
      <c r="G698" t="s">
        <v>459</v>
      </c>
      <c r="H698" t="s">
        <v>1363</v>
      </c>
      <c r="I698" s="29" t="str">
        <f t="shared" si="13"/>
        <v>INSERT INTO  VALUES (,'Goicoechea','0108','Cantón','CRI','ADMIN 2');</v>
      </c>
    </row>
    <row r="699" spans="4:9" x14ac:dyDescent="0.3">
      <c r="D699" t="s">
        <v>867</v>
      </c>
      <c r="E699" t="s">
        <v>1230</v>
      </c>
      <c r="F699" t="s">
        <v>1213</v>
      </c>
      <c r="G699" t="s">
        <v>459</v>
      </c>
      <c r="H699" t="s">
        <v>1363</v>
      </c>
      <c r="I699" s="29" t="str">
        <f t="shared" si="13"/>
        <v>INSERT INTO  VALUES (,'Santa Ana','0109','Cantón','CRI','ADMIN 2');</v>
      </c>
    </row>
    <row r="700" spans="4:9" x14ac:dyDescent="0.3">
      <c r="D700" t="s">
        <v>1232</v>
      </c>
      <c r="E700" t="s">
        <v>1231</v>
      </c>
      <c r="F700" t="s">
        <v>1213</v>
      </c>
      <c r="G700" t="s">
        <v>459</v>
      </c>
      <c r="H700" t="s">
        <v>1363</v>
      </c>
      <c r="I700" s="29" t="str">
        <f t="shared" si="13"/>
        <v>INSERT INTO  VALUES (,'Alajuelita','0110','Cantón','CRI','ADMIN 2');</v>
      </c>
    </row>
    <row r="701" spans="4:9" x14ac:dyDescent="0.3">
      <c r="D701" t="s">
        <v>1234</v>
      </c>
      <c r="E701" t="s">
        <v>1233</v>
      </c>
      <c r="F701" t="s">
        <v>1213</v>
      </c>
      <c r="G701" t="s">
        <v>459</v>
      </c>
      <c r="H701" t="s">
        <v>1363</v>
      </c>
      <c r="I701" s="29" t="str">
        <f t="shared" si="13"/>
        <v>INSERT INTO  VALUES (,'Vazquez de Coronado','0111','Cantón','CRI','ADMIN 2');</v>
      </c>
    </row>
    <row r="702" spans="4:9" x14ac:dyDescent="0.3">
      <c r="D702" t="s">
        <v>1236</v>
      </c>
      <c r="E702" t="s">
        <v>1235</v>
      </c>
      <c r="F702" t="s">
        <v>1213</v>
      </c>
      <c r="G702" t="s">
        <v>459</v>
      </c>
      <c r="H702" t="s">
        <v>1363</v>
      </c>
      <c r="I702" s="29" t="str">
        <f t="shared" si="13"/>
        <v>INSERT INTO  VALUES (,'Acosta','0112','Cantón','CRI','ADMIN 2');</v>
      </c>
    </row>
    <row r="703" spans="4:9" x14ac:dyDescent="0.3">
      <c r="D703" t="s">
        <v>1238</v>
      </c>
      <c r="E703" t="s">
        <v>1237</v>
      </c>
      <c r="F703" t="s">
        <v>1213</v>
      </c>
      <c r="G703" t="s">
        <v>459</v>
      </c>
      <c r="H703" t="s">
        <v>1363</v>
      </c>
      <c r="I703" s="29" t="str">
        <f t="shared" si="13"/>
        <v>INSERT INTO  VALUES (,'Tibás','0113','Cantón','CRI','ADMIN 2');</v>
      </c>
    </row>
    <row r="704" spans="4:9" x14ac:dyDescent="0.3">
      <c r="D704" t="s">
        <v>1240</v>
      </c>
      <c r="E704" t="s">
        <v>1239</v>
      </c>
      <c r="F704" t="s">
        <v>1213</v>
      </c>
      <c r="G704" t="s">
        <v>459</v>
      </c>
      <c r="H704" t="s">
        <v>1363</v>
      </c>
      <c r="I704" s="29" t="str">
        <f t="shared" si="13"/>
        <v>INSERT INTO  VALUES (,'Moravia','0114','Cantón','CRI','ADMIN 2');</v>
      </c>
    </row>
    <row r="705" spans="4:9" x14ac:dyDescent="0.3">
      <c r="D705" t="s">
        <v>1242</v>
      </c>
      <c r="E705" t="s">
        <v>1241</v>
      </c>
      <c r="F705" t="s">
        <v>1213</v>
      </c>
      <c r="G705" t="s">
        <v>459</v>
      </c>
      <c r="H705" t="s">
        <v>1363</v>
      </c>
      <c r="I705" s="29" t="str">
        <f t="shared" si="13"/>
        <v>INSERT INTO  VALUES (,'Montes de Oca','0115','Cantón','CRI','ADMIN 2');</v>
      </c>
    </row>
    <row r="706" spans="4:9" x14ac:dyDescent="0.3">
      <c r="D706" t="s">
        <v>1244</v>
      </c>
      <c r="E706" t="s">
        <v>1243</v>
      </c>
      <c r="F706" t="s">
        <v>1213</v>
      </c>
      <c r="G706" t="s">
        <v>459</v>
      </c>
      <c r="H706" t="s">
        <v>1363</v>
      </c>
      <c r="I706" s="29" t="str">
        <f t="shared" si="13"/>
        <v>INSERT INTO  VALUES (,'Turrubares','0116','Cantón','CRI','ADMIN 2');</v>
      </c>
    </row>
    <row r="707" spans="4:9" x14ac:dyDescent="0.3">
      <c r="D707" t="s">
        <v>1246</v>
      </c>
      <c r="E707" t="s">
        <v>1245</v>
      </c>
      <c r="F707" t="s">
        <v>1213</v>
      </c>
      <c r="G707" t="s">
        <v>459</v>
      </c>
      <c r="H707" t="s">
        <v>1363</v>
      </c>
      <c r="I707" s="29" t="str">
        <f t="shared" ref="I707:I770" si="14">+"INSERT INTO "&amp;$E$3&amp;" VALUES ("&amp;C707&amp;","&amp;"'"&amp;D707&amp;"','"&amp;E707&amp;"','"&amp;F707&amp;"','"&amp;G707&amp;"','"&amp;H707&amp;"');"</f>
        <v>INSERT INTO  VALUES (,'Dota','0117','Cantón','CRI','ADMIN 2');</v>
      </c>
    </row>
    <row r="708" spans="4:9" x14ac:dyDescent="0.3">
      <c r="D708" t="s">
        <v>1248</v>
      </c>
      <c r="E708" t="s">
        <v>1247</v>
      </c>
      <c r="F708" t="s">
        <v>1213</v>
      </c>
      <c r="G708" t="s">
        <v>459</v>
      </c>
      <c r="H708" t="s">
        <v>1363</v>
      </c>
      <c r="I708" s="29" t="str">
        <f t="shared" si="14"/>
        <v>INSERT INTO  VALUES (,'Curridabat','0118','Cantón','CRI','ADMIN 2');</v>
      </c>
    </row>
    <row r="709" spans="4:9" x14ac:dyDescent="0.3">
      <c r="D709" t="s">
        <v>1250</v>
      </c>
      <c r="E709" t="s">
        <v>1249</v>
      </c>
      <c r="F709" t="s">
        <v>1213</v>
      </c>
      <c r="G709" t="s">
        <v>459</v>
      </c>
      <c r="H709" t="s">
        <v>1363</v>
      </c>
      <c r="I709" s="29" t="str">
        <f t="shared" si="14"/>
        <v>INSERT INTO  VALUES (,'Pérez Zeledón','0119','Cantón','CRI','ADMIN 2');</v>
      </c>
    </row>
    <row r="710" spans="4:9" x14ac:dyDescent="0.3">
      <c r="D710" t="s">
        <v>1252</v>
      </c>
      <c r="E710" t="s">
        <v>1251</v>
      </c>
      <c r="F710" t="s">
        <v>1213</v>
      </c>
      <c r="G710" t="s">
        <v>459</v>
      </c>
      <c r="H710" t="s">
        <v>1363</v>
      </c>
      <c r="I710" s="29" t="str">
        <f t="shared" si="14"/>
        <v>INSERT INTO  VALUES (,'Lenn Cortés Castro','0120','Cantón','CRI','ADMIN 2');</v>
      </c>
    </row>
    <row r="711" spans="4:9" x14ac:dyDescent="0.3">
      <c r="D711" t="s">
        <v>707</v>
      </c>
      <c r="E711" t="s">
        <v>1253</v>
      </c>
      <c r="F711" t="s">
        <v>1213</v>
      </c>
      <c r="G711" t="s">
        <v>459</v>
      </c>
      <c r="H711" t="s">
        <v>1363</v>
      </c>
      <c r="I711" s="29" t="str">
        <f t="shared" si="14"/>
        <v>INSERT INTO  VALUES (,'Alajuela','0201','Cantón','CRI','ADMIN 2');</v>
      </c>
    </row>
    <row r="712" spans="4:9" x14ac:dyDescent="0.3">
      <c r="D712" t="s">
        <v>1255</v>
      </c>
      <c r="E712" t="s">
        <v>1254</v>
      </c>
      <c r="F712" t="s">
        <v>1213</v>
      </c>
      <c r="G712" t="s">
        <v>459</v>
      </c>
      <c r="H712" t="s">
        <v>1363</v>
      </c>
      <c r="I712" s="29" t="str">
        <f t="shared" si="14"/>
        <v>INSERT INTO  VALUES (,'San Raman','0202','Cantón','CRI','ADMIN 2');</v>
      </c>
    </row>
    <row r="713" spans="4:9" x14ac:dyDescent="0.3">
      <c r="D713" t="s">
        <v>287</v>
      </c>
      <c r="E713" t="s">
        <v>1256</v>
      </c>
      <c r="F713" t="s">
        <v>1213</v>
      </c>
      <c r="G713" t="s">
        <v>459</v>
      </c>
      <c r="H713" t="s">
        <v>1363</v>
      </c>
      <c r="I713" s="29" t="str">
        <f t="shared" si="14"/>
        <v>INSERT INTO  VALUES (,'Grecia','0203','Cantón','CRI','ADMIN 2');</v>
      </c>
    </row>
    <row r="714" spans="4:9" x14ac:dyDescent="0.3">
      <c r="D714" t="s">
        <v>1258</v>
      </c>
      <c r="E714" t="s">
        <v>1257</v>
      </c>
      <c r="F714" t="s">
        <v>1213</v>
      </c>
      <c r="G714" t="s">
        <v>459</v>
      </c>
      <c r="H714" t="s">
        <v>1363</v>
      </c>
      <c r="I714" s="29" t="str">
        <f t="shared" si="14"/>
        <v>INSERT INTO  VALUES (,'San Mateo','0204','Cantón','CRI','ADMIN 2');</v>
      </c>
    </row>
    <row r="715" spans="4:9" x14ac:dyDescent="0.3">
      <c r="D715" t="s">
        <v>1260</v>
      </c>
      <c r="E715" t="s">
        <v>1259</v>
      </c>
      <c r="F715" t="s">
        <v>1213</v>
      </c>
      <c r="G715" t="s">
        <v>459</v>
      </c>
      <c r="H715" t="s">
        <v>1363</v>
      </c>
      <c r="I715" s="29" t="str">
        <f t="shared" si="14"/>
        <v>INSERT INTO  VALUES (,'Atenas','0205','Cantón','CRI','ADMIN 2');</v>
      </c>
    </row>
    <row r="716" spans="4:9" x14ac:dyDescent="0.3">
      <c r="D716" t="s">
        <v>1262</v>
      </c>
      <c r="E716" t="s">
        <v>1261</v>
      </c>
      <c r="F716" t="s">
        <v>1213</v>
      </c>
      <c r="G716" t="s">
        <v>459</v>
      </c>
      <c r="H716" t="s">
        <v>1363</v>
      </c>
      <c r="I716" s="29" t="str">
        <f t="shared" si="14"/>
        <v>INSERT INTO  VALUES (,'Naranjo','0206','Cantón','CRI','ADMIN 2');</v>
      </c>
    </row>
    <row r="717" spans="4:9" x14ac:dyDescent="0.3">
      <c r="D717" t="s">
        <v>1264</v>
      </c>
      <c r="E717" t="s">
        <v>1263</v>
      </c>
      <c r="F717" t="s">
        <v>1213</v>
      </c>
      <c r="G717" t="s">
        <v>459</v>
      </c>
      <c r="H717" t="s">
        <v>1363</v>
      </c>
      <c r="I717" s="29" t="str">
        <f t="shared" si="14"/>
        <v>INSERT INTO  VALUES (,'Palmares','0207','Cantón','CRI','ADMIN 2');</v>
      </c>
    </row>
    <row r="718" spans="4:9" x14ac:dyDescent="0.3">
      <c r="D718" t="s">
        <v>1266</v>
      </c>
      <c r="E718" t="s">
        <v>1265</v>
      </c>
      <c r="F718" t="s">
        <v>1213</v>
      </c>
      <c r="G718" t="s">
        <v>459</v>
      </c>
      <c r="H718" t="s">
        <v>1363</v>
      </c>
      <c r="I718" s="29" t="str">
        <f t="shared" si="14"/>
        <v>INSERT INTO  VALUES (,'Poas','0208','Cantón','CRI','ADMIN 2');</v>
      </c>
    </row>
    <row r="719" spans="4:9" x14ac:dyDescent="0.3">
      <c r="D719" t="s">
        <v>1268</v>
      </c>
      <c r="E719" t="s">
        <v>1267</v>
      </c>
      <c r="F719" t="s">
        <v>1213</v>
      </c>
      <c r="G719" t="s">
        <v>459</v>
      </c>
      <c r="H719" t="s">
        <v>1363</v>
      </c>
      <c r="I719" s="29" t="str">
        <f t="shared" si="14"/>
        <v>INSERT INTO  VALUES (,'Orotina','0209','Cantón','CRI','ADMIN 2');</v>
      </c>
    </row>
    <row r="720" spans="4:9" x14ac:dyDescent="0.3">
      <c r="D720" t="s">
        <v>1207</v>
      </c>
      <c r="E720" t="s">
        <v>1269</v>
      </c>
      <c r="F720" t="s">
        <v>1213</v>
      </c>
      <c r="G720" t="s">
        <v>459</v>
      </c>
      <c r="H720" t="s">
        <v>1363</v>
      </c>
      <c r="I720" s="29" t="str">
        <f t="shared" si="14"/>
        <v>INSERT INTO  VALUES (,'San Carlos','0210','Cantón','CRI','ADMIN 2');</v>
      </c>
    </row>
    <row r="721" spans="4:9" x14ac:dyDescent="0.3">
      <c r="D721" t="s">
        <v>1271</v>
      </c>
      <c r="E721" t="s">
        <v>1270</v>
      </c>
      <c r="F721" t="s">
        <v>1213</v>
      </c>
      <c r="G721" t="s">
        <v>459</v>
      </c>
      <c r="H721" t="s">
        <v>1363</v>
      </c>
      <c r="I721" s="29" t="str">
        <f t="shared" si="14"/>
        <v>INSERT INTO  VALUES (,'Zarcero','0211','Cantón','CRI','ADMIN 2');</v>
      </c>
    </row>
    <row r="722" spans="4:9" x14ac:dyDescent="0.3">
      <c r="D722" t="s">
        <v>1273</v>
      </c>
      <c r="E722" t="s">
        <v>1272</v>
      </c>
      <c r="F722" t="s">
        <v>1213</v>
      </c>
      <c r="G722" t="s">
        <v>459</v>
      </c>
      <c r="H722" t="s">
        <v>1363</v>
      </c>
      <c r="I722" s="29" t="str">
        <f t="shared" si="14"/>
        <v>INSERT INTO  VALUES (,'Sarche','0212','Cantón','CRI','ADMIN 2');</v>
      </c>
    </row>
    <row r="723" spans="4:9" x14ac:dyDescent="0.3">
      <c r="D723" t="s">
        <v>1275</v>
      </c>
      <c r="E723" t="s">
        <v>1274</v>
      </c>
      <c r="F723" t="s">
        <v>1213</v>
      </c>
      <c r="G723" t="s">
        <v>459</v>
      </c>
      <c r="H723" t="s">
        <v>1363</v>
      </c>
      <c r="I723" s="29" t="str">
        <f t="shared" si="14"/>
        <v>INSERT INTO  VALUES (,'Upala','0213','Cantón','CRI','ADMIN 2');</v>
      </c>
    </row>
    <row r="724" spans="4:9" x14ac:dyDescent="0.3">
      <c r="D724" t="s">
        <v>1277</v>
      </c>
      <c r="E724" t="s">
        <v>1276</v>
      </c>
      <c r="F724" t="s">
        <v>1213</v>
      </c>
      <c r="G724" t="s">
        <v>459</v>
      </c>
      <c r="H724" t="s">
        <v>1363</v>
      </c>
      <c r="I724" s="29" t="str">
        <f t="shared" si="14"/>
        <v>INSERT INTO  VALUES (,'Los Chiles','0214','Cantón','CRI','ADMIN 2');</v>
      </c>
    </row>
    <row r="725" spans="4:9" x14ac:dyDescent="0.3">
      <c r="D725" t="s">
        <v>1279</v>
      </c>
      <c r="E725" t="s">
        <v>1278</v>
      </c>
      <c r="F725" t="s">
        <v>1213</v>
      </c>
      <c r="G725" t="s">
        <v>459</v>
      </c>
      <c r="H725" t="s">
        <v>1363</v>
      </c>
      <c r="I725" s="29" t="str">
        <f t="shared" si="14"/>
        <v>INSERT INTO  VALUES (,'Guatuso','0215','Cantón','CRI','ADMIN 2');</v>
      </c>
    </row>
    <row r="726" spans="4:9" x14ac:dyDescent="0.3">
      <c r="D726" t="s">
        <v>1281</v>
      </c>
      <c r="E726" t="s">
        <v>1280</v>
      </c>
      <c r="F726" t="s">
        <v>1213</v>
      </c>
      <c r="G726" t="s">
        <v>459</v>
      </c>
      <c r="H726" t="s">
        <v>1363</v>
      </c>
      <c r="I726" s="29" t="str">
        <f t="shared" si="14"/>
        <v>INSERT INTO  VALUES (,'Río Cuarto','0216','Cantón','CRI','ADMIN 2');</v>
      </c>
    </row>
    <row r="727" spans="4:9" x14ac:dyDescent="0.3">
      <c r="D727" t="s">
        <v>708</v>
      </c>
      <c r="E727" t="s">
        <v>1282</v>
      </c>
      <c r="F727" t="s">
        <v>1213</v>
      </c>
      <c r="G727" t="s">
        <v>459</v>
      </c>
      <c r="H727" t="s">
        <v>1363</v>
      </c>
      <c r="I727" s="29" t="str">
        <f t="shared" si="14"/>
        <v>INSERT INTO  VALUES (,'Cartago','0301','Cantón','CRI','ADMIN 2');</v>
      </c>
    </row>
    <row r="728" spans="4:9" x14ac:dyDescent="0.3">
      <c r="D728" t="s">
        <v>1284</v>
      </c>
      <c r="E728" t="s">
        <v>1283</v>
      </c>
      <c r="F728" t="s">
        <v>1213</v>
      </c>
      <c r="G728" t="s">
        <v>459</v>
      </c>
      <c r="H728" t="s">
        <v>1363</v>
      </c>
      <c r="I728" s="29" t="str">
        <f t="shared" si="14"/>
        <v>INSERT INTO  VALUES (,'Paraaso','0302','Cantón','CRI','ADMIN 2');</v>
      </c>
    </row>
    <row r="729" spans="4:9" x14ac:dyDescent="0.3">
      <c r="D729" t="s">
        <v>1286</v>
      </c>
      <c r="E729" t="s">
        <v>1285</v>
      </c>
      <c r="F729" t="s">
        <v>1213</v>
      </c>
      <c r="G729" t="s">
        <v>459</v>
      </c>
      <c r="H729" t="s">
        <v>1363</v>
      </c>
      <c r="I729" s="29" t="str">
        <f t="shared" si="14"/>
        <v>INSERT INTO  VALUES (,'La Union','0303','Cantón','CRI','ADMIN 2');</v>
      </c>
    </row>
    <row r="730" spans="4:9" x14ac:dyDescent="0.3">
      <c r="D730" t="s">
        <v>1288</v>
      </c>
      <c r="E730" t="s">
        <v>1287</v>
      </c>
      <c r="F730" t="s">
        <v>1213</v>
      </c>
      <c r="G730" t="s">
        <v>459</v>
      </c>
      <c r="H730" t="s">
        <v>1363</v>
      </c>
      <c r="I730" s="29" t="str">
        <f t="shared" si="14"/>
        <v>INSERT INTO  VALUES (,'Jiménez','0304','Cantón','CRI','ADMIN 2');</v>
      </c>
    </row>
    <row r="731" spans="4:9" x14ac:dyDescent="0.3">
      <c r="D731" t="s">
        <v>1290</v>
      </c>
      <c r="E731" t="s">
        <v>1289</v>
      </c>
      <c r="F731" t="s">
        <v>1213</v>
      </c>
      <c r="G731" t="s">
        <v>459</v>
      </c>
      <c r="H731" t="s">
        <v>1363</v>
      </c>
      <c r="I731" s="29" t="str">
        <f t="shared" si="14"/>
        <v>INSERT INTO  VALUES (,'Turrialba','0305','Cantón','CRI','ADMIN 2');</v>
      </c>
    </row>
    <row r="732" spans="4:9" x14ac:dyDescent="0.3">
      <c r="D732" t="s">
        <v>1292</v>
      </c>
      <c r="E732" t="s">
        <v>1291</v>
      </c>
      <c r="F732" t="s">
        <v>1213</v>
      </c>
      <c r="G732" t="s">
        <v>459</v>
      </c>
      <c r="H732" t="s">
        <v>1363</v>
      </c>
      <c r="I732" s="29" t="str">
        <f t="shared" si="14"/>
        <v>INSERT INTO  VALUES (,'Alvarado','0306','Cantón','CRI','ADMIN 2');</v>
      </c>
    </row>
    <row r="733" spans="4:9" x14ac:dyDescent="0.3">
      <c r="D733" t="s">
        <v>1294</v>
      </c>
      <c r="E733" t="s">
        <v>1293</v>
      </c>
      <c r="F733" t="s">
        <v>1213</v>
      </c>
      <c r="G733" t="s">
        <v>459</v>
      </c>
      <c r="H733" t="s">
        <v>1363</v>
      </c>
      <c r="I733" s="29" t="str">
        <f t="shared" si="14"/>
        <v>INSERT INTO  VALUES (,'Oreamuno','0307','Cantón','CRI','ADMIN 2');</v>
      </c>
    </row>
    <row r="734" spans="4:9" x14ac:dyDescent="0.3">
      <c r="D734" t="s">
        <v>1296</v>
      </c>
      <c r="E734" t="s">
        <v>1295</v>
      </c>
      <c r="F734" t="s">
        <v>1213</v>
      </c>
      <c r="G734" t="s">
        <v>459</v>
      </c>
      <c r="H734" t="s">
        <v>1363</v>
      </c>
      <c r="I734" s="29" t="str">
        <f t="shared" si="14"/>
        <v>INSERT INTO  VALUES (,'El Guarco','0308','Cantón','CRI','ADMIN 2');</v>
      </c>
    </row>
    <row r="735" spans="4:9" x14ac:dyDescent="0.3">
      <c r="D735" t="s">
        <v>709</v>
      </c>
      <c r="E735" t="s">
        <v>1297</v>
      </c>
      <c r="F735" t="s">
        <v>1213</v>
      </c>
      <c r="G735" t="s">
        <v>459</v>
      </c>
      <c r="H735" t="s">
        <v>1363</v>
      </c>
      <c r="I735" s="29" t="str">
        <f t="shared" si="14"/>
        <v>INSERT INTO  VALUES (,'Heredia','0401','Cantón','CRI','ADMIN 2');</v>
      </c>
    </row>
    <row r="736" spans="4:9" x14ac:dyDescent="0.3">
      <c r="D736" t="s">
        <v>1299</v>
      </c>
      <c r="E736" t="s">
        <v>1298</v>
      </c>
      <c r="F736" t="s">
        <v>1213</v>
      </c>
      <c r="G736" t="s">
        <v>459</v>
      </c>
      <c r="H736" t="s">
        <v>1363</v>
      </c>
      <c r="I736" s="29" t="str">
        <f t="shared" si="14"/>
        <v>INSERT INTO  VALUES (,'Barva','0402','Cantón','CRI','ADMIN 2');</v>
      </c>
    </row>
    <row r="737" spans="4:9" x14ac:dyDescent="0.3">
      <c r="D737" t="s">
        <v>941</v>
      </c>
      <c r="E737" t="s">
        <v>1300</v>
      </c>
      <c r="F737" t="s">
        <v>1213</v>
      </c>
      <c r="G737" t="s">
        <v>459</v>
      </c>
      <c r="H737" t="s">
        <v>1363</v>
      </c>
      <c r="I737" s="29" t="str">
        <f t="shared" si="14"/>
        <v>INSERT INTO  VALUES (,'Santo Domingo','0403','Cantón','CRI','ADMIN 2');</v>
      </c>
    </row>
    <row r="738" spans="4:9" x14ac:dyDescent="0.3">
      <c r="D738" t="s">
        <v>625</v>
      </c>
      <c r="E738" t="s">
        <v>1301</v>
      </c>
      <c r="F738" t="s">
        <v>1213</v>
      </c>
      <c r="G738" t="s">
        <v>459</v>
      </c>
      <c r="H738" t="s">
        <v>1363</v>
      </c>
      <c r="I738" s="29" t="str">
        <f t="shared" si="14"/>
        <v>INSERT INTO  VALUES (,'Santa Bárbara','0404','Cantón','CRI','ADMIN 2');</v>
      </c>
    </row>
    <row r="739" spans="4:9" x14ac:dyDescent="0.3">
      <c r="D739" t="s">
        <v>992</v>
      </c>
      <c r="E739" t="s">
        <v>1302</v>
      </c>
      <c r="F739" t="s">
        <v>1213</v>
      </c>
      <c r="G739" t="s">
        <v>459</v>
      </c>
      <c r="H739" t="s">
        <v>1363</v>
      </c>
      <c r="I739" s="29" t="str">
        <f t="shared" si="14"/>
        <v>INSERT INTO  VALUES (,'San Rafael','0405','Cantón','CRI','ADMIN 2');</v>
      </c>
    </row>
    <row r="740" spans="4:9" x14ac:dyDescent="0.3">
      <c r="D740" t="s">
        <v>1304</v>
      </c>
      <c r="E740" t="s">
        <v>1303</v>
      </c>
      <c r="F740" t="s">
        <v>1213</v>
      </c>
      <c r="G740" t="s">
        <v>459</v>
      </c>
      <c r="H740" t="s">
        <v>1363</v>
      </c>
      <c r="I740" s="29" t="str">
        <f t="shared" si="14"/>
        <v>INSERT INTO  VALUES (,'San Isidro','0406','Cantón','CRI','ADMIN 2');</v>
      </c>
    </row>
    <row r="741" spans="4:9" x14ac:dyDescent="0.3">
      <c r="D741" t="s">
        <v>1306</v>
      </c>
      <c r="E741" t="s">
        <v>1305</v>
      </c>
      <c r="F741" t="s">
        <v>1213</v>
      </c>
      <c r="G741" t="s">
        <v>459</v>
      </c>
      <c r="H741" t="s">
        <v>1363</v>
      </c>
      <c r="I741" s="29" t="str">
        <f t="shared" si="14"/>
        <v>INSERT INTO  VALUES (,'Belen','0407','Cantón','CRI','ADMIN 2');</v>
      </c>
    </row>
    <row r="742" spans="4:9" x14ac:dyDescent="0.3">
      <c r="D742" t="s">
        <v>1308</v>
      </c>
      <c r="E742" t="s">
        <v>1307</v>
      </c>
      <c r="F742" t="s">
        <v>1213</v>
      </c>
      <c r="G742" t="s">
        <v>459</v>
      </c>
      <c r="H742" t="s">
        <v>1363</v>
      </c>
      <c r="I742" s="29" t="str">
        <f t="shared" si="14"/>
        <v>INSERT INTO  VALUES (,'Flores','0408','Cantón','CRI','ADMIN 2');</v>
      </c>
    </row>
    <row r="743" spans="4:9" x14ac:dyDescent="0.3">
      <c r="D743" t="s">
        <v>1102</v>
      </c>
      <c r="E743" t="s">
        <v>1309</v>
      </c>
      <c r="F743" t="s">
        <v>1213</v>
      </c>
      <c r="G743" t="s">
        <v>459</v>
      </c>
      <c r="H743" t="s">
        <v>1363</v>
      </c>
      <c r="I743" s="29" t="str">
        <f t="shared" si="14"/>
        <v>INSERT INTO  VALUES (,'San Pablo','0409','Cantón','CRI','ADMIN 2');</v>
      </c>
    </row>
    <row r="744" spans="4:9" x14ac:dyDescent="0.3">
      <c r="D744" t="s">
        <v>1311</v>
      </c>
      <c r="E744" t="s">
        <v>1310</v>
      </c>
      <c r="F744" t="s">
        <v>1213</v>
      </c>
      <c r="G744" t="s">
        <v>459</v>
      </c>
      <c r="H744" t="s">
        <v>1363</v>
      </c>
      <c r="I744" s="29" t="str">
        <f t="shared" si="14"/>
        <v>INSERT INTO  VALUES (,'Sarapiquí','0410','Cantón','CRI','ADMIN 2');</v>
      </c>
    </row>
    <row r="745" spans="4:9" x14ac:dyDescent="0.3">
      <c r="D745" t="s">
        <v>319</v>
      </c>
      <c r="E745" t="s">
        <v>1312</v>
      </c>
      <c r="F745" t="s">
        <v>1213</v>
      </c>
      <c r="G745" t="s">
        <v>459</v>
      </c>
      <c r="H745" t="s">
        <v>1363</v>
      </c>
      <c r="I745" s="29" t="str">
        <f t="shared" si="14"/>
        <v>INSERT INTO  VALUES (,'Liberia','0501','Cantón','CRI','ADMIN 2');</v>
      </c>
    </row>
    <row r="746" spans="4:9" x14ac:dyDescent="0.3">
      <c r="D746" t="s">
        <v>1314</v>
      </c>
      <c r="E746" t="s">
        <v>1313</v>
      </c>
      <c r="F746" t="s">
        <v>1213</v>
      </c>
      <c r="G746" t="s">
        <v>459</v>
      </c>
      <c r="H746" t="s">
        <v>1363</v>
      </c>
      <c r="I746" s="29" t="str">
        <f t="shared" si="14"/>
        <v>INSERT INTO  VALUES (,'Nicoya','0502','Cantón','CRI','ADMIN 2');</v>
      </c>
    </row>
    <row r="747" spans="4:9" x14ac:dyDescent="0.3">
      <c r="D747" t="s">
        <v>983</v>
      </c>
      <c r="E747" t="s">
        <v>1315</v>
      </c>
      <c r="F747" t="s">
        <v>1213</v>
      </c>
      <c r="G747" t="s">
        <v>459</v>
      </c>
      <c r="H747" t="s">
        <v>1363</v>
      </c>
      <c r="I747" s="29" t="str">
        <f t="shared" si="14"/>
        <v>INSERT INTO  VALUES (,'Santa Cruz','0503','Cantón','CRI','ADMIN 2');</v>
      </c>
    </row>
    <row r="748" spans="4:9" x14ac:dyDescent="0.3">
      <c r="D748" t="s">
        <v>1317</v>
      </c>
      <c r="E748" t="s">
        <v>1316</v>
      </c>
      <c r="F748" t="s">
        <v>1213</v>
      </c>
      <c r="G748" t="s">
        <v>459</v>
      </c>
      <c r="H748" t="s">
        <v>1363</v>
      </c>
      <c r="I748" s="29" t="str">
        <f t="shared" si="14"/>
        <v>INSERT INTO  VALUES (,'Bagaces','0504','Cantón','CRI','ADMIN 2');</v>
      </c>
    </row>
    <row r="749" spans="4:9" x14ac:dyDescent="0.3">
      <c r="D749" t="s">
        <v>1319</v>
      </c>
      <c r="E749" t="s">
        <v>1318</v>
      </c>
      <c r="F749" t="s">
        <v>1213</v>
      </c>
      <c r="G749" t="s">
        <v>459</v>
      </c>
      <c r="H749" t="s">
        <v>1363</v>
      </c>
      <c r="I749" s="29" t="str">
        <f t="shared" si="14"/>
        <v>INSERT INTO  VALUES (,'Carrillo','0505','Cantón','CRI','ADMIN 2');</v>
      </c>
    </row>
    <row r="750" spans="4:9" x14ac:dyDescent="0.3">
      <c r="D750" t="s">
        <v>1321</v>
      </c>
      <c r="E750" t="s">
        <v>1320</v>
      </c>
      <c r="F750" t="s">
        <v>1213</v>
      </c>
      <c r="G750" t="s">
        <v>459</v>
      </c>
      <c r="H750" t="s">
        <v>1363</v>
      </c>
      <c r="I750" s="29" t="str">
        <f t="shared" si="14"/>
        <v>INSERT INTO  VALUES (,'Cañas','0506','Cantón','CRI','ADMIN 2');</v>
      </c>
    </row>
    <row r="751" spans="4:9" x14ac:dyDescent="0.3">
      <c r="D751" t="s">
        <v>1323</v>
      </c>
      <c r="E751" t="s">
        <v>1322</v>
      </c>
      <c r="F751" t="s">
        <v>1213</v>
      </c>
      <c r="G751" t="s">
        <v>459</v>
      </c>
      <c r="H751" t="s">
        <v>1363</v>
      </c>
      <c r="I751" s="29" t="str">
        <f t="shared" si="14"/>
        <v>INSERT INTO  VALUES (,'Abangares','0507','Cantón','CRI','ADMIN 2');</v>
      </c>
    </row>
    <row r="752" spans="4:9" x14ac:dyDescent="0.3">
      <c r="D752" t="s">
        <v>1325</v>
      </c>
      <c r="E752" t="s">
        <v>1324</v>
      </c>
      <c r="F752" t="s">
        <v>1213</v>
      </c>
      <c r="G752" t="s">
        <v>459</v>
      </c>
      <c r="H752" t="s">
        <v>1363</v>
      </c>
      <c r="I752" s="29" t="str">
        <f t="shared" si="14"/>
        <v>INSERT INTO  VALUES (,'Tilarán','0508','Cantón','CRI','ADMIN 2');</v>
      </c>
    </row>
    <row r="753" spans="4:9" x14ac:dyDescent="0.3">
      <c r="D753" t="s">
        <v>1327</v>
      </c>
      <c r="E753" t="s">
        <v>1326</v>
      </c>
      <c r="F753" t="s">
        <v>1213</v>
      </c>
      <c r="G753" t="s">
        <v>459</v>
      </c>
      <c r="H753" t="s">
        <v>1363</v>
      </c>
      <c r="I753" s="29" t="str">
        <f t="shared" si="14"/>
        <v>INSERT INTO  VALUES (,'Nandayure','0509','Cantón','CRI','ADMIN 2');</v>
      </c>
    </row>
    <row r="754" spans="4:9" x14ac:dyDescent="0.3">
      <c r="D754" t="s">
        <v>934</v>
      </c>
      <c r="E754" t="s">
        <v>1328</v>
      </c>
      <c r="F754" t="s">
        <v>1213</v>
      </c>
      <c r="G754" t="s">
        <v>459</v>
      </c>
      <c r="H754" t="s">
        <v>1363</v>
      </c>
      <c r="I754" s="29" t="str">
        <f t="shared" si="14"/>
        <v>INSERT INTO  VALUES (,'La Cruz','0510','Cantón','CRI','ADMIN 2');</v>
      </c>
    </row>
    <row r="755" spans="4:9" x14ac:dyDescent="0.3">
      <c r="D755" t="s">
        <v>1330</v>
      </c>
      <c r="E755" t="s">
        <v>1329</v>
      </c>
      <c r="F755" t="s">
        <v>1213</v>
      </c>
      <c r="G755" t="s">
        <v>459</v>
      </c>
      <c r="H755" t="s">
        <v>1363</v>
      </c>
      <c r="I755" s="29" t="str">
        <f t="shared" si="14"/>
        <v>INSERT INTO  VALUES (,'Hojancha','0511','Cantón','CRI','ADMIN 2');</v>
      </c>
    </row>
    <row r="756" spans="4:9" x14ac:dyDescent="0.3">
      <c r="D756" t="s">
        <v>711</v>
      </c>
      <c r="E756" t="s">
        <v>1331</v>
      </c>
      <c r="F756" t="s">
        <v>1213</v>
      </c>
      <c r="G756" t="s">
        <v>459</v>
      </c>
      <c r="H756" t="s">
        <v>1363</v>
      </c>
      <c r="I756" s="29" t="str">
        <f t="shared" si="14"/>
        <v>INSERT INTO  VALUES (,'Puntarenas','0601','Cantón','CRI','ADMIN 2');</v>
      </c>
    </row>
    <row r="757" spans="4:9" x14ac:dyDescent="0.3">
      <c r="D757" t="s">
        <v>1333</v>
      </c>
      <c r="E757" t="s">
        <v>1332</v>
      </c>
      <c r="F757" t="s">
        <v>1213</v>
      </c>
      <c r="G757" t="s">
        <v>459</v>
      </c>
      <c r="H757" t="s">
        <v>1363</v>
      </c>
      <c r="I757" s="29" t="str">
        <f t="shared" si="14"/>
        <v>INSERT INTO  VALUES (,'Esparza','0602','Cantón','CRI','ADMIN 2');</v>
      </c>
    </row>
    <row r="758" spans="4:9" x14ac:dyDescent="0.3">
      <c r="D758" t="s">
        <v>1335</v>
      </c>
      <c r="E758" t="s">
        <v>1334</v>
      </c>
      <c r="F758" t="s">
        <v>1213</v>
      </c>
      <c r="G758" t="s">
        <v>459</v>
      </c>
      <c r="H758" t="s">
        <v>1363</v>
      </c>
      <c r="I758" s="29" t="str">
        <f t="shared" si="14"/>
        <v>INSERT INTO  VALUES (,'Buenos Aires','0603','Cantón','CRI','ADMIN 2');</v>
      </c>
    </row>
    <row r="759" spans="4:9" x14ac:dyDescent="0.3">
      <c r="D759" t="s">
        <v>1337</v>
      </c>
      <c r="E759" t="s">
        <v>1336</v>
      </c>
      <c r="F759" t="s">
        <v>1213</v>
      </c>
      <c r="G759" t="s">
        <v>459</v>
      </c>
      <c r="H759" t="s">
        <v>1363</v>
      </c>
      <c r="I759" s="29" t="str">
        <f t="shared" si="14"/>
        <v>INSERT INTO  VALUES (,'Montes de Oro','0604','Cantón','CRI','ADMIN 2');</v>
      </c>
    </row>
    <row r="760" spans="4:9" x14ac:dyDescent="0.3">
      <c r="D760" t="s">
        <v>1339</v>
      </c>
      <c r="E760" t="s">
        <v>1338</v>
      </c>
      <c r="F760" t="s">
        <v>1213</v>
      </c>
      <c r="G760" t="s">
        <v>459</v>
      </c>
      <c r="H760" t="s">
        <v>1363</v>
      </c>
      <c r="I760" s="29" t="str">
        <f t="shared" si="14"/>
        <v>INSERT INTO  VALUES (,'Osa','0605','Cantón','CRI','ADMIN 2');</v>
      </c>
    </row>
    <row r="761" spans="4:9" x14ac:dyDescent="0.3">
      <c r="D761" t="s">
        <v>1341</v>
      </c>
      <c r="E761" t="s">
        <v>1340</v>
      </c>
      <c r="F761" t="s">
        <v>1213</v>
      </c>
      <c r="G761" t="s">
        <v>459</v>
      </c>
      <c r="H761" t="s">
        <v>1363</v>
      </c>
      <c r="I761" s="29" t="str">
        <f t="shared" si="14"/>
        <v>INSERT INTO  VALUES (,'Quepos','0606','Cantón','CRI','ADMIN 2');</v>
      </c>
    </row>
    <row r="762" spans="4:9" x14ac:dyDescent="0.3">
      <c r="D762" t="s">
        <v>1343</v>
      </c>
      <c r="E762" t="s">
        <v>1342</v>
      </c>
      <c r="F762" t="s">
        <v>1213</v>
      </c>
      <c r="G762" t="s">
        <v>459</v>
      </c>
      <c r="H762" t="s">
        <v>1363</v>
      </c>
      <c r="I762" s="29" t="str">
        <f t="shared" si="14"/>
        <v>INSERT INTO  VALUES (,'Golfito','0607','Cantón','CRI','ADMIN 2');</v>
      </c>
    </row>
    <row r="763" spans="4:9" x14ac:dyDescent="0.3">
      <c r="D763" t="s">
        <v>1345</v>
      </c>
      <c r="E763" t="s">
        <v>1344</v>
      </c>
      <c r="F763" t="s">
        <v>1213</v>
      </c>
      <c r="G763" t="s">
        <v>459</v>
      </c>
      <c r="H763" t="s">
        <v>1363</v>
      </c>
      <c r="I763" s="29" t="str">
        <f t="shared" si="14"/>
        <v>INSERT INTO  VALUES (,'Coto Brus','0608','Cantón','CRI','ADMIN 2');</v>
      </c>
    </row>
    <row r="764" spans="4:9" x14ac:dyDescent="0.3">
      <c r="D764" t="s">
        <v>1347</v>
      </c>
      <c r="E764" t="s">
        <v>1346</v>
      </c>
      <c r="F764" t="s">
        <v>1213</v>
      </c>
      <c r="G764" t="s">
        <v>459</v>
      </c>
      <c r="H764" t="s">
        <v>1363</v>
      </c>
      <c r="I764" s="29" t="str">
        <f t="shared" si="14"/>
        <v>INSERT INTO  VALUES (,'Parrita','0609','Cantón','CRI','ADMIN 2');</v>
      </c>
    </row>
    <row r="765" spans="4:9" x14ac:dyDescent="0.3">
      <c r="D765" t="s">
        <v>1349</v>
      </c>
      <c r="E765" t="s">
        <v>1348</v>
      </c>
      <c r="F765" t="s">
        <v>1213</v>
      </c>
      <c r="G765" t="s">
        <v>459</v>
      </c>
      <c r="H765" t="s">
        <v>1363</v>
      </c>
      <c r="I765" s="29" t="str">
        <f t="shared" si="14"/>
        <v>INSERT INTO  VALUES (,'Corredores','0610','Cantón','CRI','ADMIN 2');</v>
      </c>
    </row>
    <row r="766" spans="4:9" x14ac:dyDescent="0.3">
      <c r="D766" t="s">
        <v>1351</v>
      </c>
      <c r="E766" t="s">
        <v>1350</v>
      </c>
      <c r="F766" t="s">
        <v>1213</v>
      </c>
      <c r="G766" t="s">
        <v>459</v>
      </c>
      <c r="H766" t="s">
        <v>1363</v>
      </c>
      <c r="I766" s="29" t="str">
        <f t="shared" si="14"/>
        <v>INSERT INTO  VALUES (,'Garabito','0611','Cantón','CRI','ADMIN 2');</v>
      </c>
    </row>
    <row r="767" spans="4:9" x14ac:dyDescent="0.3">
      <c r="D767" t="s">
        <v>1353</v>
      </c>
      <c r="E767" t="s">
        <v>1352</v>
      </c>
      <c r="F767" t="s">
        <v>1213</v>
      </c>
      <c r="G767" t="s">
        <v>459</v>
      </c>
      <c r="H767" t="s">
        <v>1363</v>
      </c>
      <c r="I767" s="29" t="str">
        <f t="shared" si="14"/>
        <v>INSERT INTO  VALUES (,'Pococ','0702','Cantón','CRI','ADMIN 2');</v>
      </c>
    </row>
    <row r="768" spans="4:9" x14ac:dyDescent="0.3">
      <c r="D768" t="s">
        <v>1355</v>
      </c>
      <c r="E768" t="s">
        <v>1354</v>
      </c>
      <c r="F768" t="s">
        <v>1213</v>
      </c>
      <c r="G768" t="s">
        <v>459</v>
      </c>
      <c r="H768" t="s">
        <v>1363</v>
      </c>
      <c r="I768" s="29" t="str">
        <f t="shared" si="14"/>
        <v>INSERT INTO  VALUES (,'Siquirres','0703','Cantón','CRI','ADMIN 2');</v>
      </c>
    </row>
    <row r="769" spans="4:9" x14ac:dyDescent="0.3">
      <c r="D769" t="s">
        <v>1357</v>
      </c>
      <c r="E769" t="s">
        <v>1356</v>
      </c>
      <c r="F769" t="s">
        <v>1213</v>
      </c>
      <c r="G769" t="s">
        <v>459</v>
      </c>
      <c r="H769" t="s">
        <v>1363</v>
      </c>
      <c r="I769" s="29" t="str">
        <f t="shared" si="14"/>
        <v>INSERT INTO  VALUES (,'Talamanca','0704','Cantón','CRI','ADMIN 2');</v>
      </c>
    </row>
    <row r="770" spans="4:9" x14ac:dyDescent="0.3">
      <c r="D770" t="s">
        <v>1359</v>
      </c>
      <c r="E770" t="s">
        <v>1358</v>
      </c>
      <c r="F770" t="s">
        <v>1213</v>
      </c>
      <c r="G770" t="s">
        <v>459</v>
      </c>
      <c r="H770" t="s">
        <v>1363</v>
      </c>
      <c r="I770" s="29" t="str">
        <f t="shared" si="14"/>
        <v>INSERT INTO  VALUES (,'Matina','0705','Cantón','CRI','ADMIN 2');</v>
      </c>
    </row>
    <row r="771" spans="4:9" x14ac:dyDescent="0.3">
      <c r="D771" t="s">
        <v>1361</v>
      </c>
      <c r="E771" t="s">
        <v>1360</v>
      </c>
      <c r="F771" t="s">
        <v>1213</v>
      </c>
      <c r="G771" t="s">
        <v>459</v>
      </c>
      <c r="H771" t="s">
        <v>1363</v>
      </c>
      <c r="I771" s="29" t="str">
        <f t="shared" ref="I771:I834" si="15">+"INSERT INTO "&amp;$E$3&amp;" VALUES ("&amp;C771&amp;","&amp;"'"&amp;D771&amp;"','"&amp;E771&amp;"','"&amp;F771&amp;"','"&amp;G771&amp;"','"&amp;H771&amp;"');"</f>
        <v>INSERT INTO  VALUES (,'Guácimo','0706','Cantón','CRI','ADMIN 2');</v>
      </c>
    </row>
    <row r="772" spans="4:9" x14ac:dyDescent="0.3">
      <c r="D772" t="s">
        <v>712</v>
      </c>
      <c r="E772" t="s">
        <v>1362</v>
      </c>
      <c r="F772" t="s">
        <v>1213</v>
      </c>
      <c r="G772" t="s">
        <v>459</v>
      </c>
      <c r="H772" t="s">
        <v>1363</v>
      </c>
      <c r="I772" s="29" t="str">
        <f t="shared" si="15"/>
        <v>INSERT INTO  VALUES (,'Limón','0701','Cantón','CRI','ADMIN 2');</v>
      </c>
    </row>
    <row r="773" spans="4:9" x14ac:dyDescent="0.3">
      <c r="D773" t="s">
        <v>857</v>
      </c>
      <c r="E773" t="s">
        <v>1214</v>
      </c>
      <c r="F773" t="s">
        <v>202</v>
      </c>
      <c r="G773" t="s">
        <v>466</v>
      </c>
      <c r="H773" t="s">
        <v>1363</v>
      </c>
      <c r="I773" s="29" t="str">
        <f t="shared" si="15"/>
        <v>INSERT INTO  VALUES (,'Ahuachapán','0101','Municipio','SLV','ADMIN 2');</v>
      </c>
    </row>
    <row r="774" spans="4:9" x14ac:dyDescent="0.3">
      <c r="D774" t="s">
        <v>1486</v>
      </c>
      <c r="E774" t="s">
        <v>1216</v>
      </c>
      <c r="F774" t="s">
        <v>202</v>
      </c>
      <c r="G774" t="s">
        <v>466</v>
      </c>
      <c r="H774" t="s">
        <v>1363</v>
      </c>
      <c r="I774" s="29" t="str">
        <f t="shared" si="15"/>
        <v>INSERT INTO  VALUES (,'Apaneca','0102','Municipio','SLV','ADMIN 2');</v>
      </c>
    </row>
    <row r="775" spans="4:9" x14ac:dyDescent="0.3">
      <c r="D775" t="s">
        <v>1487</v>
      </c>
      <c r="E775" t="s">
        <v>1218</v>
      </c>
      <c r="F775" t="s">
        <v>202</v>
      </c>
      <c r="G775" t="s">
        <v>466</v>
      </c>
      <c r="H775" t="s">
        <v>1363</v>
      </c>
      <c r="I775" s="29" t="str">
        <f t="shared" si="15"/>
        <v>INSERT INTO  VALUES (,'Atiquizaya','0103','Municipio','SLV','ADMIN 2');</v>
      </c>
    </row>
    <row r="776" spans="4:9" x14ac:dyDescent="0.3">
      <c r="D776" t="s">
        <v>1488</v>
      </c>
      <c r="E776" t="s">
        <v>1220</v>
      </c>
      <c r="F776" t="s">
        <v>202</v>
      </c>
      <c r="G776" t="s">
        <v>466</v>
      </c>
      <c r="H776" t="s">
        <v>1363</v>
      </c>
      <c r="I776" s="29" t="str">
        <f t="shared" si="15"/>
        <v>INSERT INTO  VALUES (,'Concepción de Ataco','0104','Municipio','SLV','ADMIN 2');</v>
      </c>
    </row>
    <row r="777" spans="4:9" x14ac:dyDescent="0.3">
      <c r="D777" t="s">
        <v>1489</v>
      </c>
      <c r="E777" t="s">
        <v>1222</v>
      </c>
      <c r="F777" t="s">
        <v>202</v>
      </c>
      <c r="G777" t="s">
        <v>466</v>
      </c>
      <c r="H777" t="s">
        <v>1363</v>
      </c>
      <c r="I777" s="29" t="str">
        <f t="shared" si="15"/>
        <v>INSERT INTO  VALUES (,'El Refugio','0105','Municipio','SLV','ADMIN 2');</v>
      </c>
    </row>
    <row r="778" spans="4:9" x14ac:dyDescent="0.3">
      <c r="D778" t="s">
        <v>1490</v>
      </c>
      <c r="E778" t="s">
        <v>1224</v>
      </c>
      <c r="F778" t="s">
        <v>202</v>
      </c>
      <c r="G778" t="s">
        <v>466</v>
      </c>
      <c r="H778" t="s">
        <v>1363</v>
      </c>
      <c r="I778" s="29" t="str">
        <f t="shared" si="15"/>
        <v>INSERT INTO  VALUES (,'Guaymango','0106','Municipio','SLV','ADMIN 2');</v>
      </c>
    </row>
    <row r="779" spans="4:9" x14ac:dyDescent="0.3">
      <c r="D779" t="s">
        <v>1491</v>
      </c>
      <c r="E779" t="s">
        <v>1226</v>
      </c>
      <c r="F779" t="s">
        <v>202</v>
      </c>
      <c r="G779" t="s">
        <v>466</v>
      </c>
      <c r="H779" t="s">
        <v>1363</v>
      </c>
      <c r="I779" s="29" t="str">
        <f t="shared" si="15"/>
        <v>INSERT INTO  VALUES (,'Jujutla','0107','Municipio','SLV','ADMIN 2');</v>
      </c>
    </row>
    <row r="780" spans="4:9" x14ac:dyDescent="0.3">
      <c r="D780" t="s">
        <v>1492</v>
      </c>
      <c r="E780" t="s">
        <v>1228</v>
      </c>
      <c r="F780" t="s">
        <v>202</v>
      </c>
      <c r="G780" t="s">
        <v>466</v>
      </c>
      <c r="H780" t="s">
        <v>1363</v>
      </c>
      <c r="I780" s="29" t="str">
        <f t="shared" si="15"/>
        <v>INSERT INTO  VALUES (,'San Francisco Menéndez','0108','Municipio','SLV','ADMIN 2');</v>
      </c>
    </row>
    <row r="781" spans="4:9" x14ac:dyDescent="0.3">
      <c r="D781" t="s">
        <v>1493</v>
      </c>
      <c r="E781" t="s">
        <v>1230</v>
      </c>
      <c r="F781" t="s">
        <v>202</v>
      </c>
      <c r="G781" t="s">
        <v>466</v>
      </c>
      <c r="H781" t="s">
        <v>1363</v>
      </c>
      <c r="I781" s="29" t="str">
        <f t="shared" si="15"/>
        <v>INSERT INTO  VALUES (,'San Lorenzo','0109','Municipio','SLV','ADMIN 2');</v>
      </c>
    </row>
    <row r="782" spans="4:9" x14ac:dyDescent="0.3">
      <c r="D782" t="s">
        <v>1494</v>
      </c>
      <c r="E782" t="s">
        <v>1231</v>
      </c>
      <c r="F782" t="s">
        <v>202</v>
      </c>
      <c r="G782" t="s">
        <v>466</v>
      </c>
      <c r="H782" t="s">
        <v>1363</v>
      </c>
      <c r="I782" s="29" t="str">
        <f t="shared" si="15"/>
        <v>INSERT INTO  VALUES (,'San Pedro Puxtla','0110','Municipio','SLV','ADMIN 2');</v>
      </c>
    </row>
    <row r="783" spans="4:9" x14ac:dyDescent="0.3">
      <c r="D783" t="s">
        <v>1495</v>
      </c>
      <c r="E783" t="s">
        <v>1233</v>
      </c>
      <c r="F783" t="s">
        <v>202</v>
      </c>
      <c r="G783" t="s">
        <v>466</v>
      </c>
      <c r="H783" t="s">
        <v>1363</v>
      </c>
      <c r="I783" s="29" t="str">
        <f t="shared" si="15"/>
        <v>INSERT INTO  VALUES (,'Tacuba','0111','Municipio','SLV','ADMIN 2');</v>
      </c>
    </row>
    <row r="784" spans="4:9" x14ac:dyDescent="0.3">
      <c r="D784" t="s">
        <v>1496</v>
      </c>
      <c r="E784" t="s">
        <v>1235</v>
      </c>
      <c r="F784" t="s">
        <v>202</v>
      </c>
      <c r="G784" t="s">
        <v>466</v>
      </c>
      <c r="H784" t="s">
        <v>1363</v>
      </c>
      <c r="I784" s="29" t="str">
        <f t="shared" si="15"/>
        <v>INSERT INTO  VALUES (,'Turín','0112','Municipio','SLV','ADMIN 2');</v>
      </c>
    </row>
    <row r="785" spans="4:9" x14ac:dyDescent="0.3">
      <c r="D785" t="s">
        <v>1497</v>
      </c>
      <c r="E785" t="s">
        <v>1254</v>
      </c>
      <c r="F785" t="s">
        <v>202</v>
      </c>
      <c r="G785" t="s">
        <v>466</v>
      </c>
      <c r="H785" t="s">
        <v>1363</v>
      </c>
      <c r="I785" s="29" t="str">
        <f t="shared" si="15"/>
        <v>INSERT INTO  VALUES (,'Coatepeque','0202','Municipio','SLV','ADMIN 2');</v>
      </c>
    </row>
    <row r="786" spans="4:9" x14ac:dyDescent="0.3">
      <c r="D786" t="s">
        <v>1498</v>
      </c>
      <c r="E786" t="s">
        <v>1256</v>
      </c>
      <c r="F786" t="s">
        <v>202</v>
      </c>
      <c r="G786" t="s">
        <v>466</v>
      </c>
      <c r="H786" t="s">
        <v>1363</v>
      </c>
      <c r="I786" s="29" t="str">
        <f t="shared" si="15"/>
        <v>INSERT INTO  VALUES (,'Chalchuapa','0203','Municipio','SLV','ADMIN 2');</v>
      </c>
    </row>
    <row r="787" spans="4:9" x14ac:dyDescent="0.3">
      <c r="D787" t="s">
        <v>1499</v>
      </c>
      <c r="E787" t="s">
        <v>1257</v>
      </c>
      <c r="F787" t="s">
        <v>202</v>
      </c>
      <c r="G787" t="s">
        <v>466</v>
      </c>
      <c r="H787" t="s">
        <v>1363</v>
      </c>
      <c r="I787" s="29" t="str">
        <f t="shared" si="15"/>
        <v>INSERT INTO  VALUES (,'El Congo','0204','Municipio','SLV','ADMIN 2');</v>
      </c>
    </row>
    <row r="788" spans="4:9" x14ac:dyDescent="0.3">
      <c r="D788" t="s">
        <v>1500</v>
      </c>
      <c r="E788" t="s">
        <v>1263</v>
      </c>
      <c r="F788" t="s">
        <v>202</v>
      </c>
      <c r="G788" t="s">
        <v>466</v>
      </c>
      <c r="H788" t="s">
        <v>1363</v>
      </c>
      <c r="I788" s="29" t="str">
        <f t="shared" si="15"/>
        <v>INSERT INTO  VALUES (,'Metapán','0207','Municipio','SLV','ADMIN 2');</v>
      </c>
    </row>
    <row r="789" spans="4:9" x14ac:dyDescent="0.3">
      <c r="D789" t="s">
        <v>1501</v>
      </c>
      <c r="E789" t="s">
        <v>1265</v>
      </c>
      <c r="F789" t="s">
        <v>202</v>
      </c>
      <c r="G789" t="s">
        <v>466</v>
      </c>
      <c r="H789" t="s">
        <v>1363</v>
      </c>
      <c r="I789" s="29" t="str">
        <f t="shared" si="15"/>
        <v>INSERT INTO  VALUES (,'San Antonio Pajonal','0208','Municipio','SLV','ADMIN 2');</v>
      </c>
    </row>
    <row r="790" spans="4:9" x14ac:dyDescent="0.3">
      <c r="D790" t="s">
        <v>1502</v>
      </c>
      <c r="E790" t="s">
        <v>1267</v>
      </c>
      <c r="F790" t="s">
        <v>202</v>
      </c>
      <c r="G790" t="s">
        <v>466</v>
      </c>
      <c r="H790" t="s">
        <v>1363</v>
      </c>
      <c r="I790" s="29" t="str">
        <f t="shared" si="15"/>
        <v>INSERT INTO  VALUES (,'San Sebastian Salitrillo','0209','Municipio','SLV','ADMIN 2');</v>
      </c>
    </row>
    <row r="791" spans="4:9" x14ac:dyDescent="0.3">
      <c r="D791" t="s">
        <v>867</v>
      </c>
      <c r="E791" t="s">
        <v>1269</v>
      </c>
      <c r="F791" t="s">
        <v>202</v>
      </c>
      <c r="G791" t="s">
        <v>466</v>
      </c>
      <c r="H791" t="s">
        <v>1363</v>
      </c>
      <c r="I791" s="29" t="str">
        <f t="shared" si="15"/>
        <v>INSERT INTO  VALUES (,'Santa Ana','0210','Municipio','SLV','ADMIN 2');</v>
      </c>
    </row>
    <row r="792" spans="4:9" x14ac:dyDescent="0.3">
      <c r="D792" t="s">
        <v>1503</v>
      </c>
      <c r="E792" t="s">
        <v>1270</v>
      </c>
      <c r="F792" t="s">
        <v>202</v>
      </c>
      <c r="G792" t="s">
        <v>466</v>
      </c>
      <c r="H792" t="s">
        <v>1363</v>
      </c>
      <c r="I792" s="29" t="str">
        <f t="shared" si="15"/>
        <v>INSERT INTO  VALUES (,'Santa Rosa Guachipilín','0211','Municipio','SLV','ADMIN 2');</v>
      </c>
    </row>
    <row r="793" spans="4:9" x14ac:dyDescent="0.3">
      <c r="D793" t="s">
        <v>1504</v>
      </c>
      <c r="E793" t="s">
        <v>1274</v>
      </c>
      <c r="F793" t="s">
        <v>202</v>
      </c>
      <c r="G793" t="s">
        <v>466</v>
      </c>
      <c r="H793" t="s">
        <v>1363</v>
      </c>
      <c r="I793" s="29" t="str">
        <f t="shared" si="15"/>
        <v>INSERT INTO  VALUES (,'Texistepeque','0213','Municipio','SLV','ADMIN 2');</v>
      </c>
    </row>
    <row r="794" spans="4:9" x14ac:dyDescent="0.3">
      <c r="D794" t="s">
        <v>1505</v>
      </c>
      <c r="E794" t="s">
        <v>1282</v>
      </c>
      <c r="F794" t="s">
        <v>202</v>
      </c>
      <c r="G794" t="s">
        <v>466</v>
      </c>
      <c r="H794" t="s">
        <v>1363</v>
      </c>
      <c r="I794" s="29" t="str">
        <f t="shared" si="15"/>
        <v>INSERT INTO  VALUES (,'Acajutla','0301','Municipio','SLV','ADMIN 2');</v>
      </c>
    </row>
    <row r="795" spans="4:9" x14ac:dyDescent="0.3">
      <c r="D795" t="s">
        <v>225</v>
      </c>
      <c r="E795" t="s">
        <v>1283</v>
      </c>
      <c r="F795" t="s">
        <v>202</v>
      </c>
      <c r="G795" t="s">
        <v>466</v>
      </c>
      <c r="H795" t="s">
        <v>1363</v>
      </c>
      <c r="I795" s="29" t="str">
        <f t="shared" si="15"/>
        <v>INSERT INTO  VALUES (,'Armenia','0302','Municipio','SLV','ADMIN 2');</v>
      </c>
    </row>
    <row r="796" spans="4:9" x14ac:dyDescent="0.3">
      <c r="D796" t="s">
        <v>1506</v>
      </c>
      <c r="E796" t="s">
        <v>1285</v>
      </c>
      <c r="F796" t="s">
        <v>202</v>
      </c>
      <c r="G796" t="s">
        <v>466</v>
      </c>
      <c r="H796" t="s">
        <v>1363</v>
      </c>
      <c r="I796" s="29" t="str">
        <f t="shared" si="15"/>
        <v>INSERT INTO  VALUES (,'Caluco','0303','Municipio','SLV','ADMIN 2');</v>
      </c>
    </row>
    <row r="797" spans="4:9" x14ac:dyDescent="0.3">
      <c r="D797" t="s">
        <v>1507</v>
      </c>
      <c r="E797" t="s">
        <v>1287</v>
      </c>
      <c r="F797" t="s">
        <v>202</v>
      </c>
      <c r="G797" t="s">
        <v>466</v>
      </c>
      <c r="H797" t="s">
        <v>1363</v>
      </c>
      <c r="I797" s="29" t="str">
        <f t="shared" si="15"/>
        <v>INSERT INTO  VALUES (,'Cuisnahuat','0304','Municipio','SLV','ADMIN 2');</v>
      </c>
    </row>
    <row r="798" spans="4:9" x14ac:dyDescent="0.3">
      <c r="D798" t="s">
        <v>1508</v>
      </c>
      <c r="E798" t="s">
        <v>1289</v>
      </c>
      <c r="F798" t="s">
        <v>202</v>
      </c>
      <c r="G798" t="s">
        <v>466</v>
      </c>
      <c r="H798" t="s">
        <v>1363</v>
      </c>
      <c r="I798" s="29" t="str">
        <f t="shared" si="15"/>
        <v>INSERT INTO  VALUES (,'Santa Isabel Ixhuatán','0305','Municipio','SLV','ADMIN 2');</v>
      </c>
    </row>
    <row r="799" spans="4:9" x14ac:dyDescent="0.3">
      <c r="D799" t="s">
        <v>1509</v>
      </c>
      <c r="E799" t="s">
        <v>1291</v>
      </c>
      <c r="F799" t="s">
        <v>202</v>
      </c>
      <c r="G799" t="s">
        <v>466</v>
      </c>
      <c r="H799" t="s">
        <v>1363</v>
      </c>
      <c r="I799" s="29" t="str">
        <f t="shared" si="15"/>
        <v>INSERT INTO  VALUES (,'Izalco','0306','Municipio','SLV','ADMIN 2');</v>
      </c>
    </row>
    <row r="800" spans="4:9" x14ac:dyDescent="0.3">
      <c r="D800" t="s">
        <v>1510</v>
      </c>
      <c r="E800" t="s">
        <v>1293</v>
      </c>
      <c r="F800" t="s">
        <v>202</v>
      </c>
      <c r="G800" t="s">
        <v>466</v>
      </c>
      <c r="H800" t="s">
        <v>1363</v>
      </c>
      <c r="I800" s="29" t="str">
        <f t="shared" si="15"/>
        <v>INSERT INTO  VALUES (,'Juayua','0307','Municipio','SLV','ADMIN 2');</v>
      </c>
    </row>
    <row r="801" spans="4:9" x14ac:dyDescent="0.3">
      <c r="D801" t="s">
        <v>1511</v>
      </c>
      <c r="E801" t="s">
        <v>1365</v>
      </c>
      <c r="F801" t="s">
        <v>202</v>
      </c>
      <c r="G801" t="s">
        <v>466</v>
      </c>
      <c r="H801" t="s">
        <v>1363</v>
      </c>
      <c r="I801" s="29" t="str">
        <f t="shared" si="15"/>
        <v>INSERT INTO  VALUES (,'Salcoatitán','0310','Municipio','SLV','ADMIN 2');</v>
      </c>
    </row>
    <row r="802" spans="4:9" x14ac:dyDescent="0.3">
      <c r="D802" t="s">
        <v>1512</v>
      </c>
      <c r="E802" t="s">
        <v>1366</v>
      </c>
      <c r="F802" t="s">
        <v>202</v>
      </c>
      <c r="G802" t="s">
        <v>466</v>
      </c>
      <c r="H802" t="s">
        <v>1363</v>
      </c>
      <c r="I802" s="29" t="str">
        <f t="shared" si="15"/>
        <v>INSERT INTO  VALUES (,'San Antonio Del Monte','0311','Municipio','SLV','ADMIN 2');</v>
      </c>
    </row>
    <row r="803" spans="4:9" x14ac:dyDescent="0.3">
      <c r="D803" t="s">
        <v>1513</v>
      </c>
      <c r="E803" t="s">
        <v>1367</v>
      </c>
      <c r="F803" t="s">
        <v>202</v>
      </c>
      <c r="G803" t="s">
        <v>466</v>
      </c>
      <c r="H803" t="s">
        <v>1363</v>
      </c>
      <c r="I803" s="29" t="str">
        <f t="shared" si="15"/>
        <v>INSERT INTO  VALUES (,'Santa Catarina Masahuat','0313','Municipio','SLV','ADMIN 2');</v>
      </c>
    </row>
    <row r="804" spans="4:9" x14ac:dyDescent="0.3">
      <c r="D804" t="s">
        <v>868</v>
      </c>
      <c r="E804" t="s">
        <v>1368</v>
      </c>
      <c r="F804" t="s">
        <v>202</v>
      </c>
      <c r="G804" t="s">
        <v>466</v>
      </c>
      <c r="H804" t="s">
        <v>1363</v>
      </c>
      <c r="I804" s="29" t="str">
        <f t="shared" si="15"/>
        <v>INSERT INTO  VALUES (,'Sonsonate','0315','Municipio','SLV','ADMIN 2');</v>
      </c>
    </row>
    <row r="805" spans="4:9" x14ac:dyDescent="0.3">
      <c r="D805" t="s">
        <v>1514</v>
      </c>
      <c r="E805" t="s">
        <v>1369</v>
      </c>
      <c r="F805" t="s">
        <v>202</v>
      </c>
      <c r="G805" t="s">
        <v>466</v>
      </c>
      <c r="H805" t="s">
        <v>1363</v>
      </c>
      <c r="I805" s="29" t="str">
        <f t="shared" si="15"/>
        <v>INSERT INTO  VALUES (,'Sonzacate','0316','Municipio','SLV','ADMIN 2');</v>
      </c>
    </row>
    <row r="806" spans="4:9" x14ac:dyDescent="0.3">
      <c r="D806" t="s">
        <v>1515</v>
      </c>
      <c r="E806" t="s">
        <v>1297</v>
      </c>
      <c r="F806" t="s">
        <v>202</v>
      </c>
      <c r="G806" t="s">
        <v>466</v>
      </c>
      <c r="H806" t="s">
        <v>1363</v>
      </c>
      <c r="I806" s="29" t="str">
        <f t="shared" si="15"/>
        <v>INSERT INTO  VALUES (,'Agua Caliente','0401','Municipio','SLV','ADMIN 2');</v>
      </c>
    </row>
    <row r="807" spans="4:9" x14ac:dyDescent="0.3">
      <c r="D807" t="s">
        <v>1516</v>
      </c>
      <c r="E807" t="s">
        <v>1298</v>
      </c>
      <c r="F807" t="s">
        <v>202</v>
      </c>
      <c r="G807" t="s">
        <v>466</v>
      </c>
      <c r="H807" t="s">
        <v>1363</v>
      </c>
      <c r="I807" s="29" t="str">
        <f t="shared" si="15"/>
        <v>INSERT INTO  VALUES (,'Arcatao','0402','Municipio','SLV','ADMIN 2');</v>
      </c>
    </row>
    <row r="808" spans="4:9" x14ac:dyDescent="0.3">
      <c r="D808" t="s">
        <v>1517</v>
      </c>
      <c r="E808" t="s">
        <v>1301</v>
      </c>
      <c r="F808" t="s">
        <v>202</v>
      </c>
      <c r="G808" t="s">
        <v>466</v>
      </c>
      <c r="H808" t="s">
        <v>1363</v>
      </c>
      <c r="I808" s="29" t="str">
        <f t="shared" si="15"/>
        <v>INSERT INTO  VALUES (,'Citala','0404','Municipio','SLV','ADMIN 2');</v>
      </c>
    </row>
    <row r="809" spans="4:9" x14ac:dyDescent="0.3">
      <c r="D809" t="s">
        <v>1518</v>
      </c>
      <c r="E809" t="s">
        <v>1302</v>
      </c>
      <c r="F809" t="s">
        <v>202</v>
      </c>
      <c r="G809" t="s">
        <v>466</v>
      </c>
      <c r="H809" t="s">
        <v>1363</v>
      </c>
      <c r="I809" s="29" t="str">
        <f t="shared" si="15"/>
        <v>INSERT INTO  VALUES (,'Comalapa','0405','Municipio','SLV','ADMIN 2');</v>
      </c>
    </row>
    <row r="810" spans="4:9" x14ac:dyDescent="0.3">
      <c r="D810" t="s">
        <v>1519</v>
      </c>
      <c r="E810" t="s">
        <v>1303</v>
      </c>
      <c r="F810" t="s">
        <v>202</v>
      </c>
      <c r="G810" t="s">
        <v>466</v>
      </c>
      <c r="H810" t="s">
        <v>1363</v>
      </c>
      <c r="I810" s="29" t="str">
        <f t="shared" si="15"/>
        <v>INSERT INTO  VALUES (,'Concepción Quezaltepeque','0406','Municipio','SLV','ADMIN 2');</v>
      </c>
    </row>
    <row r="811" spans="4:9" x14ac:dyDescent="0.3">
      <c r="D811" t="s">
        <v>859</v>
      </c>
      <c r="E811" t="s">
        <v>1305</v>
      </c>
      <c r="F811" t="s">
        <v>202</v>
      </c>
      <c r="G811" t="s">
        <v>466</v>
      </c>
      <c r="H811" t="s">
        <v>1363</v>
      </c>
      <c r="I811" s="29" t="str">
        <f t="shared" si="15"/>
        <v>INSERT INTO  VALUES (,'Chalatenango','0407','Municipio','SLV','ADMIN 2');</v>
      </c>
    </row>
    <row r="812" spans="4:9" x14ac:dyDescent="0.3">
      <c r="D812" t="s">
        <v>1520</v>
      </c>
      <c r="E812" t="s">
        <v>1307</v>
      </c>
      <c r="F812" t="s">
        <v>202</v>
      </c>
      <c r="G812" t="s">
        <v>466</v>
      </c>
      <c r="H812" t="s">
        <v>1363</v>
      </c>
      <c r="I812" s="29" t="str">
        <f t="shared" si="15"/>
        <v>INSERT INTO  VALUES (,'Dulce Nombre de Maria','0408','Municipio','SLV','ADMIN 2');</v>
      </c>
    </row>
    <row r="813" spans="4:9" x14ac:dyDescent="0.3">
      <c r="D813" t="s">
        <v>616</v>
      </c>
      <c r="E813" t="s">
        <v>1310</v>
      </c>
      <c r="F813" t="s">
        <v>202</v>
      </c>
      <c r="G813" t="s">
        <v>466</v>
      </c>
      <c r="H813" t="s">
        <v>1363</v>
      </c>
      <c r="I813" s="29" t="str">
        <f t="shared" si="15"/>
        <v>INSERT INTO  VALUES (,'El Paraíso','0410','Municipio','SLV','ADMIN 2');</v>
      </c>
    </row>
    <row r="814" spans="4:9" x14ac:dyDescent="0.3">
      <c r="D814" t="s">
        <v>1521</v>
      </c>
      <c r="E814" t="s">
        <v>1370</v>
      </c>
      <c r="F814" t="s">
        <v>202</v>
      </c>
      <c r="G814" t="s">
        <v>466</v>
      </c>
      <c r="H814" t="s">
        <v>1363</v>
      </c>
      <c r="I814" s="29" t="str">
        <f t="shared" si="15"/>
        <v>INSERT INTO  VALUES (,'La Laguna','0411','Municipio','SLV','ADMIN 2');</v>
      </c>
    </row>
    <row r="815" spans="4:9" x14ac:dyDescent="0.3">
      <c r="D815" t="s">
        <v>1522</v>
      </c>
      <c r="E815" t="s">
        <v>1371</v>
      </c>
      <c r="F815" t="s">
        <v>202</v>
      </c>
      <c r="G815" t="s">
        <v>466</v>
      </c>
      <c r="H815" t="s">
        <v>1363</v>
      </c>
      <c r="I815" s="29" t="str">
        <f t="shared" si="15"/>
        <v>INSERT INTO  VALUES (,'La Palma','0412','Municipio','SLV','ADMIN 2');</v>
      </c>
    </row>
    <row r="816" spans="4:9" x14ac:dyDescent="0.3">
      <c r="D816" t="s">
        <v>1523</v>
      </c>
      <c r="E816" t="s">
        <v>1372</v>
      </c>
      <c r="F816" t="s">
        <v>202</v>
      </c>
      <c r="G816" t="s">
        <v>466</v>
      </c>
      <c r="H816" t="s">
        <v>1363</v>
      </c>
      <c r="I816" s="29" t="str">
        <f t="shared" si="15"/>
        <v>INSERT INTO  VALUES (,'Nueva Concepción','0416','Municipio','SLV','ADMIN 2');</v>
      </c>
    </row>
    <row r="817" spans="4:9" x14ac:dyDescent="0.3">
      <c r="D817" t="s">
        <v>1524</v>
      </c>
      <c r="E817" t="s">
        <v>1373</v>
      </c>
      <c r="F817" t="s">
        <v>202</v>
      </c>
      <c r="G817" t="s">
        <v>466</v>
      </c>
      <c r="H817" t="s">
        <v>1363</v>
      </c>
      <c r="I817" s="29" t="str">
        <f t="shared" si="15"/>
        <v>INSERT INTO  VALUES (,'Nueva Trinidad','0417','Municipio','SLV','ADMIN 2');</v>
      </c>
    </row>
    <row r="818" spans="4:9" x14ac:dyDescent="0.3">
      <c r="D818" t="s">
        <v>1525</v>
      </c>
      <c r="E818" t="s">
        <v>1374</v>
      </c>
      <c r="F818" t="s">
        <v>202</v>
      </c>
      <c r="G818" t="s">
        <v>466</v>
      </c>
      <c r="H818" t="s">
        <v>1363</v>
      </c>
      <c r="I818" s="29" t="str">
        <f t="shared" si="15"/>
        <v>INSERT INTO  VALUES (,'San Antonio Los Ranchos','0421','Municipio','SLV','ADMIN 2');</v>
      </c>
    </row>
    <row r="819" spans="4:9" x14ac:dyDescent="0.3">
      <c r="D819" t="s">
        <v>1198</v>
      </c>
      <c r="E819" t="s">
        <v>1375</v>
      </c>
      <c r="F819" t="s">
        <v>202</v>
      </c>
      <c r="G819" t="s">
        <v>466</v>
      </c>
      <c r="H819" t="s">
        <v>1363</v>
      </c>
      <c r="I819" s="29" t="str">
        <f t="shared" si="15"/>
        <v>INSERT INTO  VALUES (,'San Ignacio','0425','Municipio','SLV','ADMIN 2');</v>
      </c>
    </row>
    <row r="820" spans="4:9" x14ac:dyDescent="0.3">
      <c r="D820" t="s">
        <v>1526</v>
      </c>
      <c r="E820" t="s">
        <v>1376</v>
      </c>
      <c r="F820" t="s">
        <v>202</v>
      </c>
      <c r="G820" t="s">
        <v>466</v>
      </c>
      <c r="H820" t="s">
        <v>1363</v>
      </c>
      <c r="I820" s="29" t="str">
        <f t="shared" si="15"/>
        <v>INSERT INTO  VALUES (,'Las Flores','0428','Municipio','SLV','ADMIN 2');</v>
      </c>
    </row>
    <row r="821" spans="4:9" x14ac:dyDescent="0.3">
      <c r="D821" t="s">
        <v>1527</v>
      </c>
      <c r="E821" t="s">
        <v>1377</v>
      </c>
      <c r="F821" t="s">
        <v>202</v>
      </c>
      <c r="G821" t="s">
        <v>466</v>
      </c>
      <c r="H821" t="s">
        <v>1363</v>
      </c>
      <c r="I821" s="29" t="str">
        <f t="shared" si="15"/>
        <v>INSERT INTO  VALUES (,'San Miguel de Mercedes','0430','Municipio','SLV','ADMIN 2');</v>
      </c>
    </row>
    <row r="822" spans="4:9" x14ac:dyDescent="0.3">
      <c r="D822" t="s">
        <v>992</v>
      </c>
      <c r="E822" t="s">
        <v>1378</v>
      </c>
      <c r="F822" t="s">
        <v>202</v>
      </c>
      <c r="G822" t="s">
        <v>466</v>
      </c>
      <c r="H822" t="s">
        <v>1363</v>
      </c>
      <c r="I822" s="29" t="str">
        <f t="shared" si="15"/>
        <v>INSERT INTO  VALUES (,'San Rafael','0431','Municipio','SLV','ADMIN 2');</v>
      </c>
    </row>
    <row r="823" spans="4:9" x14ac:dyDescent="0.3">
      <c r="D823" t="s">
        <v>1528</v>
      </c>
      <c r="E823" t="s">
        <v>1379</v>
      </c>
      <c r="F823" t="s">
        <v>202</v>
      </c>
      <c r="G823" t="s">
        <v>466</v>
      </c>
      <c r="H823" t="s">
        <v>1363</v>
      </c>
      <c r="I823" s="29" t="str">
        <f t="shared" si="15"/>
        <v>INSERT INTO  VALUES (,'Santa Rita','0432','Municipio','SLV','ADMIN 2');</v>
      </c>
    </row>
    <row r="824" spans="4:9" x14ac:dyDescent="0.3">
      <c r="D824" t="s">
        <v>1529</v>
      </c>
      <c r="E824" t="s">
        <v>1380</v>
      </c>
      <c r="F824" t="s">
        <v>202</v>
      </c>
      <c r="G824" t="s">
        <v>466</v>
      </c>
      <c r="H824" t="s">
        <v>1363</v>
      </c>
      <c r="I824" s="29" t="str">
        <f t="shared" si="15"/>
        <v>INSERT INTO  VALUES (,'Tejutla','0433','Municipio','SLV','ADMIN 2');</v>
      </c>
    </row>
    <row r="825" spans="4:9" x14ac:dyDescent="0.3">
      <c r="D825" t="s">
        <v>1530</v>
      </c>
      <c r="E825" t="s">
        <v>1312</v>
      </c>
      <c r="F825" t="s">
        <v>202</v>
      </c>
      <c r="G825" t="s">
        <v>466</v>
      </c>
      <c r="H825" t="s">
        <v>1363</v>
      </c>
      <c r="I825" s="29" t="str">
        <f t="shared" si="15"/>
        <v>INSERT INTO  VALUES (,'Antiguo Cuscatlán','0501','Municipio','SLV','ADMIN 2');</v>
      </c>
    </row>
    <row r="826" spans="4:9" x14ac:dyDescent="0.3">
      <c r="D826" t="s">
        <v>1531</v>
      </c>
      <c r="E826" t="s">
        <v>1313</v>
      </c>
      <c r="F826" t="s">
        <v>202</v>
      </c>
      <c r="G826" t="s">
        <v>466</v>
      </c>
      <c r="H826" t="s">
        <v>1363</v>
      </c>
      <c r="I826" s="29" t="str">
        <f t="shared" si="15"/>
        <v>INSERT INTO  VALUES (,'Ciudad Arce','0502','Municipio','SLV','ADMIN 2');</v>
      </c>
    </row>
    <row r="827" spans="4:9" x14ac:dyDescent="0.3">
      <c r="D827" t="s">
        <v>1532</v>
      </c>
      <c r="E827" t="s">
        <v>1315</v>
      </c>
      <c r="F827" t="s">
        <v>202</v>
      </c>
      <c r="G827" t="s">
        <v>466</v>
      </c>
      <c r="H827" t="s">
        <v>1363</v>
      </c>
      <c r="I827" s="29" t="str">
        <f t="shared" si="15"/>
        <v>INSERT INTO  VALUES (,'Colon','0503','Municipio','SLV','ADMIN 2');</v>
      </c>
    </row>
    <row r="828" spans="4:9" x14ac:dyDescent="0.3">
      <c r="D828" t="s">
        <v>1533</v>
      </c>
      <c r="E828" t="s">
        <v>1316</v>
      </c>
      <c r="F828" t="s">
        <v>202</v>
      </c>
      <c r="G828" t="s">
        <v>466</v>
      </c>
      <c r="H828" t="s">
        <v>1363</v>
      </c>
      <c r="I828" s="29" t="str">
        <f t="shared" si="15"/>
        <v>INSERT INTO  VALUES (,'Comasagua','0504','Municipio','SLV','ADMIN 2');</v>
      </c>
    </row>
    <row r="829" spans="4:9" x14ac:dyDescent="0.3">
      <c r="D829" t="s">
        <v>1534</v>
      </c>
      <c r="E829" t="s">
        <v>1318</v>
      </c>
      <c r="F829" t="s">
        <v>202</v>
      </c>
      <c r="G829" t="s">
        <v>466</v>
      </c>
      <c r="H829" t="s">
        <v>1363</v>
      </c>
      <c r="I829" s="29" t="str">
        <f t="shared" si="15"/>
        <v>INSERT INTO  VALUES (,'Chiltiupan','0505','Municipio','SLV','ADMIN 2');</v>
      </c>
    </row>
    <row r="830" spans="4:9" x14ac:dyDescent="0.3">
      <c r="D830" t="s">
        <v>1535</v>
      </c>
      <c r="E830" t="s">
        <v>1322</v>
      </c>
      <c r="F830" t="s">
        <v>202</v>
      </c>
      <c r="G830" t="s">
        <v>466</v>
      </c>
      <c r="H830" t="s">
        <v>1363</v>
      </c>
      <c r="I830" s="29" t="str">
        <f t="shared" si="15"/>
        <v>INSERT INTO  VALUES (,'Jayaque','0507','Municipio','SLV','ADMIN 2');</v>
      </c>
    </row>
    <row r="831" spans="4:9" x14ac:dyDescent="0.3">
      <c r="D831" t="s">
        <v>861</v>
      </c>
      <c r="E831" t="s">
        <v>1326</v>
      </c>
      <c r="F831" t="s">
        <v>202</v>
      </c>
      <c r="G831" t="s">
        <v>466</v>
      </c>
      <c r="H831" t="s">
        <v>1363</v>
      </c>
      <c r="I831" s="29" t="str">
        <f t="shared" si="15"/>
        <v>INSERT INTO  VALUES (,'La Libertad','0509','Municipio','SLV','ADMIN 2');</v>
      </c>
    </row>
    <row r="832" spans="4:9" x14ac:dyDescent="0.3">
      <c r="D832" t="s">
        <v>1536</v>
      </c>
      <c r="E832" t="s">
        <v>1328</v>
      </c>
      <c r="F832" t="s">
        <v>202</v>
      </c>
      <c r="G832" t="s">
        <v>466</v>
      </c>
      <c r="H832" t="s">
        <v>1363</v>
      </c>
      <c r="I832" s="29" t="str">
        <f t="shared" si="15"/>
        <v>INSERT INTO  VALUES (,'Nuevo Cuscatlán','0510','Municipio','SLV','ADMIN 2');</v>
      </c>
    </row>
    <row r="833" spans="4:9" x14ac:dyDescent="0.3">
      <c r="D833" t="s">
        <v>1537</v>
      </c>
      <c r="E833" t="s">
        <v>1329</v>
      </c>
      <c r="F833" t="s">
        <v>202</v>
      </c>
      <c r="G833" t="s">
        <v>466</v>
      </c>
      <c r="H833" t="s">
        <v>1363</v>
      </c>
      <c r="I833" s="29" t="str">
        <f t="shared" si="15"/>
        <v>INSERT INTO  VALUES (,'Santa Tecla','0511','Municipio','SLV','ADMIN 2');</v>
      </c>
    </row>
    <row r="834" spans="4:9" x14ac:dyDescent="0.3">
      <c r="D834" t="s">
        <v>1538</v>
      </c>
      <c r="E834" t="s">
        <v>1381</v>
      </c>
      <c r="F834" t="s">
        <v>202</v>
      </c>
      <c r="G834" t="s">
        <v>466</v>
      </c>
      <c r="H834" t="s">
        <v>1363</v>
      </c>
      <c r="I834" s="29" t="str">
        <f t="shared" si="15"/>
        <v>INSERT INTO  VALUES (,'Quezaltepeque','0512','Municipio','SLV','ADMIN 2');</v>
      </c>
    </row>
    <row r="835" spans="4:9" x14ac:dyDescent="0.3">
      <c r="D835" t="s">
        <v>1539</v>
      </c>
      <c r="E835" t="s">
        <v>1382</v>
      </c>
      <c r="F835" t="s">
        <v>202</v>
      </c>
      <c r="G835" t="s">
        <v>466</v>
      </c>
      <c r="H835" t="s">
        <v>1363</v>
      </c>
      <c r="I835" s="29" t="str">
        <f t="shared" ref="I835:I898" si="16">+"INSERT INTO "&amp;$E$3&amp;" VALUES ("&amp;C835&amp;","&amp;"'"&amp;D835&amp;"','"&amp;E835&amp;"','"&amp;F835&amp;"','"&amp;G835&amp;"','"&amp;H835&amp;"');"</f>
        <v>INSERT INTO  VALUES (,'Sacacoyo','0513','Municipio','SLV','ADMIN 2');</v>
      </c>
    </row>
    <row r="836" spans="4:9" x14ac:dyDescent="0.3">
      <c r="D836" t="s">
        <v>1540</v>
      </c>
      <c r="E836" t="s">
        <v>1383</v>
      </c>
      <c r="F836" t="s">
        <v>202</v>
      </c>
      <c r="G836" t="s">
        <v>466</v>
      </c>
      <c r="H836" t="s">
        <v>1363</v>
      </c>
      <c r="I836" s="29" t="str">
        <f t="shared" si="16"/>
        <v>INSERT INTO  VALUES (,'San Juan Opico','0515','Municipio','SLV','ADMIN 2');</v>
      </c>
    </row>
    <row r="837" spans="4:9" x14ac:dyDescent="0.3">
      <c r="D837" t="s">
        <v>1541</v>
      </c>
      <c r="E837" t="s">
        <v>1384</v>
      </c>
      <c r="F837" t="s">
        <v>202</v>
      </c>
      <c r="G837" t="s">
        <v>466</v>
      </c>
      <c r="H837" t="s">
        <v>1363</v>
      </c>
      <c r="I837" s="29" t="str">
        <f t="shared" si="16"/>
        <v>INSERT INTO  VALUES (,'San Pablo Tacachico','0517','Municipio','SLV','ADMIN 2');</v>
      </c>
    </row>
    <row r="838" spans="4:9" x14ac:dyDescent="0.3">
      <c r="D838" t="s">
        <v>1542</v>
      </c>
      <c r="E838" t="s">
        <v>1385</v>
      </c>
      <c r="F838" t="s">
        <v>202</v>
      </c>
      <c r="G838" t="s">
        <v>466</v>
      </c>
      <c r="H838" t="s">
        <v>1363</v>
      </c>
      <c r="I838" s="29" t="str">
        <f t="shared" si="16"/>
        <v>INSERT INTO  VALUES (,'Tamanique','0518','Municipio','SLV','ADMIN 2');</v>
      </c>
    </row>
    <row r="839" spans="4:9" x14ac:dyDescent="0.3">
      <c r="D839" t="s">
        <v>1543</v>
      </c>
      <c r="E839" t="s">
        <v>1386</v>
      </c>
      <c r="F839" t="s">
        <v>202</v>
      </c>
      <c r="G839" t="s">
        <v>466</v>
      </c>
      <c r="H839" t="s">
        <v>1363</v>
      </c>
      <c r="I839" s="29" t="str">
        <f t="shared" si="16"/>
        <v>INSERT INTO  VALUES (,'Talnique','0519','Municipio','SLV','ADMIN 2');</v>
      </c>
    </row>
    <row r="840" spans="4:9" x14ac:dyDescent="0.3">
      <c r="D840" t="s">
        <v>1544</v>
      </c>
      <c r="E840" t="s">
        <v>1387</v>
      </c>
      <c r="F840" t="s">
        <v>202</v>
      </c>
      <c r="G840" t="s">
        <v>466</v>
      </c>
      <c r="H840" t="s">
        <v>1363</v>
      </c>
      <c r="I840" s="29" t="str">
        <f t="shared" si="16"/>
        <v>INSERT INTO  VALUES (,'Teotepeque','0520','Municipio','SLV','ADMIN 2');</v>
      </c>
    </row>
    <row r="841" spans="4:9" x14ac:dyDescent="0.3">
      <c r="D841" t="s">
        <v>1545</v>
      </c>
      <c r="E841" t="s">
        <v>1388</v>
      </c>
      <c r="F841" t="s">
        <v>202</v>
      </c>
      <c r="G841" t="s">
        <v>466</v>
      </c>
      <c r="H841" t="s">
        <v>1363</v>
      </c>
      <c r="I841" s="29" t="str">
        <f t="shared" si="16"/>
        <v>INSERT INTO  VALUES (,'Zaragoza','0522','Municipio','SLV','ADMIN 2');</v>
      </c>
    </row>
    <row r="842" spans="4:9" x14ac:dyDescent="0.3">
      <c r="D842" t="s">
        <v>1546</v>
      </c>
      <c r="E842" t="s">
        <v>1331</v>
      </c>
      <c r="F842" t="s">
        <v>202</v>
      </c>
      <c r="G842" t="s">
        <v>466</v>
      </c>
      <c r="H842" t="s">
        <v>1363</v>
      </c>
      <c r="I842" s="29" t="str">
        <f t="shared" si="16"/>
        <v>INSERT INTO  VALUES (,'Aguilares','0601','Municipio','SLV','ADMIN 2');</v>
      </c>
    </row>
    <row r="843" spans="4:9" x14ac:dyDescent="0.3">
      <c r="D843" t="s">
        <v>1547</v>
      </c>
      <c r="E843" t="s">
        <v>1332</v>
      </c>
      <c r="F843" t="s">
        <v>202</v>
      </c>
      <c r="G843" t="s">
        <v>466</v>
      </c>
      <c r="H843" t="s">
        <v>1363</v>
      </c>
      <c r="I843" s="29" t="str">
        <f t="shared" si="16"/>
        <v>INSERT INTO  VALUES (,'Apopa','0602','Municipio','SLV','ADMIN 2');</v>
      </c>
    </row>
    <row r="844" spans="4:9" x14ac:dyDescent="0.3">
      <c r="D844" t="s">
        <v>1548</v>
      </c>
      <c r="E844" t="s">
        <v>1334</v>
      </c>
      <c r="F844" t="s">
        <v>202</v>
      </c>
      <c r="G844" t="s">
        <v>466</v>
      </c>
      <c r="H844" t="s">
        <v>1363</v>
      </c>
      <c r="I844" s="29" t="str">
        <f t="shared" si="16"/>
        <v>INSERT INTO  VALUES (,'Ayutuxtepeque','0603','Municipio','SLV','ADMIN 2');</v>
      </c>
    </row>
    <row r="845" spans="4:9" x14ac:dyDescent="0.3">
      <c r="D845" t="s">
        <v>1549</v>
      </c>
      <c r="E845" t="s">
        <v>1336</v>
      </c>
      <c r="F845" t="s">
        <v>202</v>
      </c>
      <c r="G845" t="s">
        <v>466</v>
      </c>
      <c r="H845" t="s">
        <v>1363</v>
      </c>
      <c r="I845" s="29" t="str">
        <f t="shared" si="16"/>
        <v>INSERT INTO  VALUES (,'Cuscatancingo','0604','Municipio','SLV','ADMIN 2');</v>
      </c>
    </row>
    <row r="846" spans="4:9" x14ac:dyDescent="0.3">
      <c r="D846" t="s">
        <v>1550</v>
      </c>
      <c r="E846" t="s">
        <v>1338</v>
      </c>
      <c r="F846" t="s">
        <v>202</v>
      </c>
      <c r="G846" t="s">
        <v>466</v>
      </c>
      <c r="H846" t="s">
        <v>1363</v>
      </c>
      <c r="I846" s="29" t="str">
        <f t="shared" si="16"/>
        <v>INSERT INTO  VALUES (,'El Paisnal','0605','Municipio','SLV','ADMIN 2');</v>
      </c>
    </row>
    <row r="847" spans="4:9" x14ac:dyDescent="0.3">
      <c r="D847" t="s">
        <v>1551</v>
      </c>
      <c r="E847" t="s">
        <v>1340</v>
      </c>
      <c r="F847" t="s">
        <v>202</v>
      </c>
      <c r="G847" t="s">
        <v>466</v>
      </c>
      <c r="H847" t="s">
        <v>1363</v>
      </c>
      <c r="I847" s="29" t="str">
        <f t="shared" si="16"/>
        <v>INSERT INTO  VALUES (,'Guazapa','0606','Municipio','SLV','ADMIN 2');</v>
      </c>
    </row>
    <row r="848" spans="4:9" x14ac:dyDescent="0.3">
      <c r="D848" t="s">
        <v>1552</v>
      </c>
      <c r="E848" t="s">
        <v>1342</v>
      </c>
      <c r="F848" t="s">
        <v>202</v>
      </c>
      <c r="G848" t="s">
        <v>466</v>
      </c>
      <c r="H848" t="s">
        <v>1363</v>
      </c>
      <c r="I848" s="29" t="str">
        <f t="shared" si="16"/>
        <v>INSERT INTO  VALUES (,'Ilopango','0607','Municipio','SLV','ADMIN 2');</v>
      </c>
    </row>
    <row r="849" spans="4:9" x14ac:dyDescent="0.3">
      <c r="D849" t="s">
        <v>1553</v>
      </c>
      <c r="E849" t="s">
        <v>1344</v>
      </c>
      <c r="F849" t="s">
        <v>202</v>
      </c>
      <c r="G849" t="s">
        <v>466</v>
      </c>
      <c r="H849" t="s">
        <v>1363</v>
      </c>
      <c r="I849" s="29" t="str">
        <f t="shared" si="16"/>
        <v>INSERT INTO  VALUES (,'Mejicanos','0608','Municipio','SLV','ADMIN 2');</v>
      </c>
    </row>
    <row r="850" spans="4:9" x14ac:dyDescent="0.3">
      <c r="D850" t="s">
        <v>1554</v>
      </c>
      <c r="E850" t="s">
        <v>1346</v>
      </c>
      <c r="F850" t="s">
        <v>202</v>
      </c>
      <c r="G850" t="s">
        <v>466</v>
      </c>
      <c r="H850" t="s">
        <v>1363</v>
      </c>
      <c r="I850" s="29" t="str">
        <f t="shared" si="16"/>
        <v>INSERT INTO  VALUES (,'Nejapa','0609','Municipio','SLV','ADMIN 2');</v>
      </c>
    </row>
    <row r="851" spans="4:9" x14ac:dyDescent="0.3">
      <c r="D851" t="s">
        <v>1555</v>
      </c>
      <c r="E851" t="s">
        <v>1348</v>
      </c>
      <c r="F851" t="s">
        <v>202</v>
      </c>
      <c r="G851" t="s">
        <v>466</v>
      </c>
      <c r="H851" t="s">
        <v>1363</v>
      </c>
      <c r="I851" s="29" t="str">
        <f t="shared" si="16"/>
        <v>INSERT INTO  VALUES (,'Panchimalco','0610','Municipio','SLV','ADMIN 2');</v>
      </c>
    </row>
    <row r="852" spans="4:9" x14ac:dyDescent="0.3">
      <c r="D852" t="s">
        <v>1556</v>
      </c>
      <c r="E852" t="s">
        <v>1350</v>
      </c>
      <c r="F852" t="s">
        <v>202</v>
      </c>
      <c r="G852" t="s">
        <v>466</v>
      </c>
      <c r="H852" t="s">
        <v>1363</v>
      </c>
      <c r="I852" s="29" t="str">
        <f t="shared" si="16"/>
        <v>INSERT INTO  VALUES (,'Rosario De Mora','0611','Municipio','SLV','ADMIN 2');</v>
      </c>
    </row>
    <row r="853" spans="4:9" x14ac:dyDescent="0.3">
      <c r="D853" t="s">
        <v>791</v>
      </c>
      <c r="E853" t="s">
        <v>1389</v>
      </c>
      <c r="F853" t="s">
        <v>202</v>
      </c>
      <c r="G853" t="s">
        <v>466</v>
      </c>
      <c r="H853" t="s">
        <v>1363</v>
      </c>
      <c r="I853" s="29" t="str">
        <f t="shared" si="16"/>
        <v>INSERT INTO  VALUES (,'San Marcos','0612','Municipio','SLV','ADMIN 2');</v>
      </c>
    </row>
    <row r="854" spans="4:9" x14ac:dyDescent="0.3">
      <c r="D854" t="s">
        <v>1557</v>
      </c>
      <c r="E854" t="s">
        <v>1390</v>
      </c>
      <c r="F854" t="s">
        <v>202</v>
      </c>
      <c r="G854" t="s">
        <v>466</v>
      </c>
      <c r="H854" t="s">
        <v>1363</v>
      </c>
      <c r="I854" s="29" t="str">
        <f t="shared" si="16"/>
        <v>INSERT INTO  VALUES (,'San Martin','0613','Municipio','SLV','ADMIN 2');</v>
      </c>
    </row>
    <row r="855" spans="4:9" x14ac:dyDescent="0.3">
      <c r="D855" t="s">
        <v>865</v>
      </c>
      <c r="E855" t="s">
        <v>1391</v>
      </c>
      <c r="F855" t="s">
        <v>202</v>
      </c>
      <c r="G855" t="s">
        <v>466</v>
      </c>
      <c r="H855" t="s">
        <v>1363</v>
      </c>
      <c r="I855" s="29" t="str">
        <f t="shared" si="16"/>
        <v>INSERT INTO  VALUES (,'San Salvador','0614','Municipio','SLV','ADMIN 2');</v>
      </c>
    </row>
    <row r="856" spans="4:9" x14ac:dyDescent="0.3">
      <c r="D856" t="s">
        <v>1558</v>
      </c>
      <c r="E856" t="s">
        <v>1392</v>
      </c>
      <c r="F856" t="s">
        <v>202</v>
      </c>
      <c r="G856" t="s">
        <v>466</v>
      </c>
      <c r="H856" t="s">
        <v>1363</v>
      </c>
      <c r="I856" s="29" t="str">
        <f t="shared" si="16"/>
        <v>INSERT INTO  VALUES (,'Santiago Texacuangos','0615','Municipio','SLV','ADMIN 2');</v>
      </c>
    </row>
    <row r="857" spans="4:9" x14ac:dyDescent="0.3">
      <c r="D857" t="s">
        <v>1559</v>
      </c>
      <c r="E857" t="s">
        <v>1393</v>
      </c>
      <c r="F857" t="s">
        <v>202</v>
      </c>
      <c r="G857" t="s">
        <v>466</v>
      </c>
      <c r="H857" t="s">
        <v>1363</v>
      </c>
      <c r="I857" s="29" t="str">
        <f t="shared" si="16"/>
        <v>INSERT INTO  VALUES (,'Santo Tomas','0616','Municipio','SLV','ADMIN 2');</v>
      </c>
    </row>
    <row r="858" spans="4:9" x14ac:dyDescent="0.3">
      <c r="D858" t="s">
        <v>1560</v>
      </c>
      <c r="E858" t="s">
        <v>1394</v>
      </c>
      <c r="F858" t="s">
        <v>202</v>
      </c>
      <c r="G858" t="s">
        <v>466</v>
      </c>
      <c r="H858" t="s">
        <v>1363</v>
      </c>
      <c r="I858" s="29" t="str">
        <f t="shared" si="16"/>
        <v>INSERT INTO  VALUES (,'Soyapango','0617','Municipio','SLV','ADMIN 2');</v>
      </c>
    </row>
    <row r="859" spans="4:9" x14ac:dyDescent="0.3">
      <c r="D859" t="s">
        <v>1561</v>
      </c>
      <c r="E859" t="s">
        <v>1395</v>
      </c>
      <c r="F859" t="s">
        <v>202</v>
      </c>
      <c r="G859" t="s">
        <v>466</v>
      </c>
      <c r="H859" t="s">
        <v>1363</v>
      </c>
      <c r="I859" s="29" t="str">
        <f t="shared" si="16"/>
        <v>INSERT INTO  VALUES (,'Delgado','0619','Municipio','SLV','ADMIN 2');</v>
      </c>
    </row>
    <row r="860" spans="4:9" x14ac:dyDescent="0.3">
      <c r="D860" t="s">
        <v>1562</v>
      </c>
      <c r="E860" t="s">
        <v>1352</v>
      </c>
      <c r="F860" t="s">
        <v>202</v>
      </c>
      <c r="G860" t="s">
        <v>466</v>
      </c>
      <c r="H860" t="s">
        <v>1363</v>
      </c>
      <c r="I860" s="29" t="str">
        <f t="shared" si="16"/>
        <v>INSERT INTO  VALUES (,'Cojutepeque','0702','Municipio','SLV','ADMIN 2');</v>
      </c>
    </row>
    <row r="861" spans="4:9" x14ac:dyDescent="0.3">
      <c r="D861" t="s">
        <v>1194</v>
      </c>
      <c r="E861" t="s">
        <v>1354</v>
      </c>
      <c r="F861" t="s">
        <v>202</v>
      </c>
      <c r="G861" t="s">
        <v>466</v>
      </c>
      <c r="H861" t="s">
        <v>1363</v>
      </c>
      <c r="I861" s="29" t="str">
        <f t="shared" si="16"/>
        <v>INSERT INTO  VALUES (,'El Carmen','0703','Municipio','SLV','ADMIN 2');</v>
      </c>
    </row>
    <row r="862" spans="4:9" x14ac:dyDescent="0.3">
      <c r="D862" t="s">
        <v>1563</v>
      </c>
      <c r="E862" t="s">
        <v>1360</v>
      </c>
      <c r="F862" t="s">
        <v>202</v>
      </c>
      <c r="G862" t="s">
        <v>466</v>
      </c>
      <c r="H862" t="s">
        <v>1363</v>
      </c>
      <c r="I862" s="29" t="str">
        <f t="shared" si="16"/>
        <v>INSERT INTO  VALUES (,'Oratorio de Concepción','0706','Municipio','SLV','ADMIN 2');</v>
      </c>
    </row>
    <row r="863" spans="4:9" x14ac:dyDescent="0.3">
      <c r="D863" t="s">
        <v>1564</v>
      </c>
      <c r="E863" t="s">
        <v>1396</v>
      </c>
      <c r="F863" t="s">
        <v>202</v>
      </c>
      <c r="G863" t="s">
        <v>466</v>
      </c>
      <c r="H863" t="s">
        <v>1363</v>
      </c>
      <c r="I863" s="29" t="str">
        <f t="shared" si="16"/>
        <v>INSERT INTO  VALUES (,'San Bartolomé Perulapia','0707','Municipio','SLV','ADMIN 2');</v>
      </c>
    </row>
    <row r="864" spans="4:9" x14ac:dyDescent="0.3">
      <c r="D864" t="s">
        <v>1565</v>
      </c>
      <c r="E864" t="s">
        <v>1397</v>
      </c>
      <c r="F864" t="s">
        <v>202</v>
      </c>
      <c r="G864" t="s">
        <v>466</v>
      </c>
      <c r="H864" t="s">
        <v>1363</v>
      </c>
      <c r="I864" s="29" t="str">
        <f t="shared" si="16"/>
        <v>INSERT INTO  VALUES (,'San Ramon','0712','Municipio','SLV','ADMIN 2');</v>
      </c>
    </row>
    <row r="865" spans="4:9" x14ac:dyDescent="0.3">
      <c r="D865" t="s">
        <v>1566</v>
      </c>
      <c r="E865" t="s">
        <v>1398</v>
      </c>
      <c r="F865" t="s">
        <v>202</v>
      </c>
      <c r="G865" t="s">
        <v>466</v>
      </c>
      <c r="H865" t="s">
        <v>1363</v>
      </c>
      <c r="I865" s="29" t="str">
        <f t="shared" si="16"/>
        <v>INSERT INTO  VALUES (,'Suchitoto','0715','Municipio','SLV','ADMIN 2');</v>
      </c>
    </row>
    <row r="866" spans="4:9" x14ac:dyDescent="0.3">
      <c r="D866" t="s">
        <v>1567</v>
      </c>
      <c r="E866" t="s">
        <v>1399</v>
      </c>
      <c r="F866" t="s">
        <v>202</v>
      </c>
      <c r="G866" t="s">
        <v>466</v>
      </c>
      <c r="H866" t="s">
        <v>1363</v>
      </c>
      <c r="I866" s="29" t="str">
        <f t="shared" si="16"/>
        <v>INSERT INTO  VALUES (,'Cuyultitan','0801','Municipio','SLV','ADMIN 2');</v>
      </c>
    </row>
    <row r="867" spans="4:9" x14ac:dyDescent="0.3">
      <c r="D867" t="s">
        <v>1568</v>
      </c>
      <c r="E867" t="s">
        <v>1400</v>
      </c>
      <c r="F867" t="s">
        <v>202</v>
      </c>
      <c r="G867" t="s">
        <v>466</v>
      </c>
      <c r="H867" t="s">
        <v>1363</v>
      </c>
      <c r="I867" s="29" t="str">
        <f t="shared" si="16"/>
        <v>INSERT INTO  VALUES (,'El Rosario','0802','Municipio','SLV','ADMIN 2');</v>
      </c>
    </row>
    <row r="868" spans="4:9" x14ac:dyDescent="0.3">
      <c r="D868" t="s">
        <v>1569</v>
      </c>
      <c r="E868" t="s">
        <v>1401</v>
      </c>
      <c r="F868" t="s">
        <v>202</v>
      </c>
      <c r="G868" t="s">
        <v>466</v>
      </c>
      <c r="H868" t="s">
        <v>1363</v>
      </c>
      <c r="I868" s="29" t="str">
        <f t="shared" si="16"/>
        <v>INSERT INTO  VALUES (,'Olocuilta','0805','Municipio','SLV','ADMIN 2');</v>
      </c>
    </row>
    <row r="869" spans="4:9" x14ac:dyDescent="0.3">
      <c r="D869" t="s">
        <v>1570</v>
      </c>
      <c r="E869" t="s">
        <v>1402</v>
      </c>
      <c r="F869" t="s">
        <v>202</v>
      </c>
      <c r="G869" t="s">
        <v>466</v>
      </c>
      <c r="H869" t="s">
        <v>1363</v>
      </c>
      <c r="I869" s="29" t="str">
        <f t="shared" si="16"/>
        <v>INSERT INTO  VALUES (,'San Juan Nonualco','0810','Municipio','SLV','ADMIN 2');</v>
      </c>
    </row>
    <row r="870" spans="4:9" x14ac:dyDescent="0.3">
      <c r="D870" t="s">
        <v>1571</v>
      </c>
      <c r="E870" t="s">
        <v>1403</v>
      </c>
      <c r="F870" t="s">
        <v>202</v>
      </c>
      <c r="G870" t="s">
        <v>466</v>
      </c>
      <c r="H870" t="s">
        <v>1363</v>
      </c>
      <c r="I870" s="29" t="str">
        <f t="shared" si="16"/>
        <v>INSERT INTO  VALUES (,'San Luis Talpa','0813','Municipio','SLV','ADMIN 2');</v>
      </c>
    </row>
    <row r="871" spans="4:9" x14ac:dyDescent="0.3">
      <c r="D871" t="s">
        <v>1572</v>
      </c>
      <c r="E871" t="s">
        <v>1404</v>
      </c>
      <c r="F871" t="s">
        <v>202</v>
      </c>
      <c r="G871" t="s">
        <v>466</v>
      </c>
      <c r="H871" t="s">
        <v>1363</v>
      </c>
      <c r="I871" s="29" t="str">
        <f t="shared" si="16"/>
        <v>INSERT INTO  VALUES (,'San Pedro Masahuat','0815','Municipio','SLV','ADMIN 2');</v>
      </c>
    </row>
    <row r="872" spans="4:9" x14ac:dyDescent="0.3">
      <c r="D872" t="s">
        <v>1573</v>
      </c>
      <c r="E872" t="s">
        <v>1405</v>
      </c>
      <c r="F872" t="s">
        <v>202</v>
      </c>
      <c r="G872" t="s">
        <v>466</v>
      </c>
      <c r="H872" t="s">
        <v>1363</v>
      </c>
      <c r="I872" s="29" t="str">
        <f t="shared" si="16"/>
        <v>INSERT INTO  VALUES (,'San Rafael Obrajuelo','0817','Municipio','SLV','ADMIN 2');</v>
      </c>
    </row>
    <row r="873" spans="4:9" x14ac:dyDescent="0.3">
      <c r="D873" t="s">
        <v>1574</v>
      </c>
      <c r="E873" t="s">
        <v>1406</v>
      </c>
      <c r="F873" t="s">
        <v>202</v>
      </c>
      <c r="G873" t="s">
        <v>466</v>
      </c>
      <c r="H873" t="s">
        <v>1363</v>
      </c>
      <c r="I873" s="29" t="str">
        <f t="shared" si="16"/>
        <v>INSERT INTO  VALUES (,'Santiago Nonualco','0819','Municipio','SLV','ADMIN 2');</v>
      </c>
    </row>
    <row r="874" spans="4:9" x14ac:dyDescent="0.3">
      <c r="D874" t="s">
        <v>1575</v>
      </c>
      <c r="E874" t="s">
        <v>1407</v>
      </c>
      <c r="F874" t="s">
        <v>202</v>
      </c>
      <c r="G874" t="s">
        <v>466</v>
      </c>
      <c r="H874" t="s">
        <v>1363</v>
      </c>
      <c r="I874" s="29" t="str">
        <f t="shared" si="16"/>
        <v>INSERT INTO  VALUES (,'Zacatecoluca','0821','Municipio','SLV','ADMIN 2');</v>
      </c>
    </row>
    <row r="875" spans="4:9" x14ac:dyDescent="0.3">
      <c r="D875" t="s">
        <v>1576</v>
      </c>
      <c r="E875" t="s">
        <v>1408</v>
      </c>
      <c r="F875" t="s">
        <v>202</v>
      </c>
      <c r="G875" t="s">
        <v>466</v>
      </c>
      <c r="H875" t="s">
        <v>1363</v>
      </c>
      <c r="I875" s="29" t="str">
        <f t="shared" si="16"/>
        <v>INSERT INTO  VALUES (,'San Luis La Herradura','0822','Municipio','SLV','ADMIN 2');</v>
      </c>
    </row>
    <row r="876" spans="4:9" x14ac:dyDescent="0.3">
      <c r="D876" t="s">
        <v>1577</v>
      </c>
      <c r="E876" t="s">
        <v>1409</v>
      </c>
      <c r="F876" t="s">
        <v>202</v>
      </c>
      <c r="G876" t="s">
        <v>466</v>
      </c>
      <c r="H876" t="s">
        <v>1363</v>
      </c>
      <c r="I876" s="29" t="str">
        <f t="shared" si="16"/>
        <v>INSERT INTO  VALUES (,'Ilobasco','0903','Municipio','SLV','ADMIN 2');</v>
      </c>
    </row>
    <row r="877" spans="4:9" x14ac:dyDescent="0.3">
      <c r="D877" t="s">
        <v>1578</v>
      </c>
      <c r="E877" t="s">
        <v>1410</v>
      </c>
      <c r="F877" t="s">
        <v>202</v>
      </c>
      <c r="G877" t="s">
        <v>466</v>
      </c>
      <c r="H877" t="s">
        <v>1363</v>
      </c>
      <c r="I877" s="29" t="str">
        <f t="shared" si="16"/>
        <v>INSERT INTO  VALUES (,'Apastepeque','1001','Municipio','SLV','ADMIN 2');</v>
      </c>
    </row>
    <row r="878" spans="4:9" x14ac:dyDescent="0.3">
      <c r="D878" t="s">
        <v>1579</v>
      </c>
      <c r="E878" t="s">
        <v>1411</v>
      </c>
      <c r="F878" t="s">
        <v>202</v>
      </c>
      <c r="G878" t="s">
        <v>466</v>
      </c>
      <c r="H878" t="s">
        <v>1363</v>
      </c>
      <c r="I878" s="29" t="str">
        <f t="shared" si="16"/>
        <v>INSERT INTO  VALUES (,'Guadalupe','1002','Municipio','SLV','ADMIN 2');</v>
      </c>
    </row>
    <row r="879" spans="4:9" x14ac:dyDescent="0.3">
      <c r="D879" t="s">
        <v>866</v>
      </c>
      <c r="E879" t="s">
        <v>1412</v>
      </c>
      <c r="F879" t="s">
        <v>202</v>
      </c>
      <c r="G879" t="s">
        <v>466</v>
      </c>
      <c r="H879" t="s">
        <v>1363</v>
      </c>
      <c r="I879" s="29" t="str">
        <f t="shared" si="16"/>
        <v>INSERT INTO  VALUES (,'San Vicente','1010','Municipio','SLV','ADMIN 2');</v>
      </c>
    </row>
    <row r="880" spans="4:9" x14ac:dyDescent="0.3">
      <c r="D880" t="s">
        <v>1580</v>
      </c>
      <c r="E880" t="s">
        <v>1413</v>
      </c>
      <c r="F880" t="s">
        <v>202</v>
      </c>
      <c r="G880" t="s">
        <v>466</v>
      </c>
      <c r="H880" t="s">
        <v>1363</v>
      </c>
      <c r="I880" s="29" t="str">
        <f t="shared" si="16"/>
        <v>INSERT INTO  VALUES (,'Tecoluca','1011','Municipio','SLV','ADMIN 2');</v>
      </c>
    </row>
    <row r="881" spans="4:9" x14ac:dyDescent="0.3">
      <c r="D881" t="s">
        <v>1581</v>
      </c>
      <c r="E881" t="s">
        <v>1414</v>
      </c>
      <c r="F881" t="s">
        <v>202</v>
      </c>
      <c r="G881" t="s">
        <v>466</v>
      </c>
      <c r="H881" t="s">
        <v>1363</v>
      </c>
      <c r="I881" s="29" t="str">
        <f t="shared" si="16"/>
        <v>INSERT INTO  VALUES (,'Alegría','1101','Municipio','SLV','ADMIN 2');</v>
      </c>
    </row>
    <row r="882" spans="4:9" x14ac:dyDescent="0.3">
      <c r="D882" t="s">
        <v>1582</v>
      </c>
      <c r="E882" t="s">
        <v>1415</v>
      </c>
      <c r="F882" t="s">
        <v>202</v>
      </c>
      <c r="G882" t="s">
        <v>466</v>
      </c>
      <c r="H882" t="s">
        <v>1363</v>
      </c>
      <c r="I882" s="29" t="str">
        <f t="shared" si="16"/>
        <v>INSERT INTO  VALUES (,'Berlín','1102','Municipio','SLV','ADMIN 2');</v>
      </c>
    </row>
    <row r="883" spans="4:9" x14ac:dyDescent="0.3">
      <c r="D883" t="s">
        <v>1583</v>
      </c>
      <c r="E883" t="s">
        <v>1416</v>
      </c>
      <c r="F883" t="s">
        <v>202</v>
      </c>
      <c r="G883" t="s">
        <v>466</v>
      </c>
      <c r="H883" t="s">
        <v>1363</v>
      </c>
      <c r="I883" s="29" t="str">
        <f t="shared" si="16"/>
        <v>INSERT INTO  VALUES (,'Concepción Batres','1104','Municipio','SLV','ADMIN 2');</v>
      </c>
    </row>
    <row r="884" spans="4:9" x14ac:dyDescent="0.3">
      <c r="D884" t="s">
        <v>1584</v>
      </c>
      <c r="E884" t="s">
        <v>1417</v>
      </c>
      <c r="F884" t="s">
        <v>202</v>
      </c>
      <c r="G884" t="s">
        <v>466</v>
      </c>
      <c r="H884" t="s">
        <v>1363</v>
      </c>
      <c r="I884" s="29" t="str">
        <f t="shared" si="16"/>
        <v>INSERT INTO  VALUES (,'Estanzuelas','1107','Municipio','SLV','ADMIN 2');</v>
      </c>
    </row>
    <row r="885" spans="4:9" x14ac:dyDescent="0.3">
      <c r="D885" t="s">
        <v>1585</v>
      </c>
      <c r="E885" t="s">
        <v>1418</v>
      </c>
      <c r="F885" t="s">
        <v>202</v>
      </c>
      <c r="G885" t="s">
        <v>466</v>
      </c>
      <c r="H885" t="s">
        <v>1363</v>
      </c>
      <c r="I885" s="29" t="str">
        <f t="shared" si="16"/>
        <v>INSERT INTO  VALUES (,'Jiquilisco','1108','Municipio','SLV','ADMIN 2');</v>
      </c>
    </row>
    <row r="886" spans="4:9" x14ac:dyDescent="0.3">
      <c r="D886" t="s">
        <v>1586</v>
      </c>
      <c r="E886" t="s">
        <v>1419</v>
      </c>
      <c r="F886" t="s">
        <v>202</v>
      </c>
      <c r="G886" t="s">
        <v>466</v>
      </c>
      <c r="H886" t="s">
        <v>1363</v>
      </c>
      <c r="I886" s="29" t="str">
        <f t="shared" si="16"/>
        <v>INSERT INTO  VALUES (,'Jucuapa','1109','Municipio','SLV','ADMIN 2');</v>
      </c>
    </row>
    <row r="887" spans="4:9" x14ac:dyDescent="0.3">
      <c r="D887" t="s">
        <v>1587</v>
      </c>
      <c r="E887" t="s">
        <v>1420</v>
      </c>
      <c r="F887" t="s">
        <v>202</v>
      </c>
      <c r="G887" t="s">
        <v>466</v>
      </c>
      <c r="H887" t="s">
        <v>1363</v>
      </c>
      <c r="I887" s="29" t="str">
        <f t="shared" si="16"/>
        <v>INSERT INTO  VALUES (,'Jucuaran','1110','Municipio','SLV','ADMIN 2');</v>
      </c>
    </row>
    <row r="888" spans="4:9" x14ac:dyDescent="0.3">
      <c r="D888" t="s">
        <v>1588</v>
      </c>
      <c r="E888" t="s">
        <v>1421</v>
      </c>
      <c r="F888" t="s">
        <v>202</v>
      </c>
      <c r="G888" t="s">
        <v>466</v>
      </c>
      <c r="H888" t="s">
        <v>1363</v>
      </c>
      <c r="I888" s="29" t="str">
        <f t="shared" si="16"/>
        <v>INSERT INTO  VALUES (,'Mercedes Umana','1111','Municipio','SLV','ADMIN 2');</v>
      </c>
    </row>
    <row r="889" spans="4:9" x14ac:dyDescent="0.3">
      <c r="D889" t="s">
        <v>1589</v>
      </c>
      <c r="E889" t="s">
        <v>1422</v>
      </c>
      <c r="F889" t="s">
        <v>202</v>
      </c>
      <c r="G889" t="s">
        <v>466</v>
      </c>
      <c r="H889" t="s">
        <v>1363</v>
      </c>
      <c r="I889" s="29" t="str">
        <f t="shared" si="16"/>
        <v>INSERT INTO  VALUES (,'Nueva Granada','1112','Municipio','SLV','ADMIN 2');</v>
      </c>
    </row>
    <row r="890" spans="4:9" x14ac:dyDescent="0.3">
      <c r="D890" t="s">
        <v>1590</v>
      </c>
      <c r="E890" t="s">
        <v>1423</v>
      </c>
      <c r="F890" t="s">
        <v>202</v>
      </c>
      <c r="G890" t="s">
        <v>466</v>
      </c>
      <c r="H890" t="s">
        <v>1363</v>
      </c>
      <c r="I890" s="29" t="str">
        <f t="shared" si="16"/>
        <v>INSERT INTO  VALUES (,'Ozatlan','1113','Municipio','SLV','ADMIN 2');</v>
      </c>
    </row>
    <row r="891" spans="4:9" x14ac:dyDescent="0.3">
      <c r="D891" t="s">
        <v>1591</v>
      </c>
      <c r="E891" t="s">
        <v>1424</v>
      </c>
      <c r="F891" t="s">
        <v>202</v>
      </c>
      <c r="G891" t="s">
        <v>466</v>
      </c>
      <c r="H891" t="s">
        <v>1363</v>
      </c>
      <c r="I891" s="29" t="str">
        <f t="shared" si="16"/>
        <v>INSERT INTO  VALUES (,'Puerto El Triunfo','1114','Municipio','SLV','ADMIN 2');</v>
      </c>
    </row>
    <row r="892" spans="4:9" x14ac:dyDescent="0.3">
      <c r="D892" t="s">
        <v>1592</v>
      </c>
      <c r="E892" t="s">
        <v>1425</v>
      </c>
      <c r="F892" t="s">
        <v>202</v>
      </c>
      <c r="G892" t="s">
        <v>466</v>
      </c>
      <c r="H892" t="s">
        <v>1363</v>
      </c>
      <c r="I892" s="29" t="str">
        <f t="shared" si="16"/>
        <v>INSERT INTO  VALUES (,'Santa Elena','1118','Municipio','SLV','ADMIN 2');</v>
      </c>
    </row>
    <row r="893" spans="4:9" x14ac:dyDescent="0.3">
      <c r="D893" t="s">
        <v>1593</v>
      </c>
      <c r="E893" t="s">
        <v>1426</v>
      </c>
      <c r="F893" t="s">
        <v>202</v>
      </c>
      <c r="G893" t="s">
        <v>466</v>
      </c>
      <c r="H893" t="s">
        <v>1363</v>
      </c>
      <c r="I893" s="29" t="str">
        <f t="shared" si="16"/>
        <v>INSERT INTO  VALUES (,'Santa Maria','1120','Municipio','SLV','ADMIN 2');</v>
      </c>
    </row>
    <row r="894" spans="4:9" x14ac:dyDescent="0.3">
      <c r="D894" t="s">
        <v>1594</v>
      </c>
      <c r="E894" t="s">
        <v>1427</v>
      </c>
      <c r="F894" t="s">
        <v>202</v>
      </c>
      <c r="G894" t="s">
        <v>466</v>
      </c>
      <c r="H894" t="s">
        <v>1363</v>
      </c>
      <c r="I894" s="29" t="str">
        <f t="shared" si="16"/>
        <v>INSERT INTO  VALUES (,'Santiago de Maria','1121','Municipio','SLV','ADMIN 2');</v>
      </c>
    </row>
    <row r="895" spans="4:9" x14ac:dyDescent="0.3">
      <c r="D895" t="s">
        <v>869</v>
      </c>
      <c r="E895" t="s">
        <v>1428</v>
      </c>
      <c r="F895" t="s">
        <v>202</v>
      </c>
      <c r="G895" t="s">
        <v>466</v>
      </c>
      <c r="H895" t="s">
        <v>1363</v>
      </c>
      <c r="I895" s="29" t="str">
        <f t="shared" si="16"/>
        <v>INSERT INTO  VALUES (,'Usulután','1123','Municipio','SLV','ADMIN 2');</v>
      </c>
    </row>
    <row r="896" spans="4:9" x14ac:dyDescent="0.3">
      <c r="D896" t="s">
        <v>1595</v>
      </c>
      <c r="E896" t="s">
        <v>1429</v>
      </c>
      <c r="F896" t="s">
        <v>202</v>
      </c>
      <c r="G896" t="s">
        <v>466</v>
      </c>
      <c r="H896" t="s">
        <v>1363</v>
      </c>
      <c r="I896" s="29" t="str">
        <f t="shared" si="16"/>
        <v>INSERT INTO  VALUES (,'Carolina','1201','Municipio','SLV','ADMIN 2');</v>
      </c>
    </row>
    <row r="897" spans="4:9" x14ac:dyDescent="0.3">
      <c r="D897" t="s">
        <v>1596</v>
      </c>
      <c r="E897" t="s">
        <v>1430</v>
      </c>
      <c r="F897" t="s">
        <v>202</v>
      </c>
      <c r="G897" t="s">
        <v>466</v>
      </c>
      <c r="H897" t="s">
        <v>1363</v>
      </c>
      <c r="I897" s="29" t="str">
        <f t="shared" si="16"/>
        <v>INSERT INTO  VALUES (,'Ciudad Barrios','1202','Municipio','SLV','ADMIN 2');</v>
      </c>
    </row>
    <row r="898" spans="4:9" x14ac:dyDescent="0.3">
      <c r="D898" t="s">
        <v>1597</v>
      </c>
      <c r="E898" t="s">
        <v>1431</v>
      </c>
      <c r="F898" t="s">
        <v>202</v>
      </c>
      <c r="G898" t="s">
        <v>466</v>
      </c>
      <c r="H898" t="s">
        <v>1363</v>
      </c>
      <c r="I898" s="29" t="str">
        <f t="shared" si="16"/>
        <v>INSERT INTO  VALUES (,'Comacaran','1203','Municipio','SLV','ADMIN 2');</v>
      </c>
    </row>
    <row r="899" spans="4:9" x14ac:dyDescent="0.3">
      <c r="D899" t="s">
        <v>1598</v>
      </c>
      <c r="E899" t="s">
        <v>1432</v>
      </c>
      <c r="F899" t="s">
        <v>202</v>
      </c>
      <c r="G899" t="s">
        <v>466</v>
      </c>
      <c r="H899" t="s">
        <v>1363</v>
      </c>
      <c r="I899" s="29" t="str">
        <f t="shared" ref="I899:I962" si="17">+"INSERT INTO "&amp;$E$3&amp;" VALUES ("&amp;C899&amp;","&amp;"'"&amp;D899&amp;"','"&amp;E899&amp;"','"&amp;F899&amp;"','"&amp;G899&amp;"','"&amp;H899&amp;"');"</f>
        <v>INSERT INTO  VALUES (,'Chapeltique','1204','Municipio','SLV','ADMIN 2');</v>
      </c>
    </row>
    <row r="900" spans="4:9" x14ac:dyDescent="0.3">
      <c r="D900" t="s">
        <v>1599</v>
      </c>
      <c r="E900" t="s">
        <v>1433</v>
      </c>
      <c r="F900" t="s">
        <v>202</v>
      </c>
      <c r="G900" t="s">
        <v>466</v>
      </c>
      <c r="H900" t="s">
        <v>1363</v>
      </c>
      <c r="I900" s="29" t="str">
        <f t="shared" si="17"/>
        <v>INSERT INTO  VALUES (,'Chinameca','1205','Municipio','SLV','ADMIN 2');</v>
      </c>
    </row>
    <row r="901" spans="4:9" x14ac:dyDescent="0.3">
      <c r="D901" t="s">
        <v>1600</v>
      </c>
      <c r="E901" t="s">
        <v>1434</v>
      </c>
      <c r="F901" t="s">
        <v>202</v>
      </c>
      <c r="G901" t="s">
        <v>466</v>
      </c>
      <c r="H901" t="s">
        <v>1363</v>
      </c>
      <c r="I901" s="29" t="str">
        <f t="shared" si="17"/>
        <v>INSERT INTO  VALUES (,'Chirilagua','1206','Municipio','SLV','ADMIN 2');</v>
      </c>
    </row>
    <row r="902" spans="4:9" x14ac:dyDescent="0.3">
      <c r="D902" t="s">
        <v>1601</v>
      </c>
      <c r="E902" t="s">
        <v>1435</v>
      </c>
      <c r="F902" t="s">
        <v>202</v>
      </c>
      <c r="G902" t="s">
        <v>466</v>
      </c>
      <c r="H902" t="s">
        <v>1363</v>
      </c>
      <c r="I902" s="29" t="str">
        <f t="shared" si="17"/>
        <v>INSERT INTO  VALUES (,'El Transito','1207','Municipio','SLV','ADMIN 2');</v>
      </c>
    </row>
    <row r="903" spans="4:9" x14ac:dyDescent="0.3">
      <c r="D903" t="s">
        <v>1602</v>
      </c>
      <c r="E903" t="s">
        <v>1436</v>
      </c>
      <c r="F903" t="s">
        <v>202</v>
      </c>
      <c r="G903" t="s">
        <v>466</v>
      </c>
      <c r="H903" t="s">
        <v>1363</v>
      </c>
      <c r="I903" s="29" t="str">
        <f t="shared" si="17"/>
        <v>INSERT INTO  VALUES (,'Lolotique','1208','Municipio','SLV','ADMIN 2');</v>
      </c>
    </row>
    <row r="904" spans="4:9" x14ac:dyDescent="0.3">
      <c r="D904" t="s">
        <v>1603</v>
      </c>
      <c r="E904" t="s">
        <v>1437</v>
      </c>
      <c r="F904" t="s">
        <v>202</v>
      </c>
      <c r="G904" t="s">
        <v>466</v>
      </c>
      <c r="H904" t="s">
        <v>1363</v>
      </c>
      <c r="I904" s="29" t="str">
        <f t="shared" si="17"/>
        <v>INSERT INTO  VALUES (,'Moncagua','1209','Municipio','SLV','ADMIN 2');</v>
      </c>
    </row>
    <row r="905" spans="4:9" x14ac:dyDescent="0.3">
      <c r="D905" t="s">
        <v>1604</v>
      </c>
      <c r="E905" t="s">
        <v>1438</v>
      </c>
      <c r="F905" t="s">
        <v>202</v>
      </c>
      <c r="G905" t="s">
        <v>466</v>
      </c>
      <c r="H905" t="s">
        <v>1363</v>
      </c>
      <c r="I905" s="29" t="str">
        <f t="shared" si="17"/>
        <v>INSERT INTO  VALUES (,'Nueva Guadalupe','1210','Municipio','SLV','ADMIN 2');</v>
      </c>
    </row>
    <row r="906" spans="4:9" x14ac:dyDescent="0.3">
      <c r="D906" t="s">
        <v>1605</v>
      </c>
      <c r="E906" t="s">
        <v>1439</v>
      </c>
      <c r="F906" t="s">
        <v>202</v>
      </c>
      <c r="G906" t="s">
        <v>466</v>
      </c>
      <c r="H906" t="s">
        <v>1363</v>
      </c>
      <c r="I906" s="29" t="str">
        <f t="shared" si="17"/>
        <v>INSERT INTO  VALUES (,'Nuevo Edén de San Juan','1211','Municipio','SLV','ADMIN 2');</v>
      </c>
    </row>
    <row r="907" spans="4:9" x14ac:dyDescent="0.3">
      <c r="D907" t="s">
        <v>1606</v>
      </c>
      <c r="E907" t="s">
        <v>1440</v>
      </c>
      <c r="F907" t="s">
        <v>202</v>
      </c>
      <c r="G907" t="s">
        <v>466</v>
      </c>
      <c r="H907" t="s">
        <v>1363</v>
      </c>
      <c r="I907" s="29" t="str">
        <f t="shared" si="17"/>
        <v>INSERT INTO  VALUES (,'Quelepa','1212','Municipio','SLV','ADMIN 2');</v>
      </c>
    </row>
    <row r="908" spans="4:9" x14ac:dyDescent="0.3">
      <c r="D908" t="s">
        <v>936</v>
      </c>
      <c r="E908" t="s">
        <v>1441</v>
      </c>
      <c r="F908" t="s">
        <v>202</v>
      </c>
      <c r="G908" t="s">
        <v>466</v>
      </c>
      <c r="H908" t="s">
        <v>1363</v>
      </c>
      <c r="I908" s="29" t="str">
        <f t="shared" si="17"/>
        <v>INSERT INTO  VALUES (,'San Antonio','1213','Municipio','SLV','ADMIN 2');</v>
      </c>
    </row>
    <row r="909" spans="4:9" x14ac:dyDescent="0.3">
      <c r="D909" t="s">
        <v>1607</v>
      </c>
      <c r="E909" t="s">
        <v>1442</v>
      </c>
      <c r="F909" t="s">
        <v>202</v>
      </c>
      <c r="G909" t="s">
        <v>466</v>
      </c>
      <c r="H909" t="s">
        <v>1363</v>
      </c>
      <c r="I909" s="29" t="str">
        <f t="shared" si="17"/>
        <v>INSERT INTO  VALUES (,'San Gerardo','1214','Municipio','SLV','ADMIN 2');</v>
      </c>
    </row>
    <row r="910" spans="4:9" x14ac:dyDescent="0.3">
      <c r="D910" t="s">
        <v>1608</v>
      </c>
      <c r="E910" t="s">
        <v>1443</v>
      </c>
      <c r="F910" t="s">
        <v>202</v>
      </c>
      <c r="G910" t="s">
        <v>466</v>
      </c>
      <c r="H910" t="s">
        <v>1363</v>
      </c>
      <c r="I910" s="29" t="str">
        <f t="shared" si="17"/>
        <v>INSERT INTO  VALUES (,'San Jorge','1215','Municipio','SLV','ADMIN 2');</v>
      </c>
    </row>
    <row r="911" spans="4:9" x14ac:dyDescent="0.3">
      <c r="D911" t="s">
        <v>864</v>
      </c>
      <c r="E911" t="s">
        <v>1445</v>
      </c>
      <c r="F911" t="s">
        <v>202</v>
      </c>
      <c r="G911" t="s">
        <v>466</v>
      </c>
      <c r="H911" t="s">
        <v>1363</v>
      </c>
      <c r="I911" s="29" t="str">
        <f t="shared" si="17"/>
        <v>INSERT INTO  VALUES (,'San Miguel','1217','Municipio','SLV','ADMIN 2');</v>
      </c>
    </row>
    <row r="912" spans="4:9" x14ac:dyDescent="0.3">
      <c r="D912" t="s">
        <v>1609</v>
      </c>
      <c r="E912" t="s">
        <v>1446</v>
      </c>
      <c r="F912" t="s">
        <v>202</v>
      </c>
      <c r="G912" t="s">
        <v>466</v>
      </c>
      <c r="H912" t="s">
        <v>1363</v>
      </c>
      <c r="I912" s="29" t="str">
        <f t="shared" si="17"/>
        <v>INSERT INTO  VALUES (,'San Rafael Oriente','1218','Municipio','SLV','ADMIN 2');</v>
      </c>
    </row>
    <row r="913" spans="4:9" x14ac:dyDescent="0.3">
      <c r="D913" t="s">
        <v>1610</v>
      </c>
      <c r="E913" t="s">
        <v>1447</v>
      </c>
      <c r="F913" t="s">
        <v>202</v>
      </c>
      <c r="G913" t="s">
        <v>466</v>
      </c>
      <c r="H913" t="s">
        <v>1363</v>
      </c>
      <c r="I913" s="29" t="str">
        <f t="shared" si="17"/>
        <v>INSERT INTO  VALUES (,'Sesori','1219','Municipio','SLV','ADMIN 2');</v>
      </c>
    </row>
    <row r="914" spans="4:9" x14ac:dyDescent="0.3">
      <c r="D914" t="s">
        <v>1611</v>
      </c>
      <c r="E914" t="s">
        <v>1448</v>
      </c>
      <c r="F914" t="s">
        <v>202</v>
      </c>
      <c r="G914" t="s">
        <v>466</v>
      </c>
      <c r="H914" t="s">
        <v>1363</v>
      </c>
      <c r="I914" s="29" t="str">
        <f t="shared" si="17"/>
        <v>INSERT INTO  VALUES (,'Uluazapa','1220','Municipio','SLV','ADMIN 2');</v>
      </c>
    </row>
    <row r="915" spans="4:9" x14ac:dyDescent="0.3">
      <c r="D915" t="s">
        <v>1612</v>
      </c>
      <c r="E915" t="s">
        <v>1449</v>
      </c>
      <c r="F915" t="s">
        <v>202</v>
      </c>
      <c r="G915" t="s">
        <v>466</v>
      </c>
      <c r="H915" t="s">
        <v>1363</v>
      </c>
      <c r="I915" s="29" t="str">
        <f t="shared" si="17"/>
        <v>INSERT INTO  VALUES (,'Arambala','1301','Municipio','SLV','ADMIN 2');</v>
      </c>
    </row>
    <row r="916" spans="4:9" x14ac:dyDescent="0.3">
      <c r="D916" t="s">
        <v>1613</v>
      </c>
      <c r="E916" t="s">
        <v>1450</v>
      </c>
      <c r="F916" t="s">
        <v>202</v>
      </c>
      <c r="G916" t="s">
        <v>466</v>
      </c>
      <c r="H916" t="s">
        <v>1363</v>
      </c>
      <c r="I916" s="29" t="str">
        <f t="shared" si="17"/>
        <v>INSERT INTO  VALUES (,'Cacaopera','1302','Municipio','SLV','ADMIN 2');</v>
      </c>
    </row>
    <row r="917" spans="4:9" x14ac:dyDescent="0.3">
      <c r="D917" t="s">
        <v>1614</v>
      </c>
      <c r="E917" t="s">
        <v>1451</v>
      </c>
      <c r="F917" t="s">
        <v>202</v>
      </c>
      <c r="G917" t="s">
        <v>466</v>
      </c>
      <c r="H917" t="s">
        <v>1363</v>
      </c>
      <c r="I917" s="29" t="str">
        <f t="shared" si="17"/>
        <v>INSERT INTO  VALUES (,'Chilanga','1304','Municipio','SLV','ADMIN 2');</v>
      </c>
    </row>
    <row r="918" spans="4:9" x14ac:dyDescent="0.3">
      <c r="D918" t="s">
        <v>1615</v>
      </c>
      <c r="E918" t="s">
        <v>1452</v>
      </c>
      <c r="F918" t="s">
        <v>202</v>
      </c>
      <c r="G918" t="s">
        <v>466</v>
      </c>
      <c r="H918" t="s">
        <v>1363</v>
      </c>
      <c r="I918" s="29" t="str">
        <f t="shared" si="17"/>
        <v>INSERT INTO  VALUES (,'Delicias de Concepción','1305','Municipio','SLV','ADMIN 2');</v>
      </c>
    </row>
    <row r="919" spans="4:9" x14ac:dyDescent="0.3">
      <c r="D919" t="s">
        <v>1616</v>
      </c>
      <c r="E919" t="s">
        <v>1453</v>
      </c>
      <c r="F919" t="s">
        <v>202</v>
      </c>
      <c r="G919" t="s">
        <v>466</v>
      </c>
      <c r="H919" t="s">
        <v>1363</v>
      </c>
      <c r="I919" s="29" t="str">
        <f t="shared" si="17"/>
        <v>INSERT INTO  VALUES (,'El Divisadero','1306','Municipio','SLV','ADMIN 2');</v>
      </c>
    </row>
    <row r="920" spans="4:9" x14ac:dyDescent="0.3">
      <c r="D920" t="s">
        <v>1617</v>
      </c>
      <c r="E920" t="s">
        <v>1454</v>
      </c>
      <c r="F920" t="s">
        <v>202</v>
      </c>
      <c r="G920" t="s">
        <v>466</v>
      </c>
      <c r="H920" t="s">
        <v>1363</v>
      </c>
      <c r="I920" s="29" t="str">
        <f t="shared" si="17"/>
        <v>INSERT INTO  VALUES (,'Gualococti','1308','Municipio','SLV','ADMIN 2');</v>
      </c>
    </row>
    <row r="921" spans="4:9" x14ac:dyDescent="0.3">
      <c r="D921" t="s">
        <v>1618</v>
      </c>
      <c r="E921" t="s">
        <v>1455</v>
      </c>
      <c r="F921" t="s">
        <v>202</v>
      </c>
      <c r="G921" t="s">
        <v>466</v>
      </c>
      <c r="H921" t="s">
        <v>1363</v>
      </c>
      <c r="I921" s="29" t="str">
        <f t="shared" si="17"/>
        <v>INSERT INTO  VALUES (,'Guatajiagua','1309','Municipio','SLV','ADMIN 2');</v>
      </c>
    </row>
    <row r="922" spans="4:9" x14ac:dyDescent="0.3">
      <c r="D922" t="s">
        <v>1619</v>
      </c>
      <c r="E922" t="s">
        <v>1456</v>
      </c>
      <c r="F922" t="s">
        <v>202</v>
      </c>
      <c r="G922" t="s">
        <v>466</v>
      </c>
      <c r="H922" t="s">
        <v>1363</v>
      </c>
      <c r="I922" s="29" t="str">
        <f t="shared" si="17"/>
        <v>INSERT INTO  VALUES (,'Joateca','1310','Municipio','SLV','ADMIN 2');</v>
      </c>
    </row>
    <row r="923" spans="4:9" x14ac:dyDescent="0.3">
      <c r="D923" t="s">
        <v>1620</v>
      </c>
      <c r="E923" t="s">
        <v>1457</v>
      </c>
      <c r="F923" t="s">
        <v>202</v>
      </c>
      <c r="G923" t="s">
        <v>466</v>
      </c>
      <c r="H923" t="s">
        <v>1363</v>
      </c>
      <c r="I923" s="29" t="str">
        <f t="shared" si="17"/>
        <v>INSERT INTO  VALUES (,'Jocoaitique','1311','Municipio','SLV','ADMIN 2');</v>
      </c>
    </row>
    <row r="924" spans="4:9" x14ac:dyDescent="0.3">
      <c r="D924" t="s">
        <v>1621</v>
      </c>
      <c r="E924" t="s">
        <v>1458</v>
      </c>
      <c r="F924" t="s">
        <v>202</v>
      </c>
      <c r="G924" t="s">
        <v>466</v>
      </c>
      <c r="H924" t="s">
        <v>1363</v>
      </c>
      <c r="I924" s="29" t="str">
        <f t="shared" si="17"/>
        <v>INSERT INTO  VALUES (,'Jocoro','1312','Municipio','SLV','ADMIN 2');</v>
      </c>
    </row>
    <row r="925" spans="4:9" x14ac:dyDescent="0.3">
      <c r="D925" t="s">
        <v>1622</v>
      </c>
      <c r="E925" t="s">
        <v>1459</v>
      </c>
      <c r="F925" t="s">
        <v>202</v>
      </c>
      <c r="G925" t="s">
        <v>466</v>
      </c>
      <c r="H925" t="s">
        <v>1363</v>
      </c>
      <c r="I925" s="29" t="str">
        <f t="shared" si="17"/>
        <v>INSERT INTO  VALUES (,'Meanguera','1314','Municipio','SLV','ADMIN 2');</v>
      </c>
    </row>
    <row r="926" spans="4:9" x14ac:dyDescent="0.3">
      <c r="D926" t="s">
        <v>1623</v>
      </c>
      <c r="E926" t="s">
        <v>1460</v>
      </c>
      <c r="F926" t="s">
        <v>202</v>
      </c>
      <c r="G926" t="s">
        <v>466</v>
      </c>
      <c r="H926" t="s">
        <v>1363</v>
      </c>
      <c r="I926" s="29" t="str">
        <f t="shared" si="17"/>
        <v>INSERT INTO  VALUES (,'Osicala','1315','Municipio','SLV','ADMIN 2');</v>
      </c>
    </row>
    <row r="927" spans="4:9" x14ac:dyDescent="0.3">
      <c r="D927" t="s">
        <v>1624</v>
      </c>
      <c r="E927" t="s">
        <v>1461</v>
      </c>
      <c r="F927" t="s">
        <v>202</v>
      </c>
      <c r="G927" t="s">
        <v>466</v>
      </c>
      <c r="H927" t="s">
        <v>1363</v>
      </c>
      <c r="I927" s="29" t="str">
        <f t="shared" si="17"/>
        <v>INSERT INTO  VALUES (,'Perquin','1316','Municipio','SLV','ADMIN 2');</v>
      </c>
    </row>
    <row r="928" spans="4:9" x14ac:dyDescent="0.3">
      <c r="D928" t="s">
        <v>1207</v>
      </c>
      <c r="E928" t="s">
        <v>1462</v>
      </c>
      <c r="F928" t="s">
        <v>202</v>
      </c>
      <c r="G928" t="s">
        <v>466</v>
      </c>
      <c r="H928" t="s">
        <v>1363</v>
      </c>
      <c r="I928" s="29" t="str">
        <f t="shared" si="17"/>
        <v>INSERT INTO  VALUES (,'San Carlos','1317','Municipio','SLV','ADMIN 2');</v>
      </c>
    </row>
    <row r="929" spans="4:9" x14ac:dyDescent="0.3">
      <c r="D929" t="s">
        <v>974</v>
      </c>
      <c r="E929" t="s">
        <v>1463</v>
      </c>
      <c r="F929" t="s">
        <v>202</v>
      </c>
      <c r="G929" t="s">
        <v>466</v>
      </c>
      <c r="H929" t="s">
        <v>1363</v>
      </c>
      <c r="I929" s="29" t="str">
        <f t="shared" si="17"/>
        <v>INSERT INTO  VALUES (,'San Fernando','1318','Municipio','SLV','ADMIN 2');</v>
      </c>
    </row>
    <row r="930" spans="4:9" x14ac:dyDescent="0.3">
      <c r="D930" t="s">
        <v>1625</v>
      </c>
      <c r="E930" t="s">
        <v>1464</v>
      </c>
      <c r="F930" t="s">
        <v>202</v>
      </c>
      <c r="G930" t="s">
        <v>466</v>
      </c>
      <c r="H930" t="s">
        <v>1363</v>
      </c>
      <c r="I930" s="29" t="str">
        <f t="shared" si="17"/>
        <v>INSERT INTO  VALUES (,'San Francisco Gotera','1319','Municipio','SLV','ADMIN 2');</v>
      </c>
    </row>
    <row r="931" spans="4:9" x14ac:dyDescent="0.3">
      <c r="D931" t="s">
        <v>1304</v>
      </c>
      <c r="E931" t="s">
        <v>1465</v>
      </c>
      <c r="F931" t="s">
        <v>202</v>
      </c>
      <c r="G931" t="s">
        <v>466</v>
      </c>
      <c r="H931" t="s">
        <v>1363</v>
      </c>
      <c r="I931" s="29" t="str">
        <f t="shared" si="17"/>
        <v>INSERT INTO  VALUES (,'San Isidro','1320','Municipio','SLV','ADMIN 2');</v>
      </c>
    </row>
    <row r="932" spans="4:9" x14ac:dyDescent="0.3">
      <c r="D932" t="s">
        <v>1626</v>
      </c>
      <c r="E932" t="s">
        <v>1466</v>
      </c>
      <c r="F932" t="s">
        <v>202</v>
      </c>
      <c r="G932" t="s">
        <v>466</v>
      </c>
      <c r="H932" t="s">
        <v>1363</v>
      </c>
      <c r="I932" s="29" t="str">
        <f t="shared" si="17"/>
        <v>INSERT INTO  VALUES (,'San Simon','1321','Municipio','SLV','ADMIN 2');</v>
      </c>
    </row>
    <row r="933" spans="4:9" x14ac:dyDescent="0.3">
      <c r="D933" t="s">
        <v>1627</v>
      </c>
      <c r="E933" t="s">
        <v>1467</v>
      </c>
      <c r="F933" t="s">
        <v>202</v>
      </c>
      <c r="G933" t="s">
        <v>466</v>
      </c>
      <c r="H933" t="s">
        <v>1363</v>
      </c>
      <c r="I933" s="29" t="str">
        <f t="shared" si="17"/>
        <v>INSERT INTO  VALUES (,'Sensembra','1322','Municipio','SLV','ADMIN 2');</v>
      </c>
    </row>
    <row r="934" spans="4:9" x14ac:dyDescent="0.3">
      <c r="D934" t="s">
        <v>1628</v>
      </c>
      <c r="E934" t="s">
        <v>1468</v>
      </c>
      <c r="F934" t="s">
        <v>202</v>
      </c>
      <c r="G934" t="s">
        <v>466</v>
      </c>
      <c r="H934" t="s">
        <v>1363</v>
      </c>
      <c r="I934" s="29" t="str">
        <f t="shared" si="17"/>
        <v>INSERT INTO  VALUES (,'Sociedad','1323','Municipio','SLV','ADMIN 2');</v>
      </c>
    </row>
    <row r="935" spans="4:9" x14ac:dyDescent="0.3">
      <c r="D935" t="s">
        <v>1629</v>
      </c>
      <c r="E935" t="s">
        <v>1469</v>
      </c>
      <c r="F935" t="s">
        <v>202</v>
      </c>
      <c r="G935" t="s">
        <v>466</v>
      </c>
      <c r="H935" t="s">
        <v>1363</v>
      </c>
      <c r="I935" s="29" t="str">
        <f t="shared" si="17"/>
        <v>INSERT INTO  VALUES (,'Torola','1324','Municipio','SLV','ADMIN 2');</v>
      </c>
    </row>
    <row r="936" spans="4:9" x14ac:dyDescent="0.3">
      <c r="D936" t="s">
        <v>1630</v>
      </c>
      <c r="E936" t="s">
        <v>1470</v>
      </c>
      <c r="F936" t="s">
        <v>202</v>
      </c>
      <c r="G936" t="s">
        <v>466</v>
      </c>
      <c r="H936" t="s">
        <v>1363</v>
      </c>
      <c r="I936" s="29" t="str">
        <f t="shared" si="17"/>
        <v>INSERT INTO  VALUES (,'Yamabal','1325','Municipio','SLV','ADMIN 2');</v>
      </c>
    </row>
    <row r="937" spans="4:9" x14ac:dyDescent="0.3">
      <c r="D937" t="s">
        <v>1631</v>
      </c>
      <c r="E937" t="s">
        <v>1471</v>
      </c>
      <c r="F937" t="s">
        <v>202</v>
      </c>
      <c r="G937" t="s">
        <v>466</v>
      </c>
      <c r="H937" t="s">
        <v>1363</v>
      </c>
      <c r="I937" s="29" t="str">
        <f t="shared" si="17"/>
        <v>INSERT INTO  VALUES (,'Yoloaiquin','1326','Municipio','SLV','ADMIN 2');</v>
      </c>
    </row>
    <row r="938" spans="4:9" x14ac:dyDescent="0.3">
      <c r="D938" t="s">
        <v>1632</v>
      </c>
      <c r="E938" t="s">
        <v>1472</v>
      </c>
      <c r="F938" t="s">
        <v>202</v>
      </c>
      <c r="G938" t="s">
        <v>466</v>
      </c>
      <c r="H938" t="s">
        <v>1363</v>
      </c>
      <c r="I938" s="29" t="str">
        <f t="shared" si="17"/>
        <v>INSERT INTO  VALUES (,'Anamoros','1401','Municipio','SLV','ADMIN 2');</v>
      </c>
    </row>
    <row r="939" spans="4:9" x14ac:dyDescent="0.3">
      <c r="D939" t="s">
        <v>1633</v>
      </c>
      <c r="E939" t="s">
        <v>1473</v>
      </c>
      <c r="F939" t="s">
        <v>202</v>
      </c>
      <c r="G939" t="s">
        <v>466</v>
      </c>
      <c r="H939" t="s">
        <v>1363</v>
      </c>
      <c r="I939" s="29" t="str">
        <f t="shared" si="17"/>
        <v>INSERT INTO  VALUES (,'Bolivar','1402','Municipio','SLV','ADMIN 2');</v>
      </c>
    </row>
    <row r="940" spans="4:9" x14ac:dyDescent="0.3">
      <c r="D940" t="s">
        <v>1634</v>
      </c>
      <c r="E940" t="s">
        <v>1474</v>
      </c>
      <c r="F940" t="s">
        <v>202</v>
      </c>
      <c r="G940" t="s">
        <v>466</v>
      </c>
      <c r="H940" t="s">
        <v>1363</v>
      </c>
      <c r="I940" s="29" t="str">
        <f t="shared" si="17"/>
        <v>INSERT INTO  VALUES (,'Concepción de Oriente','1403','Municipio','SLV','ADMIN 2');</v>
      </c>
    </row>
    <row r="941" spans="4:9" x14ac:dyDescent="0.3">
      <c r="D941" t="s">
        <v>1635</v>
      </c>
      <c r="E941" t="s">
        <v>1475</v>
      </c>
      <c r="F941" t="s">
        <v>202</v>
      </c>
      <c r="G941" t="s">
        <v>466</v>
      </c>
      <c r="H941" t="s">
        <v>1363</v>
      </c>
      <c r="I941" s="29" t="str">
        <f t="shared" si="17"/>
        <v>INSERT INTO  VALUES (,'Conchagua','1404','Municipio','SLV','ADMIN 2');</v>
      </c>
    </row>
    <row r="942" spans="4:9" x14ac:dyDescent="0.3">
      <c r="D942" t="s">
        <v>1636</v>
      </c>
      <c r="E942" t="s">
        <v>1476</v>
      </c>
      <c r="F942" t="s">
        <v>202</v>
      </c>
      <c r="G942" t="s">
        <v>466</v>
      </c>
      <c r="H942" t="s">
        <v>1363</v>
      </c>
      <c r="I942" s="29" t="str">
        <f t="shared" si="17"/>
        <v>INSERT INTO  VALUES (,'El Sauce','1406','Municipio','SLV','ADMIN 2');</v>
      </c>
    </row>
    <row r="943" spans="4:9" x14ac:dyDescent="0.3">
      <c r="D943" t="s">
        <v>1637</v>
      </c>
      <c r="E943" t="s">
        <v>1477</v>
      </c>
      <c r="F943" t="s">
        <v>202</v>
      </c>
      <c r="G943" t="s">
        <v>466</v>
      </c>
      <c r="H943" t="s">
        <v>1363</v>
      </c>
      <c r="I943" s="29" t="str">
        <f t="shared" si="17"/>
        <v>INSERT INTO  VALUES (,'Intipuca','1407','Municipio','SLV','ADMIN 2');</v>
      </c>
    </row>
    <row r="944" spans="4:9" x14ac:dyDescent="0.3">
      <c r="D944" t="s">
        <v>862</v>
      </c>
      <c r="E944" t="s">
        <v>1478</v>
      </c>
      <c r="F944" t="s">
        <v>202</v>
      </c>
      <c r="G944" t="s">
        <v>466</v>
      </c>
      <c r="H944" t="s">
        <v>1363</v>
      </c>
      <c r="I944" s="29" t="str">
        <f t="shared" si="17"/>
        <v>INSERT INTO  VALUES (,'La Unión','1408','Municipio','SLV','ADMIN 2');</v>
      </c>
    </row>
    <row r="945" spans="4:9" x14ac:dyDescent="0.3">
      <c r="D945" t="s">
        <v>1638</v>
      </c>
      <c r="E945" t="s">
        <v>1479</v>
      </c>
      <c r="F945" t="s">
        <v>202</v>
      </c>
      <c r="G945" t="s">
        <v>466</v>
      </c>
      <c r="H945" t="s">
        <v>1363</v>
      </c>
      <c r="I945" s="29" t="str">
        <f t="shared" si="17"/>
        <v>INSERT INTO  VALUES (,'Meanguera del Golfo','1410','Municipio','SLV','ADMIN 2');</v>
      </c>
    </row>
    <row r="946" spans="4:9" x14ac:dyDescent="0.3">
      <c r="D946" t="s">
        <v>1639</v>
      </c>
      <c r="E946" t="s">
        <v>1480</v>
      </c>
      <c r="F946" t="s">
        <v>202</v>
      </c>
      <c r="G946" t="s">
        <v>466</v>
      </c>
      <c r="H946" t="s">
        <v>1363</v>
      </c>
      <c r="I946" s="29" t="str">
        <f t="shared" si="17"/>
        <v>INSERT INTO  VALUES (,'Nueva Esparta','1411','Municipio','SLV','ADMIN 2');</v>
      </c>
    </row>
    <row r="947" spans="4:9" x14ac:dyDescent="0.3">
      <c r="D947" t="s">
        <v>1640</v>
      </c>
      <c r="E947" t="s">
        <v>1481</v>
      </c>
      <c r="F947" t="s">
        <v>202</v>
      </c>
      <c r="G947" t="s">
        <v>466</v>
      </c>
      <c r="H947" t="s">
        <v>1363</v>
      </c>
      <c r="I947" s="29" t="str">
        <f t="shared" si="17"/>
        <v>INSERT INTO  VALUES (,'Pasaquina','1412','Municipio','SLV','ADMIN 2');</v>
      </c>
    </row>
    <row r="948" spans="4:9" x14ac:dyDescent="0.3">
      <c r="D948" t="s">
        <v>1641</v>
      </c>
      <c r="E948" t="s">
        <v>1482</v>
      </c>
      <c r="F948" t="s">
        <v>202</v>
      </c>
      <c r="G948" t="s">
        <v>466</v>
      </c>
      <c r="H948" t="s">
        <v>1363</v>
      </c>
      <c r="I948" s="29" t="str">
        <f t="shared" si="17"/>
        <v>INSERT INTO  VALUES (,'Poloros','1413','Municipio','SLV','ADMIN 2');</v>
      </c>
    </row>
    <row r="949" spans="4:9" x14ac:dyDescent="0.3">
      <c r="D949" t="s">
        <v>1642</v>
      </c>
      <c r="E949" t="s">
        <v>1483</v>
      </c>
      <c r="F949" t="s">
        <v>202</v>
      </c>
      <c r="G949" t="s">
        <v>466</v>
      </c>
      <c r="H949" t="s">
        <v>1363</v>
      </c>
      <c r="I949" s="29" t="str">
        <f t="shared" si="17"/>
        <v>INSERT INTO  VALUES (,'San Jose','1415','Municipio','SLV','ADMIN 2');</v>
      </c>
    </row>
    <row r="950" spans="4:9" x14ac:dyDescent="0.3">
      <c r="D950" t="s">
        <v>1643</v>
      </c>
      <c r="E950" t="s">
        <v>1484</v>
      </c>
      <c r="F950" t="s">
        <v>202</v>
      </c>
      <c r="G950" t="s">
        <v>466</v>
      </c>
      <c r="H950" t="s">
        <v>1363</v>
      </c>
      <c r="I950" s="29" t="str">
        <f t="shared" si="17"/>
        <v>INSERT INTO  VALUES (,'Santa Rosa de Lima','1416','Municipio','SLV','ADMIN 2');</v>
      </c>
    </row>
    <row r="951" spans="4:9" x14ac:dyDescent="0.3">
      <c r="D951" t="s">
        <v>1644</v>
      </c>
      <c r="E951" t="s">
        <v>1485</v>
      </c>
      <c r="F951" t="s">
        <v>202</v>
      </c>
      <c r="G951" t="s">
        <v>466</v>
      </c>
      <c r="H951" t="s">
        <v>1363</v>
      </c>
      <c r="I951" s="29" t="str">
        <f t="shared" si="17"/>
        <v>INSERT INTO  VALUES (,'Yucuaiquín','1418','Municipio','SLV','ADMIN 2');</v>
      </c>
    </row>
    <row r="952" spans="4:9" x14ac:dyDescent="0.3">
      <c r="D952" t="s">
        <v>288</v>
      </c>
      <c r="E952">
        <v>101</v>
      </c>
      <c r="F952" t="s">
        <v>202</v>
      </c>
      <c r="G952" t="s">
        <v>485</v>
      </c>
      <c r="H952" t="s">
        <v>1363</v>
      </c>
      <c r="I952" s="29" t="str">
        <f t="shared" si="17"/>
        <v>INSERT INTO  VALUES (,'Guatemala','101','Municipio','GTM','ADMIN 2');</v>
      </c>
    </row>
    <row r="953" spans="4:9" x14ac:dyDescent="0.3">
      <c r="D953" t="s">
        <v>1645</v>
      </c>
      <c r="E953">
        <v>102</v>
      </c>
      <c r="F953" t="s">
        <v>202</v>
      </c>
      <c r="G953" t="s">
        <v>485</v>
      </c>
      <c r="H953" t="s">
        <v>1363</v>
      </c>
      <c r="I953" s="29" t="str">
        <f t="shared" si="17"/>
        <v>INSERT INTO  VALUES (,'Santa Catarina Pinula','102','Municipio','GTM','ADMIN 2');</v>
      </c>
    </row>
    <row r="954" spans="4:9" x14ac:dyDescent="0.3">
      <c r="D954" t="s">
        <v>1646</v>
      </c>
      <c r="E954">
        <v>103</v>
      </c>
      <c r="F954" t="s">
        <v>202</v>
      </c>
      <c r="G954" t="s">
        <v>485</v>
      </c>
      <c r="H954" t="s">
        <v>1363</v>
      </c>
      <c r="I954" s="29" t="str">
        <f t="shared" si="17"/>
        <v>INSERT INTO  VALUES (,'San José Pinula','103','Municipio','GTM','ADMIN 2');</v>
      </c>
    </row>
    <row r="955" spans="4:9" x14ac:dyDescent="0.3">
      <c r="D955" t="s">
        <v>1647</v>
      </c>
      <c r="E955">
        <v>104</v>
      </c>
      <c r="F955" t="s">
        <v>202</v>
      </c>
      <c r="G955" t="s">
        <v>485</v>
      </c>
      <c r="H955" t="s">
        <v>1363</v>
      </c>
      <c r="I955" s="29" t="str">
        <f t="shared" si="17"/>
        <v>INSERT INTO  VALUES (,'San José del Golfo','104','Municipio','GTM','ADMIN 2');</v>
      </c>
    </row>
    <row r="956" spans="4:9" x14ac:dyDescent="0.3">
      <c r="D956" t="s">
        <v>1648</v>
      </c>
      <c r="E956">
        <v>105</v>
      </c>
      <c r="F956" t="s">
        <v>202</v>
      </c>
      <c r="G956" t="s">
        <v>485</v>
      </c>
      <c r="H956" t="s">
        <v>1363</v>
      </c>
      <c r="I956" s="29" t="str">
        <f t="shared" si="17"/>
        <v>INSERT INTO  VALUES (,'Palencia','105','Municipio','GTM','ADMIN 2');</v>
      </c>
    </row>
    <row r="957" spans="4:9" x14ac:dyDescent="0.3">
      <c r="D957" t="s">
        <v>1649</v>
      </c>
      <c r="E957">
        <v>106</v>
      </c>
      <c r="F957" t="s">
        <v>202</v>
      </c>
      <c r="G957" t="s">
        <v>485</v>
      </c>
      <c r="H957" t="s">
        <v>1363</v>
      </c>
      <c r="I957" s="29" t="str">
        <f t="shared" si="17"/>
        <v>INSERT INTO  VALUES (,'Chinautla','106','Municipio','GTM','ADMIN 2');</v>
      </c>
    </row>
    <row r="958" spans="4:9" x14ac:dyDescent="0.3">
      <c r="D958" t="s">
        <v>1650</v>
      </c>
      <c r="E958">
        <v>107</v>
      </c>
      <c r="F958" t="s">
        <v>202</v>
      </c>
      <c r="G958" t="s">
        <v>485</v>
      </c>
      <c r="H958" t="s">
        <v>1363</v>
      </c>
      <c r="I958" s="29" t="str">
        <f t="shared" si="17"/>
        <v>INSERT INTO  VALUES (,'San Pedro Ayampuc','107','Municipio','GTM','ADMIN 2');</v>
      </c>
    </row>
    <row r="959" spans="4:9" x14ac:dyDescent="0.3">
      <c r="D959" t="s">
        <v>1651</v>
      </c>
      <c r="E959">
        <v>108</v>
      </c>
      <c r="F959" t="s">
        <v>202</v>
      </c>
      <c r="G959" t="s">
        <v>485</v>
      </c>
      <c r="H959" t="s">
        <v>1363</v>
      </c>
      <c r="I959" s="29" t="str">
        <f t="shared" si="17"/>
        <v>INSERT INTO  VALUES (,'Mixco','108','Municipio','GTM','ADMIN 2');</v>
      </c>
    </row>
    <row r="960" spans="4:9" x14ac:dyDescent="0.3">
      <c r="D960" t="s">
        <v>1652</v>
      </c>
      <c r="E960">
        <v>109</v>
      </c>
      <c r="F960" t="s">
        <v>202</v>
      </c>
      <c r="G960" t="s">
        <v>485</v>
      </c>
      <c r="H960" t="s">
        <v>1363</v>
      </c>
      <c r="I960" s="29" t="str">
        <f t="shared" si="17"/>
        <v>INSERT INTO  VALUES (,'San Pedro Sacatepéquez','109','Municipio','GTM','ADMIN 2');</v>
      </c>
    </row>
    <row r="961" spans="4:9" x14ac:dyDescent="0.3">
      <c r="D961" t="s">
        <v>1653</v>
      </c>
      <c r="E961">
        <v>110</v>
      </c>
      <c r="F961" t="s">
        <v>202</v>
      </c>
      <c r="G961" t="s">
        <v>485</v>
      </c>
      <c r="H961" t="s">
        <v>1363</v>
      </c>
      <c r="I961" s="29" t="str">
        <f t="shared" si="17"/>
        <v>INSERT INTO  VALUES (,'San Juan Sacatepéquez','110','Municipio','GTM','ADMIN 2');</v>
      </c>
    </row>
    <row r="962" spans="4:9" x14ac:dyDescent="0.3">
      <c r="D962" t="s">
        <v>1654</v>
      </c>
      <c r="E962">
        <v>111</v>
      </c>
      <c r="F962" t="s">
        <v>202</v>
      </c>
      <c r="G962" t="s">
        <v>485</v>
      </c>
      <c r="H962" t="s">
        <v>1363</v>
      </c>
      <c r="I962" s="29" t="str">
        <f t="shared" si="17"/>
        <v>INSERT INTO  VALUES (,'San Raimundo','111','Municipio','GTM','ADMIN 2');</v>
      </c>
    </row>
    <row r="963" spans="4:9" x14ac:dyDescent="0.3">
      <c r="D963" t="s">
        <v>1655</v>
      </c>
      <c r="E963">
        <v>112</v>
      </c>
      <c r="F963" t="s">
        <v>202</v>
      </c>
      <c r="G963" t="s">
        <v>485</v>
      </c>
      <c r="H963" t="s">
        <v>1363</v>
      </c>
      <c r="I963" s="29" t="str">
        <f t="shared" ref="I963:I1026" si="18">+"INSERT INTO "&amp;$E$3&amp;" VALUES ("&amp;C963&amp;","&amp;"'"&amp;D963&amp;"','"&amp;E963&amp;"','"&amp;F963&amp;"','"&amp;G963&amp;"','"&amp;H963&amp;"');"</f>
        <v>INSERT INTO  VALUES (,'Chuarrancho','112','Municipio','GTM','ADMIN 2');</v>
      </c>
    </row>
    <row r="964" spans="4:9" x14ac:dyDescent="0.3">
      <c r="D964" t="s">
        <v>1656</v>
      </c>
      <c r="E964">
        <v>113</v>
      </c>
      <c r="F964" t="s">
        <v>202</v>
      </c>
      <c r="G964" t="s">
        <v>485</v>
      </c>
      <c r="H964" t="s">
        <v>1363</v>
      </c>
      <c r="I964" s="29" t="str">
        <f t="shared" si="18"/>
        <v>INSERT INTO  VALUES (,'Fraijanes','113','Municipio','GTM','ADMIN 2');</v>
      </c>
    </row>
    <row r="965" spans="4:9" x14ac:dyDescent="0.3">
      <c r="D965" t="s">
        <v>1657</v>
      </c>
      <c r="E965">
        <v>114</v>
      </c>
      <c r="F965" t="s">
        <v>202</v>
      </c>
      <c r="G965" t="s">
        <v>485</v>
      </c>
      <c r="H965" t="s">
        <v>1363</v>
      </c>
      <c r="I965" s="29" t="str">
        <f t="shared" si="18"/>
        <v>INSERT INTO  VALUES (,'Amatitlán','114','Municipio','GTM','ADMIN 2');</v>
      </c>
    </row>
    <row r="966" spans="4:9" x14ac:dyDescent="0.3">
      <c r="D966" t="s">
        <v>1658</v>
      </c>
      <c r="E966">
        <v>115</v>
      </c>
      <c r="F966" t="s">
        <v>202</v>
      </c>
      <c r="G966" t="s">
        <v>485</v>
      </c>
      <c r="H966" t="s">
        <v>1363</v>
      </c>
      <c r="I966" s="29" t="str">
        <f t="shared" si="18"/>
        <v>INSERT INTO  VALUES (,'Villa Nueva','115','Municipio','GTM','ADMIN 2');</v>
      </c>
    </row>
    <row r="967" spans="4:9" x14ac:dyDescent="0.3">
      <c r="D967" t="s">
        <v>1659</v>
      </c>
      <c r="E967">
        <v>116</v>
      </c>
      <c r="F967" t="s">
        <v>202</v>
      </c>
      <c r="G967" t="s">
        <v>485</v>
      </c>
      <c r="H967" t="s">
        <v>1363</v>
      </c>
      <c r="I967" s="29" t="str">
        <f t="shared" si="18"/>
        <v>INSERT INTO  VALUES (,'Villa Canales','116','Municipio','GTM','ADMIN 2');</v>
      </c>
    </row>
    <row r="968" spans="4:9" x14ac:dyDescent="0.3">
      <c r="D968" t="s">
        <v>1660</v>
      </c>
      <c r="E968">
        <v>117</v>
      </c>
      <c r="F968" t="s">
        <v>202</v>
      </c>
      <c r="G968" t="s">
        <v>485</v>
      </c>
      <c r="H968" t="s">
        <v>1363</v>
      </c>
      <c r="I968" s="29" t="str">
        <f t="shared" si="18"/>
        <v>INSERT INTO  VALUES (,'Petapa','117','Municipio','GTM','ADMIN 2');</v>
      </c>
    </row>
    <row r="969" spans="4:9" x14ac:dyDescent="0.3">
      <c r="D969" t="s">
        <v>1661</v>
      </c>
      <c r="E969">
        <v>201</v>
      </c>
      <c r="F969" t="s">
        <v>202</v>
      </c>
      <c r="G969" t="s">
        <v>485</v>
      </c>
      <c r="H969" t="s">
        <v>1363</v>
      </c>
      <c r="I969" s="29" t="str">
        <f t="shared" si="18"/>
        <v>INSERT INTO  VALUES (,'Guastatoya','201','Municipio','GTM','ADMIN 2');</v>
      </c>
    </row>
    <row r="970" spans="4:9" x14ac:dyDescent="0.3">
      <c r="D970" t="s">
        <v>863</v>
      </c>
      <c r="E970">
        <v>202</v>
      </c>
      <c r="F970" t="s">
        <v>202</v>
      </c>
      <c r="G970" t="s">
        <v>485</v>
      </c>
      <c r="H970" t="s">
        <v>1363</v>
      </c>
      <c r="I970" s="29" t="str">
        <f t="shared" si="18"/>
        <v>INSERT INTO  VALUES (,'Morazán','202','Municipio','GTM','ADMIN 2');</v>
      </c>
    </row>
    <row r="971" spans="4:9" x14ac:dyDescent="0.3">
      <c r="D971" t="s">
        <v>1662</v>
      </c>
      <c r="E971">
        <v>203</v>
      </c>
      <c r="F971" t="s">
        <v>202</v>
      </c>
      <c r="G971" t="s">
        <v>485</v>
      </c>
      <c r="H971" t="s">
        <v>1363</v>
      </c>
      <c r="I971" s="29" t="str">
        <f t="shared" si="18"/>
        <v>INSERT INTO  VALUES (,'San Agustín Acasaguastlán','203','Municipio','GTM','ADMIN 2');</v>
      </c>
    </row>
    <row r="972" spans="4:9" x14ac:dyDescent="0.3">
      <c r="D972" t="s">
        <v>1663</v>
      </c>
      <c r="E972">
        <v>204</v>
      </c>
      <c r="F972" t="s">
        <v>202</v>
      </c>
      <c r="G972" t="s">
        <v>485</v>
      </c>
      <c r="H972" t="s">
        <v>1363</v>
      </c>
      <c r="I972" s="29" t="str">
        <f t="shared" si="18"/>
        <v>INSERT INTO  VALUES (,'San Cristóbal Acasaguastlán','204','Municipio','GTM','ADMIN 2');</v>
      </c>
    </row>
    <row r="973" spans="4:9" x14ac:dyDescent="0.3">
      <c r="D973" t="s">
        <v>1664</v>
      </c>
      <c r="E973">
        <v>205</v>
      </c>
      <c r="F973" t="s">
        <v>202</v>
      </c>
      <c r="G973" t="s">
        <v>485</v>
      </c>
      <c r="H973" t="s">
        <v>1363</v>
      </c>
      <c r="I973" s="29" t="str">
        <f t="shared" si="18"/>
        <v>INSERT INTO  VALUES (,'El Jícaro','205','Municipio','GTM','ADMIN 2');</v>
      </c>
    </row>
    <row r="974" spans="4:9" x14ac:dyDescent="0.3">
      <c r="D974" t="s">
        <v>1665</v>
      </c>
      <c r="E974">
        <v>206</v>
      </c>
      <c r="F974" t="s">
        <v>202</v>
      </c>
      <c r="G974" t="s">
        <v>485</v>
      </c>
      <c r="H974" t="s">
        <v>1363</v>
      </c>
      <c r="I974" s="29" t="str">
        <f t="shared" si="18"/>
        <v>INSERT INTO  VALUES (,'Sanarate','206','Municipio','GTM','ADMIN 2');</v>
      </c>
    </row>
    <row r="975" spans="4:9" x14ac:dyDescent="0.3">
      <c r="D975" t="s">
        <v>1666</v>
      </c>
      <c r="E975">
        <v>207</v>
      </c>
      <c r="F975" t="s">
        <v>202</v>
      </c>
      <c r="G975" t="s">
        <v>485</v>
      </c>
      <c r="H975" t="s">
        <v>1363</v>
      </c>
      <c r="I975" s="29" t="str">
        <f t="shared" si="18"/>
        <v>INSERT INTO  VALUES (,'Sansare','207','Municipio','GTM','ADMIN 2');</v>
      </c>
    </row>
    <row r="976" spans="4:9" x14ac:dyDescent="0.3">
      <c r="D976" t="s">
        <v>1667</v>
      </c>
      <c r="E976">
        <v>208</v>
      </c>
      <c r="F976" t="s">
        <v>202</v>
      </c>
      <c r="G976" t="s">
        <v>485</v>
      </c>
      <c r="H976" t="s">
        <v>1363</v>
      </c>
      <c r="I976" s="29" t="str">
        <f t="shared" si="18"/>
        <v>INSERT INTO  VALUES (,'San Antonio La Paz','208','Municipio','GTM','ADMIN 2');</v>
      </c>
    </row>
    <row r="977" spans="4:9" x14ac:dyDescent="0.3">
      <c r="D977" t="s">
        <v>1668</v>
      </c>
      <c r="E977">
        <v>301</v>
      </c>
      <c r="F977" t="s">
        <v>202</v>
      </c>
      <c r="G977" t="s">
        <v>485</v>
      </c>
      <c r="H977" t="s">
        <v>1363</v>
      </c>
      <c r="I977" s="29" t="str">
        <f t="shared" si="18"/>
        <v>INSERT INTO  VALUES (,'Antigua Guatemala','301','Municipio','GTM','ADMIN 2');</v>
      </c>
    </row>
    <row r="978" spans="4:9" x14ac:dyDescent="0.3">
      <c r="D978" t="s">
        <v>1669</v>
      </c>
      <c r="E978">
        <v>302</v>
      </c>
      <c r="F978" t="s">
        <v>202</v>
      </c>
      <c r="G978" t="s">
        <v>485</v>
      </c>
      <c r="H978" t="s">
        <v>1363</v>
      </c>
      <c r="I978" s="29" t="str">
        <f t="shared" si="18"/>
        <v>INSERT INTO  VALUES (,'Jocotenango','302','Municipio','GTM','ADMIN 2');</v>
      </c>
    </row>
    <row r="979" spans="4:9" x14ac:dyDescent="0.3">
      <c r="D979" t="s">
        <v>1670</v>
      </c>
      <c r="E979">
        <v>303</v>
      </c>
      <c r="F979" t="s">
        <v>202</v>
      </c>
      <c r="G979" t="s">
        <v>485</v>
      </c>
      <c r="H979" t="s">
        <v>1363</v>
      </c>
      <c r="I979" s="29" t="str">
        <f t="shared" si="18"/>
        <v>INSERT INTO  VALUES (,'Pastores','303','Municipio','GTM','ADMIN 2');</v>
      </c>
    </row>
    <row r="980" spans="4:9" x14ac:dyDescent="0.3">
      <c r="D980" t="s">
        <v>1671</v>
      </c>
      <c r="E980">
        <v>304</v>
      </c>
      <c r="F980" t="s">
        <v>202</v>
      </c>
      <c r="G980" t="s">
        <v>485</v>
      </c>
      <c r="H980" t="s">
        <v>1363</v>
      </c>
      <c r="I980" s="29" t="str">
        <f t="shared" si="18"/>
        <v>INSERT INTO  VALUES (,'Sumpango','304','Municipio','GTM','ADMIN 2');</v>
      </c>
    </row>
    <row r="981" spans="4:9" x14ac:dyDescent="0.3">
      <c r="D981" t="s">
        <v>1672</v>
      </c>
      <c r="E981">
        <v>305</v>
      </c>
      <c r="F981" t="s">
        <v>202</v>
      </c>
      <c r="G981" t="s">
        <v>485</v>
      </c>
      <c r="H981" t="s">
        <v>1363</v>
      </c>
      <c r="I981" s="29" t="str">
        <f t="shared" si="18"/>
        <v>INSERT INTO  VALUES (,'Santo Domingo Xenacoj','305','Municipio','GTM','ADMIN 2');</v>
      </c>
    </row>
    <row r="982" spans="4:9" x14ac:dyDescent="0.3">
      <c r="D982" t="s">
        <v>1673</v>
      </c>
      <c r="E982">
        <v>306</v>
      </c>
      <c r="F982" t="s">
        <v>202</v>
      </c>
      <c r="G982" t="s">
        <v>485</v>
      </c>
      <c r="H982" t="s">
        <v>1363</v>
      </c>
      <c r="I982" s="29" t="str">
        <f t="shared" si="18"/>
        <v>INSERT INTO  VALUES (,'Santiago Sacatepéquez','306','Municipio','GTM','ADMIN 2');</v>
      </c>
    </row>
    <row r="983" spans="4:9" x14ac:dyDescent="0.3">
      <c r="D983" t="s">
        <v>1674</v>
      </c>
      <c r="E983">
        <v>307</v>
      </c>
      <c r="F983" t="s">
        <v>202</v>
      </c>
      <c r="G983" t="s">
        <v>485</v>
      </c>
      <c r="H983" t="s">
        <v>1363</v>
      </c>
      <c r="I983" s="29" t="str">
        <f t="shared" si="18"/>
        <v>INSERT INTO  VALUES (,'San Bartolomé Milpas Altas','307','Municipio','GTM','ADMIN 2');</v>
      </c>
    </row>
    <row r="984" spans="4:9" x14ac:dyDescent="0.3">
      <c r="D984" t="s">
        <v>1675</v>
      </c>
      <c r="E984">
        <v>308</v>
      </c>
      <c r="F984" t="s">
        <v>202</v>
      </c>
      <c r="G984" t="s">
        <v>485</v>
      </c>
      <c r="H984" t="s">
        <v>1363</v>
      </c>
      <c r="I984" s="29" t="str">
        <f t="shared" si="18"/>
        <v>INSERT INTO  VALUES (,'San Lucas Sacatepéquez','308','Municipio','GTM','ADMIN 2');</v>
      </c>
    </row>
    <row r="985" spans="4:9" x14ac:dyDescent="0.3">
      <c r="D985" t="s">
        <v>1676</v>
      </c>
      <c r="E985">
        <v>309</v>
      </c>
      <c r="F985" t="s">
        <v>202</v>
      </c>
      <c r="G985" t="s">
        <v>485</v>
      </c>
      <c r="H985" t="s">
        <v>1363</v>
      </c>
      <c r="I985" s="29" t="str">
        <f t="shared" si="18"/>
        <v>INSERT INTO  VALUES (,'Santa Lucía Milpas Altas','309','Municipio','GTM','ADMIN 2');</v>
      </c>
    </row>
    <row r="986" spans="4:9" x14ac:dyDescent="0.3">
      <c r="D986" t="s">
        <v>1677</v>
      </c>
      <c r="E986">
        <v>310</v>
      </c>
      <c r="F986" t="s">
        <v>202</v>
      </c>
      <c r="G986" t="s">
        <v>485</v>
      </c>
      <c r="H986" t="s">
        <v>1363</v>
      </c>
      <c r="I986" s="29" t="str">
        <f t="shared" si="18"/>
        <v>INSERT INTO  VALUES (,'Magdalena Milpas Altas','310','Municipio','GTM','ADMIN 2');</v>
      </c>
    </row>
    <row r="987" spans="4:9" x14ac:dyDescent="0.3">
      <c r="D987" t="s">
        <v>1678</v>
      </c>
      <c r="E987">
        <v>311</v>
      </c>
      <c r="F987" t="s">
        <v>202</v>
      </c>
      <c r="G987" t="s">
        <v>485</v>
      </c>
      <c r="H987" t="s">
        <v>1363</v>
      </c>
      <c r="I987" s="29" t="str">
        <f t="shared" si="18"/>
        <v>INSERT INTO  VALUES (,'Santa María de Jesús','311','Municipio','GTM','ADMIN 2');</v>
      </c>
    </row>
    <row r="988" spans="4:9" x14ac:dyDescent="0.3">
      <c r="D988" t="s">
        <v>1679</v>
      </c>
      <c r="E988">
        <v>312</v>
      </c>
      <c r="F988" t="s">
        <v>202</v>
      </c>
      <c r="G988" t="s">
        <v>485</v>
      </c>
      <c r="H988" t="s">
        <v>1363</v>
      </c>
      <c r="I988" s="29" t="str">
        <f t="shared" si="18"/>
        <v>INSERT INTO  VALUES (,'Ciudad Vieja','312','Municipio','GTM','ADMIN 2');</v>
      </c>
    </row>
    <row r="989" spans="4:9" x14ac:dyDescent="0.3">
      <c r="D989" t="s">
        <v>1680</v>
      </c>
      <c r="E989">
        <v>313</v>
      </c>
      <c r="F989" t="s">
        <v>202</v>
      </c>
      <c r="G989" t="s">
        <v>485</v>
      </c>
      <c r="H989" t="s">
        <v>1363</v>
      </c>
      <c r="I989" s="29" t="str">
        <f t="shared" si="18"/>
        <v>INSERT INTO  VALUES (,'San Miguel Dueñas','313','Municipio','GTM','ADMIN 2');</v>
      </c>
    </row>
    <row r="990" spans="4:9" x14ac:dyDescent="0.3">
      <c r="D990" t="s">
        <v>1681</v>
      </c>
      <c r="E990">
        <v>314</v>
      </c>
      <c r="F990" t="s">
        <v>202</v>
      </c>
      <c r="G990" t="s">
        <v>485</v>
      </c>
      <c r="H990" t="s">
        <v>1363</v>
      </c>
      <c r="I990" s="29" t="str">
        <f t="shared" si="18"/>
        <v>INSERT INTO  VALUES (,'Alotenango','314','Municipio','GTM','ADMIN 2');</v>
      </c>
    </row>
    <row r="991" spans="4:9" x14ac:dyDescent="0.3">
      <c r="D991" t="s">
        <v>1682</v>
      </c>
      <c r="E991">
        <v>315</v>
      </c>
      <c r="F991" t="s">
        <v>202</v>
      </c>
      <c r="G991" t="s">
        <v>485</v>
      </c>
      <c r="H991" t="s">
        <v>1363</v>
      </c>
      <c r="I991" s="29" t="str">
        <f t="shared" si="18"/>
        <v>INSERT INTO  VALUES (,'San Antonio Aguas Calientes','315','Municipio','GTM','ADMIN 2');</v>
      </c>
    </row>
    <row r="992" spans="4:9" x14ac:dyDescent="0.3">
      <c r="D992" t="s">
        <v>1683</v>
      </c>
      <c r="E992">
        <v>316</v>
      </c>
      <c r="F992" t="s">
        <v>202</v>
      </c>
      <c r="G992" t="s">
        <v>485</v>
      </c>
      <c r="H992" t="s">
        <v>1363</v>
      </c>
      <c r="I992" s="29" t="str">
        <f t="shared" si="18"/>
        <v>INSERT INTO  VALUES (,'Santa Catarina Barahona','316','Municipio','GTM','ADMIN 2');</v>
      </c>
    </row>
    <row r="993" spans="4:9" x14ac:dyDescent="0.3">
      <c r="D993" t="s">
        <v>778</v>
      </c>
      <c r="E993">
        <v>401</v>
      </c>
      <c r="F993" t="s">
        <v>202</v>
      </c>
      <c r="G993" t="s">
        <v>485</v>
      </c>
      <c r="H993" t="s">
        <v>1363</v>
      </c>
      <c r="I993" s="29" t="str">
        <f t="shared" si="18"/>
        <v>INSERT INTO  VALUES (,'Chimaltenango','401','Municipio','GTM','ADMIN 2');</v>
      </c>
    </row>
    <row r="994" spans="4:9" x14ac:dyDescent="0.3">
      <c r="D994" t="s">
        <v>1684</v>
      </c>
      <c r="E994">
        <v>402</v>
      </c>
      <c r="F994" t="s">
        <v>202</v>
      </c>
      <c r="G994" t="s">
        <v>485</v>
      </c>
      <c r="H994" t="s">
        <v>1363</v>
      </c>
      <c r="I994" s="29" t="str">
        <f t="shared" si="18"/>
        <v>INSERT INTO  VALUES (,'San José Poaquil','402','Municipio','GTM','ADMIN 2');</v>
      </c>
    </row>
    <row r="995" spans="4:9" x14ac:dyDescent="0.3">
      <c r="D995" t="s">
        <v>1685</v>
      </c>
      <c r="E995">
        <v>403</v>
      </c>
      <c r="F995" t="s">
        <v>202</v>
      </c>
      <c r="G995" t="s">
        <v>485</v>
      </c>
      <c r="H995" t="s">
        <v>1363</v>
      </c>
      <c r="I995" s="29" t="str">
        <f t="shared" si="18"/>
        <v>INSERT INTO  VALUES (,'San Martín Jilotepeque','403','Municipio','GTM','ADMIN 2');</v>
      </c>
    </row>
    <row r="996" spans="4:9" x14ac:dyDescent="0.3">
      <c r="D996" t="s">
        <v>1518</v>
      </c>
      <c r="E996">
        <v>404</v>
      </c>
      <c r="F996" t="s">
        <v>202</v>
      </c>
      <c r="G996" t="s">
        <v>485</v>
      </c>
      <c r="H996" t="s">
        <v>1363</v>
      </c>
      <c r="I996" s="29" t="str">
        <f t="shared" si="18"/>
        <v>INSERT INTO  VALUES (,'Comalapa','404','Municipio','GTM','ADMIN 2');</v>
      </c>
    </row>
    <row r="997" spans="4:9" x14ac:dyDescent="0.3">
      <c r="D997" t="s">
        <v>1686</v>
      </c>
      <c r="E997">
        <v>405</v>
      </c>
      <c r="F997" t="s">
        <v>202</v>
      </c>
      <c r="G997" t="s">
        <v>485</v>
      </c>
      <c r="H997" t="s">
        <v>1363</v>
      </c>
      <c r="I997" s="29" t="str">
        <f t="shared" si="18"/>
        <v>INSERT INTO  VALUES (,'Santa Apolonia','405','Municipio','GTM','ADMIN 2');</v>
      </c>
    </row>
    <row r="998" spans="4:9" x14ac:dyDescent="0.3">
      <c r="D998" t="s">
        <v>1687</v>
      </c>
      <c r="E998">
        <v>406</v>
      </c>
      <c r="F998" t="s">
        <v>202</v>
      </c>
      <c r="G998" t="s">
        <v>485</v>
      </c>
      <c r="H998" t="s">
        <v>1363</v>
      </c>
      <c r="I998" s="29" t="str">
        <f t="shared" si="18"/>
        <v>INSERT INTO  VALUES (,'Tecpán Guatemala','406','Municipio','GTM','ADMIN 2');</v>
      </c>
    </row>
    <row r="999" spans="4:9" x14ac:dyDescent="0.3">
      <c r="D999" t="s">
        <v>1688</v>
      </c>
      <c r="E999">
        <v>407</v>
      </c>
      <c r="F999" t="s">
        <v>202</v>
      </c>
      <c r="G999" t="s">
        <v>485</v>
      </c>
      <c r="H999" t="s">
        <v>1363</v>
      </c>
      <c r="I999" s="29" t="str">
        <f t="shared" si="18"/>
        <v>INSERT INTO  VALUES (,'Patzún','407','Municipio','GTM','ADMIN 2');</v>
      </c>
    </row>
    <row r="1000" spans="4:9" x14ac:dyDescent="0.3">
      <c r="D1000" t="s">
        <v>1689</v>
      </c>
      <c r="E1000">
        <v>408</v>
      </c>
      <c r="F1000" t="s">
        <v>202</v>
      </c>
      <c r="G1000" t="s">
        <v>485</v>
      </c>
      <c r="H1000" t="s">
        <v>1363</v>
      </c>
      <c r="I1000" s="29" t="str">
        <f t="shared" si="18"/>
        <v>INSERT INTO  VALUES (,'Pochuta','408','Municipio','GTM','ADMIN 2');</v>
      </c>
    </row>
    <row r="1001" spans="4:9" x14ac:dyDescent="0.3">
      <c r="D1001" t="s">
        <v>1690</v>
      </c>
      <c r="E1001">
        <v>409</v>
      </c>
      <c r="F1001" t="s">
        <v>202</v>
      </c>
      <c r="G1001" t="s">
        <v>485</v>
      </c>
      <c r="H1001" t="s">
        <v>1363</v>
      </c>
      <c r="I1001" s="29" t="str">
        <f t="shared" si="18"/>
        <v>INSERT INTO  VALUES (,'Patzicía','409','Municipio','GTM','ADMIN 2');</v>
      </c>
    </row>
    <row r="1002" spans="4:9" x14ac:dyDescent="0.3">
      <c r="D1002" t="s">
        <v>1691</v>
      </c>
      <c r="E1002">
        <v>410</v>
      </c>
      <c r="F1002" t="s">
        <v>202</v>
      </c>
      <c r="G1002" t="s">
        <v>485</v>
      </c>
      <c r="H1002" t="s">
        <v>1363</v>
      </c>
      <c r="I1002" s="29" t="str">
        <f t="shared" si="18"/>
        <v>INSERT INTO  VALUES (,'Santa Cruz Balanyá','410','Municipio','GTM','ADMIN 2');</v>
      </c>
    </row>
    <row r="1003" spans="4:9" x14ac:dyDescent="0.3">
      <c r="D1003" t="s">
        <v>1692</v>
      </c>
      <c r="E1003">
        <v>411</v>
      </c>
      <c r="F1003" t="s">
        <v>202</v>
      </c>
      <c r="G1003" t="s">
        <v>485</v>
      </c>
      <c r="H1003" t="s">
        <v>1363</v>
      </c>
      <c r="I1003" s="29" t="str">
        <f t="shared" si="18"/>
        <v>INSERT INTO  VALUES (,'Acatenango','411','Municipio','GTM','ADMIN 2');</v>
      </c>
    </row>
    <row r="1004" spans="4:9" x14ac:dyDescent="0.3">
      <c r="D1004" t="s">
        <v>1693</v>
      </c>
      <c r="E1004">
        <v>412</v>
      </c>
      <c r="F1004" t="s">
        <v>202</v>
      </c>
      <c r="G1004" t="s">
        <v>485</v>
      </c>
      <c r="H1004" t="s">
        <v>1363</v>
      </c>
      <c r="I1004" s="29" t="str">
        <f t="shared" si="18"/>
        <v>INSERT INTO  VALUES (,'Yepocapa','412','Municipio','GTM','ADMIN 2');</v>
      </c>
    </row>
    <row r="1005" spans="4:9" x14ac:dyDescent="0.3">
      <c r="D1005" t="s">
        <v>1694</v>
      </c>
      <c r="E1005">
        <v>413</v>
      </c>
      <c r="F1005" t="s">
        <v>202</v>
      </c>
      <c r="G1005" t="s">
        <v>485</v>
      </c>
      <c r="H1005" t="s">
        <v>1363</v>
      </c>
      <c r="I1005" s="29" t="str">
        <f t="shared" si="18"/>
        <v>INSERT INTO  VALUES (,'San Andrés Itzapa','413','Municipio','GTM','ADMIN 2');</v>
      </c>
    </row>
    <row r="1006" spans="4:9" x14ac:dyDescent="0.3">
      <c r="D1006" t="s">
        <v>1695</v>
      </c>
      <c r="E1006">
        <v>414</v>
      </c>
      <c r="F1006" t="s">
        <v>202</v>
      </c>
      <c r="G1006" t="s">
        <v>485</v>
      </c>
      <c r="H1006" t="s">
        <v>1363</v>
      </c>
      <c r="I1006" s="29" t="str">
        <f t="shared" si="18"/>
        <v>INSERT INTO  VALUES (,'Parramos','414','Municipio','GTM','ADMIN 2');</v>
      </c>
    </row>
    <row r="1007" spans="4:9" x14ac:dyDescent="0.3">
      <c r="D1007" t="s">
        <v>1545</v>
      </c>
      <c r="E1007">
        <v>415</v>
      </c>
      <c r="F1007" t="s">
        <v>202</v>
      </c>
      <c r="G1007" t="s">
        <v>485</v>
      </c>
      <c r="H1007" t="s">
        <v>1363</v>
      </c>
      <c r="I1007" s="29" t="str">
        <f t="shared" si="18"/>
        <v>INSERT INTO  VALUES (,'Zaragoza','415','Municipio','GTM','ADMIN 2');</v>
      </c>
    </row>
    <row r="1008" spans="4:9" x14ac:dyDescent="0.3">
      <c r="D1008" t="s">
        <v>1696</v>
      </c>
      <c r="E1008">
        <v>416</v>
      </c>
      <c r="F1008" t="s">
        <v>202</v>
      </c>
      <c r="G1008" t="s">
        <v>485</v>
      </c>
      <c r="H1008" t="s">
        <v>1363</v>
      </c>
      <c r="I1008" s="29" t="str">
        <f t="shared" si="18"/>
        <v>INSERT INTO  VALUES (,'El Tejar','416','Municipio','GTM','ADMIN 2');</v>
      </c>
    </row>
    <row r="1009" spans="4:9" x14ac:dyDescent="0.3">
      <c r="D1009" t="s">
        <v>781</v>
      </c>
      <c r="E1009">
        <v>501</v>
      </c>
      <c r="F1009" t="s">
        <v>202</v>
      </c>
      <c r="G1009" t="s">
        <v>485</v>
      </c>
      <c r="H1009" t="s">
        <v>1363</v>
      </c>
      <c r="I1009" s="29" t="str">
        <f t="shared" si="18"/>
        <v>INSERT INTO  VALUES (,'Escuintla','501','Municipio','GTM','ADMIN 2');</v>
      </c>
    </row>
    <row r="1010" spans="4:9" x14ac:dyDescent="0.3">
      <c r="D1010" t="s">
        <v>1697</v>
      </c>
      <c r="E1010">
        <v>502</v>
      </c>
      <c r="F1010" t="s">
        <v>202</v>
      </c>
      <c r="G1010" t="s">
        <v>485</v>
      </c>
      <c r="H1010" t="s">
        <v>1363</v>
      </c>
      <c r="I1010" s="29" t="str">
        <f t="shared" si="18"/>
        <v>INSERT INTO  VALUES (,'Santa Lucía Cotzumalguapa','502','Municipio','GTM','ADMIN 2');</v>
      </c>
    </row>
    <row r="1011" spans="4:9" x14ac:dyDescent="0.3">
      <c r="D1011" t="s">
        <v>1698</v>
      </c>
      <c r="E1011">
        <v>503</v>
      </c>
      <c r="F1011" t="s">
        <v>202</v>
      </c>
      <c r="G1011" t="s">
        <v>485</v>
      </c>
      <c r="H1011" t="s">
        <v>1363</v>
      </c>
      <c r="I1011" s="29" t="str">
        <f t="shared" si="18"/>
        <v>INSERT INTO  VALUES (,'La Democracia','503','Municipio','GTM','ADMIN 2');</v>
      </c>
    </row>
    <row r="1012" spans="4:9" x14ac:dyDescent="0.3">
      <c r="D1012" t="s">
        <v>1699</v>
      </c>
      <c r="E1012">
        <v>504</v>
      </c>
      <c r="F1012" t="s">
        <v>202</v>
      </c>
      <c r="G1012" t="s">
        <v>485</v>
      </c>
      <c r="H1012" t="s">
        <v>1363</v>
      </c>
      <c r="I1012" s="29" t="str">
        <f t="shared" si="18"/>
        <v>INSERT INTO  VALUES (,'Siquinalá','504','Municipio','GTM','ADMIN 2');</v>
      </c>
    </row>
    <row r="1013" spans="4:9" x14ac:dyDescent="0.3">
      <c r="D1013" t="s">
        <v>1700</v>
      </c>
      <c r="E1013">
        <v>505</v>
      </c>
      <c r="F1013" t="s">
        <v>202</v>
      </c>
      <c r="G1013" t="s">
        <v>485</v>
      </c>
      <c r="H1013" t="s">
        <v>1363</v>
      </c>
      <c r="I1013" s="29" t="str">
        <f t="shared" si="18"/>
        <v>INSERT INTO  VALUES (,'Masagua','505','Municipio','GTM','ADMIN 2');</v>
      </c>
    </row>
    <row r="1014" spans="4:9" x14ac:dyDescent="0.3">
      <c r="D1014" t="s">
        <v>1701</v>
      </c>
      <c r="E1014">
        <v>506</v>
      </c>
      <c r="F1014" t="s">
        <v>202</v>
      </c>
      <c r="G1014" t="s">
        <v>485</v>
      </c>
      <c r="H1014" t="s">
        <v>1363</v>
      </c>
      <c r="I1014" s="29" t="str">
        <f t="shared" si="18"/>
        <v>INSERT INTO  VALUES (,'Tiquisate','506','Municipio','GTM','ADMIN 2');</v>
      </c>
    </row>
    <row r="1015" spans="4:9" x14ac:dyDescent="0.3">
      <c r="D1015" t="s">
        <v>1702</v>
      </c>
      <c r="E1015">
        <v>507</v>
      </c>
      <c r="F1015" t="s">
        <v>202</v>
      </c>
      <c r="G1015" t="s">
        <v>485</v>
      </c>
      <c r="H1015" t="s">
        <v>1363</v>
      </c>
      <c r="I1015" s="29" t="str">
        <f t="shared" si="18"/>
        <v>INSERT INTO  VALUES (,'La Gomera','507','Municipio','GTM','ADMIN 2');</v>
      </c>
    </row>
    <row r="1016" spans="4:9" x14ac:dyDescent="0.3">
      <c r="D1016" t="s">
        <v>1703</v>
      </c>
      <c r="E1016">
        <v>508</v>
      </c>
      <c r="F1016" t="s">
        <v>202</v>
      </c>
      <c r="G1016" t="s">
        <v>485</v>
      </c>
      <c r="H1016" t="s">
        <v>1363</v>
      </c>
      <c r="I1016" s="29" t="str">
        <f t="shared" si="18"/>
        <v>INSERT INTO  VALUES (,'Guanagazapa','508','Municipio','GTM','ADMIN 2');</v>
      </c>
    </row>
    <row r="1017" spans="4:9" x14ac:dyDescent="0.3">
      <c r="D1017" t="s">
        <v>1215</v>
      </c>
      <c r="E1017">
        <v>509</v>
      </c>
      <c r="F1017" t="s">
        <v>202</v>
      </c>
      <c r="G1017" t="s">
        <v>485</v>
      </c>
      <c r="H1017" t="s">
        <v>1363</v>
      </c>
      <c r="I1017" s="29" t="str">
        <f t="shared" si="18"/>
        <v>INSERT INTO  VALUES (,'San José','509','Municipio','GTM','ADMIN 2');</v>
      </c>
    </row>
    <row r="1018" spans="4:9" x14ac:dyDescent="0.3">
      <c r="D1018" t="s">
        <v>1704</v>
      </c>
      <c r="E1018">
        <v>510</v>
      </c>
      <c r="F1018" t="s">
        <v>202</v>
      </c>
      <c r="G1018" t="s">
        <v>485</v>
      </c>
      <c r="H1018" t="s">
        <v>1363</v>
      </c>
      <c r="I1018" s="29" t="str">
        <f t="shared" si="18"/>
        <v>INSERT INTO  VALUES (,'Iztapa','510','Municipio','GTM','ADMIN 2');</v>
      </c>
    </row>
    <row r="1019" spans="4:9" x14ac:dyDescent="0.3">
      <c r="D1019" t="s">
        <v>1705</v>
      </c>
      <c r="E1019">
        <v>511</v>
      </c>
      <c r="F1019" t="s">
        <v>202</v>
      </c>
      <c r="G1019" t="s">
        <v>485</v>
      </c>
      <c r="H1019" t="s">
        <v>1363</v>
      </c>
      <c r="I1019" s="29" t="str">
        <f t="shared" si="18"/>
        <v>INSERT INTO  VALUES (,'Palín','511','Municipio','GTM','ADMIN 2');</v>
      </c>
    </row>
    <row r="1020" spans="4:9" x14ac:dyDescent="0.3">
      <c r="D1020" t="s">
        <v>1706</v>
      </c>
      <c r="E1020">
        <v>512</v>
      </c>
      <c r="F1020" t="s">
        <v>202</v>
      </c>
      <c r="G1020" t="s">
        <v>485</v>
      </c>
      <c r="H1020" t="s">
        <v>1363</v>
      </c>
      <c r="I1020" s="29" t="str">
        <f t="shared" si="18"/>
        <v>INSERT INTO  VALUES (,'San Vicente Pacaya','512','Municipio','GTM','ADMIN 2');</v>
      </c>
    </row>
    <row r="1021" spans="4:9" x14ac:dyDescent="0.3">
      <c r="D1021" t="s">
        <v>1523</v>
      </c>
      <c r="E1021">
        <v>513</v>
      </c>
      <c r="F1021" t="s">
        <v>202</v>
      </c>
      <c r="G1021" t="s">
        <v>485</v>
      </c>
      <c r="H1021" t="s">
        <v>1363</v>
      </c>
      <c r="I1021" s="29" t="str">
        <f t="shared" si="18"/>
        <v>INSERT INTO  VALUES (,'Nueva Concepción','513','Municipio','GTM','ADMIN 2');</v>
      </c>
    </row>
    <row r="1022" spans="4:9" x14ac:dyDescent="0.3">
      <c r="D1022" t="s">
        <v>1707</v>
      </c>
      <c r="E1022">
        <v>514</v>
      </c>
      <c r="F1022" t="s">
        <v>202</v>
      </c>
      <c r="G1022" t="s">
        <v>485</v>
      </c>
      <c r="H1022" t="s">
        <v>1363</v>
      </c>
      <c r="I1022" s="29" t="str">
        <f t="shared" si="18"/>
        <v>INSERT INTO  VALUES (,'Sipacate','514','Municipio','GTM','ADMIN 2');</v>
      </c>
    </row>
    <row r="1023" spans="4:9" x14ac:dyDescent="0.3">
      <c r="D1023" t="s">
        <v>1708</v>
      </c>
      <c r="E1023">
        <v>601</v>
      </c>
      <c r="F1023" t="s">
        <v>202</v>
      </c>
      <c r="G1023" t="s">
        <v>485</v>
      </c>
      <c r="H1023" t="s">
        <v>1363</v>
      </c>
      <c r="I1023" s="29" t="str">
        <f t="shared" si="18"/>
        <v>INSERT INTO  VALUES (,'Cuilapa','601','Municipio','GTM','ADMIN 2');</v>
      </c>
    </row>
    <row r="1024" spans="4:9" x14ac:dyDescent="0.3">
      <c r="D1024" t="s">
        <v>1709</v>
      </c>
      <c r="E1024">
        <v>602</v>
      </c>
      <c r="F1024" t="s">
        <v>202</v>
      </c>
      <c r="G1024" t="s">
        <v>485</v>
      </c>
      <c r="H1024" t="s">
        <v>1363</v>
      </c>
      <c r="I1024" s="29" t="str">
        <f t="shared" si="18"/>
        <v>INSERT INTO  VALUES (,'Barberena','602','Municipio','GTM','ADMIN 2');</v>
      </c>
    </row>
    <row r="1025" spans="4:9" x14ac:dyDescent="0.3">
      <c r="D1025" t="s">
        <v>1643</v>
      </c>
      <c r="E1025">
        <v>603</v>
      </c>
      <c r="F1025" t="s">
        <v>202</v>
      </c>
      <c r="G1025" t="s">
        <v>485</v>
      </c>
      <c r="H1025" t="s">
        <v>1363</v>
      </c>
      <c r="I1025" s="29" t="str">
        <f t="shared" si="18"/>
        <v>INSERT INTO  VALUES (,'Santa Rosa de Lima','603','Municipio','GTM','ADMIN 2');</v>
      </c>
    </row>
    <row r="1026" spans="4:9" x14ac:dyDescent="0.3">
      <c r="D1026" t="s">
        <v>1710</v>
      </c>
      <c r="E1026">
        <v>604</v>
      </c>
      <c r="F1026" t="s">
        <v>202</v>
      </c>
      <c r="G1026" t="s">
        <v>485</v>
      </c>
      <c r="H1026" t="s">
        <v>1363</v>
      </c>
      <c r="I1026" s="29" t="str">
        <f t="shared" si="18"/>
        <v>INSERT INTO  VALUES (,'Casillas','604','Municipio','GTM','ADMIN 2');</v>
      </c>
    </row>
    <row r="1027" spans="4:9" x14ac:dyDescent="0.3">
      <c r="D1027" t="s">
        <v>1711</v>
      </c>
      <c r="E1027">
        <v>605</v>
      </c>
      <c r="F1027" t="s">
        <v>202</v>
      </c>
      <c r="G1027" t="s">
        <v>485</v>
      </c>
      <c r="H1027" t="s">
        <v>1363</v>
      </c>
      <c r="I1027" s="29" t="str">
        <f t="shared" ref="I1027:I1090" si="19">+"INSERT INTO "&amp;$E$3&amp;" VALUES ("&amp;C1027&amp;","&amp;"'"&amp;D1027&amp;"','"&amp;E1027&amp;"','"&amp;F1027&amp;"','"&amp;G1027&amp;"','"&amp;H1027&amp;"');"</f>
        <v>INSERT INTO  VALUES (,'San Rafael Las Flores','605','Municipio','GTM','ADMIN 2');</v>
      </c>
    </row>
    <row r="1028" spans="4:9" x14ac:dyDescent="0.3">
      <c r="D1028" t="s">
        <v>1712</v>
      </c>
      <c r="E1028">
        <v>606</v>
      </c>
      <c r="F1028" t="s">
        <v>202</v>
      </c>
      <c r="G1028" t="s">
        <v>485</v>
      </c>
      <c r="H1028" t="s">
        <v>1363</v>
      </c>
      <c r="I1028" s="29" t="str">
        <f t="shared" si="19"/>
        <v>INSERT INTO  VALUES (,'Oratorio','606','Municipio','GTM','ADMIN 2');</v>
      </c>
    </row>
    <row r="1029" spans="4:9" x14ac:dyDescent="0.3">
      <c r="D1029" t="s">
        <v>1713</v>
      </c>
      <c r="E1029">
        <v>607</v>
      </c>
      <c r="F1029" t="s">
        <v>202</v>
      </c>
      <c r="G1029" t="s">
        <v>485</v>
      </c>
      <c r="H1029" t="s">
        <v>1363</v>
      </c>
      <c r="I1029" s="29" t="str">
        <f t="shared" si="19"/>
        <v>INSERT INTO  VALUES (,'San Juan Tecuaco','607','Municipio','GTM','ADMIN 2');</v>
      </c>
    </row>
    <row r="1030" spans="4:9" x14ac:dyDescent="0.3">
      <c r="D1030" t="s">
        <v>1714</v>
      </c>
      <c r="E1030">
        <v>608</v>
      </c>
      <c r="F1030" t="s">
        <v>202</v>
      </c>
      <c r="G1030" t="s">
        <v>485</v>
      </c>
      <c r="H1030" t="s">
        <v>1363</v>
      </c>
      <c r="I1030" s="29" t="str">
        <f t="shared" si="19"/>
        <v>INSERT INTO  VALUES (,'Chiquimulilla','608','Municipio','GTM','ADMIN 2');</v>
      </c>
    </row>
    <row r="1031" spans="4:9" x14ac:dyDescent="0.3">
      <c r="D1031" t="s">
        <v>1715</v>
      </c>
      <c r="E1031">
        <v>609</v>
      </c>
      <c r="F1031" t="s">
        <v>202</v>
      </c>
      <c r="G1031" t="s">
        <v>485</v>
      </c>
      <c r="H1031" t="s">
        <v>1363</v>
      </c>
      <c r="I1031" s="29" t="str">
        <f t="shared" si="19"/>
        <v>INSERT INTO  VALUES (,'Taxisco','609','Municipio','GTM','ADMIN 2');</v>
      </c>
    </row>
    <row r="1032" spans="4:9" x14ac:dyDescent="0.3">
      <c r="D1032" t="s">
        <v>1716</v>
      </c>
      <c r="E1032">
        <v>610</v>
      </c>
      <c r="F1032" t="s">
        <v>202</v>
      </c>
      <c r="G1032" t="s">
        <v>485</v>
      </c>
      <c r="H1032" t="s">
        <v>1363</v>
      </c>
      <c r="I1032" s="29" t="str">
        <f t="shared" si="19"/>
        <v>INSERT INTO  VALUES (,'Santa María Ixhuatán','610','Municipio','GTM','ADMIN 2');</v>
      </c>
    </row>
    <row r="1033" spans="4:9" x14ac:dyDescent="0.3">
      <c r="D1033" t="s">
        <v>1717</v>
      </c>
      <c r="E1033">
        <v>611</v>
      </c>
      <c r="F1033" t="s">
        <v>202</v>
      </c>
      <c r="G1033" t="s">
        <v>485</v>
      </c>
      <c r="H1033" t="s">
        <v>1363</v>
      </c>
      <c r="I1033" s="29" t="str">
        <f t="shared" si="19"/>
        <v>INSERT INTO  VALUES (,'Guazacapán','611','Municipio','GTM','ADMIN 2');</v>
      </c>
    </row>
    <row r="1034" spans="4:9" x14ac:dyDescent="0.3">
      <c r="D1034" t="s">
        <v>1718</v>
      </c>
      <c r="E1034">
        <v>612</v>
      </c>
      <c r="F1034" t="s">
        <v>202</v>
      </c>
      <c r="G1034" t="s">
        <v>485</v>
      </c>
      <c r="H1034" t="s">
        <v>1363</v>
      </c>
      <c r="I1034" s="29" t="str">
        <f t="shared" si="19"/>
        <v>INSERT INTO  VALUES (,'Santa Cruz Naranjo','612','Municipio','GTM','ADMIN 2');</v>
      </c>
    </row>
    <row r="1035" spans="4:9" x14ac:dyDescent="0.3">
      <c r="D1035" t="s">
        <v>1719</v>
      </c>
      <c r="E1035">
        <v>613</v>
      </c>
      <c r="F1035" t="s">
        <v>202</v>
      </c>
      <c r="G1035" t="s">
        <v>485</v>
      </c>
      <c r="H1035" t="s">
        <v>1363</v>
      </c>
      <c r="I1035" s="29" t="str">
        <f t="shared" si="19"/>
        <v>INSERT INTO  VALUES (,'Pueblo Nuevo Viñas','613','Municipio','GTM','ADMIN 2');</v>
      </c>
    </row>
    <row r="1036" spans="4:9" x14ac:dyDescent="0.3">
      <c r="D1036" t="s">
        <v>1720</v>
      </c>
      <c r="E1036">
        <v>614</v>
      </c>
      <c r="F1036" t="s">
        <v>202</v>
      </c>
      <c r="G1036" t="s">
        <v>485</v>
      </c>
      <c r="H1036" t="s">
        <v>1363</v>
      </c>
      <c r="I1036" s="29" t="str">
        <f t="shared" si="19"/>
        <v>INSERT INTO  VALUES (,'Nueva Santa Rosa','614','Municipio','GTM','ADMIN 2');</v>
      </c>
    </row>
    <row r="1037" spans="4:9" x14ac:dyDescent="0.3">
      <c r="D1037" t="s">
        <v>1721</v>
      </c>
      <c r="E1037">
        <v>0</v>
      </c>
      <c r="F1037" t="s">
        <v>202</v>
      </c>
      <c r="G1037" t="s">
        <v>485</v>
      </c>
      <c r="H1037" t="s">
        <v>1363</v>
      </c>
      <c r="I1037" s="29" t="str">
        <f t="shared" si="19"/>
        <v>INSERT INTO  VALUES (,'Lago Atitlán','0','Municipio','GTM','ADMIN 2');</v>
      </c>
    </row>
    <row r="1038" spans="4:9" x14ac:dyDescent="0.3">
      <c r="D1038" t="s">
        <v>793</v>
      </c>
      <c r="E1038">
        <v>701</v>
      </c>
      <c r="F1038" t="s">
        <v>202</v>
      </c>
      <c r="G1038" t="s">
        <v>485</v>
      </c>
      <c r="H1038" t="s">
        <v>1363</v>
      </c>
      <c r="I1038" s="29" t="str">
        <f t="shared" si="19"/>
        <v>INSERT INTO  VALUES (,'Sololá','701','Municipio','GTM','ADMIN 2');</v>
      </c>
    </row>
    <row r="1039" spans="4:9" x14ac:dyDescent="0.3">
      <c r="D1039" t="s">
        <v>1722</v>
      </c>
      <c r="E1039">
        <v>702</v>
      </c>
      <c r="F1039" t="s">
        <v>202</v>
      </c>
      <c r="G1039" t="s">
        <v>485</v>
      </c>
      <c r="H1039" t="s">
        <v>1363</v>
      </c>
      <c r="I1039" s="29" t="str">
        <f t="shared" si="19"/>
        <v>INSERT INTO  VALUES (,'San José Chacayá','702','Municipio','GTM','ADMIN 2');</v>
      </c>
    </row>
    <row r="1040" spans="4:9" x14ac:dyDescent="0.3">
      <c r="D1040" t="s">
        <v>1723</v>
      </c>
      <c r="E1040">
        <v>703</v>
      </c>
      <c r="F1040" t="s">
        <v>202</v>
      </c>
      <c r="G1040" t="s">
        <v>485</v>
      </c>
      <c r="H1040" t="s">
        <v>1363</v>
      </c>
      <c r="I1040" s="29" t="str">
        <f t="shared" si="19"/>
        <v>INSERT INTO  VALUES (,'Santa María Visitación','703','Municipio','GTM','ADMIN 2');</v>
      </c>
    </row>
    <row r="1041" spans="4:9" x14ac:dyDescent="0.3">
      <c r="D1041" t="s">
        <v>1724</v>
      </c>
      <c r="E1041">
        <v>704</v>
      </c>
      <c r="F1041" t="s">
        <v>202</v>
      </c>
      <c r="G1041" t="s">
        <v>485</v>
      </c>
      <c r="H1041" t="s">
        <v>1363</v>
      </c>
      <c r="I1041" s="29" t="str">
        <f t="shared" si="19"/>
        <v>INSERT INTO  VALUES (,'Santa Lucía Utatlán','704','Municipio','GTM','ADMIN 2');</v>
      </c>
    </row>
    <row r="1042" spans="4:9" x14ac:dyDescent="0.3">
      <c r="D1042" t="s">
        <v>1725</v>
      </c>
      <c r="E1042">
        <v>705</v>
      </c>
      <c r="F1042" t="s">
        <v>202</v>
      </c>
      <c r="G1042" t="s">
        <v>485</v>
      </c>
      <c r="H1042" t="s">
        <v>1363</v>
      </c>
      <c r="I1042" s="29" t="str">
        <f t="shared" si="19"/>
        <v>INSERT INTO  VALUES (,'Nahualá','705','Municipio','GTM','ADMIN 2');</v>
      </c>
    </row>
    <row r="1043" spans="4:9" x14ac:dyDescent="0.3">
      <c r="D1043" t="s">
        <v>1726</v>
      </c>
      <c r="E1043">
        <v>706</v>
      </c>
      <c r="F1043" t="s">
        <v>202</v>
      </c>
      <c r="G1043" t="s">
        <v>485</v>
      </c>
      <c r="H1043" t="s">
        <v>1363</v>
      </c>
      <c r="I1043" s="29" t="str">
        <f t="shared" si="19"/>
        <v>INSERT INTO  VALUES (,'Santa Catarina Ixtahuacán','706','Municipio','GTM','ADMIN 2');</v>
      </c>
    </row>
    <row r="1044" spans="4:9" x14ac:dyDescent="0.3">
      <c r="D1044" t="s">
        <v>1727</v>
      </c>
      <c r="E1044">
        <v>707</v>
      </c>
      <c r="F1044" t="s">
        <v>202</v>
      </c>
      <c r="G1044" t="s">
        <v>485</v>
      </c>
      <c r="H1044" t="s">
        <v>1363</v>
      </c>
      <c r="I1044" s="29" t="str">
        <f t="shared" si="19"/>
        <v>INSERT INTO  VALUES (,'Santa Clara La Laguna','707','Municipio','GTM','ADMIN 2');</v>
      </c>
    </row>
    <row r="1045" spans="4:9" x14ac:dyDescent="0.3">
      <c r="D1045" t="s">
        <v>1013</v>
      </c>
      <c r="E1045">
        <v>708</v>
      </c>
      <c r="F1045" t="s">
        <v>202</v>
      </c>
      <c r="G1045" t="s">
        <v>485</v>
      </c>
      <c r="H1045" t="s">
        <v>1363</v>
      </c>
      <c r="I1045" s="29" t="str">
        <f t="shared" si="19"/>
        <v>INSERT INTO  VALUES (,'Concepción','708','Municipio','GTM','ADMIN 2');</v>
      </c>
    </row>
    <row r="1046" spans="4:9" x14ac:dyDescent="0.3">
      <c r="D1046" t="s">
        <v>1728</v>
      </c>
      <c r="E1046">
        <v>709</v>
      </c>
      <c r="F1046" t="s">
        <v>202</v>
      </c>
      <c r="G1046" t="s">
        <v>485</v>
      </c>
      <c r="H1046" t="s">
        <v>1363</v>
      </c>
      <c r="I1046" s="29" t="str">
        <f t="shared" si="19"/>
        <v>INSERT INTO  VALUES (,'San Andrés Semetabaj','709','Municipio','GTM','ADMIN 2');</v>
      </c>
    </row>
    <row r="1047" spans="4:9" x14ac:dyDescent="0.3">
      <c r="D1047" t="s">
        <v>1729</v>
      </c>
      <c r="E1047">
        <v>710</v>
      </c>
      <c r="F1047" t="s">
        <v>202</v>
      </c>
      <c r="G1047" t="s">
        <v>485</v>
      </c>
      <c r="H1047" t="s">
        <v>1363</v>
      </c>
      <c r="I1047" s="29" t="str">
        <f t="shared" si="19"/>
        <v>INSERT INTO  VALUES (,'Panajachel','710','Municipio','GTM','ADMIN 2');</v>
      </c>
    </row>
    <row r="1048" spans="4:9" x14ac:dyDescent="0.3">
      <c r="D1048" t="s">
        <v>1730</v>
      </c>
      <c r="E1048">
        <v>711</v>
      </c>
      <c r="F1048" t="s">
        <v>202</v>
      </c>
      <c r="G1048" t="s">
        <v>485</v>
      </c>
      <c r="H1048" t="s">
        <v>1363</v>
      </c>
      <c r="I1048" s="29" t="str">
        <f t="shared" si="19"/>
        <v>INSERT INTO  VALUES (,'Santa Catarina Palopó','711','Municipio','GTM','ADMIN 2');</v>
      </c>
    </row>
    <row r="1049" spans="4:9" x14ac:dyDescent="0.3">
      <c r="D1049" t="s">
        <v>1731</v>
      </c>
      <c r="E1049">
        <v>712</v>
      </c>
      <c r="F1049" t="s">
        <v>202</v>
      </c>
      <c r="G1049" t="s">
        <v>485</v>
      </c>
      <c r="H1049" t="s">
        <v>1363</v>
      </c>
      <c r="I1049" s="29" t="str">
        <f t="shared" si="19"/>
        <v>INSERT INTO  VALUES (,'San Antonio Palopó','712','Municipio','GTM','ADMIN 2');</v>
      </c>
    </row>
    <row r="1050" spans="4:9" x14ac:dyDescent="0.3">
      <c r="D1050" t="s">
        <v>1732</v>
      </c>
      <c r="E1050">
        <v>713</v>
      </c>
      <c r="F1050" t="s">
        <v>202</v>
      </c>
      <c r="G1050" t="s">
        <v>485</v>
      </c>
      <c r="H1050" t="s">
        <v>1363</v>
      </c>
      <c r="I1050" s="29" t="str">
        <f t="shared" si="19"/>
        <v>INSERT INTO  VALUES (,'San Lucas Tolimán','713','Municipio','GTM','ADMIN 2');</v>
      </c>
    </row>
    <row r="1051" spans="4:9" x14ac:dyDescent="0.3">
      <c r="D1051" t="s">
        <v>1733</v>
      </c>
      <c r="E1051">
        <v>714</v>
      </c>
      <c r="F1051" t="s">
        <v>202</v>
      </c>
      <c r="G1051" t="s">
        <v>485</v>
      </c>
      <c r="H1051" t="s">
        <v>1363</v>
      </c>
      <c r="I1051" s="29" t="str">
        <f t="shared" si="19"/>
        <v>INSERT INTO  VALUES (,'Santa Cruz La Laguna','714','Municipio','GTM','ADMIN 2');</v>
      </c>
    </row>
    <row r="1052" spans="4:9" x14ac:dyDescent="0.3">
      <c r="D1052" t="s">
        <v>1734</v>
      </c>
      <c r="E1052">
        <v>715</v>
      </c>
      <c r="F1052" t="s">
        <v>202</v>
      </c>
      <c r="G1052" t="s">
        <v>485</v>
      </c>
      <c r="H1052" t="s">
        <v>1363</v>
      </c>
      <c r="I1052" s="29" t="str">
        <f t="shared" si="19"/>
        <v>INSERT INTO  VALUES (,'San Pablo La Laguna','715','Municipio','GTM','ADMIN 2');</v>
      </c>
    </row>
    <row r="1053" spans="4:9" x14ac:dyDescent="0.3">
      <c r="D1053" t="s">
        <v>1735</v>
      </c>
      <c r="E1053">
        <v>716</v>
      </c>
      <c r="F1053" t="s">
        <v>202</v>
      </c>
      <c r="G1053" t="s">
        <v>485</v>
      </c>
      <c r="H1053" t="s">
        <v>1363</v>
      </c>
      <c r="I1053" s="29" t="str">
        <f t="shared" si="19"/>
        <v>INSERT INTO  VALUES (,'San Marcos La Laguna','716','Municipio','GTM','ADMIN 2');</v>
      </c>
    </row>
    <row r="1054" spans="4:9" x14ac:dyDescent="0.3">
      <c r="D1054" t="s">
        <v>1736</v>
      </c>
      <c r="E1054">
        <v>717</v>
      </c>
      <c r="F1054" t="s">
        <v>202</v>
      </c>
      <c r="G1054" t="s">
        <v>485</v>
      </c>
      <c r="H1054" t="s">
        <v>1363</v>
      </c>
      <c r="I1054" s="29" t="str">
        <f t="shared" si="19"/>
        <v>INSERT INTO  VALUES (,'San Juan La Laguna','717','Municipio','GTM','ADMIN 2');</v>
      </c>
    </row>
    <row r="1055" spans="4:9" x14ac:dyDescent="0.3">
      <c r="D1055" t="s">
        <v>1737</v>
      </c>
      <c r="E1055">
        <v>718</v>
      </c>
      <c r="F1055" t="s">
        <v>202</v>
      </c>
      <c r="G1055" t="s">
        <v>485</v>
      </c>
      <c r="H1055" t="s">
        <v>1363</v>
      </c>
      <c r="I1055" s="29" t="str">
        <f t="shared" si="19"/>
        <v>INSERT INTO  VALUES (,'San Pedro La Laguna','718','Municipio','GTM','ADMIN 2');</v>
      </c>
    </row>
    <row r="1056" spans="4:9" x14ac:dyDescent="0.3">
      <c r="D1056" t="s">
        <v>1738</v>
      </c>
      <c r="E1056">
        <v>719</v>
      </c>
      <c r="F1056" t="s">
        <v>202</v>
      </c>
      <c r="G1056" t="s">
        <v>485</v>
      </c>
      <c r="H1056" t="s">
        <v>1363</v>
      </c>
      <c r="I1056" s="29" t="str">
        <f t="shared" si="19"/>
        <v>INSERT INTO  VALUES (,'Santiago Atitlán','719','Municipio','GTM','ADMIN 2');</v>
      </c>
    </row>
    <row r="1057" spans="4:9" x14ac:dyDescent="0.3">
      <c r="D1057" t="s">
        <v>795</v>
      </c>
      <c r="E1057">
        <v>801</v>
      </c>
      <c r="F1057" t="s">
        <v>202</v>
      </c>
      <c r="G1057" t="s">
        <v>485</v>
      </c>
      <c r="H1057" t="s">
        <v>1363</v>
      </c>
      <c r="I1057" s="29" t="str">
        <f t="shared" si="19"/>
        <v>INSERT INTO  VALUES (,'Totonicapán','801','Municipio','GTM','ADMIN 2');</v>
      </c>
    </row>
    <row r="1058" spans="4:9" x14ac:dyDescent="0.3">
      <c r="D1058" t="s">
        <v>1739</v>
      </c>
      <c r="E1058">
        <v>802</v>
      </c>
      <c r="F1058" t="s">
        <v>202</v>
      </c>
      <c r="G1058" t="s">
        <v>485</v>
      </c>
      <c r="H1058" t="s">
        <v>1363</v>
      </c>
      <c r="I1058" s="29" t="str">
        <f t="shared" si="19"/>
        <v>INSERT INTO  VALUES (,'San Cristóbal Totonicapán','802','Municipio','GTM','ADMIN 2');</v>
      </c>
    </row>
    <row r="1059" spans="4:9" x14ac:dyDescent="0.3">
      <c r="D1059" t="s">
        <v>1740</v>
      </c>
      <c r="E1059">
        <v>803</v>
      </c>
      <c r="F1059" t="s">
        <v>202</v>
      </c>
      <c r="G1059" t="s">
        <v>485</v>
      </c>
      <c r="H1059" t="s">
        <v>1363</v>
      </c>
      <c r="I1059" s="29" t="str">
        <f t="shared" si="19"/>
        <v>INSERT INTO  VALUES (,'San Francisco El Alto','803','Municipio','GTM','ADMIN 2');</v>
      </c>
    </row>
    <row r="1060" spans="4:9" x14ac:dyDescent="0.3">
      <c r="D1060" t="s">
        <v>1741</v>
      </c>
      <c r="E1060">
        <v>804</v>
      </c>
      <c r="F1060" t="s">
        <v>202</v>
      </c>
      <c r="G1060" t="s">
        <v>485</v>
      </c>
      <c r="H1060" t="s">
        <v>1363</v>
      </c>
      <c r="I1060" s="29" t="str">
        <f t="shared" si="19"/>
        <v>INSERT INTO  VALUES (,'San Andrés Xecul','804','Municipio','GTM','ADMIN 2');</v>
      </c>
    </row>
    <row r="1061" spans="4:9" x14ac:dyDescent="0.3">
      <c r="D1061" t="s">
        <v>1742</v>
      </c>
      <c r="E1061">
        <v>805</v>
      </c>
      <c r="F1061" t="s">
        <v>202</v>
      </c>
      <c r="G1061" t="s">
        <v>485</v>
      </c>
      <c r="H1061" t="s">
        <v>1363</v>
      </c>
      <c r="I1061" s="29" t="str">
        <f t="shared" si="19"/>
        <v>INSERT INTO  VALUES (,'Momostenango','805','Municipio','GTM','ADMIN 2');</v>
      </c>
    </row>
    <row r="1062" spans="4:9" x14ac:dyDescent="0.3">
      <c r="D1062" t="s">
        <v>1743</v>
      </c>
      <c r="E1062">
        <v>806</v>
      </c>
      <c r="F1062" t="s">
        <v>202</v>
      </c>
      <c r="G1062" t="s">
        <v>485</v>
      </c>
      <c r="H1062" t="s">
        <v>1363</v>
      </c>
      <c r="I1062" s="29" t="str">
        <f t="shared" si="19"/>
        <v>INSERT INTO  VALUES (,'Santa María Chiquimula','806','Municipio','GTM','ADMIN 2');</v>
      </c>
    </row>
    <row r="1063" spans="4:9" x14ac:dyDescent="0.3">
      <c r="D1063" t="s">
        <v>1744</v>
      </c>
      <c r="E1063">
        <v>807</v>
      </c>
      <c r="F1063" t="s">
        <v>202</v>
      </c>
      <c r="G1063" t="s">
        <v>485</v>
      </c>
      <c r="H1063" t="s">
        <v>1363</v>
      </c>
      <c r="I1063" s="29" t="str">
        <f t="shared" si="19"/>
        <v>INSERT INTO  VALUES (,'Santa Lucía La Reforma','807','Municipio','GTM','ADMIN 2');</v>
      </c>
    </row>
    <row r="1064" spans="4:9" x14ac:dyDescent="0.3">
      <c r="D1064" t="s">
        <v>1745</v>
      </c>
      <c r="E1064">
        <v>808</v>
      </c>
      <c r="F1064" t="s">
        <v>202</v>
      </c>
      <c r="G1064" t="s">
        <v>485</v>
      </c>
      <c r="H1064" t="s">
        <v>1363</v>
      </c>
      <c r="I1064" s="29" t="str">
        <f t="shared" si="19"/>
        <v>INSERT INTO  VALUES (,'San Bartolo','808','Municipio','GTM','ADMIN 2');</v>
      </c>
    </row>
    <row r="1065" spans="4:9" x14ac:dyDescent="0.3">
      <c r="D1065" t="s">
        <v>787</v>
      </c>
      <c r="E1065">
        <v>901</v>
      </c>
      <c r="F1065" t="s">
        <v>202</v>
      </c>
      <c r="G1065" t="s">
        <v>485</v>
      </c>
      <c r="H1065" t="s">
        <v>1363</v>
      </c>
      <c r="I1065" s="29" t="str">
        <f t="shared" si="19"/>
        <v>INSERT INTO  VALUES (,'Quetzaltenango','901','Municipio','GTM','ADMIN 2');</v>
      </c>
    </row>
    <row r="1066" spans="4:9" x14ac:dyDescent="0.3">
      <c r="D1066" t="s">
        <v>1746</v>
      </c>
      <c r="E1066">
        <v>902</v>
      </c>
      <c r="F1066" t="s">
        <v>202</v>
      </c>
      <c r="G1066" t="s">
        <v>485</v>
      </c>
      <c r="H1066" t="s">
        <v>1363</v>
      </c>
      <c r="I1066" s="29" t="str">
        <f t="shared" si="19"/>
        <v>INSERT INTO  VALUES (,'Salcajá','902','Municipio','GTM','ADMIN 2');</v>
      </c>
    </row>
    <row r="1067" spans="4:9" x14ac:dyDescent="0.3">
      <c r="D1067" t="s">
        <v>1747</v>
      </c>
      <c r="E1067">
        <v>903</v>
      </c>
      <c r="F1067" t="s">
        <v>202</v>
      </c>
      <c r="G1067" t="s">
        <v>485</v>
      </c>
      <c r="H1067" t="s">
        <v>1363</v>
      </c>
      <c r="I1067" s="29" t="str">
        <f t="shared" si="19"/>
        <v>INSERT INTO  VALUES (,'Olintepeque','903','Municipio','GTM','ADMIN 2');</v>
      </c>
    </row>
    <row r="1068" spans="4:9" x14ac:dyDescent="0.3">
      <c r="D1068" t="s">
        <v>1748</v>
      </c>
      <c r="E1068">
        <v>904</v>
      </c>
      <c r="F1068" t="s">
        <v>202</v>
      </c>
      <c r="G1068" t="s">
        <v>485</v>
      </c>
      <c r="H1068" t="s">
        <v>1363</v>
      </c>
      <c r="I1068" s="29" t="str">
        <f t="shared" si="19"/>
        <v>INSERT INTO  VALUES (,'San Carlos Sija','904','Municipio','GTM','ADMIN 2');</v>
      </c>
    </row>
    <row r="1069" spans="4:9" x14ac:dyDescent="0.3">
      <c r="D1069" t="s">
        <v>1749</v>
      </c>
      <c r="E1069">
        <v>905</v>
      </c>
      <c r="F1069" t="s">
        <v>202</v>
      </c>
      <c r="G1069" t="s">
        <v>485</v>
      </c>
      <c r="H1069" t="s">
        <v>1363</v>
      </c>
      <c r="I1069" s="29" t="str">
        <f t="shared" si="19"/>
        <v>INSERT INTO  VALUES (,'Sibilia','905','Municipio','GTM','ADMIN 2');</v>
      </c>
    </row>
    <row r="1070" spans="4:9" x14ac:dyDescent="0.3">
      <c r="D1070" t="s">
        <v>1750</v>
      </c>
      <c r="E1070">
        <v>906</v>
      </c>
      <c r="F1070" t="s">
        <v>202</v>
      </c>
      <c r="G1070" t="s">
        <v>485</v>
      </c>
      <c r="H1070" t="s">
        <v>1363</v>
      </c>
      <c r="I1070" s="29" t="str">
        <f t="shared" si="19"/>
        <v>INSERT INTO  VALUES (,'Cabricán','906','Municipio','GTM','ADMIN 2');</v>
      </c>
    </row>
    <row r="1071" spans="4:9" x14ac:dyDescent="0.3">
      <c r="D1071" t="s">
        <v>1751</v>
      </c>
      <c r="E1071">
        <v>907</v>
      </c>
      <c r="F1071" t="s">
        <v>202</v>
      </c>
      <c r="G1071" t="s">
        <v>485</v>
      </c>
      <c r="H1071" t="s">
        <v>1363</v>
      </c>
      <c r="I1071" s="29" t="str">
        <f t="shared" si="19"/>
        <v>INSERT INTO  VALUES (,'Cajolá','907','Municipio','GTM','ADMIN 2');</v>
      </c>
    </row>
    <row r="1072" spans="4:9" x14ac:dyDescent="0.3">
      <c r="D1072" t="s">
        <v>1752</v>
      </c>
      <c r="E1072">
        <v>908</v>
      </c>
      <c r="F1072" t="s">
        <v>202</v>
      </c>
      <c r="G1072" t="s">
        <v>485</v>
      </c>
      <c r="H1072" t="s">
        <v>1363</v>
      </c>
      <c r="I1072" s="29" t="str">
        <f t="shared" si="19"/>
        <v>INSERT INTO  VALUES (,'San Miguel Sigüila','908','Municipio','GTM','ADMIN 2');</v>
      </c>
    </row>
    <row r="1073" spans="4:9" x14ac:dyDescent="0.3">
      <c r="D1073" t="s">
        <v>1753</v>
      </c>
      <c r="E1073">
        <v>909</v>
      </c>
      <c r="F1073" t="s">
        <v>202</v>
      </c>
      <c r="G1073" t="s">
        <v>485</v>
      </c>
      <c r="H1073" t="s">
        <v>1363</v>
      </c>
      <c r="I1073" s="29" t="str">
        <f t="shared" si="19"/>
        <v>INSERT INTO  VALUES (,'San Juan Ostuncalco','909','Municipio','GTM','ADMIN 2');</v>
      </c>
    </row>
    <row r="1074" spans="4:9" x14ac:dyDescent="0.3">
      <c r="D1074" t="s">
        <v>1258</v>
      </c>
      <c r="E1074">
        <v>910</v>
      </c>
      <c r="F1074" t="s">
        <v>202</v>
      </c>
      <c r="G1074" t="s">
        <v>485</v>
      </c>
      <c r="H1074" t="s">
        <v>1363</v>
      </c>
      <c r="I1074" s="29" t="str">
        <f t="shared" si="19"/>
        <v>INSERT INTO  VALUES (,'San Mateo','910','Municipio','GTM','ADMIN 2');</v>
      </c>
    </row>
    <row r="1075" spans="4:9" x14ac:dyDescent="0.3">
      <c r="D1075" t="s">
        <v>1754</v>
      </c>
      <c r="E1075">
        <v>911</v>
      </c>
      <c r="F1075" t="s">
        <v>202</v>
      </c>
      <c r="G1075" t="s">
        <v>485</v>
      </c>
      <c r="H1075" t="s">
        <v>1363</v>
      </c>
      <c r="I1075" s="29" t="str">
        <f t="shared" si="19"/>
        <v>INSERT INTO  VALUES (,'Concepción Chiquirichapa','911','Municipio','GTM','ADMIN 2');</v>
      </c>
    </row>
    <row r="1076" spans="4:9" x14ac:dyDescent="0.3">
      <c r="D1076" t="s">
        <v>1755</v>
      </c>
      <c r="E1076">
        <v>912</v>
      </c>
      <c r="F1076" t="s">
        <v>202</v>
      </c>
      <c r="G1076" t="s">
        <v>485</v>
      </c>
      <c r="H1076" t="s">
        <v>1363</v>
      </c>
      <c r="I1076" s="29" t="str">
        <f t="shared" si="19"/>
        <v>INSERT INTO  VALUES (,'San Martín Sacatepéquez','912','Municipio','GTM','ADMIN 2');</v>
      </c>
    </row>
    <row r="1077" spans="4:9" x14ac:dyDescent="0.3">
      <c r="D1077" t="s">
        <v>1756</v>
      </c>
      <c r="E1077">
        <v>913</v>
      </c>
      <c r="F1077" t="s">
        <v>202</v>
      </c>
      <c r="G1077" t="s">
        <v>485</v>
      </c>
      <c r="H1077" t="s">
        <v>1363</v>
      </c>
      <c r="I1077" s="29" t="str">
        <f t="shared" si="19"/>
        <v>INSERT INTO  VALUES (,'Almolonga','913','Municipio','GTM','ADMIN 2');</v>
      </c>
    </row>
    <row r="1078" spans="4:9" x14ac:dyDescent="0.3">
      <c r="D1078" t="s">
        <v>1757</v>
      </c>
      <c r="E1078">
        <v>914</v>
      </c>
      <c r="F1078" t="s">
        <v>202</v>
      </c>
      <c r="G1078" t="s">
        <v>485</v>
      </c>
      <c r="H1078" t="s">
        <v>1363</v>
      </c>
      <c r="I1078" s="29" t="str">
        <f t="shared" si="19"/>
        <v>INSERT INTO  VALUES (,'Cantel','914','Municipio','GTM','ADMIN 2');</v>
      </c>
    </row>
    <row r="1079" spans="4:9" x14ac:dyDescent="0.3">
      <c r="D1079" t="s">
        <v>1758</v>
      </c>
      <c r="E1079">
        <v>915</v>
      </c>
      <c r="F1079" t="s">
        <v>202</v>
      </c>
      <c r="G1079" t="s">
        <v>485</v>
      </c>
      <c r="H1079" t="s">
        <v>1363</v>
      </c>
      <c r="I1079" s="29" t="str">
        <f t="shared" si="19"/>
        <v>INSERT INTO  VALUES (,'Huitán','915','Municipio','GTM','ADMIN 2');</v>
      </c>
    </row>
    <row r="1080" spans="4:9" x14ac:dyDescent="0.3">
      <c r="D1080" t="s">
        <v>1759</v>
      </c>
      <c r="E1080">
        <v>916</v>
      </c>
      <c r="F1080" t="s">
        <v>202</v>
      </c>
      <c r="G1080" t="s">
        <v>485</v>
      </c>
      <c r="H1080" t="s">
        <v>1363</v>
      </c>
      <c r="I1080" s="29" t="str">
        <f t="shared" si="19"/>
        <v>INSERT INTO  VALUES (,'Zunil','916','Municipio','GTM','ADMIN 2');</v>
      </c>
    </row>
    <row r="1081" spans="4:9" x14ac:dyDescent="0.3">
      <c r="D1081" t="s">
        <v>1760</v>
      </c>
      <c r="E1081">
        <v>917</v>
      </c>
      <c r="F1081" t="s">
        <v>202</v>
      </c>
      <c r="G1081" t="s">
        <v>485</v>
      </c>
      <c r="H1081" t="s">
        <v>1363</v>
      </c>
      <c r="I1081" s="29" t="str">
        <f t="shared" si="19"/>
        <v>INSERT INTO  VALUES (,'Colomba','917','Municipio','GTM','ADMIN 2');</v>
      </c>
    </row>
    <row r="1082" spans="4:9" x14ac:dyDescent="0.3">
      <c r="D1082" t="s">
        <v>1761</v>
      </c>
      <c r="E1082">
        <v>918</v>
      </c>
      <c r="F1082" t="s">
        <v>202</v>
      </c>
      <c r="G1082" t="s">
        <v>485</v>
      </c>
      <c r="H1082" t="s">
        <v>1363</v>
      </c>
      <c r="I1082" s="29" t="str">
        <f t="shared" si="19"/>
        <v>INSERT INTO  VALUES (,'San Francisco La Unión','918','Municipio','GTM','ADMIN 2');</v>
      </c>
    </row>
    <row r="1083" spans="4:9" x14ac:dyDescent="0.3">
      <c r="D1083" t="s">
        <v>1762</v>
      </c>
      <c r="E1083">
        <v>919</v>
      </c>
      <c r="F1083" t="s">
        <v>202</v>
      </c>
      <c r="G1083" t="s">
        <v>485</v>
      </c>
      <c r="H1083" t="s">
        <v>1363</v>
      </c>
      <c r="I1083" s="29" t="str">
        <f t="shared" si="19"/>
        <v>INSERT INTO  VALUES (,'El Palmar','919','Municipio','GTM','ADMIN 2');</v>
      </c>
    </row>
    <row r="1084" spans="4:9" x14ac:dyDescent="0.3">
      <c r="D1084" t="s">
        <v>1497</v>
      </c>
      <c r="E1084">
        <v>920</v>
      </c>
      <c r="F1084" t="s">
        <v>202</v>
      </c>
      <c r="G1084" t="s">
        <v>485</v>
      </c>
      <c r="H1084" t="s">
        <v>1363</v>
      </c>
      <c r="I1084" s="29" t="str">
        <f t="shared" si="19"/>
        <v>INSERT INTO  VALUES (,'Coatepeque','920','Municipio','GTM','ADMIN 2');</v>
      </c>
    </row>
    <row r="1085" spans="4:9" x14ac:dyDescent="0.3">
      <c r="D1085" t="s">
        <v>1763</v>
      </c>
      <c r="E1085">
        <v>921</v>
      </c>
      <c r="F1085" t="s">
        <v>202</v>
      </c>
      <c r="G1085" t="s">
        <v>485</v>
      </c>
      <c r="H1085" t="s">
        <v>1363</v>
      </c>
      <c r="I1085" s="29" t="str">
        <f t="shared" si="19"/>
        <v>INSERT INTO  VALUES (,'Génova','921','Municipio','GTM','ADMIN 2');</v>
      </c>
    </row>
    <row r="1086" spans="4:9" x14ac:dyDescent="0.3">
      <c r="D1086" t="s">
        <v>1764</v>
      </c>
      <c r="E1086">
        <v>922</v>
      </c>
      <c r="F1086" t="s">
        <v>202</v>
      </c>
      <c r="G1086" t="s">
        <v>485</v>
      </c>
      <c r="H1086" t="s">
        <v>1363</v>
      </c>
      <c r="I1086" s="29" t="str">
        <f t="shared" si="19"/>
        <v>INSERT INTO  VALUES (,'Flores Costa Cuca','922','Municipio','GTM','ADMIN 2');</v>
      </c>
    </row>
    <row r="1087" spans="4:9" x14ac:dyDescent="0.3">
      <c r="D1087" t="s">
        <v>1765</v>
      </c>
      <c r="E1087">
        <v>923</v>
      </c>
      <c r="F1087" t="s">
        <v>202</v>
      </c>
      <c r="G1087" t="s">
        <v>485</v>
      </c>
      <c r="H1087" t="s">
        <v>1363</v>
      </c>
      <c r="I1087" s="29" t="str">
        <f t="shared" si="19"/>
        <v>INSERT INTO  VALUES (,'La Esperanza','923','Municipio','GTM','ADMIN 2');</v>
      </c>
    </row>
    <row r="1088" spans="4:9" x14ac:dyDescent="0.3">
      <c r="D1088" t="s">
        <v>1766</v>
      </c>
      <c r="E1088">
        <v>924</v>
      </c>
      <c r="F1088" t="s">
        <v>202</v>
      </c>
      <c r="G1088" t="s">
        <v>485</v>
      </c>
      <c r="H1088" t="s">
        <v>1363</v>
      </c>
      <c r="I1088" s="29" t="str">
        <f t="shared" si="19"/>
        <v>INSERT INTO  VALUES (,'Palestina de Los Altos','924','Municipio','GTM','ADMIN 2');</v>
      </c>
    </row>
    <row r="1089" spans="4:9" x14ac:dyDescent="0.3">
      <c r="D1089" t="s">
        <v>1767</v>
      </c>
      <c r="E1089">
        <v>1001</v>
      </c>
      <c r="F1089" t="s">
        <v>202</v>
      </c>
      <c r="G1089" t="s">
        <v>485</v>
      </c>
      <c r="H1089" t="s">
        <v>1363</v>
      </c>
      <c r="I1089" s="29" t="str">
        <f t="shared" si="19"/>
        <v>INSERT INTO  VALUES (,'Mazatenango','1001','Municipio','GTM','ADMIN 2');</v>
      </c>
    </row>
    <row r="1090" spans="4:9" x14ac:dyDescent="0.3">
      <c r="D1090" t="s">
        <v>1768</v>
      </c>
      <c r="E1090">
        <v>1002</v>
      </c>
      <c r="F1090" t="s">
        <v>202</v>
      </c>
      <c r="G1090" t="s">
        <v>485</v>
      </c>
      <c r="H1090" t="s">
        <v>1363</v>
      </c>
      <c r="I1090" s="29" t="str">
        <f t="shared" si="19"/>
        <v>INSERT INTO  VALUES (,'Cuyotenango','1002','Municipio','GTM','ADMIN 2');</v>
      </c>
    </row>
    <row r="1091" spans="4:9" x14ac:dyDescent="0.3">
      <c r="D1091" t="s">
        <v>1769</v>
      </c>
      <c r="E1091">
        <v>1003</v>
      </c>
      <c r="F1091" t="s">
        <v>202</v>
      </c>
      <c r="G1091" t="s">
        <v>485</v>
      </c>
      <c r="H1091" t="s">
        <v>1363</v>
      </c>
      <c r="I1091" s="29" t="str">
        <f t="shared" ref="I1091:I1154" si="20">+"INSERT INTO "&amp;$E$3&amp;" VALUES ("&amp;C1091&amp;","&amp;"'"&amp;D1091&amp;"','"&amp;E1091&amp;"','"&amp;F1091&amp;"','"&amp;G1091&amp;"','"&amp;H1091&amp;"');"</f>
        <v>INSERT INTO  VALUES (,'San Francisco Zapotitlán','1003','Municipio','GTM','ADMIN 2');</v>
      </c>
    </row>
    <row r="1092" spans="4:9" x14ac:dyDescent="0.3">
      <c r="D1092" t="s">
        <v>1770</v>
      </c>
      <c r="E1092">
        <v>1004</v>
      </c>
      <c r="F1092" t="s">
        <v>202</v>
      </c>
      <c r="G1092" t="s">
        <v>485</v>
      </c>
      <c r="H1092" t="s">
        <v>1363</v>
      </c>
      <c r="I1092" s="29" t="str">
        <f t="shared" si="20"/>
        <v>INSERT INTO  VALUES (,'San Bernardino','1004','Municipio','GTM','ADMIN 2');</v>
      </c>
    </row>
    <row r="1093" spans="4:9" x14ac:dyDescent="0.3">
      <c r="D1093" t="s">
        <v>1771</v>
      </c>
      <c r="E1093">
        <v>1005</v>
      </c>
      <c r="F1093" t="s">
        <v>202</v>
      </c>
      <c r="G1093" t="s">
        <v>485</v>
      </c>
      <c r="H1093" t="s">
        <v>1363</v>
      </c>
      <c r="I1093" s="29" t="str">
        <f t="shared" si="20"/>
        <v>INSERT INTO  VALUES (,'San José El Ídolo','1005','Municipio','GTM','ADMIN 2');</v>
      </c>
    </row>
    <row r="1094" spans="4:9" x14ac:dyDescent="0.3">
      <c r="D1094" t="s">
        <v>1772</v>
      </c>
      <c r="E1094">
        <v>1006</v>
      </c>
      <c r="F1094" t="s">
        <v>202</v>
      </c>
      <c r="G1094" t="s">
        <v>485</v>
      </c>
      <c r="H1094" t="s">
        <v>1363</v>
      </c>
      <c r="I1094" s="29" t="str">
        <f t="shared" si="20"/>
        <v>INSERT INTO  VALUES (,'Santo Domingo Suchitepéquez','1006','Municipio','GTM','ADMIN 2');</v>
      </c>
    </row>
    <row r="1095" spans="4:9" x14ac:dyDescent="0.3">
      <c r="D1095" t="s">
        <v>1493</v>
      </c>
      <c r="E1095">
        <v>1007</v>
      </c>
      <c r="F1095" t="s">
        <v>202</v>
      </c>
      <c r="G1095" t="s">
        <v>485</v>
      </c>
      <c r="H1095" t="s">
        <v>1363</v>
      </c>
      <c r="I1095" s="29" t="str">
        <f t="shared" si="20"/>
        <v>INSERT INTO  VALUES (,'San Lorenzo','1007','Municipio','GTM','ADMIN 2');</v>
      </c>
    </row>
    <row r="1096" spans="4:9" x14ac:dyDescent="0.3">
      <c r="D1096" t="s">
        <v>1773</v>
      </c>
      <c r="E1096">
        <v>1008</v>
      </c>
      <c r="F1096" t="s">
        <v>202</v>
      </c>
      <c r="G1096" t="s">
        <v>485</v>
      </c>
      <c r="H1096" t="s">
        <v>1363</v>
      </c>
      <c r="I1096" s="29" t="str">
        <f t="shared" si="20"/>
        <v>INSERT INTO  VALUES (,'Samayac','1008','Municipio','GTM','ADMIN 2');</v>
      </c>
    </row>
    <row r="1097" spans="4:9" x14ac:dyDescent="0.3">
      <c r="D1097" t="s">
        <v>1774</v>
      </c>
      <c r="E1097">
        <v>1009</v>
      </c>
      <c r="F1097" t="s">
        <v>202</v>
      </c>
      <c r="G1097" t="s">
        <v>485</v>
      </c>
      <c r="H1097" t="s">
        <v>1363</v>
      </c>
      <c r="I1097" s="29" t="str">
        <f t="shared" si="20"/>
        <v>INSERT INTO  VALUES (,'San Pablo Jocopilas','1009','Municipio','GTM','ADMIN 2');</v>
      </c>
    </row>
    <row r="1098" spans="4:9" x14ac:dyDescent="0.3">
      <c r="D1098" t="s">
        <v>1775</v>
      </c>
      <c r="E1098">
        <v>1010</v>
      </c>
      <c r="F1098" t="s">
        <v>202</v>
      </c>
      <c r="G1098" t="s">
        <v>485</v>
      </c>
      <c r="H1098" t="s">
        <v>1363</v>
      </c>
      <c r="I1098" s="29" t="str">
        <f t="shared" si="20"/>
        <v>INSERT INTO  VALUES (,'San Antonio Suchitepéquez','1010','Municipio','GTM','ADMIN 2');</v>
      </c>
    </row>
    <row r="1099" spans="4:9" x14ac:dyDescent="0.3">
      <c r="D1099" t="s">
        <v>1776</v>
      </c>
      <c r="E1099">
        <v>1011</v>
      </c>
      <c r="F1099" t="s">
        <v>202</v>
      </c>
      <c r="G1099" t="s">
        <v>485</v>
      </c>
      <c r="H1099" t="s">
        <v>1363</v>
      </c>
      <c r="I1099" s="29" t="str">
        <f t="shared" si="20"/>
        <v>INSERT INTO  VALUES (,'San Miguel Panán','1011','Municipio','GTM','ADMIN 2');</v>
      </c>
    </row>
    <row r="1100" spans="4:9" x14ac:dyDescent="0.3">
      <c r="D1100" t="s">
        <v>1777</v>
      </c>
      <c r="E1100">
        <v>1012</v>
      </c>
      <c r="F1100" t="s">
        <v>202</v>
      </c>
      <c r="G1100" t="s">
        <v>485</v>
      </c>
      <c r="H1100" t="s">
        <v>1363</v>
      </c>
      <c r="I1100" s="29" t="str">
        <f t="shared" si="20"/>
        <v>INSERT INTO  VALUES (,'San Gabriel','1012','Municipio','GTM','ADMIN 2');</v>
      </c>
    </row>
    <row r="1101" spans="4:9" x14ac:dyDescent="0.3">
      <c r="D1101" t="s">
        <v>1778</v>
      </c>
      <c r="E1101">
        <v>1013</v>
      </c>
      <c r="F1101" t="s">
        <v>202</v>
      </c>
      <c r="G1101" t="s">
        <v>485</v>
      </c>
      <c r="H1101" t="s">
        <v>1363</v>
      </c>
      <c r="I1101" s="29" t="str">
        <f t="shared" si="20"/>
        <v>INSERT INTO  VALUES (,'Chicacao','1013','Municipio','GTM','ADMIN 2');</v>
      </c>
    </row>
    <row r="1102" spans="4:9" x14ac:dyDescent="0.3">
      <c r="D1102" t="s">
        <v>1779</v>
      </c>
      <c r="E1102">
        <v>1014</v>
      </c>
      <c r="F1102" t="s">
        <v>202</v>
      </c>
      <c r="G1102" t="s">
        <v>485</v>
      </c>
      <c r="H1102" t="s">
        <v>1363</v>
      </c>
      <c r="I1102" s="29" t="str">
        <f t="shared" si="20"/>
        <v>INSERT INTO  VALUES (,'Patulul','1014','Municipio','GTM','ADMIN 2');</v>
      </c>
    </row>
    <row r="1103" spans="4:9" x14ac:dyDescent="0.3">
      <c r="D1103" t="s">
        <v>625</v>
      </c>
      <c r="E1103">
        <v>1015</v>
      </c>
      <c r="F1103" t="s">
        <v>202</v>
      </c>
      <c r="G1103" t="s">
        <v>485</v>
      </c>
      <c r="H1103" t="s">
        <v>1363</v>
      </c>
      <c r="I1103" s="29" t="str">
        <f t="shared" si="20"/>
        <v>INSERT INTO  VALUES (,'Santa Bárbara','1015','Municipio','GTM','ADMIN 2');</v>
      </c>
    </row>
    <row r="1104" spans="4:9" x14ac:dyDescent="0.3">
      <c r="D1104" t="s">
        <v>1780</v>
      </c>
      <c r="E1104">
        <v>1016</v>
      </c>
      <c r="F1104" t="s">
        <v>202</v>
      </c>
      <c r="G1104" t="s">
        <v>485</v>
      </c>
      <c r="H1104" t="s">
        <v>1363</v>
      </c>
      <c r="I1104" s="29" t="str">
        <f t="shared" si="20"/>
        <v>INSERT INTO  VALUES (,'San Juan Bautista','1016','Municipio','GTM','ADMIN 2');</v>
      </c>
    </row>
    <row r="1105" spans="4:9" x14ac:dyDescent="0.3">
      <c r="D1105" t="s">
        <v>1781</v>
      </c>
      <c r="E1105">
        <v>1017</v>
      </c>
      <c r="F1105" t="s">
        <v>202</v>
      </c>
      <c r="G1105" t="s">
        <v>485</v>
      </c>
      <c r="H1105" t="s">
        <v>1363</v>
      </c>
      <c r="I1105" s="29" t="str">
        <f t="shared" si="20"/>
        <v>INSERT INTO  VALUES (,'Santo Tomás La Unión','1017','Municipio','GTM','ADMIN 2');</v>
      </c>
    </row>
    <row r="1106" spans="4:9" x14ac:dyDescent="0.3">
      <c r="D1106" t="s">
        <v>1782</v>
      </c>
      <c r="E1106">
        <v>1018</v>
      </c>
      <c r="F1106" t="s">
        <v>202</v>
      </c>
      <c r="G1106" t="s">
        <v>485</v>
      </c>
      <c r="H1106" t="s">
        <v>1363</v>
      </c>
      <c r="I1106" s="29" t="str">
        <f t="shared" si="20"/>
        <v>INSERT INTO  VALUES (,'Zunilito','1018','Municipio','GTM','ADMIN 2');</v>
      </c>
    </row>
    <row r="1107" spans="4:9" x14ac:dyDescent="0.3">
      <c r="D1107" t="s">
        <v>1783</v>
      </c>
      <c r="E1107">
        <v>1019</v>
      </c>
      <c r="F1107" t="s">
        <v>202</v>
      </c>
      <c r="G1107" t="s">
        <v>485</v>
      </c>
      <c r="H1107" t="s">
        <v>1363</v>
      </c>
      <c r="I1107" s="29" t="str">
        <f t="shared" si="20"/>
        <v>INSERT INTO  VALUES (,'Pueblo Nuevo','1019','Municipio','GTM','ADMIN 2');</v>
      </c>
    </row>
    <row r="1108" spans="4:9" x14ac:dyDescent="0.3">
      <c r="D1108" t="s">
        <v>1784</v>
      </c>
      <c r="E1108">
        <v>1020</v>
      </c>
      <c r="F1108" t="s">
        <v>202</v>
      </c>
      <c r="G1108" t="s">
        <v>485</v>
      </c>
      <c r="H1108" t="s">
        <v>1363</v>
      </c>
      <c r="I1108" s="29" t="str">
        <f t="shared" si="20"/>
        <v>INSERT INTO  VALUES (,'Río Bravo','1020','Municipio','GTM','ADMIN 2');</v>
      </c>
    </row>
    <row r="1109" spans="4:9" x14ac:dyDescent="0.3">
      <c r="D1109" t="s">
        <v>1785</v>
      </c>
      <c r="E1109">
        <v>1021</v>
      </c>
      <c r="F1109" t="s">
        <v>202</v>
      </c>
      <c r="G1109" t="s">
        <v>485</v>
      </c>
      <c r="H1109" t="s">
        <v>1363</v>
      </c>
      <c r="I1109" s="29" t="str">
        <f t="shared" si="20"/>
        <v>INSERT INTO  VALUES (,'San José La Máquina','1021','Municipio','GTM','ADMIN 2');</v>
      </c>
    </row>
    <row r="1110" spans="4:9" x14ac:dyDescent="0.3">
      <c r="D1110" t="s">
        <v>789</v>
      </c>
      <c r="E1110">
        <v>1101</v>
      </c>
      <c r="F1110" t="s">
        <v>202</v>
      </c>
      <c r="G1110" t="s">
        <v>485</v>
      </c>
      <c r="H1110" t="s">
        <v>1363</v>
      </c>
      <c r="I1110" s="29" t="str">
        <f t="shared" si="20"/>
        <v>INSERT INTO  VALUES (,'Retalhuleu','1101','Municipio','GTM','ADMIN 2');</v>
      </c>
    </row>
    <row r="1111" spans="4:9" x14ac:dyDescent="0.3">
      <c r="D1111" t="s">
        <v>1786</v>
      </c>
      <c r="E1111">
        <v>1102</v>
      </c>
      <c r="F1111" t="s">
        <v>202</v>
      </c>
      <c r="G1111" t="s">
        <v>485</v>
      </c>
      <c r="H1111" t="s">
        <v>1363</v>
      </c>
      <c r="I1111" s="29" t="str">
        <f t="shared" si="20"/>
        <v>INSERT INTO  VALUES (,'San Sebastián','1102','Municipio','GTM','ADMIN 2');</v>
      </c>
    </row>
    <row r="1112" spans="4:9" x14ac:dyDescent="0.3">
      <c r="D1112" t="s">
        <v>1787</v>
      </c>
      <c r="E1112">
        <v>1103</v>
      </c>
      <c r="F1112" t="s">
        <v>202</v>
      </c>
      <c r="G1112" t="s">
        <v>485</v>
      </c>
      <c r="H1112" t="s">
        <v>1363</v>
      </c>
      <c r="I1112" s="29" t="str">
        <f t="shared" si="20"/>
        <v>INSERT INTO  VALUES (,'Santa Cruz Muluá','1103','Municipio','GTM','ADMIN 2');</v>
      </c>
    </row>
    <row r="1113" spans="4:9" x14ac:dyDescent="0.3">
      <c r="D1113" t="s">
        <v>1788</v>
      </c>
      <c r="E1113">
        <v>1104</v>
      </c>
      <c r="F1113" t="s">
        <v>202</v>
      </c>
      <c r="G1113" t="s">
        <v>485</v>
      </c>
      <c r="H1113" t="s">
        <v>1363</v>
      </c>
      <c r="I1113" s="29" t="str">
        <f t="shared" si="20"/>
        <v>INSERT INTO  VALUES (,'San Martín Zapotitlán','1104','Municipio','GTM','ADMIN 2');</v>
      </c>
    </row>
    <row r="1114" spans="4:9" x14ac:dyDescent="0.3">
      <c r="D1114" t="s">
        <v>942</v>
      </c>
      <c r="E1114">
        <v>1105</v>
      </c>
      <c r="F1114" t="s">
        <v>202</v>
      </c>
      <c r="G1114" t="s">
        <v>485</v>
      </c>
      <c r="H1114" t="s">
        <v>1363</v>
      </c>
      <c r="I1114" s="29" t="str">
        <f t="shared" si="20"/>
        <v>INSERT INTO  VALUES (,'San Felipe','1105','Municipio','GTM','ADMIN 2');</v>
      </c>
    </row>
    <row r="1115" spans="4:9" x14ac:dyDescent="0.3">
      <c r="D1115" t="s">
        <v>1789</v>
      </c>
      <c r="E1115">
        <v>1106</v>
      </c>
      <c r="F1115" t="s">
        <v>202</v>
      </c>
      <c r="G1115" t="s">
        <v>485</v>
      </c>
      <c r="H1115" t="s">
        <v>1363</v>
      </c>
      <c r="I1115" s="29" t="str">
        <f t="shared" si="20"/>
        <v>INSERT INTO  VALUES (,'San Andrés Villa Seca','1106','Municipio','GTM','ADMIN 2');</v>
      </c>
    </row>
    <row r="1116" spans="4:9" x14ac:dyDescent="0.3">
      <c r="D1116" t="s">
        <v>1790</v>
      </c>
      <c r="E1116">
        <v>1107</v>
      </c>
      <c r="F1116" t="s">
        <v>202</v>
      </c>
      <c r="G1116" t="s">
        <v>485</v>
      </c>
      <c r="H1116" t="s">
        <v>1363</v>
      </c>
      <c r="I1116" s="29" t="str">
        <f t="shared" si="20"/>
        <v>INSERT INTO  VALUES (,'Champerico','1107','Municipio','GTM','ADMIN 2');</v>
      </c>
    </row>
    <row r="1117" spans="4:9" x14ac:dyDescent="0.3">
      <c r="D1117" t="s">
        <v>1791</v>
      </c>
      <c r="E1117">
        <v>1108</v>
      </c>
      <c r="F1117" t="s">
        <v>202</v>
      </c>
      <c r="G1117" t="s">
        <v>485</v>
      </c>
      <c r="H1117" t="s">
        <v>1363</v>
      </c>
      <c r="I1117" s="29" t="str">
        <f t="shared" si="20"/>
        <v>INSERT INTO  VALUES (,'Nuevo San Carlos','1108','Municipio','GTM','ADMIN 2');</v>
      </c>
    </row>
    <row r="1118" spans="4:9" x14ac:dyDescent="0.3">
      <c r="D1118" t="s">
        <v>1792</v>
      </c>
      <c r="E1118">
        <v>1109</v>
      </c>
      <c r="F1118" t="s">
        <v>202</v>
      </c>
      <c r="G1118" t="s">
        <v>485</v>
      </c>
      <c r="H1118" t="s">
        <v>1363</v>
      </c>
      <c r="I1118" s="29" t="str">
        <f t="shared" si="20"/>
        <v>INSERT INTO  VALUES (,'El Asintal','1109','Municipio','GTM','ADMIN 2');</v>
      </c>
    </row>
    <row r="1119" spans="4:9" x14ac:dyDescent="0.3">
      <c r="D1119" t="s">
        <v>791</v>
      </c>
      <c r="E1119">
        <v>1201</v>
      </c>
      <c r="F1119" t="s">
        <v>202</v>
      </c>
      <c r="G1119" t="s">
        <v>485</v>
      </c>
      <c r="H1119" t="s">
        <v>1363</v>
      </c>
      <c r="I1119" s="29" t="str">
        <f t="shared" si="20"/>
        <v>INSERT INTO  VALUES (,'San Marcos','1201','Municipio','GTM','ADMIN 2');</v>
      </c>
    </row>
    <row r="1120" spans="4:9" x14ac:dyDescent="0.3">
      <c r="D1120" t="s">
        <v>1652</v>
      </c>
      <c r="E1120">
        <v>1202</v>
      </c>
      <c r="F1120" t="s">
        <v>202</v>
      </c>
      <c r="G1120" t="s">
        <v>485</v>
      </c>
      <c r="H1120" t="s">
        <v>1363</v>
      </c>
      <c r="I1120" s="29" t="str">
        <f t="shared" si="20"/>
        <v>INSERT INTO  VALUES (,'San Pedro Sacatepéquez','1202','Municipio','GTM','ADMIN 2');</v>
      </c>
    </row>
    <row r="1121" spans="4:9" x14ac:dyDescent="0.3">
      <c r="D1121" t="s">
        <v>1793</v>
      </c>
      <c r="E1121">
        <v>1203</v>
      </c>
      <c r="F1121" t="s">
        <v>202</v>
      </c>
      <c r="G1121" t="s">
        <v>485</v>
      </c>
      <c r="H1121" t="s">
        <v>1363</v>
      </c>
      <c r="I1121" s="29" t="str">
        <f t="shared" si="20"/>
        <v>INSERT INTO  VALUES (,'San Antonio Sacatepéquez','1203','Municipio','GTM','ADMIN 2');</v>
      </c>
    </row>
    <row r="1122" spans="4:9" x14ac:dyDescent="0.3">
      <c r="D1122" t="s">
        <v>1794</v>
      </c>
      <c r="E1122">
        <v>1204</v>
      </c>
      <c r="F1122" t="s">
        <v>202</v>
      </c>
      <c r="G1122" t="s">
        <v>485</v>
      </c>
      <c r="H1122" t="s">
        <v>1363</v>
      </c>
      <c r="I1122" s="29" t="str">
        <f t="shared" si="20"/>
        <v>INSERT INTO  VALUES (,'Comitancillo','1204','Municipio','GTM','ADMIN 2');</v>
      </c>
    </row>
    <row r="1123" spans="4:9" x14ac:dyDescent="0.3">
      <c r="D1123" t="s">
        <v>1795</v>
      </c>
      <c r="E1123">
        <v>1205</v>
      </c>
      <c r="F1123" t="s">
        <v>202</v>
      </c>
      <c r="G1123" t="s">
        <v>485</v>
      </c>
      <c r="H1123" t="s">
        <v>1363</v>
      </c>
      <c r="I1123" s="29" t="str">
        <f t="shared" si="20"/>
        <v>INSERT INTO  VALUES (,'San Miguel Ixtahuacán','1205','Municipio','GTM','ADMIN 2');</v>
      </c>
    </row>
    <row r="1124" spans="4:9" x14ac:dyDescent="0.3">
      <c r="D1124" t="s">
        <v>1796</v>
      </c>
      <c r="E1124">
        <v>1206</v>
      </c>
      <c r="F1124" t="s">
        <v>202</v>
      </c>
      <c r="G1124" t="s">
        <v>485</v>
      </c>
      <c r="H1124" t="s">
        <v>1363</v>
      </c>
      <c r="I1124" s="29" t="str">
        <f t="shared" si="20"/>
        <v>INSERT INTO  VALUES (,'Concepción Tutuapa','1206','Municipio','GTM','ADMIN 2');</v>
      </c>
    </row>
    <row r="1125" spans="4:9" x14ac:dyDescent="0.3">
      <c r="D1125" t="s">
        <v>1797</v>
      </c>
      <c r="E1125">
        <v>1207</v>
      </c>
      <c r="F1125" t="s">
        <v>202</v>
      </c>
      <c r="G1125" t="s">
        <v>485</v>
      </c>
      <c r="H1125" t="s">
        <v>1363</v>
      </c>
      <c r="I1125" s="29" t="str">
        <f t="shared" si="20"/>
        <v>INSERT INTO  VALUES (,'Tacaná','1207','Municipio','GTM','ADMIN 2');</v>
      </c>
    </row>
    <row r="1126" spans="4:9" x14ac:dyDescent="0.3">
      <c r="D1126" t="s">
        <v>1798</v>
      </c>
      <c r="E1126">
        <v>1208</v>
      </c>
      <c r="F1126" t="s">
        <v>202</v>
      </c>
      <c r="G1126" t="s">
        <v>485</v>
      </c>
      <c r="H1126" t="s">
        <v>1363</v>
      </c>
      <c r="I1126" s="29" t="str">
        <f t="shared" si="20"/>
        <v>INSERT INTO  VALUES (,'Sibinal','1208','Municipio','GTM','ADMIN 2');</v>
      </c>
    </row>
    <row r="1127" spans="4:9" x14ac:dyDescent="0.3">
      <c r="D1127" t="s">
        <v>1799</v>
      </c>
      <c r="E1127">
        <v>1209</v>
      </c>
      <c r="F1127" t="s">
        <v>202</v>
      </c>
      <c r="G1127" t="s">
        <v>485</v>
      </c>
      <c r="H1127" t="s">
        <v>1363</v>
      </c>
      <c r="I1127" s="29" t="str">
        <f t="shared" si="20"/>
        <v>INSERT INTO  VALUES (,'Tajumulco','1209','Municipio','GTM','ADMIN 2');</v>
      </c>
    </row>
    <row r="1128" spans="4:9" x14ac:dyDescent="0.3">
      <c r="D1128" t="s">
        <v>1529</v>
      </c>
      <c r="E1128">
        <v>1210</v>
      </c>
      <c r="F1128" t="s">
        <v>202</v>
      </c>
      <c r="G1128" t="s">
        <v>485</v>
      </c>
      <c r="H1128" t="s">
        <v>1363</v>
      </c>
      <c r="I1128" s="29" t="str">
        <f t="shared" si="20"/>
        <v>INSERT INTO  VALUES (,'Tejutla','1210','Municipio','GTM','ADMIN 2');</v>
      </c>
    </row>
    <row r="1129" spans="4:9" x14ac:dyDescent="0.3">
      <c r="D1129" t="s">
        <v>1800</v>
      </c>
      <c r="E1129">
        <v>1211</v>
      </c>
      <c r="F1129" t="s">
        <v>202</v>
      </c>
      <c r="G1129" t="s">
        <v>485</v>
      </c>
      <c r="H1129" t="s">
        <v>1363</v>
      </c>
      <c r="I1129" s="29" t="str">
        <f t="shared" si="20"/>
        <v>INSERT INTO  VALUES (,'San Rafael Pie de la Cuesta','1211','Municipio','GTM','ADMIN 2');</v>
      </c>
    </row>
    <row r="1130" spans="4:9" x14ac:dyDescent="0.3">
      <c r="D1130" t="s">
        <v>1801</v>
      </c>
      <c r="E1130">
        <v>1212</v>
      </c>
      <c r="F1130" t="s">
        <v>202</v>
      </c>
      <c r="G1130" t="s">
        <v>485</v>
      </c>
      <c r="H1130" t="s">
        <v>1363</v>
      </c>
      <c r="I1130" s="29" t="str">
        <f t="shared" si="20"/>
        <v>INSERT INTO  VALUES (,'Nuevo Progreso','1212','Municipio','GTM','ADMIN 2');</v>
      </c>
    </row>
    <row r="1131" spans="4:9" x14ac:dyDescent="0.3">
      <c r="D1131" t="s">
        <v>1802</v>
      </c>
      <c r="E1131">
        <v>1213</v>
      </c>
      <c r="F1131" t="s">
        <v>202</v>
      </c>
      <c r="G1131" t="s">
        <v>485</v>
      </c>
      <c r="H1131" t="s">
        <v>1363</v>
      </c>
      <c r="I1131" s="29" t="str">
        <f t="shared" si="20"/>
        <v>INSERT INTO  VALUES (,'El Tumbador','1213','Municipio','GTM','ADMIN 2');</v>
      </c>
    </row>
    <row r="1132" spans="4:9" x14ac:dyDescent="0.3">
      <c r="D1132" t="s">
        <v>1803</v>
      </c>
      <c r="E1132">
        <v>1214</v>
      </c>
      <c r="F1132" t="s">
        <v>202</v>
      </c>
      <c r="G1132" t="s">
        <v>485</v>
      </c>
      <c r="H1132" t="s">
        <v>1363</v>
      </c>
      <c r="I1132" s="29" t="str">
        <f t="shared" si="20"/>
        <v>INSERT INTO  VALUES (,'El Rodeo','1214','Municipio','GTM','ADMIN 2');</v>
      </c>
    </row>
    <row r="1133" spans="4:9" x14ac:dyDescent="0.3">
      <c r="D1133" t="s">
        <v>1804</v>
      </c>
      <c r="E1133">
        <v>1215</v>
      </c>
      <c r="F1133" t="s">
        <v>202</v>
      </c>
      <c r="G1133" t="s">
        <v>485</v>
      </c>
      <c r="H1133" t="s">
        <v>1363</v>
      </c>
      <c r="I1133" s="29" t="str">
        <f t="shared" si="20"/>
        <v>INSERT INTO  VALUES (,'Malacatán','1215','Municipio','GTM','ADMIN 2');</v>
      </c>
    </row>
    <row r="1134" spans="4:9" x14ac:dyDescent="0.3">
      <c r="D1134" t="s">
        <v>1805</v>
      </c>
      <c r="E1134">
        <v>1216</v>
      </c>
      <c r="F1134" t="s">
        <v>202</v>
      </c>
      <c r="G1134" t="s">
        <v>485</v>
      </c>
      <c r="H1134" t="s">
        <v>1363</v>
      </c>
      <c r="I1134" s="29" t="str">
        <f t="shared" si="20"/>
        <v>INSERT INTO  VALUES (,'Catarina','1216','Municipio','GTM','ADMIN 2');</v>
      </c>
    </row>
    <row r="1135" spans="4:9" x14ac:dyDescent="0.3">
      <c r="D1135" t="s">
        <v>1806</v>
      </c>
      <c r="E1135">
        <v>1217</v>
      </c>
      <c r="F1135" t="s">
        <v>202</v>
      </c>
      <c r="G1135" t="s">
        <v>485</v>
      </c>
      <c r="H1135" t="s">
        <v>1363</v>
      </c>
      <c r="I1135" s="29" t="str">
        <f t="shared" si="20"/>
        <v>INSERT INTO  VALUES (,'Ayutla','1217','Municipio','GTM','ADMIN 2');</v>
      </c>
    </row>
    <row r="1136" spans="4:9" x14ac:dyDescent="0.3">
      <c r="D1136" t="s">
        <v>1807</v>
      </c>
      <c r="E1136">
        <v>1218</v>
      </c>
      <c r="F1136" t="s">
        <v>202</v>
      </c>
      <c r="G1136" t="s">
        <v>485</v>
      </c>
      <c r="H1136" t="s">
        <v>1363</v>
      </c>
      <c r="I1136" s="29" t="str">
        <f t="shared" si="20"/>
        <v>INSERT INTO  VALUES (,'Ocós','1218','Municipio','GTM','ADMIN 2');</v>
      </c>
    </row>
    <row r="1137" spans="4:9" x14ac:dyDescent="0.3">
      <c r="D1137" t="s">
        <v>1102</v>
      </c>
      <c r="E1137">
        <v>1219</v>
      </c>
      <c r="F1137" t="s">
        <v>202</v>
      </c>
      <c r="G1137" t="s">
        <v>485</v>
      </c>
      <c r="H1137" t="s">
        <v>1363</v>
      </c>
      <c r="I1137" s="29" t="str">
        <f t="shared" si="20"/>
        <v>INSERT INTO  VALUES (,'San Pablo','1219','Municipio','GTM','ADMIN 2');</v>
      </c>
    </row>
    <row r="1138" spans="4:9" x14ac:dyDescent="0.3">
      <c r="D1138" t="s">
        <v>1808</v>
      </c>
      <c r="E1138">
        <v>1220</v>
      </c>
      <c r="F1138" t="s">
        <v>202</v>
      </c>
      <c r="G1138" t="s">
        <v>485</v>
      </c>
      <c r="H1138" t="s">
        <v>1363</v>
      </c>
      <c r="I1138" s="29" t="str">
        <f t="shared" si="20"/>
        <v>INSERT INTO  VALUES (,'El Quetzal','1220','Municipio','GTM','ADMIN 2');</v>
      </c>
    </row>
    <row r="1139" spans="4:9" x14ac:dyDescent="0.3">
      <c r="D1139" t="s">
        <v>1809</v>
      </c>
      <c r="E1139">
        <v>1221</v>
      </c>
      <c r="F1139" t="s">
        <v>202</v>
      </c>
      <c r="G1139" t="s">
        <v>485</v>
      </c>
      <c r="H1139" t="s">
        <v>1363</v>
      </c>
      <c r="I1139" s="29" t="str">
        <f t="shared" si="20"/>
        <v>INSERT INTO  VALUES (,'La Reforma','1221','Municipio','GTM','ADMIN 2');</v>
      </c>
    </row>
    <row r="1140" spans="4:9" x14ac:dyDescent="0.3">
      <c r="D1140" t="s">
        <v>1810</v>
      </c>
      <c r="E1140">
        <v>1222</v>
      </c>
      <c r="F1140" t="s">
        <v>202</v>
      </c>
      <c r="G1140" t="s">
        <v>485</v>
      </c>
      <c r="H1140" t="s">
        <v>1363</v>
      </c>
      <c r="I1140" s="29" t="str">
        <f t="shared" si="20"/>
        <v>INSERT INTO  VALUES (,'Pajapita','1222','Municipio','GTM','ADMIN 2');</v>
      </c>
    </row>
    <row r="1141" spans="4:9" x14ac:dyDescent="0.3">
      <c r="D1141" t="s">
        <v>1811</v>
      </c>
      <c r="E1141">
        <v>1223</v>
      </c>
      <c r="F1141" t="s">
        <v>202</v>
      </c>
      <c r="G1141" t="s">
        <v>485</v>
      </c>
      <c r="H1141" t="s">
        <v>1363</v>
      </c>
      <c r="I1141" s="29" t="str">
        <f t="shared" si="20"/>
        <v>INSERT INTO  VALUES (,'Ixchiguán','1223','Municipio','GTM','ADMIN 2');</v>
      </c>
    </row>
    <row r="1142" spans="4:9" x14ac:dyDescent="0.3">
      <c r="D1142" t="s">
        <v>1812</v>
      </c>
      <c r="E1142">
        <v>1224</v>
      </c>
      <c r="F1142" t="s">
        <v>202</v>
      </c>
      <c r="G1142" t="s">
        <v>485</v>
      </c>
      <c r="H1142" t="s">
        <v>1363</v>
      </c>
      <c r="I1142" s="29" t="str">
        <f t="shared" si="20"/>
        <v>INSERT INTO  VALUES (,'San José Ojetenam','1224','Municipio','GTM','ADMIN 2');</v>
      </c>
    </row>
    <row r="1143" spans="4:9" x14ac:dyDescent="0.3">
      <c r="D1143" t="s">
        <v>1813</v>
      </c>
      <c r="E1143">
        <v>1225</v>
      </c>
      <c r="F1143" t="s">
        <v>202</v>
      </c>
      <c r="G1143" t="s">
        <v>485</v>
      </c>
      <c r="H1143" t="s">
        <v>1363</v>
      </c>
      <c r="I1143" s="29" t="str">
        <f t="shared" si="20"/>
        <v>INSERT INTO  VALUES (,'San Cristóbal Cucho','1225','Municipio','GTM','ADMIN 2');</v>
      </c>
    </row>
    <row r="1144" spans="4:9" x14ac:dyDescent="0.3">
      <c r="D1144" t="s">
        <v>1814</v>
      </c>
      <c r="E1144">
        <v>1226</v>
      </c>
      <c r="F1144" t="s">
        <v>202</v>
      </c>
      <c r="G1144" t="s">
        <v>485</v>
      </c>
      <c r="H1144" t="s">
        <v>1363</v>
      </c>
      <c r="I1144" s="29" t="str">
        <f t="shared" si="20"/>
        <v>INSERT INTO  VALUES (,'Sipacapa','1226','Municipio','GTM','ADMIN 2');</v>
      </c>
    </row>
    <row r="1145" spans="4:9" x14ac:dyDescent="0.3">
      <c r="D1145" t="s">
        <v>1815</v>
      </c>
      <c r="E1145">
        <v>1227</v>
      </c>
      <c r="F1145" t="s">
        <v>202</v>
      </c>
      <c r="G1145" t="s">
        <v>485</v>
      </c>
      <c r="H1145" t="s">
        <v>1363</v>
      </c>
      <c r="I1145" s="29" t="str">
        <f t="shared" si="20"/>
        <v>INSERT INTO  VALUES (,'Esquipulas Palo Gordo','1227','Municipio','GTM','ADMIN 2');</v>
      </c>
    </row>
    <row r="1146" spans="4:9" x14ac:dyDescent="0.3">
      <c r="D1146" t="s">
        <v>1816</v>
      </c>
      <c r="E1146">
        <v>1228</v>
      </c>
      <c r="F1146" t="s">
        <v>202</v>
      </c>
      <c r="G1146" t="s">
        <v>485</v>
      </c>
      <c r="H1146" t="s">
        <v>1363</v>
      </c>
      <c r="I1146" s="29" t="str">
        <f t="shared" si="20"/>
        <v>INSERT INTO  VALUES (,'Río Blanco','1228','Municipio','GTM','ADMIN 2');</v>
      </c>
    </row>
    <row r="1147" spans="4:9" x14ac:dyDescent="0.3">
      <c r="D1147" t="s">
        <v>1493</v>
      </c>
      <c r="E1147">
        <v>1229</v>
      </c>
      <c r="F1147" t="s">
        <v>202</v>
      </c>
      <c r="G1147" t="s">
        <v>485</v>
      </c>
      <c r="H1147" t="s">
        <v>1363</v>
      </c>
      <c r="I1147" s="29" t="str">
        <f t="shared" si="20"/>
        <v>INSERT INTO  VALUES (,'San Lorenzo','1229','Municipio','GTM','ADMIN 2');</v>
      </c>
    </row>
    <row r="1148" spans="4:9" x14ac:dyDescent="0.3">
      <c r="D1148" t="s">
        <v>1817</v>
      </c>
      <c r="E1148">
        <v>1230</v>
      </c>
      <c r="F1148" t="s">
        <v>202</v>
      </c>
      <c r="G1148" t="s">
        <v>485</v>
      </c>
      <c r="H1148" t="s">
        <v>1363</v>
      </c>
      <c r="I1148" s="29" t="str">
        <f t="shared" si="20"/>
        <v>INSERT INTO  VALUES (,'La Blanca','1230','Municipio','GTM','ADMIN 2');</v>
      </c>
    </row>
    <row r="1149" spans="4:9" x14ac:dyDescent="0.3">
      <c r="D1149" t="s">
        <v>782</v>
      </c>
      <c r="E1149">
        <v>1301</v>
      </c>
      <c r="F1149" t="s">
        <v>202</v>
      </c>
      <c r="G1149" t="s">
        <v>485</v>
      </c>
      <c r="H1149" t="s">
        <v>1363</v>
      </c>
      <c r="I1149" s="29" t="str">
        <f t="shared" si="20"/>
        <v>INSERT INTO  VALUES (,'Huehuetenango','1301','Municipio','GTM','ADMIN 2');</v>
      </c>
    </row>
    <row r="1150" spans="4:9" x14ac:dyDescent="0.3">
      <c r="D1150" t="s">
        <v>1818</v>
      </c>
      <c r="E1150">
        <v>1302</v>
      </c>
      <c r="F1150" t="s">
        <v>202</v>
      </c>
      <c r="G1150" t="s">
        <v>485</v>
      </c>
      <c r="H1150" t="s">
        <v>1363</v>
      </c>
      <c r="I1150" s="29" t="str">
        <f t="shared" si="20"/>
        <v>INSERT INTO  VALUES (,'Chiantla','1302','Municipio','GTM','ADMIN 2');</v>
      </c>
    </row>
    <row r="1151" spans="4:9" x14ac:dyDescent="0.3">
      <c r="D1151" t="s">
        <v>1819</v>
      </c>
      <c r="E1151">
        <v>1303</v>
      </c>
      <c r="F1151" t="s">
        <v>202</v>
      </c>
      <c r="G1151" t="s">
        <v>485</v>
      </c>
      <c r="H1151" t="s">
        <v>1363</v>
      </c>
      <c r="I1151" s="29" t="str">
        <f t="shared" si="20"/>
        <v>INSERT INTO  VALUES (,'Malacatancito','1303','Municipio','GTM','ADMIN 2');</v>
      </c>
    </row>
    <row r="1152" spans="4:9" x14ac:dyDescent="0.3">
      <c r="D1152" t="s">
        <v>1820</v>
      </c>
      <c r="E1152">
        <v>1304</v>
      </c>
      <c r="F1152" t="s">
        <v>202</v>
      </c>
      <c r="G1152" t="s">
        <v>485</v>
      </c>
      <c r="H1152" t="s">
        <v>1363</v>
      </c>
      <c r="I1152" s="29" t="str">
        <f t="shared" si="20"/>
        <v>INSERT INTO  VALUES (,'Cuilco','1304','Municipio','GTM','ADMIN 2');</v>
      </c>
    </row>
    <row r="1153" spans="4:9" x14ac:dyDescent="0.3">
      <c r="D1153" t="s">
        <v>1821</v>
      </c>
      <c r="E1153">
        <v>1305</v>
      </c>
      <c r="F1153" t="s">
        <v>202</v>
      </c>
      <c r="G1153" t="s">
        <v>485</v>
      </c>
      <c r="H1153" t="s">
        <v>1363</v>
      </c>
      <c r="I1153" s="29" t="str">
        <f t="shared" si="20"/>
        <v>INSERT INTO  VALUES (,'Nentón','1305','Municipio','GTM','ADMIN 2');</v>
      </c>
    </row>
    <row r="1154" spans="4:9" x14ac:dyDescent="0.3">
      <c r="D1154" t="s">
        <v>1822</v>
      </c>
      <c r="E1154">
        <v>1306</v>
      </c>
      <c r="F1154" t="s">
        <v>202</v>
      </c>
      <c r="G1154" t="s">
        <v>485</v>
      </c>
      <c r="H1154" t="s">
        <v>1363</v>
      </c>
      <c r="I1154" s="29" t="str">
        <f t="shared" si="20"/>
        <v>INSERT INTO  VALUES (,'San Pedro Necta','1306','Municipio','GTM','ADMIN 2');</v>
      </c>
    </row>
    <row r="1155" spans="4:9" x14ac:dyDescent="0.3">
      <c r="D1155" t="s">
        <v>1823</v>
      </c>
      <c r="E1155">
        <v>1307</v>
      </c>
      <c r="F1155" t="s">
        <v>202</v>
      </c>
      <c r="G1155" t="s">
        <v>485</v>
      </c>
      <c r="H1155" t="s">
        <v>1363</v>
      </c>
      <c r="I1155" s="29" t="str">
        <f t="shared" ref="I1155:I1218" si="21">+"INSERT INTO "&amp;$E$3&amp;" VALUES ("&amp;C1155&amp;","&amp;"'"&amp;D1155&amp;"','"&amp;E1155&amp;"','"&amp;F1155&amp;"','"&amp;G1155&amp;"','"&amp;H1155&amp;"');"</f>
        <v>INSERT INTO  VALUES (,'Jacaltenango','1307','Municipio','GTM','ADMIN 2');</v>
      </c>
    </row>
    <row r="1156" spans="4:9" x14ac:dyDescent="0.3">
      <c r="D1156" t="s">
        <v>1824</v>
      </c>
      <c r="E1156">
        <v>1308</v>
      </c>
      <c r="F1156" t="s">
        <v>202</v>
      </c>
      <c r="G1156" t="s">
        <v>485</v>
      </c>
      <c r="H1156" t="s">
        <v>1363</v>
      </c>
      <c r="I1156" s="29" t="str">
        <f t="shared" si="21"/>
        <v>INSERT INTO  VALUES (,'Soloma','1308','Municipio','GTM','ADMIN 2');</v>
      </c>
    </row>
    <row r="1157" spans="4:9" x14ac:dyDescent="0.3">
      <c r="D1157" t="s">
        <v>1825</v>
      </c>
      <c r="E1157">
        <v>1309</v>
      </c>
      <c r="F1157" t="s">
        <v>202</v>
      </c>
      <c r="G1157" t="s">
        <v>485</v>
      </c>
      <c r="H1157" t="s">
        <v>1363</v>
      </c>
      <c r="I1157" s="29" t="str">
        <f t="shared" si="21"/>
        <v>INSERT INTO  VALUES (,'Ixtahuacán','1309','Municipio','GTM','ADMIN 2');</v>
      </c>
    </row>
    <row r="1158" spans="4:9" x14ac:dyDescent="0.3">
      <c r="D1158" t="s">
        <v>625</v>
      </c>
      <c r="E1158">
        <v>1310</v>
      </c>
      <c r="F1158" t="s">
        <v>202</v>
      </c>
      <c r="G1158" t="s">
        <v>485</v>
      </c>
      <c r="H1158" t="s">
        <v>1363</v>
      </c>
      <c r="I1158" s="29" t="str">
        <f t="shared" si="21"/>
        <v>INSERT INTO  VALUES (,'Santa Bárbara','1310','Municipio','GTM','ADMIN 2');</v>
      </c>
    </row>
    <row r="1159" spans="4:9" x14ac:dyDescent="0.3">
      <c r="D1159" t="s">
        <v>861</v>
      </c>
      <c r="E1159">
        <v>1311</v>
      </c>
      <c r="F1159" t="s">
        <v>202</v>
      </c>
      <c r="G1159" t="s">
        <v>485</v>
      </c>
      <c r="H1159" t="s">
        <v>1363</v>
      </c>
      <c r="I1159" s="29" t="str">
        <f t="shared" si="21"/>
        <v>INSERT INTO  VALUES (,'La Libertad','1311','Municipio','GTM','ADMIN 2');</v>
      </c>
    </row>
    <row r="1160" spans="4:9" x14ac:dyDescent="0.3">
      <c r="D1160" t="s">
        <v>1698</v>
      </c>
      <c r="E1160">
        <v>1312</v>
      </c>
      <c r="F1160" t="s">
        <v>202</v>
      </c>
      <c r="G1160" t="s">
        <v>485</v>
      </c>
      <c r="H1160" t="s">
        <v>1363</v>
      </c>
      <c r="I1160" s="29" t="str">
        <f t="shared" si="21"/>
        <v>INSERT INTO  VALUES (,'La Democracia','1312','Municipio','GTM','ADMIN 2');</v>
      </c>
    </row>
    <row r="1161" spans="4:9" x14ac:dyDescent="0.3">
      <c r="D1161" t="s">
        <v>1826</v>
      </c>
      <c r="E1161">
        <v>1313</v>
      </c>
      <c r="F1161" t="s">
        <v>202</v>
      </c>
      <c r="G1161" t="s">
        <v>485</v>
      </c>
      <c r="H1161" t="s">
        <v>1363</v>
      </c>
      <c r="I1161" s="29" t="str">
        <f t="shared" si="21"/>
        <v>INSERT INTO  VALUES (,'San Miguel Acatán','1313','Municipio','GTM','ADMIN 2');</v>
      </c>
    </row>
    <row r="1162" spans="4:9" x14ac:dyDescent="0.3">
      <c r="D1162" t="s">
        <v>1827</v>
      </c>
      <c r="E1162">
        <v>1314</v>
      </c>
      <c r="F1162" t="s">
        <v>202</v>
      </c>
      <c r="G1162" t="s">
        <v>485</v>
      </c>
      <c r="H1162" t="s">
        <v>1363</v>
      </c>
      <c r="I1162" s="29" t="str">
        <f t="shared" si="21"/>
        <v>INSERT INTO  VALUES (,'San Rafael La Independencia','1314','Municipio','GTM','ADMIN 2');</v>
      </c>
    </row>
    <row r="1163" spans="4:9" x14ac:dyDescent="0.3">
      <c r="D1163" t="s">
        <v>1828</v>
      </c>
      <c r="E1163">
        <v>1315</v>
      </c>
      <c r="F1163" t="s">
        <v>202</v>
      </c>
      <c r="G1163" t="s">
        <v>485</v>
      </c>
      <c r="H1163" t="s">
        <v>1363</v>
      </c>
      <c r="I1163" s="29" t="str">
        <f t="shared" si="21"/>
        <v>INSERT INTO  VALUES (,'Todos Santos Cuchumatán','1315','Municipio','GTM','ADMIN 2');</v>
      </c>
    </row>
    <row r="1164" spans="4:9" x14ac:dyDescent="0.3">
      <c r="D1164" t="s">
        <v>1829</v>
      </c>
      <c r="E1164">
        <v>1316</v>
      </c>
      <c r="F1164" t="s">
        <v>202</v>
      </c>
      <c r="G1164" t="s">
        <v>485</v>
      </c>
      <c r="H1164" t="s">
        <v>1363</v>
      </c>
      <c r="I1164" s="29" t="str">
        <f t="shared" si="21"/>
        <v>INSERT INTO  VALUES (,'San Juan Atitán','1316','Municipio','GTM','ADMIN 2');</v>
      </c>
    </row>
    <row r="1165" spans="4:9" x14ac:dyDescent="0.3">
      <c r="D1165" t="s">
        <v>1830</v>
      </c>
      <c r="E1165">
        <v>1317</v>
      </c>
      <c r="F1165" t="s">
        <v>202</v>
      </c>
      <c r="G1165" t="s">
        <v>485</v>
      </c>
      <c r="H1165" t="s">
        <v>1363</v>
      </c>
      <c r="I1165" s="29" t="str">
        <f t="shared" si="21"/>
        <v>INSERT INTO  VALUES (,'Santa Eulalia','1317','Municipio','GTM','ADMIN 2');</v>
      </c>
    </row>
    <row r="1166" spans="4:9" x14ac:dyDescent="0.3">
      <c r="D1166" t="s">
        <v>1831</v>
      </c>
      <c r="E1166">
        <v>1318</v>
      </c>
      <c r="F1166" t="s">
        <v>202</v>
      </c>
      <c r="G1166" t="s">
        <v>485</v>
      </c>
      <c r="H1166" t="s">
        <v>1363</v>
      </c>
      <c r="I1166" s="29" t="str">
        <f t="shared" si="21"/>
        <v>INSERT INTO  VALUES (,'San Mateo Ixtatán','1318','Municipio','GTM','ADMIN 2');</v>
      </c>
    </row>
    <row r="1167" spans="4:9" x14ac:dyDescent="0.3">
      <c r="D1167" t="s">
        <v>1832</v>
      </c>
      <c r="E1167">
        <v>1319</v>
      </c>
      <c r="F1167" t="s">
        <v>202</v>
      </c>
      <c r="G1167" t="s">
        <v>485</v>
      </c>
      <c r="H1167" t="s">
        <v>1363</v>
      </c>
      <c r="I1167" s="29" t="str">
        <f t="shared" si="21"/>
        <v>INSERT INTO  VALUES (,'Colotenango','1319','Municipio','GTM','ADMIN 2');</v>
      </c>
    </row>
    <row r="1168" spans="4:9" x14ac:dyDescent="0.3">
      <c r="D1168" t="s">
        <v>1833</v>
      </c>
      <c r="E1168">
        <v>1320</v>
      </c>
      <c r="F1168" t="s">
        <v>202</v>
      </c>
      <c r="G1168" t="s">
        <v>485</v>
      </c>
      <c r="H1168" t="s">
        <v>1363</v>
      </c>
      <c r="I1168" s="29" t="str">
        <f t="shared" si="21"/>
        <v>INSERT INTO  VALUES (,'San Sebastián Huehuetenango','1320','Municipio','GTM','ADMIN 2');</v>
      </c>
    </row>
    <row r="1169" spans="4:9" x14ac:dyDescent="0.3">
      <c r="D1169" t="s">
        <v>1834</v>
      </c>
      <c r="E1169">
        <v>1321</v>
      </c>
      <c r="F1169" t="s">
        <v>202</v>
      </c>
      <c r="G1169" t="s">
        <v>485</v>
      </c>
      <c r="H1169" t="s">
        <v>1363</v>
      </c>
      <c r="I1169" s="29" t="str">
        <f t="shared" si="21"/>
        <v>INSERT INTO  VALUES (,'Tectitán','1321','Municipio','GTM','ADMIN 2');</v>
      </c>
    </row>
    <row r="1170" spans="4:9" x14ac:dyDescent="0.3">
      <c r="D1170" t="s">
        <v>1835</v>
      </c>
      <c r="E1170">
        <v>1322</v>
      </c>
      <c r="F1170" t="s">
        <v>202</v>
      </c>
      <c r="G1170" t="s">
        <v>485</v>
      </c>
      <c r="H1170" t="s">
        <v>1363</v>
      </c>
      <c r="I1170" s="29" t="str">
        <f t="shared" si="21"/>
        <v>INSERT INTO  VALUES (,'Concepción Huista','1322','Municipio','GTM','ADMIN 2');</v>
      </c>
    </row>
    <row r="1171" spans="4:9" x14ac:dyDescent="0.3">
      <c r="D1171" t="s">
        <v>1836</v>
      </c>
      <c r="E1171">
        <v>1323</v>
      </c>
      <c r="F1171" t="s">
        <v>202</v>
      </c>
      <c r="G1171" t="s">
        <v>485</v>
      </c>
      <c r="H1171" t="s">
        <v>1363</v>
      </c>
      <c r="I1171" s="29" t="str">
        <f t="shared" si="21"/>
        <v>INSERT INTO  VALUES (,'San Juan Ixcoy','1323','Municipio','GTM','ADMIN 2');</v>
      </c>
    </row>
    <row r="1172" spans="4:9" x14ac:dyDescent="0.3">
      <c r="D1172" t="s">
        <v>1837</v>
      </c>
      <c r="E1172">
        <v>1324</v>
      </c>
      <c r="F1172" t="s">
        <v>202</v>
      </c>
      <c r="G1172" t="s">
        <v>485</v>
      </c>
      <c r="H1172" t="s">
        <v>1363</v>
      </c>
      <c r="I1172" s="29" t="str">
        <f t="shared" si="21"/>
        <v>INSERT INTO  VALUES (,'San Antonio Huista','1324','Municipio','GTM','ADMIN 2');</v>
      </c>
    </row>
    <row r="1173" spans="4:9" x14ac:dyDescent="0.3">
      <c r="D1173" t="s">
        <v>1838</v>
      </c>
      <c r="E1173">
        <v>1325</v>
      </c>
      <c r="F1173" t="s">
        <v>202</v>
      </c>
      <c r="G1173" t="s">
        <v>485</v>
      </c>
      <c r="H1173" t="s">
        <v>1363</v>
      </c>
      <c r="I1173" s="29" t="str">
        <f t="shared" si="21"/>
        <v>INSERT INTO  VALUES (,'San Sebastián Coatán','1325','Municipio','GTM','ADMIN 2');</v>
      </c>
    </row>
    <row r="1174" spans="4:9" x14ac:dyDescent="0.3">
      <c r="D1174" t="s">
        <v>1839</v>
      </c>
      <c r="E1174">
        <v>1326</v>
      </c>
      <c r="F1174" t="s">
        <v>202</v>
      </c>
      <c r="G1174" t="s">
        <v>485</v>
      </c>
      <c r="H1174" t="s">
        <v>1363</v>
      </c>
      <c r="I1174" s="29" t="str">
        <f t="shared" si="21"/>
        <v>INSERT INTO  VALUES (,'Barillas','1326','Municipio','GTM','ADMIN 2');</v>
      </c>
    </row>
    <row r="1175" spans="4:9" x14ac:dyDescent="0.3">
      <c r="D1175" t="s">
        <v>1840</v>
      </c>
      <c r="E1175">
        <v>1327</v>
      </c>
      <c r="F1175" t="s">
        <v>202</v>
      </c>
      <c r="G1175" t="s">
        <v>485</v>
      </c>
      <c r="H1175" t="s">
        <v>1363</v>
      </c>
      <c r="I1175" s="29" t="str">
        <f t="shared" si="21"/>
        <v>INSERT INTO  VALUES (,'Aguacatán','1327','Municipio','GTM','ADMIN 2');</v>
      </c>
    </row>
    <row r="1176" spans="4:9" x14ac:dyDescent="0.3">
      <c r="D1176" t="s">
        <v>1841</v>
      </c>
      <c r="E1176">
        <v>1328</v>
      </c>
      <c r="F1176" t="s">
        <v>202</v>
      </c>
      <c r="G1176" t="s">
        <v>485</v>
      </c>
      <c r="H1176" t="s">
        <v>1363</v>
      </c>
      <c r="I1176" s="29" t="str">
        <f t="shared" si="21"/>
        <v>INSERT INTO  VALUES (,'San Rafael Petzal','1328','Municipio','GTM','ADMIN 2');</v>
      </c>
    </row>
    <row r="1177" spans="4:9" x14ac:dyDescent="0.3">
      <c r="D1177" t="s">
        <v>1842</v>
      </c>
      <c r="E1177">
        <v>1329</v>
      </c>
      <c r="F1177" t="s">
        <v>202</v>
      </c>
      <c r="G1177" t="s">
        <v>485</v>
      </c>
      <c r="H1177" t="s">
        <v>1363</v>
      </c>
      <c r="I1177" s="29" t="str">
        <f t="shared" si="21"/>
        <v>INSERT INTO  VALUES (,'San Gaspar Ixchil','1329','Municipio','GTM','ADMIN 2');</v>
      </c>
    </row>
    <row r="1178" spans="4:9" x14ac:dyDescent="0.3">
      <c r="D1178" t="s">
        <v>1843</v>
      </c>
      <c r="E1178">
        <v>1330</v>
      </c>
      <c r="F1178" t="s">
        <v>202</v>
      </c>
      <c r="G1178" t="s">
        <v>485</v>
      </c>
      <c r="H1178" t="s">
        <v>1363</v>
      </c>
      <c r="I1178" s="29" t="str">
        <f t="shared" si="21"/>
        <v>INSERT INTO  VALUES (,'Santiago Chimaltenango','1330','Municipio','GTM','ADMIN 2');</v>
      </c>
    </row>
    <row r="1179" spans="4:9" x14ac:dyDescent="0.3">
      <c r="D1179" t="s">
        <v>1844</v>
      </c>
      <c r="E1179">
        <v>1331</v>
      </c>
      <c r="F1179" t="s">
        <v>202</v>
      </c>
      <c r="G1179" t="s">
        <v>485</v>
      </c>
      <c r="H1179" t="s">
        <v>1363</v>
      </c>
      <c r="I1179" s="29" t="str">
        <f t="shared" si="21"/>
        <v>INSERT INTO  VALUES (,'Santa Ana Huista','1331','Municipio','GTM','ADMIN 2');</v>
      </c>
    </row>
    <row r="1180" spans="4:9" x14ac:dyDescent="0.3">
      <c r="D1180" t="s">
        <v>1845</v>
      </c>
      <c r="E1180">
        <v>1332</v>
      </c>
      <c r="F1180" t="s">
        <v>202</v>
      </c>
      <c r="G1180" t="s">
        <v>485</v>
      </c>
      <c r="H1180" t="s">
        <v>1363</v>
      </c>
      <c r="I1180" s="29" t="str">
        <f t="shared" si="21"/>
        <v>INSERT INTO  VALUES (,'Unión Cantinil','1332','Municipio','GTM','ADMIN 2');</v>
      </c>
    </row>
    <row r="1181" spans="4:9" x14ac:dyDescent="0.3">
      <c r="D1181" t="s">
        <v>1846</v>
      </c>
      <c r="E1181">
        <v>1333</v>
      </c>
      <c r="F1181" t="s">
        <v>202</v>
      </c>
      <c r="G1181" t="s">
        <v>485</v>
      </c>
      <c r="H1181" t="s">
        <v>1363</v>
      </c>
      <c r="I1181" s="29" t="str">
        <f t="shared" si="21"/>
        <v>INSERT INTO  VALUES (,'Petatán','1333','Municipio','GTM','ADMIN 2');</v>
      </c>
    </row>
    <row r="1182" spans="4:9" x14ac:dyDescent="0.3">
      <c r="D1182" t="s">
        <v>1847</v>
      </c>
      <c r="E1182">
        <v>1401</v>
      </c>
      <c r="F1182" t="s">
        <v>202</v>
      </c>
      <c r="G1182" t="s">
        <v>485</v>
      </c>
      <c r="H1182" t="s">
        <v>1363</v>
      </c>
      <c r="I1182" s="29" t="str">
        <f t="shared" si="21"/>
        <v>INSERT INTO  VALUES (,'Santa Cruz del Quiché','1401','Municipio','GTM','ADMIN 2');</v>
      </c>
    </row>
    <row r="1183" spans="4:9" x14ac:dyDescent="0.3">
      <c r="D1183" t="s">
        <v>1848</v>
      </c>
      <c r="E1183">
        <v>1402</v>
      </c>
      <c r="F1183" t="s">
        <v>202</v>
      </c>
      <c r="G1183" t="s">
        <v>485</v>
      </c>
      <c r="H1183" t="s">
        <v>1363</v>
      </c>
      <c r="I1183" s="29" t="str">
        <f t="shared" si="21"/>
        <v>INSERT INTO  VALUES (,'Chiché','1402','Municipio','GTM','ADMIN 2');</v>
      </c>
    </row>
    <row r="1184" spans="4:9" x14ac:dyDescent="0.3">
      <c r="D1184" t="s">
        <v>1849</v>
      </c>
      <c r="E1184">
        <v>1403</v>
      </c>
      <c r="F1184" t="s">
        <v>202</v>
      </c>
      <c r="G1184" t="s">
        <v>485</v>
      </c>
      <c r="H1184" t="s">
        <v>1363</v>
      </c>
      <c r="I1184" s="29" t="str">
        <f t="shared" si="21"/>
        <v>INSERT INTO  VALUES (,'Chinique','1403','Municipio','GTM','ADMIN 2');</v>
      </c>
    </row>
    <row r="1185" spans="4:9" x14ac:dyDescent="0.3">
      <c r="D1185" t="s">
        <v>1850</v>
      </c>
      <c r="E1185">
        <v>1404</v>
      </c>
      <c r="F1185" t="s">
        <v>202</v>
      </c>
      <c r="G1185" t="s">
        <v>485</v>
      </c>
      <c r="H1185" t="s">
        <v>1363</v>
      </c>
      <c r="I1185" s="29" t="str">
        <f t="shared" si="21"/>
        <v>INSERT INTO  VALUES (,'Zacualpa','1404','Municipio','GTM','ADMIN 2');</v>
      </c>
    </row>
    <row r="1186" spans="4:9" x14ac:dyDescent="0.3">
      <c r="D1186" t="s">
        <v>1851</v>
      </c>
      <c r="E1186">
        <v>1405</v>
      </c>
      <c r="F1186" t="s">
        <v>202</v>
      </c>
      <c r="G1186" t="s">
        <v>485</v>
      </c>
      <c r="H1186" t="s">
        <v>1363</v>
      </c>
      <c r="I1186" s="29" t="str">
        <f t="shared" si="21"/>
        <v>INSERT INTO  VALUES (,'Chajul','1405','Municipio','GTM','ADMIN 2');</v>
      </c>
    </row>
    <row r="1187" spans="4:9" x14ac:dyDescent="0.3">
      <c r="D1187" t="s">
        <v>1852</v>
      </c>
      <c r="E1187">
        <v>1406</v>
      </c>
      <c r="F1187" t="s">
        <v>202</v>
      </c>
      <c r="G1187" t="s">
        <v>485</v>
      </c>
      <c r="H1187" t="s">
        <v>1363</v>
      </c>
      <c r="I1187" s="29" t="str">
        <f t="shared" si="21"/>
        <v>INSERT INTO  VALUES (,'Chichicastenango','1406','Municipio','GTM','ADMIN 2');</v>
      </c>
    </row>
    <row r="1188" spans="4:9" x14ac:dyDescent="0.3">
      <c r="D1188" t="s">
        <v>1853</v>
      </c>
      <c r="E1188">
        <v>1407</v>
      </c>
      <c r="F1188" t="s">
        <v>202</v>
      </c>
      <c r="G1188" t="s">
        <v>485</v>
      </c>
      <c r="H1188" t="s">
        <v>1363</v>
      </c>
      <c r="I1188" s="29" t="str">
        <f t="shared" si="21"/>
        <v>INSERT INTO  VALUES (,'Patzité','1407','Municipio','GTM','ADMIN 2');</v>
      </c>
    </row>
    <row r="1189" spans="4:9" x14ac:dyDescent="0.3">
      <c r="D1189" t="s">
        <v>1854</v>
      </c>
      <c r="E1189">
        <v>1408</v>
      </c>
      <c r="F1189" t="s">
        <v>202</v>
      </c>
      <c r="G1189" t="s">
        <v>485</v>
      </c>
      <c r="H1189" t="s">
        <v>1363</v>
      </c>
      <c r="I1189" s="29" t="str">
        <f t="shared" si="21"/>
        <v>INSERT INTO  VALUES (,'San Antonio Ilotenango','1408','Municipio','GTM','ADMIN 2');</v>
      </c>
    </row>
    <row r="1190" spans="4:9" x14ac:dyDescent="0.3">
      <c r="D1190" t="s">
        <v>1855</v>
      </c>
      <c r="E1190">
        <v>1409</v>
      </c>
      <c r="F1190" t="s">
        <v>202</v>
      </c>
      <c r="G1190" t="s">
        <v>485</v>
      </c>
      <c r="H1190" t="s">
        <v>1363</v>
      </c>
      <c r="I1190" s="29" t="str">
        <f t="shared" si="21"/>
        <v>INSERT INTO  VALUES (,'San Pedro Jocopilas','1409','Municipio','GTM','ADMIN 2');</v>
      </c>
    </row>
    <row r="1191" spans="4:9" x14ac:dyDescent="0.3">
      <c r="D1191" t="s">
        <v>1856</v>
      </c>
      <c r="E1191">
        <v>1410</v>
      </c>
      <c r="F1191" t="s">
        <v>202</v>
      </c>
      <c r="G1191" t="s">
        <v>485</v>
      </c>
      <c r="H1191" t="s">
        <v>1363</v>
      </c>
      <c r="I1191" s="29" t="str">
        <f t="shared" si="21"/>
        <v>INSERT INTO  VALUES (,'Cunén','1410','Municipio','GTM','ADMIN 2');</v>
      </c>
    </row>
    <row r="1192" spans="4:9" x14ac:dyDescent="0.3">
      <c r="D1192" t="s">
        <v>1857</v>
      </c>
      <c r="E1192">
        <v>1411</v>
      </c>
      <c r="F1192" t="s">
        <v>202</v>
      </c>
      <c r="G1192" t="s">
        <v>485</v>
      </c>
      <c r="H1192" t="s">
        <v>1363</v>
      </c>
      <c r="I1192" s="29" t="str">
        <f t="shared" si="21"/>
        <v>INSERT INTO  VALUES (,'San Juan Cotzal','1411','Municipio','GTM','ADMIN 2');</v>
      </c>
    </row>
    <row r="1193" spans="4:9" x14ac:dyDescent="0.3">
      <c r="D1193" t="s">
        <v>1858</v>
      </c>
      <c r="E1193">
        <v>1412</v>
      </c>
      <c r="F1193" t="s">
        <v>202</v>
      </c>
      <c r="G1193" t="s">
        <v>485</v>
      </c>
      <c r="H1193" t="s">
        <v>1363</v>
      </c>
      <c r="I1193" s="29" t="str">
        <f t="shared" si="21"/>
        <v>INSERT INTO  VALUES (,'Joyabaj','1412','Municipio','GTM','ADMIN 2');</v>
      </c>
    </row>
    <row r="1194" spans="4:9" x14ac:dyDescent="0.3">
      <c r="D1194" t="s">
        <v>1859</v>
      </c>
      <c r="E1194">
        <v>1413</v>
      </c>
      <c r="F1194" t="s">
        <v>202</v>
      </c>
      <c r="G1194" t="s">
        <v>485</v>
      </c>
      <c r="H1194" t="s">
        <v>1363</v>
      </c>
      <c r="I1194" s="29" t="str">
        <f t="shared" si="21"/>
        <v>INSERT INTO  VALUES (,'Nebaj','1413','Municipio','GTM','ADMIN 2');</v>
      </c>
    </row>
    <row r="1195" spans="4:9" x14ac:dyDescent="0.3">
      <c r="D1195" t="s">
        <v>1860</v>
      </c>
      <c r="E1195">
        <v>1414</v>
      </c>
      <c r="F1195" t="s">
        <v>202</v>
      </c>
      <c r="G1195" t="s">
        <v>485</v>
      </c>
      <c r="H1195" t="s">
        <v>1363</v>
      </c>
      <c r="I1195" s="29" t="str">
        <f t="shared" si="21"/>
        <v>INSERT INTO  VALUES (,'San Andrés Sajcabajá','1414','Municipio','GTM','ADMIN 2');</v>
      </c>
    </row>
    <row r="1196" spans="4:9" x14ac:dyDescent="0.3">
      <c r="D1196" t="s">
        <v>1861</v>
      </c>
      <c r="E1196">
        <v>1415</v>
      </c>
      <c r="F1196" t="s">
        <v>202</v>
      </c>
      <c r="G1196" t="s">
        <v>485</v>
      </c>
      <c r="H1196" t="s">
        <v>1363</v>
      </c>
      <c r="I1196" s="29" t="str">
        <f t="shared" si="21"/>
        <v>INSERT INTO  VALUES (,'Uspantán','1415','Municipio','GTM','ADMIN 2');</v>
      </c>
    </row>
    <row r="1197" spans="4:9" x14ac:dyDescent="0.3">
      <c r="D1197" t="s">
        <v>1862</v>
      </c>
      <c r="E1197">
        <v>1416</v>
      </c>
      <c r="F1197" t="s">
        <v>202</v>
      </c>
      <c r="G1197" t="s">
        <v>485</v>
      </c>
      <c r="H1197" t="s">
        <v>1363</v>
      </c>
      <c r="I1197" s="29" t="str">
        <f t="shared" si="21"/>
        <v>INSERT INTO  VALUES (,'Sacapulas','1416','Municipio','GTM','ADMIN 2');</v>
      </c>
    </row>
    <row r="1198" spans="4:9" x14ac:dyDescent="0.3">
      <c r="D1198" t="s">
        <v>1863</v>
      </c>
      <c r="E1198">
        <v>1417</v>
      </c>
      <c r="F1198" t="s">
        <v>202</v>
      </c>
      <c r="G1198" t="s">
        <v>485</v>
      </c>
      <c r="H1198" t="s">
        <v>1363</v>
      </c>
      <c r="I1198" s="29" t="str">
        <f t="shared" si="21"/>
        <v>INSERT INTO  VALUES (,'San Bartolomé Jocotenango','1417','Municipio','GTM','ADMIN 2');</v>
      </c>
    </row>
    <row r="1199" spans="4:9" x14ac:dyDescent="0.3">
      <c r="D1199" t="s">
        <v>1864</v>
      </c>
      <c r="E1199">
        <v>1418</v>
      </c>
      <c r="F1199" t="s">
        <v>202</v>
      </c>
      <c r="G1199" t="s">
        <v>485</v>
      </c>
      <c r="H1199" t="s">
        <v>1363</v>
      </c>
      <c r="I1199" s="29" t="str">
        <f t="shared" si="21"/>
        <v>INSERT INTO  VALUES (,'Canillá','1418','Municipio','GTM','ADMIN 2');</v>
      </c>
    </row>
    <row r="1200" spans="4:9" x14ac:dyDescent="0.3">
      <c r="D1200" t="s">
        <v>1865</v>
      </c>
      <c r="E1200">
        <v>1419</v>
      </c>
      <c r="F1200" t="s">
        <v>202</v>
      </c>
      <c r="G1200" t="s">
        <v>485</v>
      </c>
      <c r="H1200" t="s">
        <v>1363</v>
      </c>
      <c r="I1200" s="29" t="str">
        <f t="shared" si="21"/>
        <v>INSERT INTO  VALUES (,'Chicamán','1419','Municipio','GTM','ADMIN 2');</v>
      </c>
    </row>
    <row r="1201" spans="4:9" x14ac:dyDescent="0.3">
      <c r="D1201" t="s">
        <v>1866</v>
      </c>
      <c r="E1201">
        <v>1420</v>
      </c>
      <c r="F1201" t="s">
        <v>202</v>
      </c>
      <c r="G1201" t="s">
        <v>485</v>
      </c>
      <c r="H1201" t="s">
        <v>1363</v>
      </c>
      <c r="I1201" s="29" t="str">
        <f t="shared" si="21"/>
        <v>INSERT INTO  VALUES (,'Ixcán','1420','Municipio','GTM','ADMIN 2');</v>
      </c>
    </row>
    <row r="1202" spans="4:9" x14ac:dyDescent="0.3">
      <c r="D1202" t="s">
        <v>1867</v>
      </c>
      <c r="E1202">
        <v>1421</v>
      </c>
      <c r="F1202" t="s">
        <v>202</v>
      </c>
      <c r="G1202" t="s">
        <v>485</v>
      </c>
      <c r="H1202" t="s">
        <v>1363</v>
      </c>
      <c r="I1202" s="29" t="str">
        <f t="shared" si="21"/>
        <v>INSERT INTO  VALUES (,'Pachalum','1421','Municipio','GTM','ADMIN 2');</v>
      </c>
    </row>
    <row r="1203" spans="4:9" x14ac:dyDescent="0.3">
      <c r="D1203" t="s">
        <v>1868</v>
      </c>
      <c r="E1203">
        <v>1501</v>
      </c>
      <c r="F1203" t="s">
        <v>202</v>
      </c>
      <c r="G1203" t="s">
        <v>485</v>
      </c>
      <c r="H1203" t="s">
        <v>1363</v>
      </c>
      <c r="I1203" s="29" t="str">
        <f t="shared" si="21"/>
        <v>INSERT INTO  VALUES (,'Salamá','1501','Municipio','GTM','ADMIN 2');</v>
      </c>
    </row>
    <row r="1204" spans="4:9" x14ac:dyDescent="0.3">
      <c r="D1204" t="s">
        <v>1869</v>
      </c>
      <c r="E1204">
        <v>1502</v>
      </c>
      <c r="F1204" t="s">
        <v>202</v>
      </c>
      <c r="G1204" t="s">
        <v>485</v>
      </c>
      <c r="H1204" t="s">
        <v>1363</v>
      </c>
      <c r="I1204" s="29" t="str">
        <f t="shared" si="21"/>
        <v>INSERT INTO  VALUES (,'San Miguel Chicaj','1502','Municipio','GTM','ADMIN 2');</v>
      </c>
    </row>
    <row r="1205" spans="4:9" x14ac:dyDescent="0.3">
      <c r="D1205" t="s">
        <v>1870</v>
      </c>
      <c r="E1205">
        <v>1503</v>
      </c>
      <c r="F1205" t="s">
        <v>202</v>
      </c>
      <c r="G1205" t="s">
        <v>485</v>
      </c>
      <c r="H1205" t="s">
        <v>1363</v>
      </c>
      <c r="I1205" s="29" t="str">
        <f t="shared" si="21"/>
        <v>INSERT INTO  VALUES (,'Rabinal','1503','Municipio','GTM','ADMIN 2');</v>
      </c>
    </row>
    <row r="1206" spans="4:9" x14ac:dyDescent="0.3">
      <c r="D1206" t="s">
        <v>1871</v>
      </c>
      <c r="E1206">
        <v>1504</v>
      </c>
      <c r="F1206" t="s">
        <v>202</v>
      </c>
      <c r="G1206" t="s">
        <v>485</v>
      </c>
      <c r="H1206" t="s">
        <v>1363</v>
      </c>
      <c r="I1206" s="29" t="str">
        <f t="shared" si="21"/>
        <v>INSERT INTO  VALUES (,'Cubulco','1504','Municipio','GTM','ADMIN 2');</v>
      </c>
    </row>
    <row r="1207" spans="4:9" x14ac:dyDescent="0.3">
      <c r="D1207" t="s">
        <v>1872</v>
      </c>
      <c r="E1207">
        <v>1505</v>
      </c>
      <c r="F1207" t="s">
        <v>202</v>
      </c>
      <c r="G1207" t="s">
        <v>485</v>
      </c>
      <c r="H1207" t="s">
        <v>1363</v>
      </c>
      <c r="I1207" s="29" t="str">
        <f t="shared" si="21"/>
        <v>INSERT INTO  VALUES (,'Granados','1505','Municipio','GTM','ADMIN 2');</v>
      </c>
    </row>
    <row r="1208" spans="4:9" x14ac:dyDescent="0.3">
      <c r="D1208" t="s">
        <v>1873</v>
      </c>
      <c r="E1208">
        <v>1506</v>
      </c>
      <c r="F1208" t="s">
        <v>202</v>
      </c>
      <c r="G1208" t="s">
        <v>485</v>
      </c>
      <c r="H1208" t="s">
        <v>1363</v>
      </c>
      <c r="I1208" s="29" t="str">
        <f t="shared" si="21"/>
        <v>INSERT INTO  VALUES (,'El Chol','1506','Municipio','GTM','ADMIN 2');</v>
      </c>
    </row>
    <row r="1209" spans="4:9" x14ac:dyDescent="0.3">
      <c r="D1209" t="s">
        <v>1874</v>
      </c>
      <c r="E1209">
        <v>1507</v>
      </c>
      <c r="F1209" t="s">
        <v>202</v>
      </c>
      <c r="G1209" t="s">
        <v>485</v>
      </c>
      <c r="H1209" t="s">
        <v>1363</v>
      </c>
      <c r="I1209" s="29" t="str">
        <f t="shared" si="21"/>
        <v>INSERT INTO  VALUES (,'San Jerónimo','1507','Municipio','GTM','ADMIN 2');</v>
      </c>
    </row>
    <row r="1210" spans="4:9" x14ac:dyDescent="0.3">
      <c r="D1210" t="s">
        <v>1875</v>
      </c>
      <c r="E1210">
        <v>1508</v>
      </c>
      <c r="F1210" t="s">
        <v>202</v>
      </c>
      <c r="G1210" t="s">
        <v>485</v>
      </c>
      <c r="H1210" t="s">
        <v>1363</v>
      </c>
      <c r="I1210" s="29" t="str">
        <f t="shared" si="21"/>
        <v>INSERT INTO  VALUES (,'Purulhá','1508','Municipio','GTM','ADMIN 2');</v>
      </c>
    </row>
    <row r="1211" spans="4:9" x14ac:dyDescent="0.3">
      <c r="D1211" t="s">
        <v>1876</v>
      </c>
      <c r="E1211">
        <v>1601</v>
      </c>
      <c r="F1211" t="s">
        <v>202</v>
      </c>
      <c r="G1211" t="s">
        <v>485</v>
      </c>
      <c r="H1211" t="s">
        <v>1363</v>
      </c>
      <c r="I1211" s="29" t="str">
        <f t="shared" si="21"/>
        <v>INSERT INTO  VALUES (,'Cobán','1601','Municipio','GTM','ADMIN 2');</v>
      </c>
    </row>
    <row r="1212" spans="4:9" x14ac:dyDescent="0.3">
      <c r="D1212" t="s">
        <v>1877</v>
      </c>
      <c r="E1212">
        <v>1602</v>
      </c>
      <c r="F1212" t="s">
        <v>202</v>
      </c>
      <c r="G1212" t="s">
        <v>485</v>
      </c>
      <c r="H1212" t="s">
        <v>1363</v>
      </c>
      <c r="I1212" s="29" t="str">
        <f t="shared" si="21"/>
        <v>INSERT INTO  VALUES (,'Santa Cruz Verapaz','1602','Municipio','GTM','ADMIN 2');</v>
      </c>
    </row>
    <row r="1213" spans="4:9" x14ac:dyDescent="0.3">
      <c r="D1213" t="s">
        <v>1878</v>
      </c>
      <c r="E1213">
        <v>1603</v>
      </c>
      <c r="F1213" t="s">
        <v>202</v>
      </c>
      <c r="G1213" t="s">
        <v>485</v>
      </c>
      <c r="H1213" t="s">
        <v>1363</v>
      </c>
      <c r="I1213" s="29" t="str">
        <f t="shared" si="21"/>
        <v>INSERT INTO  VALUES (,'San Cristóbal Verapaz','1603','Municipio','GTM','ADMIN 2');</v>
      </c>
    </row>
    <row r="1214" spans="4:9" x14ac:dyDescent="0.3">
      <c r="D1214" t="s">
        <v>1879</v>
      </c>
      <c r="E1214">
        <v>1604</v>
      </c>
      <c r="F1214" t="s">
        <v>202</v>
      </c>
      <c r="G1214" t="s">
        <v>485</v>
      </c>
      <c r="H1214" t="s">
        <v>1363</v>
      </c>
      <c r="I1214" s="29" t="str">
        <f t="shared" si="21"/>
        <v>INSERT INTO  VALUES (,'Tactic','1604','Municipio','GTM','ADMIN 2');</v>
      </c>
    </row>
    <row r="1215" spans="4:9" x14ac:dyDescent="0.3">
      <c r="D1215" t="s">
        <v>1880</v>
      </c>
      <c r="E1215">
        <v>1605</v>
      </c>
      <c r="F1215" t="s">
        <v>202</v>
      </c>
      <c r="G1215" t="s">
        <v>485</v>
      </c>
      <c r="H1215" t="s">
        <v>1363</v>
      </c>
      <c r="I1215" s="29" t="str">
        <f t="shared" si="21"/>
        <v>INSERT INTO  VALUES (,'Tamahú','1605','Municipio','GTM','ADMIN 2');</v>
      </c>
    </row>
    <row r="1216" spans="4:9" x14ac:dyDescent="0.3">
      <c r="D1216" t="s">
        <v>1881</v>
      </c>
      <c r="E1216">
        <v>1606</v>
      </c>
      <c r="F1216" t="s">
        <v>202</v>
      </c>
      <c r="G1216" t="s">
        <v>485</v>
      </c>
      <c r="H1216" t="s">
        <v>1363</v>
      </c>
      <c r="I1216" s="29" t="str">
        <f t="shared" si="21"/>
        <v>INSERT INTO  VALUES (,'Tucurú','1606','Municipio','GTM','ADMIN 2');</v>
      </c>
    </row>
    <row r="1217" spans="4:9" x14ac:dyDescent="0.3">
      <c r="D1217" t="s">
        <v>1882</v>
      </c>
      <c r="E1217">
        <v>1607</v>
      </c>
      <c r="F1217" t="s">
        <v>202</v>
      </c>
      <c r="G1217" t="s">
        <v>485</v>
      </c>
      <c r="H1217" t="s">
        <v>1363</v>
      </c>
      <c r="I1217" s="29" t="str">
        <f t="shared" si="21"/>
        <v>INSERT INTO  VALUES (,'Panzós','1607','Municipio','GTM','ADMIN 2');</v>
      </c>
    </row>
    <row r="1218" spans="4:9" x14ac:dyDescent="0.3">
      <c r="D1218" t="s">
        <v>1883</v>
      </c>
      <c r="E1218">
        <v>1608</v>
      </c>
      <c r="F1218" t="s">
        <v>202</v>
      </c>
      <c r="G1218" t="s">
        <v>485</v>
      </c>
      <c r="H1218" t="s">
        <v>1363</v>
      </c>
      <c r="I1218" s="29" t="str">
        <f t="shared" si="21"/>
        <v>INSERT INTO  VALUES (,'Senahú','1608','Municipio','GTM','ADMIN 2');</v>
      </c>
    </row>
    <row r="1219" spans="4:9" x14ac:dyDescent="0.3">
      <c r="D1219" t="s">
        <v>1884</v>
      </c>
      <c r="E1219">
        <v>1609</v>
      </c>
      <c r="F1219" t="s">
        <v>202</v>
      </c>
      <c r="G1219" t="s">
        <v>485</v>
      </c>
      <c r="H1219" t="s">
        <v>1363</v>
      </c>
      <c r="I1219" s="29" t="str">
        <f t="shared" ref="I1219:I1282" si="22">+"INSERT INTO "&amp;$E$3&amp;" VALUES ("&amp;C1219&amp;","&amp;"'"&amp;D1219&amp;"','"&amp;E1219&amp;"','"&amp;F1219&amp;"','"&amp;G1219&amp;"','"&amp;H1219&amp;"');"</f>
        <v>INSERT INTO  VALUES (,'San Pedro Carchá','1609','Municipio','GTM','ADMIN 2');</v>
      </c>
    </row>
    <row r="1220" spans="4:9" x14ac:dyDescent="0.3">
      <c r="D1220" t="s">
        <v>1885</v>
      </c>
      <c r="E1220">
        <v>1610</v>
      </c>
      <c r="F1220" t="s">
        <v>202</v>
      </c>
      <c r="G1220" t="s">
        <v>485</v>
      </c>
      <c r="H1220" t="s">
        <v>1363</v>
      </c>
      <c r="I1220" s="29" t="str">
        <f t="shared" si="22"/>
        <v>INSERT INTO  VALUES (,'San Juan Chamelco','1610','Municipio','GTM','ADMIN 2');</v>
      </c>
    </row>
    <row r="1221" spans="4:9" x14ac:dyDescent="0.3">
      <c r="D1221" t="s">
        <v>1886</v>
      </c>
      <c r="E1221">
        <v>1611</v>
      </c>
      <c r="F1221" t="s">
        <v>202</v>
      </c>
      <c r="G1221" t="s">
        <v>485</v>
      </c>
      <c r="H1221" t="s">
        <v>1363</v>
      </c>
      <c r="I1221" s="29" t="str">
        <f t="shared" si="22"/>
        <v>INSERT INTO  VALUES (,'Lanquín','1611','Municipio','GTM','ADMIN 2');</v>
      </c>
    </row>
    <row r="1222" spans="4:9" x14ac:dyDescent="0.3">
      <c r="D1222" t="s">
        <v>1887</v>
      </c>
      <c r="E1222">
        <v>1612</v>
      </c>
      <c r="F1222" t="s">
        <v>202</v>
      </c>
      <c r="G1222" t="s">
        <v>485</v>
      </c>
      <c r="H1222" t="s">
        <v>1363</v>
      </c>
      <c r="I1222" s="29" t="str">
        <f t="shared" si="22"/>
        <v>INSERT INTO  VALUES (,'Cahabón','1612','Municipio','GTM','ADMIN 2');</v>
      </c>
    </row>
    <row r="1223" spans="4:9" x14ac:dyDescent="0.3">
      <c r="D1223" t="s">
        <v>1888</v>
      </c>
      <c r="E1223">
        <v>1613</v>
      </c>
      <c r="F1223" t="s">
        <v>202</v>
      </c>
      <c r="G1223" t="s">
        <v>485</v>
      </c>
      <c r="H1223" t="s">
        <v>1363</v>
      </c>
      <c r="I1223" s="29" t="str">
        <f t="shared" si="22"/>
        <v>INSERT INTO  VALUES (,'Chisec','1613','Municipio','GTM','ADMIN 2');</v>
      </c>
    </row>
    <row r="1224" spans="4:9" x14ac:dyDescent="0.3">
      <c r="D1224" t="s">
        <v>1889</v>
      </c>
      <c r="E1224">
        <v>1614</v>
      </c>
      <c r="F1224" t="s">
        <v>202</v>
      </c>
      <c r="G1224" t="s">
        <v>485</v>
      </c>
      <c r="H1224" t="s">
        <v>1363</v>
      </c>
      <c r="I1224" s="29" t="str">
        <f t="shared" si="22"/>
        <v>INSERT INTO  VALUES (,'Chahal','1614','Municipio','GTM','ADMIN 2');</v>
      </c>
    </row>
    <row r="1225" spans="4:9" x14ac:dyDescent="0.3">
      <c r="D1225" t="s">
        <v>1890</v>
      </c>
      <c r="E1225">
        <v>1615</v>
      </c>
      <c r="F1225" t="s">
        <v>202</v>
      </c>
      <c r="G1225" t="s">
        <v>485</v>
      </c>
      <c r="H1225" t="s">
        <v>1363</v>
      </c>
      <c r="I1225" s="29" t="str">
        <f t="shared" si="22"/>
        <v>INSERT INTO  VALUES (,'Fray Bartolomé de Las Casas','1615','Municipio','GTM','ADMIN 2');</v>
      </c>
    </row>
    <row r="1226" spans="4:9" x14ac:dyDescent="0.3">
      <c r="D1226" t="s">
        <v>1891</v>
      </c>
      <c r="E1226">
        <v>1616</v>
      </c>
      <c r="F1226" t="s">
        <v>202</v>
      </c>
      <c r="G1226" t="s">
        <v>485</v>
      </c>
      <c r="H1226" t="s">
        <v>1363</v>
      </c>
      <c r="I1226" s="29" t="str">
        <f t="shared" si="22"/>
        <v>INSERT INTO  VALUES (,'Santa Catalina La Tinta','1616','Municipio','GTM','ADMIN 2');</v>
      </c>
    </row>
    <row r="1227" spans="4:9" x14ac:dyDescent="0.3">
      <c r="D1227" t="s">
        <v>1892</v>
      </c>
      <c r="E1227">
        <v>1617</v>
      </c>
      <c r="F1227" t="s">
        <v>202</v>
      </c>
      <c r="G1227" t="s">
        <v>485</v>
      </c>
      <c r="H1227" t="s">
        <v>1363</v>
      </c>
      <c r="I1227" s="29" t="str">
        <f t="shared" si="22"/>
        <v>INSERT INTO  VALUES (,'Raxruhá','1617','Municipio','GTM','ADMIN 2');</v>
      </c>
    </row>
    <row r="1228" spans="4:9" x14ac:dyDescent="0.3">
      <c r="D1228" t="s">
        <v>1308</v>
      </c>
      <c r="E1228">
        <v>1701</v>
      </c>
      <c r="F1228" t="s">
        <v>202</v>
      </c>
      <c r="G1228" t="s">
        <v>485</v>
      </c>
      <c r="H1228" t="s">
        <v>1363</v>
      </c>
      <c r="I1228" s="29" t="str">
        <f t="shared" si="22"/>
        <v>INSERT INTO  VALUES (,'Flores','1701','Municipio','GTM','ADMIN 2');</v>
      </c>
    </row>
    <row r="1229" spans="4:9" x14ac:dyDescent="0.3">
      <c r="D1229" t="s">
        <v>1215</v>
      </c>
      <c r="E1229">
        <v>1702</v>
      </c>
      <c r="F1229" t="s">
        <v>202</v>
      </c>
      <c r="G1229" t="s">
        <v>485</v>
      </c>
      <c r="H1229" t="s">
        <v>1363</v>
      </c>
      <c r="I1229" s="29" t="str">
        <f t="shared" si="22"/>
        <v>INSERT INTO  VALUES (,'San José','1702','Municipio','GTM','ADMIN 2');</v>
      </c>
    </row>
    <row r="1230" spans="4:9" x14ac:dyDescent="0.3">
      <c r="D1230" t="s">
        <v>1893</v>
      </c>
      <c r="E1230">
        <v>1703</v>
      </c>
      <c r="F1230" t="s">
        <v>202</v>
      </c>
      <c r="G1230" t="s">
        <v>485</v>
      </c>
      <c r="H1230" t="s">
        <v>1363</v>
      </c>
      <c r="I1230" s="29" t="str">
        <f t="shared" si="22"/>
        <v>INSERT INTO  VALUES (,'San Benito','1703','Municipio','GTM','ADMIN 2');</v>
      </c>
    </row>
    <row r="1231" spans="4:9" x14ac:dyDescent="0.3">
      <c r="D1231" t="s">
        <v>1894</v>
      </c>
      <c r="E1231">
        <v>1704</v>
      </c>
      <c r="F1231" t="s">
        <v>202</v>
      </c>
      <c r="G1231" t="s">
        <v>485</v>
      </c>
      <c r="H1231" t="s">
        <v>1363</v>
      </c>
      <c r="I1231" s="29" t="str">
        <f t="shared" si="22"/>
        <v>INSERT INTO  VALUES (,'San Andrés','1704','Municipio','GTM','ADMIN 2');</v>
      </c>
    </row>
    <row r="1232" spans="4:9" x14ac:dyDescent="0.3">
      <c r="D1232" t="s">
        <v>861</v>
      </c>
      <c r="E1232">
        <v>1705</v>
      </c>
      <c r="F1232" t="s">
        <v>202</v>
      </c>
      <c r="G1232" t="s">
        <v>485</v>
      </c>
      <c r="H1232" t="s">
        <v>1363</v>
      </c>
      <c r="I1232" s="29" t="str">
        <f t="shared" si="22"/>
        <v>INSERT INTO  VALUES (,'La Libertad','1705','Municipio','GTM','ADMIN 2');</v>
      </c>
    </row>
    <row r="1233" spans="4:9" x14ac:dyDescent="0.3">
      <c r="D1233" t="s">
        <v>1895</v>
      </c>
      <c r="E1233">
        <v>1706</v>
      </c>
      <c r="F1233" t="s">
        <v>202</v>
      </c>
      <c r="G1233" t="s">
        <v>485</v>
      </c>
      <c r="H1233" t="s">
        <v>1363</v>
      </c>
      <c r="I1233" s="29" t="str">
        <f t="shared" si="22"/>
        <v>INSERT INTO  VALUES (,'San Francisco','1706','Municipio','GTM','ADMIN 2');</v>
      </c>
    </row>
    <row r="1234" spans="4:9" x14ac:dyDescent="0.3">
      <c r="D1234" t="s">
        <v>867</v>
      </c>
      <c r="E1234">
        <v>1707</v>
      </c>
      <c r="F1234" t="s">
        <v>202</v>
      </c>
      <c r="G1234" t="s">
        <v>485</v>
      </c>
      <c r="H1234" t="s">
        <v>1363</v>
      </c>
      <c r="I1234" s="29" t="str">
        <f t="shared" si="22"/>
        <v>INSERT INTO  VALUES (,'Santa Ana','1707','Municipio','GTM','ADMIN 2');</v>
      </c>
    </row>
    <row r="1235" spans="4:9" x14ac:dyDescent="0.3">
      <c r="D1235" t="s">
        <v>1896</v>
      </c>
      <c r="E1235">
        <v>1708</v>
      </c>
      <c r="F1235" t="s">
        <v>202</v>
      </c>
      <c r="G1235" t="s">
        <v>485</v>
      </c>
      <c r="H1235" t="s">
        <v>1363</v>
      </c>
      <c r="I1235" s="29" t="str">
        <f t="shared" si="22"/>
        <v>INSERT INTO  VALUES (,'Dolores','1708','Municipio','GTM','ADMIN 2');</v>
      </c>
    </row>
    <row r="1236" spans="4:9" x14ac:dyDescent="0.3">
      <c r="D1236" t="s">
        <v>1897</v>
      </c>
      <c r="E1236">
        <v>1709</v>
      </c>
      <c r="F1236" t="s">
        <v>202</v>
      </c>
      <c r="G1236" t="s">
        <v>485</v>
      </c>
      <c r="H1236" t="s">
        <v>1363</v>
      </c>
      <c r="I1236" s="29" t="str">
        <f t="shared" si="22"/>
        <v>INSERT INTO  VALUES (,'San Luis','1709','Municipio','GTM','ADMIN 2');</v>
      </c>
    </row>
    <row r="1237" spans="4:9" x14ac:dyDescent="0.3">
      <c r="D1237" t="s">
        <v>1898</v>
      </c>
      <c r="E1237">
        <v>1710</v>
      </c>
      <c r="F1237" t="s">
        <v>202</v>
      </c>
      <c r="G1237" t="s">
        <v>485</v>
      </c>
      <c r="H1237" t="s">
        <v>1363</v>
      </c>
      <c r="I1237" s="29" t="str">
        <f t="shared" si="22"/>
        <v>INSERT INTO  VALUES (,'Sayaxché','1710','Municipio','GTM','ADMIN 2');</v>
      </c>
    </row>
    <row r="1238" spans="4:9" x14ac:dyDescent="0.3">
      <c r="D1238" t="s">
        <v>1899</v>
      </c>
      <c r="E1238">
        <v>1711</v>
      </c>
      <c r="F1238" t="s">
        <v>202</v>
      </c>
      <c r="G1238" t="s">
        <v>485</v>
      </c>
      <c r="H1238" t="s">
        <v>1363</v>
      </c>
      <c r="I1238" s="29" t="str">
        <f t="shared" si="22"/>
        <v>INSERT INTO  VALUES (,'Melchor de Mencos','1711','Municipio','GTM','ADMIN 2');</v>
      </c>
    </row>
    <row r="1239" spans="4:9" x14ac:dyDescent="0.3">
      <c r="D1239" t="s">
        <v>1900</v>
      </c>
      <c r="E1239">
        <v>1712</v>
      </c>
      <c r="F1239" t="s">
        <v>202</v>
      </c>
      <c r="G1239" t="s">
        <v>485</v>
      </c>
      <c r="H1239" t="s">
        <v>1363</v>
      </c>
      <c r="I1239" s="29" t="str">
        <f t="shared" si="22"/>
        <v>INSERT INTO  VALUES (,'Poptún','1712','Municipio','GTM','ADMIN 2');</v>
      </c>
    </row>
    <row r="1240" spans="4:9" x14ac:dyDescent="0.3">
      <c r="D1240" t="s">
        <v>1901</v>
      </c>
      <c r="E1240">
        <v>1713</v>
      </c>
      <c r="F1240" t="s">
        <v>202</v>
      </c>
      <c r="G1240" t="s">
        <v>485</v>
      </c>
      <c r="H1240" t="s">
        <v>1363</v>
      </c>
      <c r="I1240" s="29" t="str">
        <f t="shared" si="22"/>
        <v>INSERT INTO  VALUES (,'Las Cruces','1713','Municipio','GTM','ADMIN 2');</v>
      </c>
    </row>
    <row r="1241" spans="4:9" x14ac:dyDescent="0.3">
      <c r="D1241" t="s">
        <v>1902</v>
      </c>
      <c r="E1241">
        <v>1714</v>
      </c>
      <c r="F1241" t="s">
        <v>202</v>
      </c>
      <c r="G1241" t="s">
        <v>485</v>
      </c>
      <c r="H1241" t="s">
        <v>1363</v>
      </c>
      <c r="I1241" s="29" t="str">
        <f t="shared" si="22"/>
        <v>INSERT INTO  VALUES (,'El Chal','1714','Municipio','GTM','ADMIN 2');</v>
      </c>
    </row>
    <row r="1242" spans="4:9" x14ac:dyDescent="0.3">
      <c r="D1242" t="s">
        <v>1903</v>
      </c>
      <c r="E1242">
        <v>1801</v>
      </c>
      <c r="F1242" t="s">
        <v>202</v>
      </c>
      <c r="G1242" t="s">
        <v>485</v>
      </c>
      <c r="H1242" t="s">
        <v>1363</v>
      </c>
      <c r="I1242" s="29" t="str">
        <f t="shared" si="22"/>
        <v>INSERT INTO  VALUES (,'Puerto Barrios','1801','Municipio','GTM','ADMIN 2');</v>
      </c>
    </row>
    <row r="1243" spans="4:9" x14ac:dyDescent="0.3">
      <c r="D1243" t="s">
        <v>1904</v>
      </c>
      <c r="E1243">
        <v>1802</v>
      </c>
      <c r="F1243" t="s">
        <v>202</v>
      </c>
      <c r="G1243" t="s">
        <v>485</v>
      </c>
      <c r="H1243" t="s">
        <v>1363</v>
      </c>
      <c r="I1243" s="29" t="str">
        <f t="shared" si="22"/>
        <v>INSERT INTO  VALUES (,'Lívingston','1802','Municipio','GTM','ADMIN 2');</v>
      </c>
    </row>
    <row r="1244" spans="4:9" x14ac:dyDescent="0.3">
      <c r="D1244" t="s">
        <v>1905</v>
      </c>
      <c r="E1244">
        <v>1803</v>
      </c>
      <c r="F1244" t="s">
        <v>202</v>
      </c>
      <c r="G1244" t="s">
        <v>485</v>
      </c>
      <c r="H1244" t="s">
        <v>1363</v>
      </c>
      <c r="I1244" s="29" t="str">
        <f t="shared" si="22"/>
        <v>INSERT INTO  VALUES (,'El Estor','1803','Municipio','GTM','ADMIN 2');</v>
      </c>
    </row>
    <row r="1245" spans="4:9" x14ac:dyDescent="0.3">
      <c r="D1245" t="s">
        <v>1906</v>
      </c>
      <c r="E1245">
        <v>1804</v>
      </c>
      <c r="F1245" t="s">
        <v>202</v>
      </c>
      <c r="G1245" t="s">
        <v>485</v>
      </c>
      <c r="H1245" t="s">
        <v>1363</v>
      </c>
      <c r="I1245" s="29" t="str">
        <f t="shared" si="22"/>
        <v>INSERT INTO  VALUES (,'Morales','1804','Municipio','GTM','ADMIN 2');</v>
      </c>
    </row>
    <row r="1246" spans="4:9" x14ac:dyDescent="0.3">
      <c r="D1246" t="s">
        <v>1907</v>
      </c>
      <c r="E1246">
        <v>1805</v>
      </c>
      <c r="F1246" t="s">
        <v>202</v>
      </c>
      <c r="G1246" t="s">
        <v>485</v>
      </c>
      <c r="H1246" t="s">
        <v>1363</v>
      </c>
      <c r="I1246" s="29" t="str">
        <f t="shared" si="22"/>
        <v>INSERT INTO  VALUES (,'Los Amates','1805','Municipio','GTM','ADMIN 2');</v>
      </c>
    </row>
    <row r="1247" spans="4:9" x14ac:dyDescent="0.3">
      <c r="D1247" t="s">
        <v>796</v>
      </c>
      <c r="E1247">
        <v>1901</v>
      </c>
      <c r="F1247" t="s">
        <v>202</v>
      </c>
      <c r="G1247" t="s">
        <v>485</v>
      </c>
      <c r="H1247" t="s">
        <v>1363</v>
      </c>
      <c r="I1247" s="29" t="str">
        <f t="shared" si="22"/>
        <v>INSERT INTO  VALUES (,'Zacapa','1901','Municipio','GTM','ADMIN 2');</v>
      </c>
    </row>
    <row r="1248" spans="4:9" x14ac:dyDescent="0.3">
      <c r="D1248" t="s">
        <v>1908</v>
      </c>
      <c r="E1248">
        <v>1902</v>
      </c>
      <c r="F1248" t="s">
        <v>202</v>
      </c>
      <c r="G1248" t="s">
        <v>485</v>
      </c>
      <c r="H1248" t="s">
        <v>1363</v>
      </c>
      <c r="I1248" s="29" t="str">
        <f t="shared" si="22"/>
        <v>INSERT INTO  VALUES (,'Estanzuela','1902','Municipio','GTM','ADMIN 2');</v>
      </c>
    </row>
    <row r="1249" spans="4:9" x14ac:dyDescent="0.3">
      <c r="D1249" t="s">
        <v>1909</v>
      </c>
      <c r="E1249">
        <v>1903</v>
      </c>
      <c r="F1249" t="s">
        <v>202</v>
      </c>
      <c r="G1249" t="s">
        <v>485</v>
      </c>
      <c r="H1249" t="s">
        <v>1363</v>
      </c>
      <c r="I1249" s="29" t="str">
        <f t="shared" si="22"/>
        <v>INSERT INTO  VALUES (,'Río Hondo','1903','Municipio','GTM','ADMIN 2');</v>
      </c>
    </row>
    <row r="1250" spans="4:9" x14ac:dyDescent="0.3">
      <c r="D1250" t="s">
        <v>1910</v>
      </c>
      <c r="E1250">
        <v>1904</v>
      </c>
      <c r="F1250" t="s">
        <v>202</v>
      </c>
      <c r="G1250" t="s">
        <v>485</v>
      </c>
      <c r="H1250" t="s">
        <v>1363</v>
      </c>
      <c r="I1250" s="29" t="str">
        <f t="shared" si="22"/>
        <v>INSERT INTO  VALUES (,'Gualán','1904','Municipio','GTM','ADMIN 2');</v>
      </c>
    </row>
    <row r="1251" spans="4:9" x14ac:dyDescent="0.3">
      <c r="D1251" t="s">
        <v>1911</v>
      </c>
      <c r="E1251">
        <v>1905</v>
      </c>
      <c r="F1251" t="s">
        <v>202</v>
      </c>
      <c r="G1251" t="s">
        <v>485</v>
      </c>
      <c r="H1251" t="s">
        <v>1363</v>
      </c>
      <c r="I1251" s="29" t="str">
        <f t="shared" si="22"/>
        <v>INSERT INTO  VALUES (,'Teculután','1905','Municipio','GTM','ADMIN 2');</v>
      </c>
    </row>
    <row r="1252" spans="4:9" x14ac:dyDescent="0.3">
      <c r="D1252" t="s">
        <v>1912</v>
      </c>
      <c r="E1252">
        <v>1906</v>
      </c>
      <c r="F1252" t="s">
        <v>202</v>
      </c>
      <c r="G1252" t="s">
        <v>485</v>
      </c>
      <c r="H1252" t="s">
        <v>1363</v>
      </c>
      <c r="I1252" s="29" t="str">
        <f t="shared" si="22"/>
        <v>INSERT INTO  VALUES (,'Usumatlán','1906','Municipio','GTM','ADMIN 2');</v>
      </c>
    </row>
    <row r="1253" spans="4:9" x14ac:dyDescent="0.3">
      <c r="D1253" t="s">
        <v>858</v>
      </c>
      <c r="E1253">
        <v>1907</v>
      </c>
      <c r="F1253" t="s">
        <v>202</v>
      </c>
      <c r="G1253" t="s">
        <v>485</v>
      </c>
      <c r="H1253" t="s">
        <v>1363</v>
      </c>
      <c r="I1253" s="29" t="str">
        <f t="shared" si="22"/>
        <v>INSERT INTO  VALUES (,'Cabañas','1907','Municipio','GTM','ADMIN 2');</v>
      </c>
    </row>
    <row r="1254" spans="4:9" x14ac:dyDescent="0.3">
      <c r="D1254" t="s">
        <v>1913</v>
      </c>
      <c r="E1254">
        <v>1908</v>
      </c>
      <c r="F1254" t="s">
        <v>202</v>
      </c>
      <c r="G1254" t="s">
        <v>485</v>
      </c>
      <c r="H1254" t="s">
        <v>1363</v>
      </c>
      <c r="I1254" s="29" t="str">
        <f t="shared" si="22"/>
        <v>INSERT INTO  VALUES (,'San Diego','1908','Municipio','GTM','ADMIN 2');</v>
      </c>
    </row>
    <row r="1255" spans="4:9" x14ac:dyDescent="0.3">
      <c r="D1255" t="s">
        <v>862</v>
      </c>
      <c r="E1255">
        <v>1909</v>
      </c>
      <c r="F1255" t="s">
        <v>202</v>
      </c>
      <c r="G1255" t="s">
        <v>485</v>
      </c>
      <c r="H1255" t="s">
        <v>1363</v>
      </c>
      <c r="I1255" s="29" t="str">
        <f t="shared" si="22"/>
        <v>INSERT INTO  VALUES (,'La Unión','1909','Municipio','GTM','ADMIN 2');</v>
      </c>
    </row>
    <row r="1256" spans="4:9" x14ac:dyDescent="0.3">
      <c r="D1256" t="s">
        <v>1914</v>
      </c>
      <c r="E1256">
        <v>1910</v>
      </c>
      <c r="F1256" t="s">
        <v>202</v>
      </c>
      <c r="G1256" t="s">
        <v>485</v>
      </c>
      <c r="H1256" t="s">
        <v>1363</v>
      </c>
      <c r="I1256" s="29" t="str">
        <f t="shared" si="22"/>
        <v>INSERT INTO  VALUES (,'Huité','1910','Municipio','GTM','ADMIN 2');</v>
      </c>
    </row>
    <row r="1257" spans="4:9" x14ac:dyDescent="0.3">
      <c r="D1257" t="s">
        <v>1608</v>
      </c>
      <c r="E1257">
        <v>1911</v>
      </c>
      <c r="F1257" t="s">
        <v>202</v>
      </c>
      <c r="G1257" t="s">
        <v>485</v>
      </c>
      <c r="H1257" t="s">
        <v>1363</v>
      </c>
      <c r="I1257" s="29" t="str">
        <f t="shared" si="22"/>
        <v>INSERT INTO  VALUES (,'San Jorge','1911','Municipio','GTM','ADMIN 2');</v>
      </c>
    </row>
    <row r="1258" spans="4:9" x14ac:dyDescent="0.3">
      <c r="D1258" t="s">
        <v>779</v>
      </c>
      <c r="E1258">
        <v>2001</v>
      </c>
      <c r="F1258" t="s">
        <v>202</v>
      </c>
      <c r="G1258" t="s">
        <v>485</v>
      </c>
      <c r="H1258" t="s">
        <v>1363</v>
      </c>
      <c r="I1258" s="29" t="str">
        <f t="shared" si="22"/>
        <v>INSERT INTO  VALUES (,'Chiquimula','2001','Municipio','GTM','ADMIN 2');</v>
      </c>
    </row>
    <row r="1259" spans="4:9" x14ac:dyDescent="0.3">
      <c r="D1259" t="s">
        <v>1915</v>
      </c>
      <c r="E1259">
        <v>2002</v>
      </c>
      <c r="F1259" t="s">
        <v>202</v>
      </c>
      <c r="G1259" t="s">
        <v>485</v>
      </c>
      <c r="H1259" t="s">
        <v>1363</v>
      </c>
      <c r="I1259" s="29" t="str">
        <f t="shared" si="22"/>
        <v>INSERT INTO  VALUES (,'San José La Arada','2002','Municipio','GTM','ADMIN 2');</v>
      </c>
    </row>
    <row r="1260" spans="4:9" x14ac:dyDescent="0.3">
      <c r="D1260" t="s">
        <v>1916</v>
      </c>
      <c r="E1260">
        <v>2003</v>
      </c>
      <c r="F1260" t="s">
        <v>202</v>
      </c>
      <c r="G1260" t="s">
        <v>485</v>
      </c>
      <c r="H1260" t="s">
        <v>1363</v>
      </c>
      <c r="I1260" s="29" t="str">
        <f t="shared" si="22"/>
        <v>INSERT INTO  VALUES (,'San Juan Ermita','2003','Municipio','GTM','ADMIN 2');</v>
      </c>
    </row>
    <row r="1261" spans="4:9" x14ac:dyDescent="0.3">
      <c r="D1261" t="s">
        <v>1917</v>
      </c>
      <c r="E1261">
        <v>2004</v>
      </c>
      <c r="F1261" t="s">
        <v>202</v>
      </c>
      <c r="G1261" t="s">
        <v>485</v>
      </c>
      <c r="H1261" t="s">
        <v>1363</v>
      </c>
      <c r="I1261" s="29" t="str">
        <f t="shared" si="22"/>
        <v>INSERT INTO  VALUES (,'Jocotán','2004','Municipio','GTM','ADMIN 2');</v>
      </c>
    </row>
    <row r="1262" spans="4:9" x14ac:dyDescent="0.3">
      <c r="D1262" t="s">
        <v>1918</v>
      </c>
      <c r="E1262">
        <v>2005</v>
      </c>
      <c r="F1262" t="s">
        <v>202</v>
      </c>
      <c r="G1262" t="s">
        <v>485</v>
      </c>
      <c r="H1262" t="s">
        <v>1363</v>
      </c>
      <c r="I1262" s="29" t="str">
        <f t="shared" si="22"/>
        <v>INSERT INTO  VALUES (,'Camotán','2005','Municipio','GTM','ADMIN 2');</v>
      </c>
    </row>
    <row r="1263" spans="4:9" x14ac:dyDescent="0.3">
      <c r="D1263" t="s">
        <v>1919</v>
      </c>
      <c r="E1263">
        <v>2006</v>
      </c>
      <c r="F1263" t="s">
        <v>202</v>
      </c>
      <c r="G1263" t="s">
        <v>485</v>
      </c>
      <c r="H1263" t="s">
        <v>1363</v>
      </c>
      <c r="I1263" s="29" t="str">
        <f t="shared" si="22"/>
        <v>INSERT INTO  VALUES (,'Olopa','2006','Municipio','GTM','ADMIN 2');</v>
      </c>
    </row>
    <row r="1264" spans="4:9" x14ac:dyDescent="0.3">
      <c r="D1264" t="s">
        <v>1920</v>
      </c>
      <c r="E1264">
        <v>2007</v>
      </c>
      <c r="F1264" t="s">
        <v>202</v>
      </c>
      <c r="G1264" t="s">
        <v>485</v>
      </c>
      <c r="H1264" t="s">
        <v>1363</v>
      </c>
      <c r="I1264" s="29" t="str">
        <f t="shared" si="22"/>
        <v>INSERT INTO  VALUES (,'Esquipulas','2007','Municipio','GTM','ADMIN 2');</v>
      </c>
    </row>
    <row r="1265" spans="4:9" x14ac:dyDescent="0.3">
      <c r="D1265" t="s">
        <v>1921</v>
      </c>
      <c r="E1265">
        <v>2008</v>
      </c>
      <c r="F1265" t="s">
        <v>202</v>
      </c>
      <c r="G1265" t="s">
        <v>485</v>
      </c>
      <c r="H1265" t="s">
        <v>1363</v>
      </c>
      <c r="I1265" s="29" t="str">
        <f t="shared" si="22"/>
        <v>INSERT INTO  VALUES (,'Concepción Las Minas','2008','Municipio','GTM','ADMIN 2');</v>
      </c>
    </row>
    <row r="1266" spans="4:9" x14ac:dyDescent="0.3">
      <c r="D1266" t="s">
        <v>1538</v>
      </c>
      <c r="E1266">
        <v>2009</v>
      </c>
      <c r="F1266" t="s">
        <v>202</v>
      </c>
      <c r="G1266" t="s">
        <v>485</v>
      </c>
      <c r="H1266" t="s">
        <v>1363</v>
      </c>
      <c r="I1266" s="29" t="str">
        <f t="shared" si="22"/>
        <v>INSERT INTO  VALUES (,'Quezaltepeque','2009','Municipio','GTM','ADMIN 2');</v>
      </c>
    </row>
    <row r="1267" spans="4:9" x14ac:dyDescent="0.3">
      <c r="D1267" t="s">
        <v>1922</v>
      </c>
      <c r="E1267">
        <v>2010</v>
      </c>
      <c r="F1267" t="s">
        <v>202</v>
      </c>
      <c r="G1267" t="s">
        <v>485</v>
      </c>
      <c r="H1267" t="s">
        <v>1363</v>
      </c>
      <c r="I1267" s="29" t="str">
        <f t="shared" si="22"/>
        <v>INSERT INTO  VALUES (,'San Jacinto','2010','Municipio','GTM','ADMIN 2');</v>
      </c>
    </row>
    <row r="1268" spans="4:9" x14ac:dyDescent="0.3">
      <c r="D1268" t="s">
        <v>1923</v>
      </c>
      <c r="E1268">
        <v>2011</v>
      </c>
      <c r="F1268" t="s">
        <v>202</v>
      </c>
      <c r="G1268" t="s">
        <v>485</v>
      </c>
      <c r="H1268" t="s">
        <v>1363</v>
      </c>
      <c r="I1268" s="29" t="str">
        <f t="shared" si="22"/>
        <v>INSERT INTO  VALUES (,'Ipala','2011','Municipio','GTM','ADMIN 2');</v>
      </c>
    </row>
    <row r="1269" spans="4:9" x14ac:dyDescent="0.3">
      <c r="D1269" t="s">
        <v>784</v>
      </c>
      <c r="E1269">
        <v>2101</v>
      </c>
      <c r="F1269" t="s">
        <v>202</v>
      </c>
      <c r="G1269" t="s">
        <v>485</v>
      </c>
      <c r="H1269" t="s">
        <v>1363</v>
      </c>
      <c r="I1269" s="29" t="str">
        <f t="shared" si="22"/>
        <v>INSERT INTO  VALUES (,'Jalapa','2101','Municipio','GTM','ADMIN 2');</v>
      </c>
    </row>
    <row r="1270" spans="4:9" x14ac:dyDescent="0.3">
      <c r="D1270" t="s">
        <v>1924</v>
      </c>
      <c r="E1270">
        <v>2102</v>
      </c>
      <c r="F1270" t="s">
        <v>202</v>
      </c>
      <c r="G1270" t="s">
        <v>485</v>
      </c>
      <c r="H1270" t="s">
        <v>1363</v>
      </c>
      <c r="I1270" s="29" t="str">
        <f t="shared" si="22"/>
        <v>INSERT INTO  VALUES (,'San Pedro Pinula','2102','Municipio','GTM','ADMIN 2');</v>
      </c>
    </row>
    <row r="1271" spans="4:9" x14ac:dyDescent="0.3">
      <c r="D1271" t="s">
        <v>1925</v>
      </c>
      <c r="E1271">
        <v>2103</v>
      </c>
      <c r="F1271" t="s">
        <v>202</v>
      </c>
      <c r="G1271" t="s">
        <v>485</v>
      </c>
      <c r="H1271" t="s">
        <v>1363</v>
      </c>
      <c r="I1271" s="29" t="str">
        <f t="shared" si="22"/>
        <v>INSERT INTO  VALUES (,'San Luis Jilotepeque','2103','Municipio','GTM','ADMIN 2');</v>
      </c>
    </row>
    <row r="1272" spans="4:9" x14ac:dyDescent="0.3">
      <c r="D1272" t="s">
        <v>1926</v>
      </c>
      <c r="E1272">
        <v>2104</v>
      </c>
      <c r="F1272" t="s">
        <v>202</v>
      </c>
      <c r="G1272" t="s">
        <v>485</v>
      </c>
      <c r="H1272" t="s">
        <v>1363</v>
      </c>
      <c r="I1272" s="29" t="str">
        <f t="shared" si="22"/>
        <v>INSERT INTO  VALUES (,'San Manuel Chaparrón','2104','Municipio','GTM','ADMIN 2');</v>
      </c>
    </row>
    <row r="1273" spans="4:9" x14ac:dyDescent="0.3">
      <c r="D1273" t="s">
        <v>1927</v>
      </c>
      <c r="E1273">
        <v>2105</v>
      </c>
      <c r="F1273" t="s">
        <v>202</v>
      </c>
      <c r="G1273" t="s">
        <v>485</v>
      </c>
      <c r="H1273" t="s">
        <v>1363</v>
      </c>
      <c r="I1273" s="29" t="str">
        <f t="shared" si="22"/>
        <v>INSERT INTO  VALUES (,'San Carlos Alzatate','2105','Municipio','GTM','ADMIN 2');</v>
      </c>
    </row>
    <row r="1274" spans="4:9" x14ac:dyDescent="0.3">
      <c r="D1274" t="s">
        <v>1928</v>
      </c>
      <c r="E1274">
        <v>2106</v>
      </c>
      <c r="F1274" t="s">
        <v>202</v>
      </c>
      <c r="G1274" t="s">
        <v>485</v>
      </c>
      <c r="H1274" t="s">
        <v>1363</v>
      </c>
      <c r="I1274" s="29" t="str">
        <f t="shared" si="22"/>
        <v>INSERT INTO  VALUES (,'Monjas','2106','Municipio','GTM','ADMIN 2');</v>
      </c>
    </row>
    <row r="1275" spans="4:9" x14ac:dyDescent="0.3">
      <c r="D1275" t="s">
        <v>1929</v>
      </c>
      <c r="E1275">
        <v>2107</v>
      </c>
      <c r="F1275" t="s">
        <v>202</v>
      </c>
      <c r="G1275" t="s">
        <v>485</v>
      </c>
      <c r="H1275" t="s">
        <v>1363</v>
      </c>
      <c r="I1275" s="29" t="str">
        <f t="shared" si="22"/>
        <v>INSERT INTO  VALUES (,'Mataquescuintla','2107','Municipio','GTM','ADMIN 2');</v>
      </c>
    </row>
    <row r="1276" spans="4:9" x14ac:dyDescent="0.3">
      <c r="D1276" t="s">
        <v>785</v>
      </c>
      <c r="E1276">
        <v>2201</v>
      </c>
      <c r="F1276" t="s">
        <v>202</v>
      </c>
      <c r="G1276" t="s">
        <v>485</v>
      </c>
      <c r="H1276" t="s">
        <v>1363</v>
      </c>
      <c r="I1276" s="29" t="str">
        <f t="shared" si="22"/>
        <v>INSERT INTO  VALUES (,'Jutiapa','2201','Municipio','GTM','ADMIN 2');</v>
      </c>
    </row>
    <row r="1277" spans="4:9" x14ac:dyDescent="0.3">
      <c r="D1277" t="s">
        <v>780</v>
      </c>
      <c r="E1277">
        <v>2202</v>
      </c>
      <c r="F1277" t="s">
        <v>202</v>
      </c>
      <c r="G1277" t="s">
        <v>485</v>
      </c>
      <c r="H1277" t="s">
        <v>1363</v>
      </c>
      <c r="I1277" s="29" t="str">
        <f t="shared" si="22"/>
        <v>INSERT INTO  VALUES (,'El Progreso','2202','Municipio','GTM','ADMIN 2');</v>
      </c>
    </row>
    <row r="1278" spans="4:9" x14ac:dyDescent="0.3">
      <c r="D1278" t="s">
        <v>1930</v>
      </c>
      <c r="E1278">
        <v>2203</v>
      </c>
      <c r="F1278" t="s">
        <v>202</v>
      </c>
      <c r="G1278" t="s">
        <v>485</v>
      </c>
      <c r="H1278" t="s">
        <v>1363</v>
      </c>
      <c r="I1278" s="29" t="str">
        <f t="shared" si="22"/>
        <v>INSERT INTO  VALUES (,'Santa Catarina Mita','2203','Municipio','GTM','ADMIN 2');</v>
      </c>
    </row>
    <row r="1279" spans="4:9" x14ac:dyDescent="0.3">
      <c r="D1279" t="s">
        <v>1931</v>
      </c>
      <c r="E1279">
        <v>2204</v>
      </c>
      <c r="F1279" t="s">
        <v>202</v>
      </c>
      <c r="G1279" t="s">
        <v>485</v>
      </c>
      <c r="H1279" t="s">
        <v>1363</v>
      </c>
      <c r="I1279" s="29" t="str">
        <f t="shared" si="22"/>
        <v>INSERT INTO  VALUES (,'Agua Blanca','2204','Municipio','GTM','ADMIN 2');</v>
      </c>
    </row>
    <row r="1280" spans="4:9" x14ac:dyDescent="0.3">
      <c r="D1280" t="s">
        <v>1932</v>
      </c>
      <c r="E1280">
        <v>2205</v>
      </c>
      <c r="F1280" t="s">
        <v>202</v>
      </c>
      <c r="G1280" t="s">
        <v>485</v>
      </c>
      <c r="H1280" t="s">
        <v>1363</v>
      </c>
      <c r="I1280" s="29" t="str">
        <f t="shared" si="22"/>
        <v>INSERT INTO  VALUES (,'Asunción Mita','2205','Municipio','GTM','ADMIN 2');</v>
      </c>
    </row>
    <row r="1281" spans="4:9" x14ac:dyDescent="0.3">
      <c r="D1281" t="s">
        <v>1933</v>
      </c>
      <c r="E1281">
        <v>2206</v>
      </c>
      <c r="F1281" t="s">
        <v>202</v>
      </c>
      <c r="G1281" t="s">
        <v>485</v>
      </c>
      <c r="H1281" t="s">
        <v>1363</v>
      </c>
      <c r="I1281" s="29" t="str">
        <f t="shared" si="22"/>
        <v>INSERT INTO  VALUES (,'Yupiltepeque','2206','Municipio','GTM','ADMIN 2');</v>
      </c>
    </row>
    <row r="1282" spans="4:9" x14ac:dyDescent="0.3">
      <c r="D1282" t="s">
        <v>1934</v>
      </c>
      <c r="E1282">
        <v>2207</v>
      </c>
      <c r="F1282" t="s">
        <v>202</v>
      </c>
      <c r="G1282" t="s">
        <v>485</v>
      </c>
      <c r="H1282" t="s">
        <v>1363</v>
      </c>
      <c r="I1282" s="29" t="str">
        <f t="shared" si="22"/>
        <v>INSERT INTO  VALUES (,'Atescatempa','2207','Municipio','GTM','ADMIN 2');</v>
      </c>
    </row>
    <row r="1283" spans="4:9" x14ac:dyDescent="0.3">
      <c r="D1283" t="s">
        <v>1935</v>
      </c>
      <c r="E1283">
        <v>2208</v>
      </c>
      <c r="F1283" t="s">
        <v>202</v>
      </c>
      <c r="G1283" t="s">
        <v>485</v>
      </c>
      <c r="H1283" t="s">
        <v>1363</v>
      </c>
      <c r="I1283" s="29" t="str">
        <f t="shared" ref="I1283:I1346" si="23">+"INSERT INTO "&amp;$E$3&amp;" VALUES ("&amp;C1283&amp;","&amp;"'"&amp;D1283&amp;"','"&amp;E1283&amp;"','"&amp;F1283&amp;"','"&amp;G1283&amp;"','"&amp;H1283&amp;"');"</f>
        <v>INSERT INTO  VALUES (,'Jerez','2208','Municipio','GTM','ADMIN 2');</v>
      </c>
    </row>
    <row r="1284" spans="4:9" x14ac:dyDescent="0.3">
      <c r="D1284" t="s">
        <v>1936</v>
      </c>
      <c r="E1284">
        <v>2209</v>
      </c>
      <c r="F1284" t="s">
        <v>202</v>
      </c>
      <c r="G1284" t="s">
        <v>485</v>
      </c>
      <c r="H1284" t="s">
        <v>1363</v>
      </c>
      <c r="I1284" s="29" t="str">
        <f t="shared" si="23"/>
        <v>INSERT INTO  VALUES (,'El Adelanto','2209','Municipio','GTM','ADMIN 2');</v>
      </c>
    </row>
    <row r="1285" spans="4:9" x14ac:dyDescent="0.3">
      <c r="D1285" t="s">
        <v>1937</v>
      </c>
      <c r="E1285">
        <v>2210</v>
      </c>
      <c r="F1285" t="s">
        <v>202</v>
      </c>
      <c r="G1285" t="s">
        <v>485</v>
      </c>
      <c r="H1285" t="s">
        <v>1363</v>
      </c>
      <c r="I1285" s="29" t="str">
        <f t="shared" si="23"/>
        <v>INSERT INTO  VALUES (,'Zapotitlán','2210','Municipio','GTM','ADMIN 2');</v>
      </c>
    </row>
    <row r="1286" spans="4:9" x14ac:dyDescent="0.3">
      <c r="D1286" t="s">
        <v>1938</v>
      </c>
      <c r="E1286">
        <v>2211</v>
      </c>
      <c r="F1286" t="s">
        <v>202</v>
      </c>
      <c r="G1286" t="s">
        <v>485</v>
      </c>
      <c r="H1286" t="s">
        <v>1363</v>
      </c>
      <c r="I1286" s="29" t="str">
        <f t="shared" si="23"/>
        <v>INSERT INTO  VALUES (,'Comapa','2211','Municipio','GTM','ADMIN 2');</v>
      </c>
    </row>
    <row r="1287" spans="4:9" x14ac:dyDescent="0.3">
      <c r="D1287" t="s">
        <v>1939</v>
      </c>
      <c r="E1287">
        <v>2212</v>
      </c>
      <c r="F1287" t="s">
        <v>202</v>
      </c>
      <c r="G1287" t="s">
        <v>485</v>
      </c>
      <c r="H1287" t="s">
        <v>1363</v>
      </c>
      <c r="I1287" s="29" t="str">
        <f t="shared" si="23"/>
        <v>INSERT INTO  VALUES (,'Jalpatagua','2212','Municipio','GTM','ADMIN 2');</v>
      </c>
    </row>
    <row r="1288" spans="4:9" x14ac:dyDescent="0.3">
      <c r="D1288" t="s">
        <v>1940</v>
      </c>
      <c r="E1288">
        <v>2213</v>
      </c>
      <c r="F1288" t="s">
        <v>202</v>
      </c>
      <c r="G1288" t="s">
        <v>485</v>
      </c>
      <c r="H1288" t="s">
        <v>1363</v>
      </c>
      <c r="I1288" s="29" t="str">
        <f t="shared" si="23"/>
        <v>INSERT INTO  VALUES (,'Conguaco','2213','Municipio','GTM','ADMIN 2');</v>
      </c>
    </row>
    <row r="1289" spans="4:9" x14ac:dyDescent="0.3">
      <c r="D1289" t="s">
        <v>1941</v>
      </c>
      <c r="E1289">
        <v>2214</v>
      </c>
      <c r="F1289" t="s">
        <v>202</v>
      </c>
      <c r="G1289" t="s">
        <v>485</v>
      </c>
      <c r="H1289" t="s">
        <v>1363</v>
      </c>
      <c r="I1289" s="29" t="str">
        <f t="shared" si="23"/>
        <v>INSERT INTO  VALUES (,'Moyuta','2214','Municipio','GTM','ADMIN 2');</v>
      </c>
    </row>
    <row r="1290" spans="4:9" x14ac:dyDescent="0.3">
      <c r="D1290" t="s">
        <v>1942</v>
      </c>
      <c r="E1290">
        <v>2215</v>
      </c>
      <c r="F1290" t="s">
        <v>202</v>
      </c>
      <c r="G1290" t="s">
        <v>485</v>
      </c>
      <c r="H1290" t="s">
        <v>1363</v>
      </c>
      <c r="I1290" s="29" t="str">
        <f t="shared" si="23"/>
        <v>INSERT INTO  VALUES (,'Pasaco','2215','Municipio','GTM','ADMIN 2');</v>
      </c>
    </row>
    <row r="1291" spans="4:9" x14ac:dyDescent="0.3">
      <c r="D1291" t="s">
        <v>1943</v>
      </c>
      <c r="E1291">
        <v>2216</v>
      </c>
      <c r="F1291" t="s">
        <v>202</v>
      </c>
      <c r="G1291" t="s">
        <v>485</v>
      </c>
      <c r="H1291" t="s">
        <v>1363</v>
      </c>
      <c r="I1291" s="29" t="str">
        <f t="shared" si="23"/>
        <v>INSERT INTO  VALUES (,'San José Acatempa','2216','Municipio','GTM','ADMIN 2');</v>
      </c>
    </row>
    <row r="1292" spans="4:9" x14ac:dyDescent="0.3">
      <c r="D1292" t="s">
        <v>1944</v>
      </c>
      <c r="E1292">
        <v>2217</v>
      </c>
      <c r="F1292" t="s">
        <v>202</v>
      </c>
      <c r="G1292" t="s">
        <v>485</v>
      </c>
      <c r="H1292" t="s">
        <v>1363</v>
      </c>
      <c r="I1292" s="29" t="str">
        <f t="shared" si="23"/>
        <v>INSERT INTO  VALUES (,'Quesada','2217','Municipio','GTM','ADMIN 2');</v>
      </c>
    </row>
    <row r="1293" spans="4:9" x14ac:dyDescent="0.3">
      <c r="D1293" t="s">
        <v>1947</v>
      </c>
      <c r="E1293">
        <v>101</v>
      </c>
      <c r="F1293" t="s">
        <v>202</v>
      </c>
      <c r="G1293" t="s">
        <v>491</v>
      </c>
      <c r="H1293" t="s">
        <v>1363</v>
      </c>
      <c r="I1293" s="29" t="str">
        <f t="shared" si="23"/>
        <v>INSERT INTO  VALUES (,'La Ceiba','101','Municipio','HND','ADMIN 2');</v>
      </c>
    </row>
    <row r="1294" spans="4:9" x14ac:dyDescent="0.3">
      <c r="D1294" t="s">
        <v>1948</v>
      </c>
      <c r="E1294">
        <v>102</v>
      </c>
      <c r="F1294" t="s">
        <v>202</v>
      </c>
      <c r="G1294" t="s">
        <v>491</v>
      </c>
      <c r="H1294" t="s">
        <v>1363</v>
      </c>
      <c r="I1294" s="29" t="str">
        <f t="shared" si="23"/>
        <v>INSERT INTO  VALUES (,'El Porvenir','102','Municipio','HND','ADMIN 2');</v>
      </c>
    </row>
    <row r="1295" spans="4:9" x14ac:dyDescent="0.3">
      <c r="D1295" t="s">
        <v>1949</v>
      </c>
      <c r="E1295">
        <v>103</v>
      </c>
      <c r="F1295" t="s">
        <v>202</v>
      </c>
      <c r="G1295" t="s">
        <v>491</v>
      </c>
      <c r="H1295" t="s">
        <v>1363</v>
      </c>
      <c r="I1295" s="29" t="str">
        <f t="shared" si="23"/>
        <v>INSERT INTO  VALUES (,'Esparta','103','Municipio','HND','ADMIN 2');</v>
      </c>
    </row>
    <row r="1296" spans="4:9" x14ac:dyDescent="0.3">
      <c r="D1296" t="s">
        <v>785</v>
      </c>
      <c r="E1296">
        <v>104</v>
      </c>
      <c r="F1296" t="s">
        <v>202</v>
      </c>
      <c r="G1296" t="s">
        <v>491</v>
      </c>
      <c r="H1296" t="s">
        <v>1363</v>
      </c>
      <c r="I1296" s="29" t="str">
        <f t="shared" si="23"/>
        <v>INSERT INTO  VALUES (,'Jutiapa','104','Municipio','HND','ADMIN 2');</v>
      </c>
    </row>
    <row r="1297" spans="4:9" x14ac:dyDescent="0.3">
      <c r="D1297" t="s">
        <v>1950</v>
      </c>
      <c r="E1297">
        <v>105</v>
      </c>
      <c r="F1297" t="s">
        <v>202</v>
      </c>
      <c r="G1297" t="s">
        <v>491</v>
      </c>
      <c r="H1297" t="s">
        <v>1363</v>
      </c>
      <c r="I1297" s="29" t="str">
        <f t="shared" si="23"/>
        <v>INSERT INTO  VALUES (,'La Masica','105','Municipio','HND','ADMIN 2');</v>
      </c>
    </row>
    <row r="1298" spans="4:9" x14ac:dyDescent="0.3">
      <c r="D1298" t="s">
        <v>1895</v>
      </c>
      <c r="E1298">
        <v>106</v>
      </c>
      <c r="F1298" t="s">
        <v>202</v>
      </c>
      <c r="G1298" t="s">
        <v>491</v>
      </c>
      <c r="H1298" t="s">
        <v>1363</v>
      </c>
      <c r="I1298" s="29" t="str">
        <f t="shared" si="23"/>
        <v>INSERT INTO  VALUES (,'San Francisco','106','Municipio','HND','ADMIN 2');</v>
      </c>
    </row>
    <row r="1299" spans="4:9" x14ac:dyDescent="0.3">
      <c r="D1299" t="s">
        <v>1951</v>
      </c>
      <c r="E1299">
        <v>107</v>
      </c>
      <c r="F1299" t="s">
        <v>202</v>
      </c>
      <c r="G1299" t="s">
        <v>491</v>
      </c>
      <c r="H1299" t="s">
        <v>1363</v>
      </c>
      <c r="I1299" s="29" t="str">
        <f t="shared" si="23"/>
        <v>INSERT INTO  VALUES (,'Tela','107','Municipio','HND','ADMIN 2');</v>
      </c>
    </row>
    <row r="1300" spans="4:9" x14ac:dyDescent="0.3">
      <c r="D1300" t="s">
        <v>1952</v>
      </c>
      <c r="E1300">
        <v>108</v>
      </c>
      <c r="F1300" t="s">
        <v>202</v>
      </c>
      <c r="G1300" t="s">
        <v>491</v>
      </c>
      <c r="H1300" t="s">
        <v>1363</v>
      </c>
      <c r="I1300" s="29" t="str">
        <f t="shared" si="23"/>
        <v>INSERT INTO  VALUES (,'Arizona','108','Municipio','HND','ADMIN 2');</v>
      </c>
    </row>
    <row r="1301" spans="4:9" x14ac:dyDescent="0.3">
      <c r="D1301" t="s">
        <v>1953</v>
      </c>
      <c r="E1301">
        <v>201</v>
      </c>
      <c r="F1301" t="s">
        <v>202</v>
      </c>
      <c r="G1301" t="s">
        <v>491</v>
      </c>
      <c r="H1301" t="s">
        <v>1363</v>
      </c>
      <c r="I1301" s="29" t="str">
        <f t="shared" si="23"/>
        <v>INSERT INTO  VALUES (,'Trujillo','201','Municipio','HND','ADMIN 2');</v>
      </c>
    </row>
    <row r="1302" spans="4:9" x14ac:dyDescent="0.3">
      <c r="D1302" t="s">
        <v>1954</v>
      </c>
      <c r="E1302">
        <v>202</v>
      </c>
      <c r="F1302" t="s">
        <v>202</v>
      </c>
      <c r="G1302" t="s">
        <v>491</v>
      </c>
      <c r="H1302" t="s">
        <v>1363</v>
      </c>
      <c r="I1302" s="29" t="str">
        <f t="shared" si="23"/>
        <v>INSERT INTO  VALUES (,'Balfate','202','Municipio','HND','ADMIN 2');</v>
      </c>
    </row>
    <row r="1303" spans="4:9" x14ac:dyDescent="0.3">
      <c r="D1303" t="s">
        <v>1955</v>
      </c>
      <c r="E1303">
        <v>203</v>
      </c>
      <c r="F1303" t="s">
        <v>202</v>
      </c>
      <c r="G1303" t="s">
        <v>491</v>
      </c>
      <c r="H1303" t="s">
        <v>1363</v>
      </c>
      <c r="I1303" s="29" t="str">
        <f t="shared" si="23"/>
        <v>INSERT INTO  VALUES (,'Iriona','203','Municipio','HND','ADMIN 2');</v>
      </c>
    </row>
    <row r="1304" spans="4:9" x14ac:dyDescent="0.3">
      <c r="D1304" t="s">
        <v>712</v>
      </c>
      <c r="E1304">
        <v>204</v>
      </c>
      <c r="F1304" t="s">
        <v>202</v>
      </c>
      <c r="G1304" t="s">
        <v>491</v>
      </c>
      <c r="H1304" t="s">
        <v>1363</v>
      </c>
      <c r="I1304" s="29" t="str">
        <f t="shared" si="23"/>
        <v>INSERT INTO  VALUES (,'Limón','204','Municipio','HND','ADMIN 2');</v>
      </c>
    </row>
    <row r="1305" spans="4:9" x14ac:dyDescent="0.3">
      <c r="D1305" t="s">
        <v>1956</v>
      </c>
      <c r="E1305">
        <v>205</v>
      </c>
      <c r="F1305" t="s">
        <v>202</v>
      </c>
      <c r="G1305" t="s">
        <v>491</v>
      </c>
      <c r="H1305" t="s">
        <v>1363</v>
      </c>
      <c r="I1305" s="29" t="str">
        <f t="shared" si="23"/>
        <v>INSERT INTO  VALUES (,'Sabá','205','Municipio','HND','ADMIN 2');</v>
      </c>
    </row>
    <row r="1306" spans="4:9" x14ac:dyDescent="0.3">
      <c r="D1306" t="s">
        <v>1957</v>
      </c>
      <c r="E1306">
        <v>206</v>
      </c>
      <c r="F1306" t="s">
        <v>202</v>
      </c>
      <c r="G1306" t="s">
        <v>491</v>
      </c>
      <c r="H1306" t="s">
        <v>1363</v>
      </c>
      <c r="I1306" s="29" t="str">
        <f t="shared" si="23"/>
        <v>INSERT INTO  VALUES (,'Santa Fe','206','Municipio','HND','ADMIN 2');</v>
      </c>
    </row>
    <row r="1307" spans="4:9" x14ac:dyDescent="0.3">
      <c r="D1307" t="s">
        <v>1958</v>
      </c>
      <c r="E1307">
        <v>207</v>
      </c>
      <c r="F1307" t="s">
        <v>202</v>
      </c>
      <c r="G1307" t="s">
        <v>491</v>
      </c>
      <c r="H1307" t="s">
        <v>1363</v>
      </c>
      <c r="I1307" s="29" t="str">
        <f t="shared" si="23"/>
        <v>INSERT INTO  VALUES (,'Santa Rosa de Aguán','207','Municipio','HND','ADMIN 2');</v>
      </c>
    </row>
    <row r="1308" spans="4:9" x14ac:dyDescent="0.3">
      <c r="D1308" t="s">
        <v>1959</v>
      </c>
      <c r="E1308">
        <v>208</v>
      </c>
      <c r="F1308" t="s">
        <v>202</v>
      </c>
      <c r="G1308" t="s">
        <v>491</v>
      </c>
      <c r="H1308" t="s">
        <v>1363</v>
      </c>
      <c r="I1308" s="29" t="str">
        <f t="shared" si="23"/>
        <v>INSERT INTO  VALUES (,'Sonaguera','208','Municipio','HND','ADMIN 2');</v>
      </c>
    </row>
    <row r="1309" spans="4:9" x14ac:dyDescent="0.3">
      <c r="D1309" t="s">
        <v>1960</v>
      </c>
      <c r="E1309">
        <v>209</v>
      </c>
      <c r="F1309" t="s">
        <v>202</v>
      </c>
      <c r="G1309" t="s">
        <v>491</v>
      </c>
      <c r="H1309" t="s">
        <v>1363</v>
      </c>
      <c r="I1309" s="29" t="str">
        <f t="shared" si="23"/>
        <v>INSERT INTO  VALUES (,'Tocoa','209','Municipio','HND','ADMIN 2');</v>
      </c>
    </row>
    <row r="1310" spans="4:9" x14ac:dyDescent="0.3">
      <c r="D1310" t="s">
        <v>1961</v>
      </c>
      <c r="E1310">
        <v>210</v>
      </c>
      <c r="F1310" t="s">
        <v>202</v>
      </c>
      <c r="G1310" t="s">
        <v>491</v>
      </c>
      <c r="H1310" t="s">
        <v>1363</v>
      </c>
      <c r="I1310" s="29" t="str">
        <f t="shared" si="23"/>
        <v>INSERT INTO  VALUES (,'Bonito Oriental','210','Municipio','HND','ADMIN 2');</v>
      </c>
    </row>
    <row r="1311" spans="4:9" x14ac:dyDescent="0.3">
      <c r="D1311" t="s">
        <v>612</v>
      </c>
      <c r="E1311">
        <v>301</v>
      </c>
      <c r="F1311" t="s">
        <v>202</v>
      </c>
      <c r="G1311" t="s">
        <v>491</v>
      </c>
      <c r="H1311" t="s">
        <v>1363</v>
      </c>
      <c r="I1311" s="29" t="str">
        <f t="shared" si="23"/>
        <v>INSERT INTO  VALUES (,'Comayagua','301','Municipio','HND','ADMIN 2');</v>
      </c>
    </row>
    <row r="1312" spans="4:9" x14ac:dyDescent="0.3">
      <c r="D1312" t="s">
        <v>1962</v>
      </c>
      <c r="E1312">
        <v>302</v>
      </c>
      <c r="F1312" t="s">
        <v>202</v>
      </c>
      <c r="G1312" t="s">
        <v>491</v>
      </c>
      <c r="H1312" t="s">
        <v>1363</v>
      </c>
      <c r="I1312" s="29" t="str">
        <f t="shared" si="23"/>
        <v>INSERT INTO  VALUES (,'Ajuterique','302','Municipio','HND','ADMIN 2');</v>
      </c>
    </row>
    <row r="1313" spans="4:9" x14ac:dyDescent="0.3">
      <c r="D1313" t="s">
        <v>1568</v>
      </c>
      <c r="E1313">
        <v>303</v>
      </c>
      <c r="F1313" t="s">
        <v>202</v>
      </c>
      <c r="G1313" t="s">
        <v>491</v>
      </c>
      <c r="H1313" t="s">
        <v>1363</v>
      </c>
      <c r="I1313" s="29" t="str">
        <f t="shared" si="23"/>
        <v>INSERT INTO  VALUES (,'El Rosario','303','Municipio','HND','ADMIN 2');</v>
      </c>
    </row>
    <row r="1314" spans="4:9" x14ac:dyDescent="0.3">
      <c r="D1314" t="s">
        <v>1963</v>
      </c>
      <c r="E1314">
        <v>304</v>
      </c>
      <c r="F1314" t="s">
        <v>202</v>
      </c>
      <c r="G1314" t="s">
        <v>491</v>
      </c>
      <c r="H1314" t="s">
        <v>1363</v>
      </c>
      <c r="I1314" s="29" t="str">
        <f t="shared" si="23"/>
        <v>INSERT INTO  VALUES (,'Esquías','304','Municipio','HND','ADMIN 2');</v>
      </c>
    </row>
    <row r="1315" spans="4:9" x14ac:dyDescent="0.3">
      <c r="D1315" t="s">
        <v>1964</v>
      </c>
      <c r="E1315">
        <v>305</v>
      </c>
      <c r="F1315" t="s">
        <v>202</v>
      </c>
      <c r="G1315" t="s">
        <v>491</v>
      </c>
      <c r="H1315" t="s">
        <v>1363</v>
      </c>
      <c r="I1315" s="29" t="str">
        <f t="shared" si="23"/>
        <v>INSERT INTO  VALUES (,'Humuya','305','Municipio','HND','ADMIN 2');</v>
      </c>
    </row>
    <row r="1316" spans="4:9" x14ac:dyDescent="0.3">
      <c r="D1316" t="s">
        <v>861</v>
      </c>
      <c r="E1316">
        <v>306</v>
      </c>
      <c r="F1316" t="s">
        <v>202</v>
      </c>
      <c r="G1316" t="s">
        <v>491</v>
      </c>
      <c r="H1316" t="s">
        <v>1363</v>
      </c>
      <c r="I1316" s="29" t="str">
        <f t="shared" si="23"/>
        <v>INSERT INTO  VALUES (,'La Libertad','306','Municipio','HND','ADMIN 2');</v>
      </c>
    </row>
    <row r="1317" spans="4:9" x14ac:dyDescent="0.3">
      <c r="D1317" t="s">
        <v>1965</v>
      </c>
      <c r="E1317">
        <v>307</v>
      </c>
      <c r="F1317" t="s">
        <v>202</v>
      </c>
      <c r="G1317" t="s">
        <v>491</v>
      </c>
      <c r="H1317" t="s">
        <v>1363</v>
      </c>
      <c r="I1317" s="29" t="str">
        <f t="shared" si="23"/>
        <v>INSERT INTO  VALUES (,'Lamaní','307','Municipio','HND','ADMIN 2');</v>
      </c>
    </row>
    <row r="1318" spans="4:9" x14ac:dyDescent="0.3">
      <c r="D1318" t="s">
        <v>1966</v>
      </c>
      <c r="E1318">
        <v>308</v>
      </c>
      <c r="F1318" t="s">
        <v>202</v>
      </c>
      <c r="G1318" t="s">
        <v>491</v>
      </c>
      <c r="H1318" t="s">
        <v>1363</v>
      </c>
      <c r="I1318" s="29" t="str">
        <f t="shared" si="23"/>
        <v>INSERT INTO  VALUES (,'La Trinidad','308','Municipio','HND','ADMIN 2');</v>
      </c>
    </row>
    <row r="1319" spans="4:9" x14ac:dyDescent="0.3">
      <c r="D1319" t="s">
        <v>1967</v>
      </c>
      <c r="E1319">
        <v>309</v>
      </c>
      <c r="F1319" t="s">
        <v>202</v>
      </c>
      <c r="G1319" t="s">
        <v>491</v>
      </c>
      <c r="H1319" t="s">
        <v>1363</v>
      </c>
      <c r="I1319" s="29" t="str">
        <f t="shared" si="23"/>
        <v>INSERT INTO  VALUES (,'Lejamani','309','Municipio','HND','ADMIN 2');</v>
      </c>
    </row>
    <row r="1320" spans="4:9" x14ac:dyDescent="0.3">
      <c r="D1320" t="s">
        <v>1968</v>
      </c>
      <c r="E1320">
        <v>310</v>
      </c>
      <c r="F1320" t="s">
        <v>202</v>
      </c>
      <c r="G1320" t="s">
        <v>491</v>
      </c>
      <c r="H1320" t="s">
        <v>1363</v>
      </c>
      <c r="I1320" s="29" t="str">
        <f t="shared" si="23"/>
        <v>INSERT INTO  VALUES (,'Meambar','310','Municipio','HND','ADMIN 2');</v>
      </c>
    </row>
    <row r="1321" spans="4:9" x14ac:dyDescent="0.3">
      <c r="D1321" t="s">
        <v>1969</v>
      </c>
      <c r="E1321">
        <v>311</v>
      </c>
      <c r="F1321" t="s">
        <v>202</v>
      </c>
      <c r="G1321" t="s">
        <v>491</v>
      </c>
      <c r="H1321" t="s">
        <v>1363</v>
      </c>
      <c r="I1321" s="29" t="str">
        <f t="shared" si="23"/>
        <v>INSERT INTO  VALUES (,'Minas de Oro','311','Municipio','HND','ADMIN 2');</v>
      </c>
    </row>
    <row r="1322" spans="4:9" x14ac:dyDescent="0.3">
      <c r="D1322" t="s">
        <v>1970</v>
      </c>
      <c r="E1322">
        <v>312</v>
      </c>
      <c r="F1322" t="s">
        <v>202</v>
      </c>
      <c r="G1322" t="s">
        <v>491</v>
      </c>
      <c r="H1322" t="s">
        <v>1363</v>
      </c>
      <c r="I1322" s="29" t="str">
        <f t="shared" si="23"/>
        <v>INSERT INTO  VALUES (,'Ojos de Agua','312','Municipio','HND','ADMIN 2');</v>
      </c>
    </row>
    <row r="1323" spans="4:9" x14ac:dyDescent="0.3">
      <c r="D1323" t="s">
        <v>1874</v>
      </c>
      <c r="E1323">
        <v>313</v>
      </c>
      <c r="F1323" t="s">
        <v>202</v>
      </c>
      <c r="G1323" t="s">
        <v>491</v>
      </c>
      <c r="H1323" t="s">
        <v>1363</v>
      </c>
      <c r="I1323" s="29" t="str">
        <f t="shared" si="23"/>
        <v>INSERT INTO  VALUES (,'San Jerónimo','313','Municipio','HND','ADMIN 2');</v>
      </c>
    </row>
    <row r="1324" spans="4:9" x14ac:dyDescent="0.3">
      <c r="D1324" t="s">
        <v>1971</v>
      </c>
      <c r="E1324">
        <v>314</v>
      </c>
      <c r="F1324" t="s">
        <v>202</v>
      </c>
      <c r="G1324" t="s">
        <v>491</v>
      </c>
      <c r="H1324" t="s">
        <v>1363</v>
      </c>
      <c r="I1324" s="29" t="str">
        <f t="shared" si="23"/>
        <v>INSERT INTO  VALUES (,'San José de Comayagua','314','Municipio','HND','ADMIN 2');</v>
      </c>
    </row>
    <row r="1325" spans="4:9" x14ac:dyDescent="0.3">
      <c r="D1325" t="s">
        <v>1972</v>
      </c>
      <c r="E1325">
        <v>315</v>
      </c>
      <c r="F1325" t="s">
        <v>202</v>
      </c>
      <c r="G1325" t="s">
        <v>491</v>
      </c>
      <c r="H1325" t="s">
        <v>1363</v>
      </c>
      <c r="I1325" s="29" t="str">
        <f t="shared" si="23"/>
        <v>INSERT INTO  VALUES (,'San José del Potrero','315','Municipio','HND','ADMIN 2');</v>
      </c>
    </row>
    <row r="1326" spans="4:9" x14ac:dyDescent="0.3">
      <c r="D1326" t="s">
        <v>1897</v>
      </c>
      <c r="E1326">
        <v>316</v>
      </c>
      <c r="F1326" t="s">
        <v>202</v>
      </c>
      <c r="G1326" t="s">
        <v>491</v>
      </c>
      <c r="H1326" t="s">
        <v>1363</v>
      </c>
      <c r="I1326" s="29" t="str">
        <f t="shared" si="23"/>
        <v>INSERT INTO  VALUES (,'San Luis','316','Municipio','HND','ADMIN 2');</v>
      </c>
    </row>
    <row r="1327" spans="4:9" x14ac:dyDescent="0.3">
      <c r="D1327" t="s">
        <v>1786</v>
      </c>
      <c r="E1327">
        <v>317</v>
      </c>
      <c r="F1327" t="s">
        <v>202</v>
      </c>
      <c r="G1327" t="s">
        <v>491</v>
      </c>
      <c r="H1327" t="s">
        <v>1363</v>
      </c>
      <c r="I1327" s="29" t="str">
        <f t="shared" si="23"/>
        <v>INSERT INTO  VALUES (,'San Sebastián','317','Municipio','HND','ADMIN 2');</v>
      </c>
    </row>
    <row r="1328" spans="4:9" x14ac:dyDescent="0.3">
      <c r="D1328" t="s">
        <v>1973</v>
      </c>
      <c r="E1328">
        <v>318</v>
      </c>
      <c r="F1328" t="s">
        <v>202</v>
      </c>
      <c r="G1328" t="s">
        <v>491</v>
      </c>
      <c r="H1328" t="s">
        <v>1363</v>
      </c>
      <c r="I1328" s="29" t="str">
        <f t="shared" si="23"/>
        <v>INSERT INTO  VALUES (,'Siguatepeque','318','Municipio','HND','ADMIN 2');</v>
      </c>
    </row>
    <row r="1329" spans="4:9" x14ac:dyDescent="0.3">
      <c r="D1329" t="s">
        <v>1974</v>
      </c>
      <c r="E1329">
        <v>319</v>
      </c>
      <c r="F1329" t="s">
        <v>202</v>
      </c>
      <c r="G1329" t="s">
        <v>491</v>
      </c>
      <c r="H1329" t="s">
        <v>1363</v>
      </c>
      <c r="I1329" s="29" t="str">
        <f t="shared" si="23"/>
        <v>INSERT INTO  VALUES (,'Villa de San Antonio','319','Municipio','HND','ADMIN 2');</v>
      </c>
    </row>
    <row r="1330" spans="4:9" x14ac:dyDescent="0.3">
      <c r="D1330" t="s">
        <v>1975</v>
      </c>
      <c r="E1330">
        <v>320</v>
      </c>
      <c r="F1330" t="s">
        <v>202</v>
      </c>
      <c r="G1330" t="s">
        <v>491</v>
      </c>
      <c r="H1330" t="s">
        <v>1363</v>
      </c>
      <c r="I1330" s="29" t="str">
        <f t="shared" si="23"/>
        <v>INSERT INTO  VALUES (,'Las Lajas','320','Municipio','HND','ADMIN 2');</v>
      </c>
    </row>
    <row r="1331" spans="4:9" x14ac:dyDescent="0.3">
      <c r="D1331" t="s">
        <v>1976</v>
      </c>
      <c r="E1331">
        <v>321</v>
      </c>
      <c r="F1331" t="s">
        <v>202</v>
      </c>
      <c r="G1331" t="s">
        <v>491</v>
      </c>
      <c r="H1331" t="s">
        <v>1363</v>
      </c>
      <c r="I1331" s="29" t="str">
        <f t="shared" si="23"/>
        <v>INSERT INTO  VALUES (,'Taulabé','321','Municipio','HND','ADMIN 2');</v>
      </c>
    </row>
    <row r="1332" spans="4:9" x14ac:dyDescent="0.3">
      <c r="D1332" t="s">
        <v>1977</v>
      </c>
      <c r="E1332">
        <v>401</v>
      </c>
      <c r="F1332" t="s">
        <v>202</v>
      </c>
      <c r="G1332" t="s">
        <v>491</v>
      </c>
      <c r="H1332" t="s">
        <v>1363</v>
      </c>
      <c r="I1332" s="29" t="str">
        <f t="shared" si="23"/>
        <v>INSERT INTO  VALUES (,'Santa Rosa de Copán','401','Municipio','HND','ADMIN 2');</v>
      </c>
    </row>
    <row r="1333" spans="4:9" x14ac:dyDescent="0.3">
      <c r="D1333" t="s">
        <v>858</v>
      </c>
      <c r="E1333">
        <v>402</v>
      </c>
      <c r="F1333" t="s">
        <v>202</v>
      </c>
      <c r="G1333" t="s">
        <v>491</v>
      </c>
      <c r="H1333" t="s">
        <v>1363</v>
      </c>
      <c r="I1333" s="29" t="str">
        <f t="shared" si="23"/>
        <v>INSERT INTO  VALUES (,'Cabañas','402','Municipio','HND','ADMIN 2');</v>
      </c>
    </row>
    <row r="1334" spans="4:9" x14ac:dyDescent="0.3">
      <c r="D1334" t="s">
        <v>1013</v>
      </c>
      <c r="E1334">
        <v>403</v>
      </c>
      <c r="F1334" t="s">
        <v>202</v>
      </c>
      <c r="G1334" t="s">
        <v>491</v>
      </c>
      <c r="H1334" t="s">
        <v>1363</v>
      </c>
      <c r="I1334" s="29" t="str">
        <f t="shared" si="23"/>
        <v>INSERT INTO  VALUES (,'Concepción','403','Municipio','HND','ADMIN 2');</v>
      </c>
    </row>
    <row r="1335" spans="4:9" x14ac:dyDescent="0.3">
      <c r="D1335" t="s">
        <v>1978</v>
      </c>
      <c r="E1335">
        <v>404</v>
      </c>
      <c r="F1335" t="s">
        <v>202</v>
      </c>
      <c r="G1335" t="s">
        <v>491</v>
      </c>
      <c r="H1335" t="s">
        <v>1363</v>
      </c>
      <c r="I1335" s="29" t="str">
        <f t="shared" si="23"/>
        <v>INSERT INTO  VALUES (,'Copán Ruinas','404','Municipio','HND','ADMIN 2');</v>
      </c>
    </row>
    <row r="1336" spans="4:9" x14ac:dyDescent="0.3">
      <c r="D1336" t="s">
        <v>1979</v>
      </c>
      <c r="E1336">
        <v>405</v>
      </c>
      <c r="F1336" t="s">
        <v>202</v>
      </c>
      <c r="G1336" t="s">
        <v>491</v>
      </c>
      <c r="H1336" t="s">
        <v>1363</v>
      </c>
      <c r="I1336" s="29" t="str">
        <f t="shared" si="23"/>
        <v>INSERT INTO  VALUES (,'Corquín','405','Municipio','HND','ADMIN 2');</v>
      </c>
    </row>
    <row r="1337" spans="4:9" x14ac:dyDescent="0.3">
      <c r="D1337" t="s">
        <v>1980</v>
      </c>
      <c r="E1337">
        <v>406</v>
      </c>
      <c r="F1337" t="s">
        <v>202</v>
      </c>
      <c r="G1337" t="s">
        <v>491</v>
      </c>
      <c r="H1337" t="s">
        <v>1363</v>
      </c>
      <c r="I1337" s="29" t="str">
        <f t="shared" si="23"/>
        <v>INSERT INTO  VALUES (,'Cucuyagua','406','Municipio','HND','ADMIN 2');</v>
      </c>
    </row>
    <row r="1338" spans="4:9" x14ac:dyDescent="0.3">
      <c r="D1338" t="s">
        <v>1896</v>
      </c>
      <c r="E1338">
        <v>407</v>
      </c>
      <c r="F1338" t="s">
        <v>202</v>
      </c>
      <c r="G1338" t="s">
        <v>491</v>
      </c>
      <c r="H1338" t="s">
        <v>1363</v>
      </c>
      <c r="I1338" s="29" t="str">
        <f t="shared" si="23"/>
        <v>INSERT INTO  VALUES (,'Dolores','407','Municipio','HND','ADMIN 2');</v>
      </c>
    </row>
    <row r="1339" spans="4:9" x14ac:dyDescent="0.3">
      <c r="D1339" t="s">
        <v>1981</v>
      </c>
      <c r="E1339">
        <v>408</v>
      </c>
      <c r="F1339" t="s">
        <v>202</v>
      </c>
      <c r="G1339" t="s">
        <v>491</v>
      </c>
      <c r="H1339" t="s">
        <v>1363</v>
      </c>
      <c r="I1339" s="29" t="str">
        <f t="shared" si="23"/>
        <v>INSERT INTO  VALUES (,'Dulce Nombre','408','Municipio','HND','ADMIN 2');</v>
      </c>
    </row>
    <row r="1340" spans="4:9" x14ac:dyDescent="0.3">
      <c r="D1340" t="s">
        <v>616</v>
      </c>
      <c r="E1340">
        <v>409</v>
      </c>
      <c r="F1340" t="s">
        <v>202</v>
      </c>
      <c r="G1340" t="s">
        <v>491</v>
      </c>
      <c r="H1340" t="s">
        <v>1363</v>
      </c>
      <c r="I1340" s="29" t="str">
        <f t="shared" si="23"/>
        <v>INSERT INTO  VALUES (,'El Paraíso','409','Municipio','HND','ADMIN 2');</v>
      </c>
    </row>
    <row r="1341" spans="4:9" x14ac:dyDescent="0.3">
      <c r="D1341" t="s">
        <v>1016</v>
      </c>
      <c r="E1341">
        <v>410</v>
      </c>
      <c r="F1341" t="s">
        <v>202</v>
      </c>
      <c r="G1341" t="s">
        <v>491</v>
      </c>
      <c r="H1341" t="s">
        <v>1363</v>
      </c>
      <c r="I1341" s="29" t="str">
        <f t="shared" si="23"/>
        <v>INSERT INTO  VALUES (,'Florida','410','Municipio','HND','ADMIN 2');</v>
      </c>
    </row>
    <row r="1342" spans="4:9" x14ac:dyDescent="0.3">
      <c r="D1342" t="s">
        <v>1982</v>
      </c>
      <c r="E1342">
        <v>411</v>
      </c>
      <c r="F1342" t="s">
        <v>202</v>
      </c>
      <c r="G1342" t="s">
        <v>491</v>
      </c>
      <c r="H1342" t="s">
        <v>1363</v>
      </c>
      <c r="I1342" s="29" t="str">
        <f t="shared" si="23"/>
        <v>INSERT INTO  VALUES (,'La Jigua','411','Municipio','HND','ADMIN 2');</v>
      </c>
    </row>
    <row r="1343" spans="4:9" x14ac:dyDescent="0.3">
      <c r="D1343" t="s">
        <v>862</v>
      </c>
      <c r="E1343">
        <v>412</v>
      </c>
      <c r="F1343" t="s">
        <v>202</v>
      </c>
      <c r="G1343" t="s">
        <v>491</v>
      </c>
      <c r="H1343" t="s">
        <v>1363</v>
      </c>
      <c r="I1343" s="29" t="str">
        <f t="shared" si="23"/>
        <v>INSERT INTO  VALUES (,'La Unión','412','Municipio','HND','ADMIN 2');</v>
      </c>
    </row>
    <row r="1344" spans="4:9" x14ac:dyDescent="0.3">
      <c r="D1344" t="s">
        <v>1983</v>
      </c>
      <c r="E1344">
        <v>413</v>
      </c>
      <c r="F1344" t="s">
        <v>202</v>
      </c>
      <c r="G1344" t="s">
        <v>491</v>
      </c>
      <c r="H1344" t="s">
        <v>1363</v>
      </c>
      <c r="I1344" s="29" t="str">
        <f t="shared" si="23"/>
        <v>INSERT INTO  VALUES (,'Nueva Arcadia','413','Municipio','HND','ADMIN 2');</v>
      </c>
    </row>
    <row r="1345" spans="4:9" x14ac:dyDescent="0.3">
      <c r="D1345" t="s">
        <v>1984</v>
      </c>
      <c r="E1345">
        <v>414</v>
      </c>
      <c r="F1345" t="s">
        <v>202</v>
      </c>
      <c r="G1345" t="s">
        <v>491</v>
      </c>
      <c r="H1345" t="s">
        <v>1363</v>
      </c>
      <c r="I1345" s="29" t="str">
        <f t="shared" si="23"/>
        <v>INSERT INTO  VALUES (,'San Agustín','414','Municipio','HND','ADMIN 2');</v>
      </c>
    </row>
    <row r="1346" spans="4:9" x14ac:dyDescent="0.3">
      <c r="D1346" t="s">
        <v>936</v>
      </c>
      <c r="E1346">
        <v>415</v>
      </c>
      <c r="F1346" t="s">
        <v>202</v>
      </c>
      <c r="G1346" t="s">
        <v>491</v>
      </c>
      <c r="H1346" t="s">
        <v>1363</v>
      </c>
      <c r="I1346" s="29" t="str">
        <f t="shared" si="23"/>
        <v>INSERT INTO  VALUES (,'San Antonio','415','Municipio','HND','ADMIN 2');</v>
      </c>
    </row>
    <row r="1347" spans="4:9" x14ac:dyDescent="0.3">
      <c r="D1347" t="s">
        <v>1874</v>
      </c>
      <c r="E1347">
        <v>416</v>
      </c>
      <c r="F1347" t="s">
        <v>202</v>
      </c>
      <c r="G1347" t="s">
        <v>491</v>
      </c>
      <c r="H1347" t="s">
        <v>1363</v>
      </c>
      <c r="I1347" s="29" t="str">
        <f t="shared" ref="I1347:I1410" si="24">+"INSERT INTO "&amp;$E$3&amp;" VALUES ("&amp;C1347&amp;","&amp;"'"&amp;D1347&amp;"','"&amp;E1347&amp;"','"&amp;F1347&amp;"','"&amp;G1347&amp;"','"&amp;H1347&amp;"');"</f>
        <v>INSERT INTO  VALUES (,'San Jerónimo','416','Municipio','HND','ADMIN 2');</v>
      </c>
    </row>
    <row r="1348" spans="4:9" x14ac:dyDescent="0.3">
      <c r="D1348" t="s">
        <v>1215</v>
      </c>
      <c r="E1348">
        <v>417</v>
      </c>
      <c r="F1348" t="s">
        <v>202</v>
      </c>
      <c r="G1348" t="s">
        <v>491</v>
      </c>
      <c r="H1348" t="s">
        <v>1363</v>
      </c>
      <c r="I1348" s="29" t="str">
        <f t="shared" si="24"/>
        <v>INSERT INTO  VALUES (,'San José','417','Municipio','HND','ADMIN 2');</v>
      </c>
    </row>
    <row r="1349" spans="4:9" x14ac:dyDescent="0.3">
      <c r="D1349" t="s">
        <v>1985</v>
      </c>
      <c r="E1349">
        <v>418</v>
      </c>
      <c r="F1349" t="s">
        <v>202</v>
      </c>
      <c r="G1349" t="s">
        <v>491</v>
      </c>
      <c r="H1349" t="s">
        <v>1363</v>
      </c>
      <c r="I1349" s="29" t="str">
        <f t="shared" si="24"/>
        <v>INSERT INTO  VALUES (,'San Juan de Opoa','418','Municipio','HND','ADMIN 2');</v>
      </c>
    </row>
    <row r="1350" spans="4:9" x14ac:dyDescent="0.3">
      <c r="D1350" t="s">
        <v>1945</v>
      </c>
      <c r="E1350">
        <v>419</v>
      </c>
      <c r="F1350" t="s">
        <v>202</v>
      </c>
      <c r="G1350" t="s">
        <v>491</v>
      </c>
      <c r="H1350" t="s">
        <v>1363</v>
      </c>
      <c r="I1350" s="29" t="str">
        <f t="shared" si="24"/>
        <v>INSERT INTO  VALUES (,'San Nicolas','419','Municipio','HND','ADMIN 2');</v>
      </c>
    </row>
    <row r="1351" spans="4:9" x14ac:dyDescent="0.3">
      <c r="D1351" t="s">
        <v>1171</v>
      </c>
      <c r="E1351">
        <v>420</v>
      </c>
      <c r="F1351" t="s">
        <v>202</v>
      </c>
      <c r="G1351" t="s">
        <v>491</v>
      </c>
      <c r="H1351" t="s">
        <v>1363</v>
      </c>
      <c r="I1351" s="29" t="str">
        <f t="shared" si="24"/>
        <v>INSERT INTO  VALUES (,'San Pedro','420','Municipio','HND','ADMIN 2');</v>
      </c>
    </row>
    <row r="1352" spans="4:9" x14ac:dyDescent="0.3">
      <c r="D1352" t="s">
        <v>1528</v>
      </c>
      <c r="E1352">
        <v>421</v>
      </c>
      <c r="F1352" t="s">
        <v>202</v>
      </c>
      <c r="G1352" t="s">
        <v>491</v>
      </c>
      <c r="H1352" t="s">
        <v>1363</v>
      </c>
      <c r="I1352" s="29" t="str">
        <f t="shared" si="24"/>
        <v>INSERT INTO  VALUES (,'Santa Rita','421','Municipio','HND','ADMIN 2');</v>
      </c>
    </row>
    <row r="1353" spans="4:9" x14ac:dyDescent="0.3">
      <c r="D1353" t="s">
        <v>1986</v>
      </c>
      <c r="E1353">
        <v>422</v>
      </c>
      <c r="F1353" t="s">
        <v>202</v>
      </c>
      <c r="G1353" t="s">
        <v>491</v>
      </c>
      <c r="H1353" t="s">
        <v>1363</v>
      </c>
      <c r="I1353" s="29" t="str">
        <f t="shared" si="24"/>
        <v>INSERT INTO  VALUES (,'Trinidad de Copan','422','Municipio','HND','ADMIN 2');</v>
      </c>
    </row>
    <row r="1354" spans="4:9" x14ac:dyDescent="0.3">
      <c r="D1354" t="s">
        <v>1987</v>
      </c>
      <c r="E1354">
        <v>423</v>
      </c>
      <c r="F1354" t="s">
        <v>202</v>
      </c>
      <c r="G1354" t="s">
        <v>491</v>
      </c>
      <c r="H1354" t="s">
        <v>1363</v>
      </c>
      <c r="I1354" s="29" t="str">
        <f t="shared" si="24"/>
        <v>INSERT INTO  VALUES (,'Veracruz','423','Municipio','HND','ADMIN 2');</v>
      </c>
    </row>
    <row r="1355" spans="4:9" x14ac:dyDescent="0.3">
      <c r="D1355" t="s">
        <v>1988</v>
      </c>
      <c r="E1355">
        <v>501</v>
      </c>
      <c r="F1355" t="s">
        <v>202</v>
      </c>
      <c r="G1355" t="s">
        <v>491</v>
      </c>
      <c r="H1355" t="s">
        <v>1363</v>
      </c>
      <c r="I1355" s="29" t="str">
        <f t="shared" si="24"/>
        <v>INSERT INTO  VALUES (,'San Pedro Sula','501','Municipio','HND','ADMIN 2');</v>
      </c>
    </row>
    <row r="1356" spans="4:9" x14ac:dyDescent="0.3">
      <c r="D1356" t="s">
        <v>1989</v>
      </c>
      <c r="E1356">
        <v>502</v>
      </c>
      <c r="F1356" t="s">
        <v>202</v>
      </c>
      <c r="G1356" t="s">
        <v>491</v>
      </c>
      <c r="H1356" t="s">
        <v>1363</v>
      </c>
      <c r="I1356" s="29" t="str">
        <f t="shared" si="24"/>
        <v>INSERT INTO  VALUES (,'Choloma','502','Municipio','HND','ADMIN 2');</v>
      </c>
    </row>
    <row r="1357" spans="4:9" x14ac:dyDescent="0.3">
      <c r="D1357" t="s">
        <v>1990</v>
      </c>
      <c r="E1357">
        <v>503</v>
      </c>
      <c r="F1357" t="s">
        <v>202</v>
      </c>
      <c r="G1357" t="s">
        <v>491</v>
      </c>
      <c r="H1357" t="s">
        <v>1363</v>
      </c>
      <c r="I1357" s="29" t="str">
        <f t="shared" si="24"/>
        <v>INSERT INTO  VALUES (,'Omoa','503','Municipio','HND','ADMIN 2');</v>
      </c>
    </row>
    <row r="1358" spans="4:9" x14ac:dyDescent="0.3">
      <c r="D1358" t="s">
        <v>1991</v>
      </c>
      <c r="E1358">
        <v>504</v>
      </c>
      <c r="F1358" t="s">
        <v>202</v>
      </c>
      <c r="G1358" t="s">
        <v>491</v>
      </c>
      <c r="H1358" t="s">
        <v>1363</v>
      </c>
      <c r="I1358" s="29" t="str">
        <f t="shared" si="24"/>
        <v>INSERT INTO  VALUES (,'Pimienta','504','Municipio','HND','ADMIN 2');</v>
      </c>
    </row>
    <row r="1359" spans="4:9" x14ac:dyDescent="0.3">
      <c r="D1359" t="s">
        <v>1992</v>
      </c>
      <c r="E1359">
        <v>505</v>
      </c>
      <c r="F1359" t="s">
        <v>202</v>
      </c>
      <c r="G1359" t="s">
        <v>491</v>
      </c>
      <c r="H1359" t="s">
        <v>1363</v>
      </c>
      <c r="I1359" s="29" t="str">
        <f t="shared" si="24"/>
        <v>INSERT INTO  VALUES (,'Potrerillos','505','Municipio','HND','ADMIN 2');</v>
      </c>
    </row>
    <row r="1360" spans="4:9" x14ac:dyDescent="0.3">
      <c r="D1360" t="s">
        <v>1993</v>
      </c>
      <c r="E1360">
        <v>506</v>
      </c>
      <c r="F1360" t="s">
        <v>202</v>
      </c>
      <c r="G1360" t="s">
        <v>491</v>
      </c>
      <c r="H1360" t="s">
        <v>1363</v>
      </c>
      <c r="I1360" s="29" t="str">
        <f t="shared" si="24"/>
        <v>INSERT INTO  VALUES (,'Puerto Cortés','506','Municipio','HND','ADMIN 2');</v>
      </c>
    </row>
    <row r="1361" spans="4:9" x14ac:dyDescent="0.3">
      <c r="D1361" t="s">
        <v>1994</v>
      </c>
      <c r="E1361">
        <v>507</v>
      </c>
      <c r="F1361" t="s">
        <v>202</v>
      </c>
      <c r="G1361" t="s">
        <v>491</v>
      </c>
      <c r="H1361" t="s">
        <v>1363</v>
      </c>
      <c r="I1361" s="29" t="str">
        <f t="shared" si="24"/>
        <v>INSERT INTO  VALUES (,'San Antonio de Cortés','507','Municipio','HND','ADMIN 2');</v>
      </c>
    </row>
    <row r="1362" spans="4:9" x14ac:dyDescent="0.3">
      <c r="D1362" t="s">
        <v>1995</v>
      </c>
      <c r="E1362">
        <v>508</v>
      </c>
      <c r="F1362" t="s">
        <v>202</v>
      </c>
      <c r="G1362" t="s">
        <v>491</v>
      </c>
      <c r="H1362" t="s">
        <v>1363</v>
      </c>
      <c r="I1362" s="29" t="str">
        <f t="shared" si="24"/>
        <v>INSERT INTO  VALUES (,'San Francisco de Yojoa','508','Municipio','HND','ADMIN 2');</v>
      </c>
    </row>
    <row r="1363" spans="4:9" x14ac:dyDescent="0.3">
      <c r="D1363" t="s">
        <v>1996</v>
      </c>
      <c r="E1363">
        <v>509</v>
      </c>
      <c r="F1363" t="s">
        <v>202</v>
      </c>
      <c r="G1363" t="s">
        <v>491</v>
      </c>
      <c r="H1363" t="s">
        <v>1363</v>
      </c>
      <c r="I1363" s="29" t="str">
        <f t="shared" si="24"/>
        <v>INSERT INTO  VALUES (,'San Manuel','509','Municipio','HND','ADMIN 2');</v>
      </c>
    </row>
    <row r="1364" spans="4:9" x14ac:dyDescent="0.3">
      <c r="D1364" t="s">
        <v>1997</v>
      </c>
      <c r="E1364">
        <v>510</v>
      </c>
      <c r="F1364" t="s">
        <v>202</v>
      </c>
      <c r="G1364" t="s">
        <v>491</v>
      </c>
      <c r="H1364" t="s">
        <v>1363</v>
      </c>
      <c r="I1364" s="29" t="str">
        <f t="shared" si="24"/>
        <v>INSERT INTO  VALUES (,'Santa Cruz de Yojoa','510','Municipio','HND','ADMIN 2');</v>
      </c>
    </row>
    <row r="1365" spans="4:9" x14ac:dyDescent="0.3">
      <c r="D1365" t="s">
        <v>1998</v>
      </c>
      <c r="E1365">
        <v>511</v>
      </c>
      <c r="F1365" t="s">
        <v>202</v>
      </c>
      <c r="G1365" t="s">
        <v>491</v>
      </c>
      <c r="H1365" t="s">
        <v>1363</v>
      </c>
      <c r="I1365" s="29" t="str">
        <f t="shared" si="24"/>
        <v>INSERT INTO  VALUES (,'Villanueva','511','Municipio','HND','ADMIN 2');</v>
      </c>
    </row>
    <row r="1366" spans="4:9" x14ac:dyDescent="0.3">
      <c r="D1366" t="s">
        <v>1999</v>
      </c>
      <c r="E1366">
        <v>512</v>
      </c>
      <c r="F1366" t="s">
        <v>202</v>
      </c>
      <c r="G1366" t="s">
        <v>491</v>
      </c>
      <c r="H1366" t="s">
        <v>1363</v>
      </c>
      <c r="I1366" s="29" t="str">
        <f t="shared" si="24"/>
        <v>INSERT INTO  VALUES (,'La Lima','512','Municipio','HND','ADMIN 2');</v>
      </c>
    </row>
    <row r="1367" spans="4:9" x14ac:dyDescent="0.3">
      <c r="D1367" t="s">
        <v>615</v>
      </c>
      <c r="E1367">
        <v>601</v>
      </c>
      <c r="F1367" t="s">
        <v>202</v>
      </c>
      <c r="G1367" t="s">
        <v>491</v>
      </c>
      <c r="H1367" t="s">
        <v>1363</v>
      </c>
      <c r="I1367" s="29" t="str">
        <f t="shared" si="24"/>
        <v>INSERT INTO  VALUES (,'Choluteca','601','Municipio','HND','ADMIN 2');</v>
      </c>
    </row>
    <row r="1368" spans="4:9" x14ac:dyDescent="0.3">
      <c r="D1368" t="s">
        <v>2000</v>
      </c>
      <c r="E1368">
        <v>602</v>
      </c>
      <c r="F1368" t="s">
        <v>202</v>
      </c>
      <c r="G1368" t="s">
        <v>491</v>
      </c>
      <c r="H1368" t="s">
        <v>1363</v>
      </c>
      <c r="I1368" s="29" t="str">
        <f t="shared" si="24"/>
        <v>INSERT INTO  VALUES (,'Apacilagua','602','Municipio','HND','ADMIN 2');</v>
      </c>
    </row>
    <row r="1369" spans="4:9" x14ac:dyDescent="0.3">
      <c r="D1369" t="s">
        <v>2001</v>
      </c>
      <c r="E1369">
        <v>603</v>
      </c>
      <c r="F1369" t="s">
        <v>202</v>
      </c>
      <c r="G1369" t="s">
        <v>491</v>
      </c>
      <c r="H1369" t="s">
        <v>1363</v>
      </c>
      <c r="I1369" s="29" t="str">
        <f t="shared" si="24"/>
        <v>INSERT INTO  VALUES (,'Concepción de María','603','Municipio','HND','ADMIN 2');</v>
      </c>
    </row>
    <row r="1370" spans="4:9" x14ac:dyDescent="0.3">
      <c r="D1370" t="s">
        <v>2002</v>
      </c>
      <c r="E1370">
        <v>604</v>
      </c>
      <c r="F1370" t="s">
        <v>202</v>
      </c>
      <c r="G1370" t="s">
        <v>491</v>
      </c>
      <c r="H1370" t="s">
        <v>1363</v>
      </c>
      <c r="I1370" s="29" t="str">
        <f t="shared" si="24"/>
        <v>INSERT INTO  VALUES (,'Duyure','604','Municipio','HND','ADMIN 2');</v>
      </c>
    </row>
    <row r="1371" spans="4:9" x14ac:dyDescent="0.3">
      <c r="D1371" t="s">
        <v>2003</v>
      </c>
      <c r="E1371">
        <v>605</v>
      </c>
      <c r="F1371" t="s">
        <v>202</v>
      </c>
      <c r="G1371" t="s">
        <v>491</v>
      </c>
      <c r="H1371" t="s">
        <v>1363</v>
      </c>
      <c r="I1371" s="29" t="str">
        <f t="shared" si="24"/>
        <v>INSERT INTO  VALUES (,'El Corpus','605','Municipio','HND','ADMIN 2');</v>
      </c>
    </row>
    <row r="1372" spans="4:9" x14ac:dyDescent="0.3">
      <c r="D1372" t="s">
        <v>2004</v>
      </c>
      <c r="E1372">
        <v>606</v>
      </c>
      <c r="F1372" t="s">
        <v>202</v>
      </c>
      <c r="G1372" t="s">
        <v>491</v>
      </c>
      <c r="H1372" t="s">
        <v>1363</v>
      </c>
      <c r="I1372" s="29" t="str">
        <f t="shared" si="24"/>
        <v>INSERT INTO  VALUES (,'El Triunfo','606','Municipio','HND','ADMIN 2');</v>
      </c>
    </row>
    <row r="1373" spans="4:9" x14ac:dyDescent="0.3">
      <c r="D1373" t="s">
        <v>2005</v>
      </c>
      <c r="E1373">
        <v>607</v>
      </c>
      <c r="F1373" t="s">
        <v>202</v>
      </c>
      <c r="G1373" t="s">
        <v>491</v>
      </c>
      <c r="H1373" t="s">
        <v>1363</v>
      </c>
      <c r="I1373" s="29" t="str">
        <f t="shared" si="24"/>
        <v>INSERT INTO  VALUES (,'Marcovia','607','Municipio','HND','ADMIN 2');</v>
      </c>
    </row>
    <row r="1374" spans="4:9" x14ac:dyDescent="0.3">
      <c r="D1374" t="s">
        <v>2006</v>
      </c>
      <c r="E1374">
        <v>608</v>
      </c>
      <c r="F1374" t="s">
        <v>202</v>
      </c>
      <c r="G1374" t="s">
        <v>491</v>
      </c>
      <c r="H1374" t="s">
        <v>1363</v>
      </c>
      <c r="I1374" s="29" t="str">
        <f t="shared" si="24"/>
        <v>INSERT INTO  VALUES (,'Morolica','608','Municipio','HND','ADMIN 2');</v>
      </c>
    </row>
    <row r="1375" spans="4:9" x14ac:dyDescent="0.3">
      <c r="D1375" t="s">
        <v>2007</v>
      </c>
      <c r="E1375">
        <v>609</v>
      </c>
      <c r="F1375" t="s">
        <v>202</v>
      </c>
      <c r="G1375" t="s">
        <v>491</v>
      </c>
      <c r="H1375" t="s">
        <v>1363</v>
      </c>
      <c r="I1375" s="29" t="str">
        <f t="shared" si="24"/>
        <v>INSERT INTO  VALUES (,'Namasigue','609','Municipio','HND','ADMIN 2');</v>
      </c>
    </row>
    <row r="1376" spans="4:9" x14ac:dyDescent="0.3">
      <c r="D1376" t="s">
        <v>2008</v>
      </c>
      <c r="E1376">
        <v>610</v>
      </c>
      <c r="F1376" t="s">
        <v>202</v>
      </c>
      <c r="G1376" t="s">
        <v>491</v>
      </c>
      <c r="H1376" t="s">
        <v>1363</v>
      </c>
      <c r="I1376" s="29" t="str">
        <f t="shared" si="24"/>
        <v>INSERT INTO  VALUES (,'Orocuina','610','Municipio','HND','ADMIN 2');</v>
      </c>
    </row>
    <row r="1377" spans="4:9" x14ac:dyDescent="0.3">
      <c r="D1377" t="s">
        <v>2009</v>
      </c>
      <c r="E1377">
        <v>611</v>
      </c>
      <c r="F1377" t="s">
        <v>202</v>
      </c>
      <c r="G1377" t="s">
        <v>491</v>
      </c>
      <c r="H1377" t="s">
        <v>1363</v>
      </c>
      <c r="I1377" s="29" t="str">
        <f t="shared" si="24"/>
        <v>INSERT INTO  VALUES (,'Pespire','611','Municipio','HND','ADMIN 2');</v>
      </c>
    </row>
    <row r="1378" spans="4:9" x14ac:dyDescent="0.3">
      <c r="D1378" t="s">
        <v>2010</v>
      </c>
      <c r="E1378">
        <v>612</v>
      </c>
      <c r="F1378" t="s">
        <v>202</v>
      </c>
      <c r="G1378" t="s">
        <v>491</v>
      </c>
      <c r="H1378" t="s">
        <v>1363</v>
      </c>
      <c r="I1378" s="29" t="str">
        <f t="shared" si="24"/>
        <v>INSERT INTO  VALUES (,'San Antonio de Flores','612','Municipio','HND','ADMIN 2');</v>
      </c>
    </row>
    <row r="1379" spans="4:9" x14ac:dyDescent="0.3">
      <c r="D1379" t="s">
        <v>1304</v>
      </c>
      <c r="E1379">
        <v>613</v>
      </c>
      <c r="F1379" t="s">
        <v>202</v>
      </c>
      <c r="G1379" t="s">
        <v>491</v>
      </c>
      <c r="H1379" t="s">
        <v>1363</v>
      </c>
      <c r="I1379" s="29" t="str">
        <f t="shared" si="24"/>
        <v>INSERT INTO  VALUES (,'San Isidro','613','Municipio','HND','ADMIN 2');</v>
      </c>
    </row>
    <row r="1380" spans="4:9" x14ac:dyDescent="0.3">
      <c r="D1380" t="s">
        <v>1215</v>
      </c>
      <c r="E1380">
        <v>614</v>
      </c>
      <c r="F1380" t="s">
        <v>202</v>
      </c>
      <c r="G1380" t="s">
        <v>491</v>
      </c>
      <c r="H1380" t="s">
        <v>1363</v>
      </c>
      <c r="I1380" s="29" t="str">
        <f t="shared" si="24"/>
        <v>INSERT INTO  VALUES (,'San José','614','Municipio','HND','ADMIN 2');</v>
      </c>
    </row>
    <row r="1381" spans="4:9" x14ac:dyDescent="0.3">
      <c r="D1381" t="s">
        <v>2011</v>
      </c>
      <c r="E1381">
        <v>615</v>
      </c>
      <c r="F1381" t="s">
        <v>202</v>
      </c>
      <c r="G1381" t="s">
        <v>491</v>
      </c>
      <c r="H1381" t="s">
        <v>1363</v>
      </c>
      <c r="I1381" s="29" t="str">
        <f t="shared" si="24"/>
        <v>INSERT INTO  VALUES (,'San Marcos de Colón','615','Municipio','HND','ADMIN 2');</v>
      </c>
    </row>
    <row r="1382" spans="4:9" x14ac:dyDescent="0.3">
      <c r="D1382" t="s">
        <v>2012</v>
      </c>
      <c r="E1382">
        <v>616</v>
      </c>
      <c r="F1382" t="s">
        <v>202</v>
      </c>
      <c r="G1382" t="s">
        <v>491</v>
      </c>
      <c r="H1382" t="s">
        <v>1363</v>
      </c>
      <c r="I1382" s="29" t="str">
        <f t="shared" si="24"/>
        <v>INSERT INTO  VALUES (,'Santa Ana de Yusguare','616','Municipio','HND','ADMIN 2');</v>
      </c>
    </row>
    <row r="1383" spans="4:9" x14ac:dyDescent="0.3">
      <c r="D1383" t="s">
        <v>2013</v>
      </c>
      <c r="E1383">
        <v>701</v>
      </c>
      <c r="F1383" t="s">
        <v>202</v>
      </c>
      <c r="G1383" t="s">
        <v>491</v>
      </c>
      <c r="H1383" t="s">
        <v>1363</v>
      </c>
      <c r="I1383" s="29" t="str">
        <f t="shared" si="24"/>
        <v>INSERT INTO  VALUES (,'Yuscarán','701','Municipio','HND','ADMIN 2');</v>
      </c>
    </row>
    <row r="1384" spans="4:9" x14ac:dyDescent="0.3">
      <c r="D1384" t="s">
        <v>2014</v>
      </c>
      <c r="E1384">
        <v>702</v>
      </c>
      <c r="F1384" t="s">
        <v>202</v>
      </c>
      <c r="G1384" t="s">
        <v>491</v>
      </c>
      <c r="H1384" t="s">
        <v>1363</v>
      </c>
      <c r="I1384" s="29" t="str">
        <f t="shared" si="24"/>
        <v>INSERT INTO  VALUES (,'Alauca','702','Municipio','HND','ADMIN 2');</v>
      </c>
    </row>
    <row r="1385" spans="4:9" x14ac:dyDescent="0.3">
      <c r="D1385" t="s">
        <v>2015</v>
      </c>
      <c r="E1385">
        <v>703</v>
      </c>
      <c r="F1385" t="s">
        <v>202</v>
      </c>
      <c r="G1385" t="s">
        <v>491</v>
      </c>
      <c r="H1385" t="s">
        <v>1363</v>
      </c>
      <c r="I1385" s="29" t="str">
        <f t="shared" si="24"/>
        <v>INSERT INTO  VALUES (,'Danlí','703','Municipio','HND','ADMIN 2');</v>
      </c>
    </row>
    <row r="1386" spans="4:9" x14ac:dyDescent="0.3">
      <c r="D1386" t="s">
        <v>616</v>
      </c>
      <c r="E1386">
        <v>704</v>
      </c>
      <c r="F1386" t="s">
        <v>202</v>
      </c>
      <c r="G1386" t="s">
        <v>491</v>
      </c>
      <c r="H1386" t="s">
        <v>1363</v>
      </c>
      <c r="I1386" s="29" t="str">
        <f t="shared" si="24"/>
        <v>INSERT INTO  VALUES (,'El Paraíso','704','Municipio','HND','ADMIN 2');</v>
      </c>
    </row>
    <row r="1387" spans="4:9" x14ac:dyDescent="0.3">
      <c r="D1387" t="s">
        <v>2016</v>
      </c>
      <c r="E1387">
        <v>705</v>
      </c>
      <c r="F1387" t="s">
        <v>202</v>
      </c>
      <c r="G1387" t="s">
        <v>491</v>
      </c>
      <c r="H1387" t="s">
        <v>1363</v>
      </c>
      <c r="I1387" s="29" t="str">
        <f t="shared" si="24"/>
        <v>INSERT INTO  VALUES (,'Güinope','705','Municipio','HND','ADMIN 2');</v>
      </c>
    </row>
    <row r="1388" spans="4:9" x14ac:dyDescent="0.3">
      <c r="D1388" t="s">
        <v>2017</v>
      </c>
      <c r="E1388">
        <v>706</v>
      </c>
      <c r="F1388" t="s">
        <v>202</v>
      </c>
      <c r="G1388" t="s">
        <v>491</v>
      </c>
      <c r="H1388" t="s">
        <v>1363</v>
      </c>
      <c r="I1388" s="29" t="str">
        <f t="shared" si="24"/>
        <v>INSERT INTO  VALUES (,'Jacaleapa','706','Municipio','HND','ADMIN 2');</v>
      </c>
    </row>
    <row r="1389" spans="4:9" x14ac:dyDescent="0.3">
      <c r="D1389" t="s">
        <v>2018</v>
      </c>
      <c r="E1389">
        <v>707</v>
      </c>
      <c r="F1389" t="s">
        <v>202</v>
      </c>
      <c r="G1389" t="s">
        <v>491</v>
      </c>
      <c r="H1389" t="s">
        <v>1363</v>
      </c>
      <c r="I1389" s="29" t="str">
        <f t="shared" si="24"/>
        <v>INSERT INTO  VALUES (,'Liure','707','Municipio','HND','ADMIN 2');</v>
      </c>
    </row>
    <row r="1390" spans="4:9" x14ac:dyDescent="0.3">
      <c r="D1390" t="s">
        <v>2019</v>
      </c>
      <c r="E1390">
        <v>708</v>
      </c>
      <c r="F1390" t="s">
        <v>202</v>
      </c>
      <c r="G1390" t="s">
        <v>491</v>
      </c>
      <c r="H1390" t="s">
        <v>1363</v>
      </c>
      <c r="I1390" s="29" t="str">
        <f t="shared" si="24"/>
        <v>INSERT INTO  VALUES (,'Morocelí','708','Municipio','HND','ADMIN 2');</v>
      </c>
    </row>
    <row r="1391" spans="4:9" x14ac:dyDescent="0.3">
      <c r="D1391" t="s">
        <v>2020</v>
      </c>
      <c r="E1391">
        <v>709</v>
      </c>
      <c r="F1391" t="s">
        <v>202</v>
      </c>
      <c r="G1391" t="s">
        <v>491</v>
      </c>
      <c r="H1391" t="s">
        <v>1363</v>
      </c>
      <c r="I1391" s="29" t="str">
        <f t="shared" si="24"/>
        <v>INSERT INTO  VALUES (,'Oropolí','709','Municipio','HND','ADMIN 2');</v>
      </c>
    </row>
    <row r="1392" spans="4:9" x14ac:dyDescent="0.3">
      <c r="D1392" t="s">
        <v>1992</v>
      </c>
      <c r="E1392">
        <v>710</v>
      </c>
      <c r="F1392" t="s">
        <v>202</v>
      </c>
      <c r="G1392" t="s">
        <v>491</v>
      </c>
      <c r="H1392" t="s">
        <v>1363</v>
      </c>
      <c r="I1392" s="29" t="str">
        <f t="shared" si="24"/>
        <v>INSERT INTO  VALUES (,'Potrerillos','710','Municipio','HND','ADMIN 2');</v>
      </c>
    </row>
    <row r="1393" spans="4:9" x14ac:dyDescent="0.3">
      <c r="D1393" t="s">
        <v>2010</v>
      </c>
      <c r="E1393">
        <v>711</v>
      </c>
      <c r="F1393" t="s">
        <v>202</v>
      </c>
      <c r="G1393" t="s">
        <v>491</v>
      </c>
      <c r="H1393" t="s">
        <v>1363</v>
      </c>
      <c r="I1393" s="29" t="str">
        <f t="shared" si="24"/>
        <v>INSERT INTO  VALUES (,'San Antonio de Flores','711','Municipio','HND','ADMIN 2');</v>
      </c>
    </row>
    <row r="1394" spans="4:9" x14ac:dyDescent="0.3">
      <c r="D1394" t="s">
        <v>2021</v>
      </c>
      <c r="E1394">
        <v>712</v>
      </c>
      <c r="F1394" t="s">
        <v>202</v>
      </c>
      <c r="G1394" t="s">
        <v>491</v>
      </c>
      <c r="H1394" t="s">
        <v>1363</v>
      </c>
      <c r="I1394" s="29" t="str">
        <f t="shared" si="24"/>
        <v>INSERT INTO  VALUES (,'San Lucas','712','Municipio','HND','ADMIN 2');</v>
      </c>
    </row>
    <row r="1395" spans="4:9" x14ac:dyDescent="0.3">
      <c r="D1395" t="s">
        <v>2022</v>
      </c>
      <c r="E1395">
        <v>713</v>
      </c>
      <c r="F1395" t="s">
        <v>202</v>
      </c>
      <c r="G1395" t="s">
        <v>491</v>
      </c>
      <c r="H1395" t="s">
        <v>1363</v>
      </c>
      <c r="I1395" s="29" t="str">
        <f t="shared" si="24"/>
        <v>INSERT INTO  VALUES (,'San Matías','713','Municipio','HND','ADMIN 2');</v>
      </c>
    </row>
    <row r="1396" spans="4:9" x14ac:dyDescent="0.3">
      <c r="D1396" t="s">
        <v>2023</v>
      </c>
      <c r="E1396">
        <v>714</v>
      </c>
      <c r="F1396" t="s">
        <v>202</v>
      </c>
      <c r="G1396" t="s">
        <v>491</v>
      </c>
      <c r="H1396" t="s">
        <v>1363</v>
      </c>
      <c r="I1396" s="29" t="str">
        <f t="shared" si="24"/>
        <v>INSERT INTO  VALUES (,'Soledad','714','Municipio','HND','ADMIN 2');</v>
      </c>
    </row>
    <row r="1397" spans="4:9" x14ac:dyDescent="0.3">
      <c r="D1397" t="s">
        <v>2024</v>
      </c>
      <c r="E1397">
        <v>715</v>
      </c>
      <c r="F1397" t="s">
        <v>202</v>
      </c>
      <c r="G1397" t="s">
        <v>491</v>
      </c>
      <c r="H1397" t="s">
        <v>1363</v>
      </c>
      <c r="I1397" s="29" t="str">
        <f t="shared" si="24"/>
        <v>INSERT INTO  VALUES (,'Teupasenti','715','Municipio','HND','ADMIN 2');</v>
      </c>
    </row>
    <row r="1398" spans="4:9" x14ac:dyDescent="0.3">
      <c r="D1398" t="s">
        <v>2025</v>
      </c>
      <c r="E1398">
        <v>716</v>
      </c>
      <c r="F1398" t="s">
        <v>202</v>
      </c>
      <c r="G1398" t="s">
        <v>491</v>
      </c>
      <c r="H1398" t="s">
        <v>1363</v>
      </c>
      <c r="I1398" s="29" t="str">
        <f t="shared" si="24"/>
        <v>INSERT INTO  VALUES (,'Texiguat','716','Municipio','HND','ADMIN 2');</v>
      </c>
    </row>
    <row r="1399" spans="4:9" x14ac:dyDescent="0.3">
      <c r="D1399" t="s">
        <v>2026</v>
      </c>
      <c r="E1399">
        <v>717</v>
      </c>
      <c r="F1399" t="s">
        <v>202</v>
      </c>
      <c r="G1399" t="s">
        <v>491</v>
      </c>
      <c r="H1399" t="s">
        <v>1363</v>
      </c>
      <c r="I1399" s="29" t="str">
        <f t="shared" si="24"/>
        <v>INSERT INTO  VALUES (,'Vado Ancho','717','Municipio','HND','ADMIN 2');</v>
      </c>
    </row>
    <row r="1400" spans="4:9" x14ac:dyDescent="0.3">
      <c r="D1400" t="s">
        <v>2027</v>
      </c>
      <c r="E1400">
        <v>718</v>
      </c>
      <c r="F1400" t="s">
        <v>202</v>
      </c>
      <c r="G1400" t="s">
        <v>491</v>
      </c>
      <c r="H1400" t="s">
        <v>1363</v>
      </c>
      <c r="I1400" s="29" t="str">
        <f t="shared" si="24"/>
        <v>INSERT INTO  VALUES (,'Yauyupe','718','Municipio','HND','ADMIN 2');</v>
      </c>
    </row>
    <row r="1401" spans="4:9" x14ac:dyDescent="0.3">
      <c r="D1401" t="s">
        <v>2028</v>
      </c>
      <c r="E1401">
        <v>719</v>
      </c>
      <c r="F1401" t="s">
        <v>202</v>
      </c>
      <c r="G1401" t="s">
        <v>491</v>
      </c>
      <c r="H1401" t="s">
        <v>1363</v>
      </c>
      <c r="I1401" s="29" t="str">
        <f t="shared" si="24"/>
        <v>INSERT INTO  VALUES (,'Trojes','719','Municipio','HND','ADMIN 2');</v>
      </c>
    </row>
    <row r="1402" spans="4:9" x14ac:dyDescent="0.3">
      <c r="D1402" t="s">
        <v>2029</v>
      </c>
      <c r="E1402">
        <v>801</v>
      </c>
      <c r="F1402" t="s">
        <v>202</v>
      </c>
      <c r="G1402" t="s">
        <v>491</v>
      </c>
      <c r="H1402" t="s">
        <v>1363</v>
      </c>
      <c r="I1402" s="29" t="str">
        <f t="shared" si="24"/>
        <v>INSERT INTO  VALUES (,'Distrito Central','801','Municipio','HND','ADMIN 2');</v>
      </c>
    </row>
    <row r="1403" spans="4:9" x14ac:dyDescent="0.3">
      <c r="D1403" t="s">
        <v>2030</v>
      </c>
      <c r="E1403">
        <v>802</v>
      </c>
      <c r="F1403" t="s">
        <v>202</v>
      </c>
      <c r="G1403" t="s">
        <v>491</v>
      </c>
      <c r="H1403" t="s">
        <v>1363</v>
      </c>
      <c r="I1403" s="29" t="str">
        <f t="shared" si="24"/>
        <v>INSERT INTO  VALUES (,'Alubarén','802','Municipio','HND','ADMIN 2');</v>
      </c>
    </row>
    <row r="1404" spans="4:9" x14ac:dyDescent="0.3">
      <c r="D1404" t="s">
        <v>2031</v>
      </c>
      <c r="E1404">
        <v>803</v>
      </c>
      <c r="F1404" t="s">
        <v>202</v>
      </c>
      <c r="G1404" t="s">
        <v>491</v>
      </c>
      <c r="H1404" t="s">
        <v>1363</v>
      </c>
      <c r="I1404" s="29" t="str">
        <f t="shared" si="24"/>
        <v>INSERT INTO  VALUES (,'Cedros','803','Municipio','HND','ADMIN 2');</v>
      </c>
    </row>
    <row r="1405" spans="4:9" x14ac:dyDescent="0.3">
      <c r="D1405" t="s">
        <v>2032</v>
      </c>
      <c r="E1405">
        <v>804</v>
      </c>
      <c r="F1405" t="s">
        <v>202</v>
      </c>
      <c r="G1405" t="s">
        <v>491</v>
      </c>
      <c r="H1405" t="s">
        <v>1363</v>
      </c>
      <c r="I1405" s="29" t="str">
        <f t="shared" si="24"/>
        <v>INSERT INTO  VALUES (,'Curarén','804','Municipio','HND','ADMIN 2');</v>
      </c>
    </row>
    <row r="1406" spans="4:9" x14ac:dyDescent="0.3">
      <c r="D1406" t="s">
        <v>1948</v>
      </c>
      <c r="E1406">
        <v>805</v>
      </c>
      <c r="F1406" t="s">
        <v>202</v>
      </c>
      <c r="G1406" t="s">
        <v>491</v>
      </c>
      <c r="H1406" t="s">
        <v>1363</v>
      </c>
      <c r="I1406" s="29" t="str">
        <f t="shared" si="24"/>
        <v>INSERT INTO  VALUES (,'El Porvenir','805','Municipio','HND','ADMIN 2');</v>
      </c>
    </row>
    <row r="1407" spans="4:9" x14ac:dyDescent="0.3">
      <c r="D1407" t="s">
        <v>2033</v>
      </c>
      <c r="E1407">
        <v>806</v>
      </c>
      <c r="F1407" t="s">
        <v>202</v>
      </c>
      <c r="G1407" t="s">
        <v>491</v>
      </c>
      <c r="H1407" t="s">
        <v>1363</v>
      </c>
      <c r="I1407" s="29" t="str">
        <f t="shared" si="24"/>
        <v>INSERT INTO  VALUES (,'Guaimaca','806','Municipio','HND','ADMIN 2');</v>
      </c>
    </row>
    <row r="1408" spans="4:9" x14ac:dyDescent="0.3">
      <c r="D1408" t="s">
        <v>861</v>
      </c>
      <c r="E1408">
        <v>807</v>
      </c>
      <c r="F1408" t="s">
        <v>202</v>
      </c>
      <c r="G1408" t="s">
        <v>491</v>
      </c>
      <c r="H1408" t="s">
        <v>1363</v>
      </c>
      <c r="I1408" s="29" t="str">
        <f t="shared" si="24"/>
        <v>INSERT INTO  VALUES (,'La Libertad','807','Municipio','HND','ADMIN 2');</v>
      </c>
    </row>
    <row r="1409" spans="4:9" x14ac:dyDescent="0.3">
      <c r="D1409" t="s">
        <v>2034</v>
      </c>
      <c r="E1409">
        <v>808</v>
      </c>
      <c r="F1409" t="s">
        <v>202</v>
      </c>
      <c r="G1409" t="s">
        <v>491</v>
      </c>
      <c r="H1409" t="s">
        <v>1363</v>
      </c>
      <c r="I1409" s="29" t="str">
        <f t="shared" si="24"/>
        <v>INSERT INTO  VALUES (,'La Venta','808','Municipio','HND','ADMIN 2');</v>
      </c>
    </row>
    <row r="1410" spans="4:9" x14ac:dyDescent="0.3">
      <c r="D1410" t="s">
        <v>2035</v>
      </c>
      <c r="E1410">
        <v>809</v>
      </c>
      <c r="F1410" t="s">
        <v>202</v>
      </c>
      <c r="G1410" t="s">
        <v>491</v>
      </c>
      <c r="H1410" t="s">
        <v>1363</v>
      </c>
      <c r="I1410" s="29" t="str">
        <f t="shared" si="24"/>
        <v>INSERT INTO  VALUES (,'Lepaterique','809','Municipio','HND','ADMIN 2');</v>
      </c>
    </row>
    <row r="1411" spans="4:9" x14ac:dyDescent="0.3">
      <c r="D1411" t="s">
        <v>2036</v>
      </c>
      <c r="E1411">
        <v>810</v>
      </c>
      <c r="F1411" t="s">
        <v>202</v>
      </c>
      <c r="G1411" t="s">
        <v>491</v>
      </c>
      <c r="H1411" t="s">
        <v>1363</v>
      </c>
      <c r="I1411" s="29" t="str">
        <f t="shared" ref="I1411:I1474" si="25">+"INSERT INTO "&amp;$E$3&amp;" VALUES ("&amp;C1411&amp;","&amp;"'"&amp;D1411&amp;"','"&amp;E1411&amp;"','"&amp;F1411&amp;"','"&amp;G1411&amp;"','"&amp;H1411&amp;"');"</f>
        <v>INSERT INTO  VALUES (,'Maraita','810','Municipio','HND','ADMIN 2');</v>
      </c>
    </row>
    <row r="1412" spans="4:9" x14ac:dyDescent="0.3">
      <c r="D1412" t="s">
        <v>2037</v>
      </c>
      <c r="E1412">
        <v>811</v>
      </c>
      <c r="F1412" t="s">
        <v>202</v>
      </c>
      <c r="G1412" t="s">
        <v>491</v>
      </c>
      <c r="H1412" t="s">
        <v>1363</v>
      </c>
      <c r="I1412" s="29" t="str">
        <f t="shared" si="25"/>
        <v>INSERT INTO  VALUES (,'Marale','811','Municipio','HND','ADMIN 2');</v>
      </c>
    </row>
    <row r="1413" spans="4:9" x14ac:dyDescent="0.3">
      <c r="D1413" t="s">
        <v>2038</v>
      </c>
      <c r="E1413">
        <v>812</v>
      </c>
      <c r="F1413" t="s">
        <v>202</v>
      </c>
      <c r="G1413" t="s">
        <v>491</v>
      </c>
      <c r="H1413" t="s">
        <v>1363</v>
      </c>
      <c r="I1413" s="29" t="str">
        <f t="shared" si="25"/>
        <v>INSERT INTO  VALUES (,'Nueva Armenia','812','Municipio','HND','ADMIN 2');</v>
      </c>
    </row>
    <row r="1414" spans="4:9" x14ac:dyDescent="0.3">
      <c r="D1414" t="s">
        <v>2039</v>
      </c>
      <c r="E1414">
        <v>813</v>
      </c>
      <c r="F1414" t="s">
        <v>202</v>
      </c>
      <c r="G1414" t="s">
        <v>491</v>
      </c>
      <c r="H1414" t="s">
        <v>1363</v>
      </c>
      <c r="I1414" s="29" t="str">
        <f t="shared" si="25"/>
        <v>INSERT INTO  VALUES (,'Ojojona','813','Municipio','HND','ADMIN 2');</v>
      </c>
    </row>
    <row r="1415" spans="4:9" x14ac:dyDescent="0.3">
      <c r="D1415" t="s">
        <v>2040</v>
      </c>
      <c r="E1415">
        <v>814</v>
      </c>
      <c r="F1415" t="s">
        <v>202</v>
      </c>
      <c r="G1415" t="s">
        <v>491</v>
      </c>
      <c r="H1415" t="s">
        <v>1363</v>
      </c>
      <c r="I1415" s="29" t="str">
        <f t="shared" si="25"/>
        <v>INSERT INTO  VALUES (,'Orica','814','Municipio','HND','ADMIN 2');</v>
      </c>
    </row>
    <row r="1416" spans="4:9" x14ac:dyDescent="0.3">
      <c r="D1416" t="s">
        <v>2041</v>
      </c>
      <c r="E1416">
        <v>815</v>
      </c>
      <c r="F1416" t="s">
        <v>202</v>
      </c>
      <c r="G1416" t="s">
        <v>491</v>
      </c>
      <c r="H1416" t="s">
        <v>1363</v>
      </c>
      <c r="I1416" s="29" t="str">
        <f t="shared" si="25"/>
        <v>INSERT INTO  VALUES (,'Reitoca','815','Municipio','HND','ADMIN 2');</v>
      </c>
    </row>
    <row r="1417" spans="4:9" x14ac:dyDescent="0.3">
      <c r="D1417" t="s">
        <v>2042</v>
      </c>
      <c r="E1417">
        <v>816</v>
      </c>
      <c r="F1417" t="s">
        <v>202</v>
      </c>
      <c r="G1417" t="s">
        <v>491</v>
      </c>
      <c r="H1417" t="s">
        <v>1363</v>
      </c>
      <c r="I1417" s="29" t="str">
        <f t="shared" si="25"/>
        <v>INSERT INTO  VALUES (,'Sabanagrande','816','Municipio','HND','ADMIN 2');</v>
      </c>
    </row>
    <row r="1418" spans="4:9" x14ac:dyDescent="0.3">
      <c r="D1418" t="s">
        <v>2043</v>
      </c>
      <c r="E1418">
        <v>817</v>
      </c>
      <c r="F1418" t="s">
        <v>202</v>
      </c>
      <c r="G1418" t="s">
        <v>491</v>
      </c>
      <c r="H1418" t="s">
        <v>1363</v>
      </c>
      <c r="I1418" s="29" t="str">
        <f t="shared" si="25"/>
        <v>INSERT INTO  VALUES (,'San Antonio de Oriente','817','Municipio','HND','ADMIN 2');</v>
      </c>
    </row>
    <row r="1419" spans="4:9" x14ac:dyDescent="0.3">
      <c r="D1419" t="s">
        <v>2044</v>
      </c>
      <c r="E1419">
        <v>818</v>
      </c>
      <c r="F1419" t="s">
        <v>202</v>
      </c>
      <c r="G1419" t="s">
        <v>491</v>
      </c>
      <c r="H1419" t="s">
        <v>1363</v>
      </c>
      <c r="I1419" s="29" t="str">
        <f t="shared" si="25"/>
        <v>INSERT INTO  VALUES (,'San Buenaventura','818','Municipio','HND','ADMIN 2');</v>
      </c>
    </row>
    <row r="1420" spans="4:9" x14ac:dyDescent="0.3">
      <c r="D1420" t="s">
        <v>1198</v>
      </c>
      <c r="E1420">
        <v>819</v>
      </c>
      <c r="F1420" t="s">
        <v>202</v>
      </c>
      <c r="G1420" t="s">
        <v>491</v>
      </c>
      <c r="H1420" t="s">
        <v>1363</v>
      </c>
      <c r="I1420" s="29" t="str">
        <f t="shared" si="25"/>
        <v>INSERT INTO  VALUES (,'San Ignacio','819','Municipio','HND','ADMIN 2');</v>
      </c>
    </row>
    <row r="1421" spans="4:9" x14ac:dyDescent="0.3">
      <c r="D1421" t="s">
        <v>2045</v>
      </c>
      <c r="E1421">
        <v>820</v>
      </c>
      <c r="F1421" t="s">
        <v>202</v>
      </c>
      <c r="G1421" t="s">
        <v>491</v>
      </c>
      <c r="H1421" t="s">
        <v>1363</v>
      </c>
      <c r="I1421" s="29" t="str">
        <f t="shared" si="25"/>
        <v>INSERT INTO  VALUES (,'San Juan de Flores','820','Municipio','HND','ADMIN 2');</v>
      </c>
    </row>
    <row r="1422" spans="4:9" x14ac:dyDescent="0.3">
      <c r="D1422" t="s">
        <v>2046</v>
      </c>
      <c r="E1422">
        <v>821</v>
      </c>
      <c r="F1422" t="s">
        <v>202</v>
      </c>
      <c r="G1422" t="s">
        <v>491</v>
      </c>
      <c r="H1422" t="s">
        <v>1363</v>
      </c>
      <c r="I1422" s="29" t="str">
        <f t="shared" si="25"/>
        <v>INSERT INTO  VALUES (,'San Miguelito','821','Municipio','HND','ADMIN 2');</v>
      </c>
    </row>
    <row r="1423" spans="4:9" x14ac:dyDescent="0.3">
      <c r="D1423" t="s">
        <v>867</v>
      </c>
      <c r="E1423">
        <v>822</v>
      </c>
      <c r="F1423" t="s">
        <v>202</v>
      </c>
      <c r="G1423" t="s">
        <v>491</v>
      </c>
      <c r="H1423" t="s">
        <v>1363</v>
      </c>
      <c r="I1423" s="29" t="str">
        <f t="shared" si="25"/>
        <v>INSERT INTO  VALUES (,'Santa Ana','822','Municipio','HND','ADMIN 2');</v>
      </c>
    </row>
    <row r="1424" spans="4:9" x14ac:dyDescent="0.3">
      <c r="D1424" t="s">
        <v>372</v>
      </c>
      <c r="E1424">
        <v>823</v>
      </c>
      <c r="F1424" t="s">
        <v>202</v>
      </c>
      <c r="G1424" t="s">
        <v>491</v>
      </c>
      <c r="H1424" t="s">
        <v>1363</v>
      </c>
      <c r="I1424" s="29" t="str">
        <f t="shared" si="25"/>
        <v>INSERT INTO  VALUES (,'Santa Lucía','823','Municipio','HND','ADMIN 2');</v>
      </c>
    </row>
    <row r="1425" spans="4:9" x14ac:dyDescent="0.3">
      <c r="D1425" t="s">
        <v>2047</v>
      </c>
      <c r="E1425">
        <v>824</v>
      </c>
      <c r="F1425" t="s">
        <v>202</v>
      </c>
      <c r="G1425" t="s">
        <v>491</v>
      </c>
      <c r="H1425" t="s">
        <v>1363</v>
      </c>
      <c r="I1425" s="29" t="str">
        <f t="shared" si="25"/>
        <v>INSERT INTO  VALUES (,'Talanga','824','Municipio','HND','ADMIN 2');</v>
      </c>
    </row>
    <row r="1426" spans="4:9" x14ac:dyDescent="0.3">
      <c r="D1426" t="s">
        <v>2048</v>
      </c>
      <c r="E1426">
        <v>825</v>
      </c>
      <c r="F1426" t="s">
        <v>202</v>
      </c>
      <c r="G1426" t="s">
        <v>491</v>
      </c>
      <c r="H1426" t="s">
        <v>1363</v>
      </c>
      <c r="I1426" s="29" t="str">
        <f t="shared" si="25"/>
        <v>INSERT INTO  VALUES (,'Tatumbla','825','Municipio','HND','ADMIN 2');</v>
      </c>
    </row>
    <row r="1427" spans="4:9" x14ac:dyDescent="0.3">
      <c r="D1427" t="s">
        <v>2049</v>
      </c>
      <c r="E1427">
        <v>826</v>
      </c>
      <c r="F1427" t="s">
        <v>202</v>
      </c>
      <c r="G1427" t="s">
        <v>491</v>
      </c>
      <c r="H1427" t="s">
        <v>1363</v>
      </c>
      <c r="I1427" s="29" t="str">
        <f t="shared" si="25"/>
        <v>INSERT INTO  VALUES (,'Valle de Ángeles','826','Municipio','HND','ADMIN 2');</v>
      </c>
    </row>
    <row r="1428" spans="4:9" x14ac:dyDescent="0.3">
      <c r="D1428" t="s">
        <v>2050</v>
      </c>
      <c r="E1428">
        <v>827</v>
      </c>
      <c r="F1428" t="s">
        <v>202</v>
      </c>
      <c r="G1428" t="s">
        <v>491</v>
      </c>
      <c r="H1428" t="s">
        <v>1363</v>
      </c>
      <c r="I1428" s="29" t="str">
        <f t="shared" si="25"/>
        <v>INSERT INTO  VALUES (,'Villa de San Francisco','827','Municipio','HND','ADMIN 2');</v>
      </c>
    </row>
    <row r="1429" spans="4:9" x14ac:dyDescent="0.3">
      <c r="D1429" t="s">
        <v>2051</v>
      </c>
      <c r="E1429">
        <v>828</v>
      </c>
      <c r="F1429" t="s">
        <v>202</v>
      </c>
      <c r="G1429" t="s">
        <v>491</v>
      </c>
      <c r="H1429" t="s">
        <v>1363</v>
      </c>
      <c r="I1429" s="29" t="str">
        <f t="shared" si="25"/>
        <v>INSERT INTO  VALUES (,'Vallecillo','828','Municipio','HND','ADMIN 2');</v>
      </c>
    </row>
    <row r="1430" spans="4:9" x14ac:dyDescent="0.3">
      <c r="D1430" t="s">
        <v>2052</v>
      </c>
      <c r="E1430">
        <v>901</v>
      </c>
      <c r="F1430" t="s">
        <v>202</v>
      </c>
      <c r="G1430" t="s">
        <v>491</v>
      </c>
      <c r="H1430" t="s">
        <v>1363</v>
      </c>
      <c r="I1430" s="29" t="str">
        <f t="shared" si="25"/>
        <v>INSERT INTO  VALUES (,'Puerto Lempira','901','Municipio','HND','ADMIN 2');</v>
      </c>
    </row>
    <row r="1431" spans="4:9" x14ac:dyDescent="0.3">
      <c r="D1431" t="s">
        <v>2053</v>
      </c>
      <c r="E1431">
        <v>902</v>
      </c>
      <c r="F1431" t="s">
        <v>202</v>
      </c>
      <c r="G1431" t="s">
        <v>491</v>
      </c>
      <c r="H1431" t="s">
        <v>1363</v>
      </c>
      <c r="I1431" s="29" t="str">
        <f t="shared" si="25"/>
        <v>INSERT INTO  VALUES (,'Brus Laguna','902','Municipio','HND','ADMIN 2');</v>
      </c>
    </row>
    <row r="1432" spans="4:9" x14ac:dyDescent="0.3">
      <c r="D1432" t="s">
        <v>2054</v>
      </c>
      <c r="E1432">
        <v>903</v>
      </c>
      <c r="F1432" t="s">
        <v>202</v>
      </c>
      <c r="G1432" t="s">
        <v>491</v>
      </c>
      <c r="H1432" t="s">
        <v>1363</v>
      </c>
      <c r="I1432" s="29" t="str">
        <f t="shared" si="25"/>
        <v>INSERT INTO  VALUES (,'Ahuas','903','Municipio','HND','ADMIN 2');</v>
      </c>
    </row>
    <row r="1433" spans="4:9" x14ac:dyDescent="0.3">
      <c r="D1433" t="s">
        <v>2055</v>
      </c>
      <c r="E1433">
        <v>904</v>
      </c>
      <c r="F1433" t="s">
        <v>202</v>
      </c>
      <c r="G1433" t="s">
        <v>491</v>
      </c>
      <c r="H1433" t="s">
        <v>1363</v>
      </c>
      <c r="I1433" s="29" t="str">
        <f t="shared" si="25"/>
        <v>INSERT INTO  VALUES (,'Juan Francisco Bulnes','904','Municipio','HND','ADMIN 2');</v>
      </c>
    </row>
    <row r="1434" spans="4:9" x14ac:dyDescent="0.3">
      <c r="D1434" t="s">
        <v>2056</v>
      </c>
      <c r="E1434">
        <v>905</v>
      </c>
      <c r="F1434" t="s">
        <v>202</v>
      </c>
      <c r="G1434" t="s">
        <v>491</v>
      </c>
      <c r="H1434" t="s">
        <v>1363</v>
      </c>
      <c r="I1434" s="29" t="str">
        <f t="shared" si="25"/>
        <v>INSERT INTO  VALUES (,'Ramón Villeda Morales','905','Municipio','HND','ADMIN 2');</v>
      </c>
    </row>
    <row r="1435" spans="4:9" x14ac:dyDescent="0.3">
      <c r="D1435" t="s">
        <v>2057</v>
      </c>
      <c r="E1435">
        <v>906</v>
      </c>
      <c r="F1435" t="s">
        <v>202</v>
      </c>
      <c r="G1435" t="s">
        <v>491</v>
      </c>
      <c r="H1435" t="s">
        <v>1363</v>
      </c>
      <c r="I1435" s="29" t="str">
        <f t="shared" si="25"/>
        <v>INSERT INTO  VALUES (,'Wampusirpi','906','Municipio','HND','ADMIN 2');</v>
      </c>
    </row>
    <row r="1436" spans="4:9" x14ac:dyDescent="0.3">
      <c r="D1436" t="s">
        <v>1765</v>
      </c>
      <c r="E1436">
        <v>1001</v>
      </c>
      <c r="F1436" t="s">
        <v>202</v>
      </c>
      <c r="G1436" t="s">
        <v>491</v>
      </c>
      <c r="H1436" t="s">
        <v>1363</v>
      </c>
      <c r="I1436" s="29" t="str">
        <f t="shared" si="25"/>
        <v>INSERT INTO  VALUES (,'La Esperanza','1001','Municipio','HND','ADMIN 2');</v>
      </c>
    </row>
    <row r="1437" spans="4:9" x14ac:dyDescent="0.3">
      <c r="D1437" t="s">
        <v>2058</v>
      </c>
      <c r="E1437">
        <v>1002</v>
      </c>
      <c r="F1437" t="s">
        <v>202</v>
      </c>
      <c r="G1437" t="s">
        <v>491</v>
      </c>
      <c r="H1437" t="s">
        <v>1363</v>
      </c>
      <c r="I1437" s="29" t="str">
        <f t="shared" si="25"/>
        <v>INSERT INTO  VALUES (,'Camasca','1002','Municipio','HND','ADMIN 2');</v>
      </c>
    </row>
    <row r="1438" spans="4:9" x14ac:dyDescent="0.3">
      <c r="D1438" t="s">
        <v>2059</v>
      </c>
      <c r="E1438">
        <v>1003</v>
      </c>
      <c r="F1438" t="s">
        <v>202</v>
      </c>
      <c r="G1438" t="s">
        <v>491</v>
      </c>
      <c r="H1438" t="s">
        <v>1363</v>
      </c>
      <c r="I1438" s="29" t="str">
        <f t="shared" si="25"/>
        <v>INSERT INTO  VALUES (,'Colomoncagua','1003','Municipio','HND','ADMIN 2');</v>
      </c>
    </row>
    <row r="1439" spans="4:9" x14ac:dyDescent="0.3">
      <c r="D1439" t="s">
        <v>1013</v>
      </c>
      <c r="E1439">
        <v>1004</v>
      </c>
      <c r="F1439" t="s">
        <v>202</v>
      </c>
      <c r="G1439" t="s">
        <v>491</v>
      </c>
      <c r="H1439" t="s">
        <v>1363</v>
      </c>
      <c r="I1439" s="29" t="str">
        <f t="shared" si="25"/>
        <v>INSERT INTO  VALUES (,'Concepción','1004','Municipio','HND','ADMIN 2');</v>
      </c>
    </row>
    <row r="1440" spans="4:9" x14ac:dyDescent="0.3">
      <c r="D1440" t="s">
        <v>1896</v>
      </c>
      <c r="E1440">
        <v>1005</v>
      </c>
      <c r="F1440" t="s">
        <v>202</v>
      </c>
      <c r="G1440" t="s">
        <v>491</v>
      </c>
      <c r="H1440" t="s">
        <v>1363</v>
      </c>
      <c r="I1440" s="29" t="str">
        <f t="shared" si="25"/>
        <v>INSERT INTO  VALUES (,'Dolores','1005','Municipio','HND','ADMIN 2');</v>
      </c>
    </row>
    <row r="1441" spans="4:9" x14ac:dyDescent="0.3">
      <c r="D1441" t="s">
        <v>619</v>
      </c>
      <c r="E1441">
        <v>1006</v>
      </c>
      <c r="F1441" t="s">
        <v>202</v>
      </c>
      <c r="G1441" t="s">
        <v>491</v>
      </c>
      <c r="H1441" t="s">
        <v>1363</v>
      </c>
      <c r="I1441" s="29" t="str">
        <f t="shared" si="25"/>
        <v>INSERT INTO  VALUES (,'Intibucá','1006','Municipio','HND','ADMIN 2');</v>
      </c>
    </row>
    <row r="1442" spans="4:9" x14ac:dyDescent="0.3">
      <c r="D1442" t="s">
        <v>2060</v>
      </c>
      <c r="E1442">
        <v>1007</v>
      </c>
      <c r="F1442" t="s">
        <v>202</v>
      </c>
      <c r="G1442" t="s">
        <v>491</v>
      </c>
      <c r="H1442" t="s">
        <v>1363</v>
      </c>
      <c r="I1442" s="29" t="str">
        <f t="shared" si="25"/>
        <v>INSERT INTO  VALUES (,'Jesús de Otoro','1007','Municipio','HND','ADMIN 2');</v>
      </c>
    </row>
    <row r="1443" spans="4:9" x14ac:dyDescent="0.3">
      <c r="D1443" t="s">
        <v>2061</v>
      </c>
      <c r="E1443">
        <v>1008</v>
      </c>
      <c r="F1443" t="s">
        <v>202</v>
      </c>
      <c r="G1443" t="s">
        <v>491</v>
      </c>
      <c r="H1443" t="s">
        <v>1363</v>
      </c>
      <c r="I1443" s="29" t="str">
        <f t="shared" si="25"/>
        <v>INSERT INTO  VALUES (,'Magdalena','1008','Municipio','HND','ADMIN 2');</v>
      </c>
    </row>
    <row r="1444" spans="4:9" x14ac:dyDescent="0.3">
      <c r="D1444" t="s">
        <v>2062</v>
      </c>
      <c r="E1444">
        <v>1009</v>
      </c>
      <c r="F1444" t="s">
        <v>202</v>
      </c>
      <c r="G1444" t="s">
        <v>491</v>
      </c>
      <c r="H1444" t="s">
        <v>1363</v>
      </c>
      <c r="I1444" s="29" t="str">
        <f t="shared" si="25"/>
        <v>INSERT INTO  VALUES (,'Masaguara','1009','Municipio','HND','ADMIN 2');</v>
      </c>
    </row>
    <row r="1445" spans="4:9" x14ac:dyDescent="0.3">
      <c r="D1445" t="s">
        <v>936</v>
      </c>
      <c r="E1445">
        <v>1010</v>
      </c>
      <c r="F1445" t="s">
        <v>202</v>
      </c>
      <c r="G1445" t="s">
        <v>491</v>
      </c>
      <c r="H1445" t="s">
        <v>1363</v>
      </c>
      <c r="I1445" s="29" t="str">
        <f t="shared" si="25"/>
        <v>INSERT INTO  VALUES (,'San Antonio','1010','Municipio','HND','ADMIN 2');</v>
      </c>
    </row>
    <row r="1446" spans="4:9" x14ac:dyDescent="0.3">
      <c r="D1446" t="s">
        <v>1304</v>
      </c>
      <c r="E1446">
        <v>1011</v>
      </c>
      <c r="F1446" t="s">
        <v>202</v>
      </c>
      <c r="G1446" t="s">
        <v>491</v>
      </c>
      <c r="H1446" t="s">
        <v>1363</v>
      </c>
      <c r="I1446" s="29" t="str">
        <f t="shared" si="25"/>
        <v>INSERT INTO  VALUES (,'San Isidro','1011','Municipio','HND','ADMIN 2');</v>
      </c>
    </row>
    <row r="1447" spans="4:9" x14ac:dyDescent="0.3">
      <c r="D1447" t="s">
        <v>722</v>
      </c>
      <c r="E1447">
        <v>1012</v>
      </c>
      <c r="F1447" t="s">
        <v>202</v>
      </c>
      <c r="G1447" t="s">
        <v>491</v>
      </c>
      <c r="H1447" t="s">
        <v>1363</v>
      </c>
      <c r="I1447" s="29" t="str">
        <f t="shared" si="25"/>
        <v>INSERT INTO  VALUES (,'San Juan','1012','Municipio','HND','ADMIN 2');</v>
      </c>
    </row>
    <row r="1448" spans="4:9" x14ac:dyDescent="0.3">
      <c r="D1448" t="s">
        <v>2063</v>
      </c>
      <c r="E1448">
        <v>1013</v>
      </c>
      <c r="F1448" t="s">
        <v>202</v>
      </c>
      <c r="G1448" t="s">
        <v>491</v>
      </c>
      <c r="H1448" t="s">
        <v>1363</v>
      </c>
      <c r="I1448" s="29" t="str">
        <f t="shared" si="25"/>
        <v>INSERT INTO  VALUES (,'San Marcos de Sierra','1013','Municipio','HND','ADMIN 2');</v>
      </c>
    </row>
    <row r="1449" spans="4:9" x14ac:dyDescent="0.3">
      <c r="D1449" t="s">
        <v>2046</v>
      </c>
      <c r="E1449">
        <v>1014</v>
      </c>
      <c r="F1449" t="s">
        <v>202</v>
      </c>
      <c r="G1449" t="s">
        <v>491</v>
      </c>
      <c r="H1449" t="s">
        <v>1363</v>
      </c>
      <c r="I1449" s="29" t="str">
        <f t="shared" si="25"/>
        <v>INSERT INTO  VALUES (,'San Miguelito','1014','Municipio','HND','ADMIN 2');</v>
      </c>
    </row>
    <row r="1450" spans="4:9" x14ac:dyDescent="0.3">
      <c r="D1450" t="s">
        <v>372</v>
      </c>
      <c r="E1450">
        <v>1015</v>
      </c>
      <c r="F1450" t="s">
        <v>202</v>
      </c>
      <c r="G1450" t="s">
        <v>491</v>
      </c>
      <c r="H1450" t="s">
        <v>1363</v>
      </c>
      <c r="I1450" s="29" t="str">
        <f t="shared" si="25"/>
        <v>INSERT INTO  VALUES (,'Santa Lucía','1015','Municipio','HND','ADMIN 2');</v>
      </c>
    </row>
    <row r="1451" spans="4:9" x14ac:dyDescent="0.3">
      <c r="D1451" t="s">
        <v>2064</v>
      </c>
      <c r="E1451">
        <v>1016</v>
      </c>
      <c r="F1451" t="s">
        <v>202</v>
      </c>
      <c r="G1451" t="s">
        <v>491</v>
      </c>
      <c r="H1451" t="s">
        <v>1363</v>
      </c>
      <c r="I1451" s="29" t="str">
        <f t="shared" si="25"/>
        <v>INSERT INTO  VALUES (,'Yamaranguila','1016','Municipio','HND','ADMIN 2');</v>
      </c>
    </row>
    <row r="1452" spans="4:9" x14ac:dyDescent="0.3">
      <c r="D1452" t="s">
        <v>2065</v>
      </c>
      <c r="E1452">
        <v>1017</v>
      </c>
      <c r="F1452" t="s">
        <v>202</v>
      </c>
      <c r="G1452" t="s">
        <v>491</v>
      </c>
      <c r="H1452" t="s">
        <v>1363</v>
      </c>
      <c r="I1452" s="29" t="str">
        <f t="shared" si="25"/>
        <v>INSERT INTO  VALUES (,'San Francisco de Opalaca','1017','Municipio','HND','ADMIN 2');</v>
      </c>
    </row>
    <row r="1453" spans="4:9" x14ac:dyDescent="0.3">
      <c r="D1453" t="s">
        <v>2066</v>
      </c>
      <c r="E1453">
        <v>1101</v>
      </c>
      <c r="F1453" t="s">
        <v>202</v>
      </c>
      <c r="G1453" t="s">
        <v>491</v>
      </c>
      <c r="H1453" t="s">
        <v>1363</v>
      </c>
      <c r="I1453" s="29" t="str">
        <f t="shared" si="25"/>
        <v>INSERT INTO  VALUES (,'Roatán','1101','Municipio','HND','ADMIN 2');</v>
      </c>
    </row>
    <row r="1454" spans="4:9" x14ac:dyDescent="0.3">
      <c r="D1454" t="s">
        <v>2067</v>
      </c>
      <c r="E1454">
        <v>1102</v>
      </c>
      <c r="F1454" t="s">
        <v>202</v>
      </c>
      <c r="G1454" t="s">
        <v>491</v>
      </c>
      <c r="H1454" t="s">
        <v>1363</v>
      </c>
      <c r="I1454" s="29" t="str">
        <f t="shared" si="25"/>
        <v>INSERT INTO  VALUES (,'Guanaja','1102','Municipio','HND','ADMIN 2');</v>
      </c>
    </row>
    <row r="1455" spans="4:9" x14ac:dyDescent="0.3">
      <c r="D1455" t="s">
        <v>2068</v>
      </c>
      <c r="E1455">
        <v>1103</v>
      </c>
      <c r="F1455" t="s">
        <v>202</v>
      </c>
      <c r="G1455" t="s">
        <v>491</v>
      </c>
      <c r="H1455" t="s">
        <v>1363</v>
      </c>
      <c r="I1455" s="29" t="str">
        <f t="shared" si="25"/>
        <v>INSERT INTO  VALUES (,'José Santos Guardiola','1103','Municipio','HND','ADMIN 2');</v>
      </c>
    </row>
    <row r="1456" spans="4:9" x14ac:dyDescent="0.3">
      <c r="D1456" t="s">
        <v>2069</v>
      </c>
      <c r="E1456">
        <v>1104</v>
      </c>
      <c r="F1456" t="s">
        <v>202</v>
      </c>
      <c r="G1456" t="s">
        <v>491</v>
      </c>
      <c r="H1456" t="s">
        <v>1363</v>
      </c>
      <c r="I1456" s="29" t="str">
        <f t="shared" si="25"/>
        <v>INSERT INTO  VALUES (,'Utila','1104','Municipio','HND','ADMIN 2');</v>
      </c>
    </row>
    <row r="1457" spans="4:9" x14ac:dyDescent="0.3">
      <c r="D1457" t="s">
        <v>621</v>
      </c>
      <c r="E1457">
        <v>1201</v>
      </c>
      <c r="F1457" t="s">
        <v>202</v>
      </c>
      <c r="G1457" t="s">
        <v>491</v>
      </c>
      <c r="H1457" t="s">
        <v>1363</v>
      </c>
      <c r="I1457" s="29" t="str">
        <f t="shared" si="25"/>
        <v>INSERT INTO  VALUES (,'La Paz','1201','Municipio','HND','ADMIN 2');</v>
      </c>
    </row>
    <row r="1458" spans="4:9" x14ac:dyDescent="0.3">
      <c r="D1458" t="s">
        <v>2070</v>
      </c>
      <c r="E1458">
        <v>1202</v>
      </c>
      <c r="F1458" t="s">
        <v>202</v>
      </c>
      <c r="G1458" t="s">
        <v>491</v>
      </c>
      <c r="H1458" t="s">
        <v>1363</v>
      </c>
      <c r="I1458" s="29" t="str">
        <f t="shared" si="25"/>
        <v>INSERT INTO  VALUES (,'Aguanqueterique','1202','Municipio','HND','ADMIN 2');</v>
      </c>
    </row>
    <row r="1459" spans="4:9" x14ac:dyDescent="0.3">
      <c r="D1459" t="s">
        <v>2071</v>
      </c>
      <c r="E1459">
        <v>1203</v>
      </c>
      <c r="F1459" t="s">
        <v>202</v>
      </c>
      <c r="G1459" t="s">
        <v>491</v>
      </c>
      <c r="H1459" t="s">
        <v>1363</v>
      </c>
      <c r="I1459" s="29" t="str">
        <f t="shared" si="25"/>
        <v>INSERT INTO  VALUES (,'Cabanas','1203','Municipio','HND','ADMIN 2');</v>
      </c>
    </row>
    <row r="1460" spans="4:9" x14ac:dyDescent="0.3">
      <c r="D1460" t="s">
        <v>2072</v>
      </c>
      <c r="E1460">
        <v>1204</v>
      </c>
      <c r="F1460" t="s">
        <v>202</v>
      </c>
      <c r="G1460" t="s">
        <v>491</v>
      </c>
      <c r="H1460" t="s">
        <v>1363</v>
      </c>
      <c r="I1460" s="29" t="str">
        <f t="shared" si="25"/>
        <v>INSERT INTO  VALUES (,'Cane','1204','Municipio','HND','ADMIN 2');</v>
      </c>
    </row>
    <row r="1461" spans="4:9" x14ac:dyDescent="0.3">
      <c r="D1461" t="s">
        <v>2073</v>
      </c>
      <c r="E1461">
        <v>1205</v>
      </c>
      <c r="F1461" t="s">
        <v>202</v>
      </c>
      <c r="G1461" t="s">
        <v>491</v>
      </c>
      <c r="H1461" t="s">
        <v>1363</v>
      </c>
      <c r="I1461" s="29" t="str">
        <f t="shared" si="25"/>
        <v>INSERT INTO  VALUES (,'Chinacla','1205','Municipio','HND','ADMIN 2');</v>
      </c>
    </row>
    <row r="1462" spans="4:9" x14ac:dyDescent="0.3">
      <c r="D1462" t="s">
        <v>2074</v>
      </c>
      <c r="E1462">
        <v>1206</v>
      </c>
      <c r="F1462" t="s">
        <v>202</v>
      </c>
      <c r="G1462" t="s">
        <v>491</v>
      </c>
      <c r="H1462" t="s">
        <v>1363</v>
      </c>
      <c r="I1462" s="29" t="str">
        <f t="shared" si="25"/>
        <v>INSERT INTO  VALUES (,'Guajiquiro','1206','Municipio','HND','ADMIN 2');</v>
      </c>
    </row>
    <row r="1463" spans="4:9" x14ac:dyDescent="0.3">
      <c r="D1463" t="s">
        <v>2075</v>
      </c>
      <c r="E1463">
        <v>1207</v>
      </c>
      <c r="F1463" t="s">
        <v>202</v>
      </c>
      <c r="G1463" t="s">
        <v>491</v>
      </c>
      <c r="H1463" t="s">
        <v>1363</v>
      </c>
      <c r="I1463" s="29" t="str">
        <f t="shared" si="25"/>
        <v>INSERT INTO  VALUES (,'Lauterique','1207','Municipio','HND','ADMIN 2');</v>
      </c>
    </row>
    <row r="1464" spans="4:9" x14ac:dyDescent="0.3">
      <c r="D1464" t="s">
        <v>2076</v>
      </c>
      <c r="E1464">
        <v>1208</v>
      </c>
      <c r="F1464" t="s">
        <v>202</v>
      </c>
      <c r="G1464" t="s">
        <v>491</v>
      </c>
      <c r="H1464" t="s">
        <v>1363</v>
      </c>
      <c r="I1464" s="29" t="str">
        <f t="shared" si="25"/>
        <v>INSERT INTO  VALUES (,'Marcala','1208','Municipio','HND','ADMIN 2');</v>
      </c>
    </row>
    <row r="1465" spans="4:9" x14ac:dyDescent="0.3">
      <c r="D1465" t="s">
        <v>2077</v>
      </c>
      <c r="E1465">
        <v>1209</v>
      </c>
      <c r="F1465" t="s">
        <v>202</v>
      </c>
      <c r="G1465" t="s">
        <v>491</v>
      </c>
      <c r="H1465" t="s">
        <v>1363</v>
      </c>
      <c r="I1465" s="29" t="str">
        <f t="shared" si="25"/>
        <v>INSERT INTO  VALUES (,'Mercedes de Oriente','1209','Municipio','HND','ADMIN 2');</v>
      </c>
    </row>
    <row r="1466" spans="4:9" x14ac:dyDescent="0.3">
      <c r="D1466" t="s">
        <v>2078</v>
      </c>
      <c r="E1466">
        <v>1210</v>
      </c>
      <c r="F1466" t="s">
        <v>202</v>
      </c>
      <c r="G1466" t="s">
        <v>491</v>
      </c>
      <c r="H1466" t="s">
        <v>1363</v>
      </c>
      <c r="I1466" s="29" t="str">
        <f t="shared" si="25"/>
        <v>INSERT INTO  VALUES (,'Opatoro','1210','Municipio','HND','ADMIN 2');</v>
      </c>
    </row>
    <row r="1467" spans="4:9" x14ac:dyDescent="0.3">
      <c r="D1467" t="s">
        <v>2079</v>
      </c>
      <c r="E1467">
        <v>1211</v>
      </c>
      <c r="F1467" t="s">
        <v>202</v>
      </c>
      <c r="G1467" t="s">
        <v>491</v>
      </c>
      <c r="H1467" t="s">
        <v>1363</v>
      </c>
      <c r="I1467" s="29" t="str">
        <f t="shared" si="25"/>
        <v>INSERT INTO  VALUES (,'San Antonio del Norte','1211','Municipio','HND','ADMIN 2');</v>
      </c>
    </row>
    <row r="1468" spans="4:9" x14ac:dyDescent="0.3">
      <c r="D1468" t="s">
        <v>1215</v>
      </c>
      <c r="E1468">
        <v>1212</v>
      </c>
      <c r="F1468" t="s">
        <v>202</v>
      </c>
      <c r="G1468" t="s">
        <v>491</v>
      </c>
      <c r="H1468" t="s">
        <v>1363</v>
      </c>
      <c r="I1468" s="29" t="str">
        <f t="shared" si="25"/>
        <v>INSERT INTO  VALUES (,'San José','1212','Municipio','HND','ADMIN 2');</v>
      </c>
    </row>
    <row r="1469" spans="4:9" x14ac:dyDescent="0.3">
      <c r="D1469" t="s">
        <v>722</v>
      </c>
      <c r="E1469">
        <v>1213</v>
      </c>
      <c r="F1469" t="s">
        <v>202</v>
      </c>
      <c r="G1469" t="s">
        <v>491</v>
      </c>
      <c r="H1469" t="s">
        <v>1363</v>
      </c>
      <c r="I1469" s="29" t="str">
        <f t="shared" si="25"/>
        <v>INSERT INTO  VALUES (,'San Juan','1213','Municipio','HND','ADMIN 2');</v>
      </c>
    </row>
    <row r="1470" spans="4:9" x14ac:dyDescent="0.3">
      <c r="D1470" t="s">
        <v>2080</v>
      </c>
      <c r="E1470">
        <v>1214</v>
      </c>
      <c r="F1470" t="s">
        <v>202</v>
      </c>
      <c r="G1470" t="s">
        <v>491</v>
      </c>
      <c r="H1470" t="s">
        <v>1363</v>
      </c>
      <c r="I1470" s="29" t="str">
        <f t="shared" si="25"/>
        <v>INSERT INTO  VALUES (,'San Pedro de Tutule','1214','Municipio','HND','ADMIN 2');</v>
      </c>
    </row>
    <row r="1471" spans="4:9" x14ac:dyDescent="0.3">
      <c r="D1471" t="s">
        <v>867</v>
      </c>
      <c r="E1471">
        <v>1215</v>
      </c>
      <c r="F1471" t="s">
        <v>202</v>
      </c>
      <c r="G1471" t="s">
        <v>491</v>
      </c>
      <c r="H1471" t="s">
        <v>1363</v>
      </c>
      <c r="I1471" s="29" t="str">
        <f t="shared" si="25"/>
        <v>INSERT INTO  VALUES (,'Santa Ana','1215','Municipio','HND','ADMIN 2');</v>
      </c>
    </row>
    <row r="1472" spans="4:9" x14ac:dyDescent="0.3">
      <c r="D1472" t="s">
        <v>1592</v>
      </c>
      <c r="E1472">
        <v>1216</v>
      </c>
      <c r="F1472" t="s">
        <v>202</v>
      </c>
      <c r="G1472" t="s">
        <v>491</v>
      </c>
      <c r="H1472" t="s">
        <v>1363</v>
      </c>
      <c r="I1472" s="29" t="str">
        <f t="shared" si="25"/>
        <v>INSERT INTO  VALUES (,'Santa Elena','1216','Municipio','HND','ADMIN 2');</v>
      </c>
    </row>
    <row r="1473" spans="4:9" x14ac:dyDescent="0.3">
      <c r="D1473" t="s">
        <v>947</v>
      </c>
      <c r="E1473">
        <v>1217</v>
      </c>
      <c r="F1473" t="s">
        <v>202</v>
      </c>
      <c r="G1473" t="s">
        <v>491</v>
      </c>
      <c r="H1473" t="s">
        <v>1363</v>
      </c>
      <c r="I1473" s="29" t="str">
        <f t="shared" si="25"/>
        <v>INSERT INTO  VALUES (,'Santa María','1217','Municipio','HND','ADMIN 2');</v>
      </c>
    </row>
    <row r="1474" spans="4:9" x14ac:dyDescent="0.3">
      <c r="D1474" t="s">
        <v>2081</v>
      </c>
      <c r="E1474">
        <v>1218</v>
      </c>
      <c r="F1474" t="s">
        <v>202</v>
      </c>
      <c r="G1474" t="s">
        <v>491</v>
      </c>
      <c r="H1474" t="s">
        <v>1363</v>
      </c>
      <c r="I1474" s="29" t="str">
        <f t="shared" si="25"/>
        <v>INSERT INTO  VALUES (,'Santiago de Puringla','1218','Municipio','HND','ADMIN 2');</v>
      </c>
    </row>
    <row r="1475" spans="4:9" x14ac:dyDescent="0.3">
      <c r="D1475" t="s">
        <v>2082</v>
      </c>
      <c r="E1475">
        <v>1219</v>
      </c>
      <c r="F1475" t="s">
        <v>202</v>
      </c>
      <c r="G1475" t="s">
        <v>491</v>
      </c>
      <c r="H1475" t="s">
        <v>1363</v>
      </c>
      <c r="I1475" s="29" t="str">
        <f t="shared" ref="I1475:I1538" si="26">+"INSERT INTO "&amp;$E$3&amp;" VALUES ("&amp;C1475&amp;","&amp;"'"&amp;D1475&amp;"','"&amp;E1475&amp;"','"&amp;F1475&amp;"','"&amp;G1475&amp;"','"&amp;H1475&amp;"');"</f>
        <v>INSERT INTO  VALUES (,'Yarula','1219','Municipio','HND','ADMIN 2');</v>
      </c>
    </row>
    <row r="1476" spans="4:9" x14ac:dyDescent="0.3">
      <c r="D1476" t="s">
        <v>2083</v>
      </c>
      <c r="E1476">
        <v>1301</v>
      </c>
      <c r="F1476" t="s">
        <v>202</v>
      </c>
      <c r="G1476" t="s">
        <v>491</v>
      </c>
      <c r="H1476" t="s">
        <v>1363</v>
      </c>
      <c r="I1476" s="29" t="str">
        <f t="shared" si="26"/>
        <v>INSERT INTO  VALUES (,'Gracias','1301','Municipio','HND','ADMIN 2');</v>
      </c>
    </row>
    <row r="1477" spans="4:9" x14ac:dyDescent="0.3">
      <c r="D1477" t="s">
        <v>2084</v>
      </c>
      <c r="E1477">
        <v>1302</v>
      </c>
      <c r="F1477" t="s">
        <v>202</v>
      </c>
      <c r="G1477" t="s">
        <v>491</v>
      </c>
      <c r="H1477" t="s">
        <v>1363</v>
      </c>
      <c r="I1477" s="29" t="str">
        <f t="shared" si="26"/>
        <v>INSERT INTO  VALUES (,'Belén','1302','Municipio','HND','ADMIN 2');</v>
      </c>
    </row>
    <row r="1478" spans="4:9" x14ac:dyDescent="0.3">
      <c r="D1478" t="s">
        <v>2085</v>
      </c>
      <c r="E1478">
        <v>1303</v>
      </c>
      <c r="F1478" t="s">
        <v>202</v>
      </c>
      <c r="G1478" t="s">
        <v>491</v>
      </c>
      <c r="H1478" t="s">
        <v>1363</v>
      </c>
      <c r="I1478" s="29" t="str">
        <f t="shared" si="26"/>
        <v>INSERT INTO  VALUES (,'Candelaria','1303','Municipio','HND','ADMIN 2');</v>
      </c>
    </row>
    <row r="1479" spans="4:9" x14ac:dyDescent="0.3">
      <c r="D1479" t="s">
        <v>2086</v>
      </c>
      <c r="E1479">
        <v>1304</v>
      </c>
      <c r="F1479" t="s">
        <v>202</v>
      </c>
      <c r="G1479" t="s">
        <v>491</v>
      </c>
      <c r="H1479" t="s">
        <v>1363</v>
      </c>
      <c r="I1479" s="29" t="str">
        <f t="shared" si="26"/>
        <v>INSERT INTO  VALUES (,'Cololaca','1304','Municipio','HND','ADMIN 2');</v>
      </c>
    </row>
    <row r="1480" spans="4:9" x14ac:dyDescent="0.3">
      <c r="D1480" t="s">
        <v>2087</v>
      </c>
      <c r="E1480">
        <v>1305</v>
      </c>
      <c r="F1480" t="s">
        <v>202</v>
      </c>
      <c r="G1480" t="s">
        <v>491</v>
      </c>
      <c r="H1480" t="s">
        <v>1363</v>
      </c>
      <c r="I1480" s="29" t="str">
        <f t="shared" si="26"/>
        <v>INSERT INTO  VALUES (,'Erandique','1305','Municipio','HND','ADMIN 2');</v>
      </c>
    </row>
    <row r="1481" spans="4:9" x14ac:dyDescent="0.3">
      <c r="D1481" t="s">
        <v>2088</v>
      </c>
      <c r="E1481">
        <v>1306</v>
      </c>
      <c r="F1481" t="s">
        <v>202</v>
      </c>
      <c r="G1481" t="s">
        <v>491</v>
      </c>
      <c r="H1481" t="s">
        <v>1363</v>
      </c>
      <c r="I1481" s="29" t="str">
        <f t="shared" si="26"/>
        <v>INSERT INTO  VALUES (,'Gualcince','1306','Municipio','HND','ADMIN 2');</v>
      </c>
    </row>
    <row r="1482" spans="4:9" x14ac:dyDescent="0.3">
      <c r="D1482" t="s">
        <v>2089</v>
      </c>
      <c r="E1482">
        <v>1307</v>
      </c>
      <c r="F1482" t="s">
        <v>202</v>
      </c>
      <c r="G1482" t="s">
        <v>491</v>
      </c>
      <c r="H1482" t="s">
        <v>1363</v>
      </c>
      <c r="I1482" s="29" t="str">
        <f t="shared" si="26"/>
        <v>INSERT INTO  VALUES (,'Guarita','1307','Municipio','HND','ADMIN 2');</v>
      </c>
    </row>
    <row r="1483" spans="4:9" x14ac:dyDescent="0.3">
      <c r="D1483" t="s">
        <v>2090</v>
      </c>
      <c r="E1483">
        <v>1308</v>
      </c>
      <c r="F1483" t="s">
        <v>202</v>
      </c>
      <c r="G1483" t="s">
        <v>491</v>
      </c>
      <c r="H1483" t="s">
        <v>1363</v>
      </c>
      <c r="I1483" s="29" t="str">
        <f t="shared" si="26"/>
        <v>INSERT INTO  VALUES (,'La Campa','1308','Municipio','HND','ADMIN 2');</v>
      </c>
    </row>
    <row r="1484" spans="4:9" x14ac:dyDescent="0.3">
      <c r="D1484" t="s">
        <v>2091</v>
      </c>
      <c r="E1484">
        <v>1309</v>
      </c>
      <c r="F1484" t="s">
        <v>202</v>
      </c>
      <c r="G1484" t="s">
        <v>491</v>
      </c>
      <c r="H1484" t="s">
        <v>1363</v>
      </c>
      <c r="I1484" s="29" t="str">
        <f t="shared" si="26"/>
        <v>INSERT INTO  VALUES (,'La Iguala','1309','Municipio','HND','ADMIN 2');</v>
      </c>
    </row>
    <row r="1485" spans="4:9" x14ac:dyDescent="0.3">
      <c r="D1485" t="s">
        <v>1526</v>
      </c>
      <c r="E1485">
        <v>1310</v>
      </c>
      <c r="F1485" t="s">
        <v>202</v>
      </c>
      <c r="G1485" t="s">
        <v>491</v>
      </c>
      <c r="H1485" t="s">
        <v>1363</v>
      </c>
      <c r="I1485" s="29" t="str">
        <f t="shared" si="26"/>
        <v>INSERT INTO  VALUES (,'Las Flores','1310','Municipio','HND','ADMIN 2');</v>
      </c>
    </row>
    <row r="1486" spans="4:9" x14ac:dyDescent="0.3">
      <c r="D1486" t="s">
        <v>862</v>
      </c>
      <c r="E1486">
        <v>1311</v>
      </c>
      <c r="F1486" t="s">
        <v>202</v>
      </c>
      <c r="G1486" t="s">
        <v>491</v>
      </c>
      <c r="H1486" t="s">
        <v>1363</v>
      </c>
      <c r="I1486" s="29" t="str">
        <f t="shared" si="26"/>
        <v>INSERT INTO  VALUES (,'La Unión','1311','Municipio','HND','ADMIN 2');</v>
      </c>
    </row>
    <row r="1487" spans="4:9" x14ac:dyDescent="0.3">
      <c r="D1487" t="s">
        <v>2092</v>
      </c>
      <c r="E1487">
        <v>1312</v>
      </c>
      <c r="F1487" t="s">
        <v>202</v>
      </c>
      <c r="G1487" t="s">
        <v>491</v>
      </c>
      <c r="H1487" t="s">
        <v>1363</v>
      </c>
      <c r="I1487" s="29" t="str">
        <f t="shared" si="26"/>
        <v>INSERT INTO  VALUES (,'La Virtud','1312','Municipio','HND','ADMIN 2');</v>
      </c>
    </row>
    <row r="1488" spans="4:9" x14ac:dyDescent="0.3">
      <c r="D1488" t="s">
        <v>2093</v>
      </c>
      <c r="E1488">
        <v>1313</v>
      </c>
      <c r="F1488" t="s">
        <v>202</v>
      </c>
      <c r="G1488" t="s">
        <v>491</v>
      </c>
      <c r="H1488" t="s">
        <v>1363</v>
      </c>
      <c r="I1488" s="29" t="str">
        <f t="shared" si="26"/>
        <v>INSERT INTO  VALUES (,'Lepaera','1313','Municipio','HND','ADMIN 2');</v>
      </c>
    </row>
    <row r="1489" spans="4:9" x14ac:dyDescent="0.3">
      <c r="D1489" t="s">
        <v>2094</v>
      </c>
      <c r="E1489">
        <v>1314</v>
      </c>
      <c r="F1489" t="s">
        <v>202</v>
      </c>
      <c r="G1489" t="s">
        <v>491</v>
      </c>
      <c r="H1489" t="s">
        <v>1363</v>
      </c>
      <c r="I1489" s="29" t="str">
        <f t="shared" si="26"/>
        <v>INSERT INTO  VALUES (,'Mapulaca','1314','Municipio','HND','ADMIN 2');</v>
      </c>
    </row>
    <row r="1490" spans="4:9" x14ac:dyDescent="0.3">
      <c r="D1490" t="s">
        <v>2095</v>
      </c>
      <c r="E1490">
        <v>1315</v>
      </c>
      <c r="F1490" t="s">
        <v>202</v>
      </c>
      <c r="G1490" t="s">
        <v>491</v>
      </c>
      <c r="H1490" t="s">
        <v>1363</v>
      </c>
      <c r="I1490" s="29" t="str">
        <f t="shared" si="26"/>
        <v>INSERT INTO  VALUES (,'Piraera','1315','Municipio','HND','ADMIN 2');</v>
      </c>
    </row>
    <row r="1491" spans="4:9" x14ac:dyDescent="0.3">
      <c r="D1491" t="s">
        <v>1894</v>
      </c>
      <c r="E1491">
        <v>1316</v>
      </c>
      <c r="F1491" t="s">
        <v>202</v>
      </c>
      <c r="G1491" t="s">
        <v>491</v>
      </c>
      <c r="H1491" t="s">
        <v>1363</v>
      </c>
      <c r="I1491" s="29" t="str">
        <f t="shared" si="26"/>
        <v>INSERT INTO  VALUES (,'San Andrés','1316','Municipio','HND','ADMIN 2');</v>
      </c>
    </row>
    <row r="1492" spans="4:9" x14ac:dyDescent="0.3">
      <c r="D1492" t="s">
        <v>1895</v>
      </c>
      <c r="E1492">
        <v>1317</v>
      </c>
      <c r="F1492" t="s">
        <v>202</v>
      </c>
      <c r="G1492" t="s">
        <v>491</v>
      </c>
      <c r="H1492" t="s">
        <v>1363</v>
      </c>
      <c r="I1492" s="29" t="str">
        <f t="shared" si="26"/>
        <v>INSERT INTO  VALUES (,'San Francisco','1317','Municipio','HND','ADMIN 2');</v>
      </c>
    </row>
    <row r="1493" spans="4:9" x14ac:dyDescent="0.3">
      <c r="D1493" t="s">
        <v>2096</v>
      </c>
      <c r="E1493">
        <v>1318</v>
      </c>
      <c r="F1493" t="s">
        <v>202</v>
      </c>
      <c r="G1493" t="s">
        <v>491</v>
      </c>
      <c r="H1493" t="s">
        <v>1363</v>
      </c>
      <c r="I1493" s="29" t="str">
        <f t="shared" si="26"/>
        <v>INSERT INTO  VALUES (,'San Juan Guarita','1318','Municipio','HND','ADMIN 2');</v>
      </c>
    </row>
    <row r="1494" spans="4:9" x14ac:dyDescent="0.3">
      <c r="D1494" t="s">
        <v>2097</v>
      </c>
      <c r="E1494">
        <v>1319</v>
      </c>
      <c r="F1494" t="s">
        <v>202</v>
      </c>
      <c r="G1494" t="s">
        <v>491</v>
      </c>
      <c r="H1494" t="s">
        <v>1363</v>
      </c>
      <c r="I1494" s="29" t="str">
        <f t="shared" si="26"/>
        <v>INSERT INTO  VALUES (,'San Manuel Colohete','1319','Municipio','HND','ADMIN 2');</v>
      </c>
    </row>
    <row r="1495" spans="4:9" x14ac:dyDescent="0.3">
      <c r="D1495" t="s">
        <v>992</v>
      </c>
      <c r="E1495">
        <v>1320</v>
      </c>
      <c r="F1495" t="s">
        <v>202</v>
      </c>
      <c r="G1495" t="s">
        <v>491</v>
      </c>
      <c r="H1495" t="s">
        <v>1363</v>
      </c>
      <c r="I1495" s="29" t="str">
        <f t="shared" si="26"/>
        <v>INSERT INTO  VALUES (,'San Rafael','1320','Municipio','HND','ADMIN 2');</v>
      </c>
    </row>
    <row r="1496" spans="4:9" x14ac:dyDescent="0.3">
      <c r="D1496" t="s">
        <v>1786</v>
      </c>
      <c r="E1496">
        <v>1321</v>
      </c>
      <c r="F1496" t="s">
        <v>202</v>
      </c>
      <c r="G1496" t="s">
        <v>491</v>
      </c>
      <c r="H1496" t="s">
        <v>1363</v>
      </c>
      <c r="I1496" s="29" t="str">
        <f t="shared" si="26"/>
        <v>INSERT INTO  VALUES (,'San Sebastián','1321','Municipio','HND','ADMIN 2');</v>
      </c>
    </row>
    <row r="1497" spans="4:9" x14ac:dyDescent="0.3">
      <c r="D1497" t="s">
        <v>983</v>
      </c>
      <c r="E1497">
        <v>1322</v>
      </c>
      <c r="F1497" t="s">
        <v>202</v>
      </c>
      <c r="G1497" t="s">
        <v>491</v>
      </c>
      <c r="H1497" t="s">
        <v>1363</v>
      </c>
      <c r="I1497" s="29" t="str">
        <f t="shared" si="26"/>
        <v>INSERT INTO  VALUES (,'Santa Cruz','1322','Municipio','HND','ADMIN 2');</v>
      </c>
    </row>
    <row r="1498" spans="4:9" x14ac:dyDescent="0.3">
      <c r="D1498" t="s">
        <v>2098</v>
      </c>
      <c r="E1498">
        <v>1323</v>
      </c>
      <c r="F1498" t="s">
        <v>202</v>
      </c>
      <c r="G1498" t="s">
        <v>491</v>
      </c>
      <c r="H1498" t="s">
        <v>1363</v>
      </c>
      <c r="I1498" s="29" t="str">
        <f t="shared" si="26"/>
        <v>INSERT INTO  VALUES (,'Talgua','1323','Municipio','HND','ADMIN 2');</v>
      </c>
    </row>
    <row r="1499" spans="4:9" x14ac:dyDescent="0.3">
      <c r="D1499" t="s">
        <v>2099</v>
      </c>
      <c r="E1499">
        <v>1324</v>
      </c>
      <c r="F1499" t="s">
        <v>202</v>
      </c>
      <c r="G1499" t="s">
        <v>491</v>
      </c>
      <c r="H1499" t="s">
        <v>1363</v>
      </c>
      <c r="I1499" s="29" t="str">
        <f t="shared" si="26"/>
        <v>INSERT INTO  VALUES (,'Tambla','1324','Municipio','HND','ADMIN 2');</v>
      </c>
    </row>
    <row r="1500" spans="4:9" x14ac:dyDescent="0.3">
      <c r="D1500" t="s">
        <v>2100</v>
      </c>
      <c r="E1500">
        <v>1325</v>
      </c>
      <c r="F1500" t="s">
        <v>202</v>
      </c>
      <c r="G1500" t="s">
        <v>491</v>
      </c>
      <c r="H1500" t="s">
        <v>1363</v>
      </c>
      <c r="I1500" s="29" t="str">
        <f t="shared" si="26"/>
        <v>INSERT INTO  VALUES (,'Tomalá','1325','Municipio','HND','ADMIN 2');</v>
      </c>
    </row>
    <row r="1501" spans="4:9" x14ac:dyDescent="0.3">
      <c r="D1501" t="s">
        <v>2101</v>
      </c>
      <c r="E1501">
        <v>1326</v>
      </c>
      <c r="F1501" t="s">
        <v>202</v>
      </c>
      <c r="G1501" t="s">
        <v>491</v>
      </c>
      <c r="H1501" t="s">
        <v>1363</v>
      </c>
      <c r="I1501" s="29" t="str">
        <f t="shared" si="26"/>
        <v>INSERT INTO  VALUES (,'Valladolid','1326','Municipio','HND','ADMIN 2');</v>
      </c>
    </row>
    <row r="1502" spans="4:9" x14ac:dyDescent="0.3">
      <c r="D1502" t="s">
        <v>2102</v>
      </c>
      <c r="E1502">
        <v>1327</v>
      </c>
      <c r="F1502" t="s">
        <v>202</v>
      </c>
      <c r="G1502" t="s">
        <v>491</v>
      </c>
      <c r="H1502" t="s">
        <v>1363</v>
      </c>
      <c r="I1502" s="29" t="str">
        <f t="shared" si="26"/>
        <v>INSERT INTO  VALUES (,'Virginia','1327','Municipio','HND','ADMIN 2');</v>
      </c>
    </row>
    <row r="1503" spans="4:9" x14ac:dyDescent="0.3">
      <c r="D1503" t="s">
        <v>2103</v>
      </c>
      <c r="E1503">
        <v>1328</v>
      </c>
      <c r="F1503" t="s">
        <v>202</v>
      </c>
      <c r="G1503" t="s">
        <v>491</v>
      </c>
      <c r="H1503" t="s">
        <v>1363</v>
      </c>
      <c r="I1503" s="29" t="str">
        <f t="shared" si="26"/>
        <v>INSERT INTO  VALUES (,'San Marcos de Caiquín','1328','Municipio','HND','ADMIN 2');</v>
      </c>
    </row>
    <row r="1504" spans="4:9" x14ac:dyDescent="0.3">
      <c r="D1504" t="s">
        <v>623</v>
      </c>
      <c r="E1504">
        <v>1401</v>
      </c>
      <c r="F1504" t="s">
        <v>202</v>
      </c>
      <c r="G1504" t="s">
        <v>491</v>
      </c>
      <c r="H1504" t="s">
        <v>1363</v>
      </c>
      <c r="I1504" s="29" t="str">
        <f t="shared" si="26"/>
        <v>INSERT INTO  VALUES (,'Ocotepeque','1401','Municipio','HND','ADMIN 2');</v>
      </c>
    </row>
    <row r="1505" spans="4:9" x14ac:dyDescent="0.3">
      <c r="D1505" t="s">
        <v>2104</v>
      </c>
      <c r="E1505">
        <v>1402</v>
      </c>
      <c r="F1505" t="s">
        <v>202</v>
      </c>
      <c r="G1505" t="s">
        <v>491</v>
      </c>
      <c r="H1505" t="s">
        <v>1363</v>
      </c>
      <c r="I1505" s="29" t="str">
        <f t="shared" si="26"/>
        <v>INSERT INTO  VALUES (,'Belén Gualcho','1402','Municipio','HND','ADMIN 2');</v>
      </c>
    </row>
    <row r="1506" spans="4:9" x14ac:dyDescent="0.3">
      <c r="D1506" t="s">
        <v>1013</v>
      </c>
      <c r="E1506">
        <v>1403</v>
      </c>
      <c r="F1506" t="s">
        <v>202</v>
      </c>
      <c r="G1506" t="s">
        <v>491</v>
      </c>
      <c r="H1506" t="s">
        <v>1363</v>
      </c>
      <c r="I1506" s="29" t="str">
        <f t="shared" si="26"/>
        <v>INSERT INTO  VALUES (,'Concepción','1403','Municipio','HND','ADMIN 2');</v>
      </c>
    </row>
    <row r="1507" spans="4:9" x14ac:dyDescent="0.3">
      <c r="D1507" t="s">
        <v>2105</v>
      </c>
      <c r="E1507">
        <v>1404</v>
      </c>
      <c r="F1507" t="s">
        <v>202</v>
      </c>
      <c r="G1507" t="s">
        <v>491</v>
      </c>
      <c r="H1507" t="s">
        <v>1363</v>
      </c>
      <c r="I1507" s="29" t="str">
        <f t="shared" si="26"/>
        <v>INSERT INTO  VALUES (,'Dolores Merendón','1404','Municipio','HND','ADMIN 2');</v>
      </c>
    </row>
    <row r="1508" spans="4:9" x14ac:dyDescent="0.3">
      <c r="D1508" t="s">
        <v>2106</v>
      </c>
      <c r="E1508">
        <v>1405</v>
      </c>
      <c r="F1508" t="s">
        <v>202</v>
      </c>
      <c r="G1508" t="s">
        <v>491</v>
      </c>
      <c r="H1508" t="s">
        <v>1363</v>
      </c>
      <c r="I1508" s="29" t="str">
        <f t="shared" si="26"/>
        <v>INSERT INTO  VALUES (,'Fraternidad','1405','Municipio','HND','ADMIN 2');</v>
      </c>
    </row>
    <row r="1509" spans="4:9" x14ac:dyDescent="0.3">
      <c r="D1509" t="s">
        <v>2107</v>
      </c>
      <c r="E1509">
        <v>1406</v>
      </c>
      <c r="F1509" t="s">
        <v>202</v>
      </c>
      <c r="G1509" t="s">
        <v>491</v>
      </c>
      <c r="H1509" t="s">
        <v>1363</v>
      </c>
      <c r="I1509" s="29" t="str">
        <f t="shared" si="26"/>
        <v>INSERT INTO  VALUES (,'La Encarnación','1406','Municipio','HND','ADMIN 2');</v>
      </c>
    </row>
    <row r="1510" spans="4:9" x14ac:dyDescent="0.3">
      <c r="D1510" t="s">
        <v>2108</v>
      </c>
      <c r="E1510">
        <v>1407</v>
      </c>
      <c r="F1510" t="s">
        <v>202</v>
      </c>
      <c r="G1510" t="s">
        <v>491</v>
      </c>
      <c r="H1510" t="s">
        <v>1363</v>
      </c>
      <c r="I1510" s="29" t="str">
        <f t="shared" si="26"/>
        <v>INSERT INTO  VALUES (,'La Labor','1407','Municipio','HND','ADMIN 2');</v>
      </c>
    </row>
    <row r="1511" spans="4:9" x14ac:dyDescent="0.3">
      <c r="D1511" t="s">
        <v>2109</v>
      </c>
      <c r="E1511">
        <v>1408</v>
      </c>
      <c r="F1511" t="s">
        <v>202</v>
      </c>
      <c r="G1511" t="s">
        <v>491</v>
      </c>
      <c r="H1511" t="s">
        <v>1363</v>
      </c>
      <c r="I1511" s="29" t="str">
        <f t="shared" si="26"/>
        <v>INSERT INTO  VALUES (,'Lucerna','1408','Municipio','HND','ADMIN 2');</v>
      </c>
    </row>
    <row r="1512" spans="4:9" x14ac:dyDescent="0.3">
      <c r="D1512" t="s">
        <v>2110</v>
      </c>
      <c r="E1512">
        <v>1409</v>
      </c>
      <c r="F1512" t="s">
        <v>202</v>
      </c>
      <c r="G1512" t="s">
        <v>491</v>
      </c>
      <c r="H1512" t="s">
        <v>1363</v>
      </c>
      <c r="I1512" s="29" t="str">
        <f t="shared" si="26"/>
        <v>INSERT INTO  VALUES (,'Mercedes','1409','Municipio','HND','ADMIN 2');</v>
      </c>
    </row>
    <row r="1513" spans="4:9" x14ac:dyDescent="0.3">
      <c r="D1513" t="s">
        <v>974</v>
      </c>
      <c r="E1513">
        <v>1410</v>
      </c>
      <c r="F1513" t="s">
        <v>202</v>
      </c>
      <c r="G1513" t="s">
        <v>491</v>
      </c>
      <c r="H1513" t="s">
        <v>1363</v>
      </c>
      <c r="I1513" s="29" t="str">
        <f t="shared" si="26"/>
        <v>INSERT INTO  VALUES (,'San Fernando','1410','Municipio','HND','ADMIN 2');</v>
      </c>
    </row>
    <row r="1514" spans="4:9" x14ac:dyDescent="0.3">
      <c r="D1514" t="s">
        <v>2111</v>
      </c>
      <c r="E1514">
        <v>1411</v>
      </c>
      <c r="F1514" t="s">
        <v>202</v>
      </c>
      <c r="G1514" t="s">
        <v>491</v>
      </c>
      <c r="H1514" t="s">
        <v>1363</v>
      </c>
      <c r="I1514" s="29" t="str">
        <f t="shared" si="26"/>
        <v>INSERT INTO  VALUES (,'San Francisco del Valle','1411','Municipio','HND','ADMIN 2');</v>
      </c>
    </row>
    <row r="1515" spans="4:9" x14ac:dyDescent="0.3">
      <c r="D1515" t="s">
        <v>1608</v>
      </c>
      <c r="E1515">
        <v>1412</v>
      </c>
      <c r="F1515" t="s">
        <v>202</v>
      </c>
      <c r="G1515" t="s">
        <v>491</v>
      </c>
      <c r="H1515" t="s">
        <v>1363</v>
      </c>
      <c r="I1515" s="29" t="str">
        <f t="shared" si="26"/>
        <v>INSERT INTO  VALUES (,'San Jorge','1412','Municipio','HND','ADMIN 2');</v>
      </c>
    </row>
    <row r="1516" spans="4:9" x14ac:dyDescent="0.3">
      <c r="D1516" t="s">
        <v>791</v>
      </c>
      <c r="E1516">
        <v>1413</v>
      </c>
      <c r="F1516" t="s">
        <v>202</v>
      </c>
      <c r="G1516" t="s">
        <v>491</v>
      </c>
      <c r="H1516" t="s">
        <v>1363</v>
      </c>
      <c r="I1516" s="29" t="str">
        <f t="shared" si="26"/>
        <v>INSERT INTO  VALUES (,'San Marcos','1413','Municipio','HND','ADMIN 2');</v>
      </c>
    </row>
    <row r="1517" spans="4:9" x14ac:dyDescent="0.3">
      <c r="D1517" t="s">
        <v>1957</v>
      </c>
      <c r="E1517">
        <v>1414</v>
      </c>
      <c r="F1517" t="s">
        <v>202</v>
      </c>
      <c r="G1517" t="s">
        <v>491</v>
      </c>
      <c r="H1517" t="s">
        <v>1363</v>
      </c>
      <c r="I1517" s="29" t="str">
        <f t="shared" si="26"/>
        <v>INSERT INTO  VALUES (,'Santa Fe','1414','Municipio','HND','ADMIN 2');</v>
      </c>
    </row>
    <row r="1518" spans="4:9" x14ac:dyDescent="0.3">
      <c r="D1518" t="s">
        <v>2112</v>
      </c>
      <c r="E1518">
        <v>1415</v>
      </c>
      <c r="F1518" t="s">
        <v>202</v>
      </c>
      <c r="G1518" t="s">
        <v>491</v>
      </c>
      <c r="H1518" t="s">
        <v>1363</v>
      </c>
      <c r="I1518" s="29" t="str">
        <f t="shared" si="26"/>
        <v>INSERT INTO  VALUES (,'Sensenti','1415','Municipio','HND','ADMIN 2');</v>
      </c>
    </row>
    <row r="1519" spans="4:9" x14ac:dyDescent="0.3">
      <c r="D1519" t="s">
        <v>2113</v>
      </c>
      <c r="E1519">
        <v>1416</v>
      </c>
      <c r="F1519" t="s">
        <v>202</v>
      </c>
      <c r="G1519" t="s">
        <v>491</v>
      </c>
      <c r="H1519" t="s">
        <v>1363</v>
      </c>
      <c r="I1519" s="29" t="str">
        <f t="shared" si="26"/>
        <v>INSERT INTO  VALUES (,'Sinuapa','1416','Municipio','HND','ADMIN 2');</v>
      </c>
    </row>
    <row r="1520" spans="4:9" x14ac:dyDescent="0.3">
      <c r="D1520" t="s">
        <v>2114</v>
      </c>
      <c r="E1520">
        <v>1501</v>
      </c>
      <c r="F1520" t="s">
        <v>202</v>
      </c>
      <c r="G1520" t="s">
        <v>491</v>
      </c>
      <c r="H1520" t="s">
        <v>1363</v>
      </c>
      <c r="I1520" s="29" t="str">
        <f t="shared" si="26"/>
        <v>INSERT INTO  VALUES (,'Juticalpa','1501','Municipio','HND','ADMIN 2');</v>
      </c>
    </row>
    <row r="1521" spans="4:9" x14ac:dyDescent="0.3">
      <c r="D1521" t="s">
        <v>1946</v>
      </c>
      <c r="E1521">
        <v>1502</v>
      </c>
      <c r="F1521" t="s">
        <v>202</v>
      </c>
      <c r="G1521" t="s">
        <v>491</v>
      </c>
      <c r="H1521" t="s">
        <v>1363</v>
      </c>
      <c r="I1521" s="29" t="str">
        <f t="shared" si="26"/>
        <v>INSERT INTO  VALUES (,'Campamento','1502','Municipio','HND','ADMIN 2');</v>
      </c>
    </row>
    <row r="1522" spans="4:9" x14ac:dyDescent="0.3">
      <c r="D1522" t="s">
        <v>2115</v>
      </c>
      <c r="E1522">
        <v>1503</v>
      </c>
      <c r="F1522" t="s">
        <v>202</v>
      </c>
      <c r="G1522" t="s">
        <v>491</v>
      </c>
      <c r="H1522" t="s">
        <v>1363</v>
      </c>
      <c r="I1522" s="29" t="str">
        <f t="shared" si="26"/>
        <v>INSERT INTO  VALUES (,'Catacamas','1503','Municipio','HND','ADMIN 2');</v>
      </c>
    </row>
    <row r="1523" spans="4:9" x14ac:dyDescent="0.3">
      <c r="D1523" t="s">
        <v>2116</v>
      </c>
      <c r="E1523">
        <v>1504</v>
      </c>
      <c r="F1523" t="s">
        <v>202</v>
      </c>
      <c r="G1523" t="s">
        <v>491</v>
      </c>
      <c r="H1523" t="s">
        <v>1363</v>
      </c>
      <c r="I1523" s="29" t="str">
        <f t="shared" si="26"/>
        <v>INSERT INTO  VALUES (,'Concordia','1504','Municipio','HND','ADMIN 2');</v>
      </c>
    </row>
    <row r="1524" spans="4:9" x14ac:dyDescent="0.3">
      <c r="D1524" t="s">
        <v>2117</v>
      </c>
      <c r="E1524">
        <v>1505</v>
      </c>
      <c r="F1524" t="s">
        <v>202</v>
      </c>
      <c r="G1524" t="s">
        <v>491</v>
      </c>
      <c r="H1524" t="s">
        <v>1363</v>
      </c>
      <c r="I1524" s="29" t="str">
        <f t="shared" si="26"/>
        <v>INSERT INTO  VALUES (,'Dulce Nombre de Culmí','1505','Municipio','HND','ADMIN 2');</v>
      </c>
    </row>
    <row r="1525" spans="4:9" x14ac:dyDescent="0.3">
      <c r="D1525" t="s">
        <v>1568</v>
      </c>
      <c r="E1525">
        <v>1506</v>
      </c>
      <c r="F1525" t="s">
        <v>202</v>
      </c>
      <c r="G1525" t="s">
        <v>491</v>
      </c>
      <c r="H1525" t="s">
        <v>1363</v>
      </c>
      <c r="I1525" s="29" t="str">
        <f t="shared" si="26"/>
        <v>INSERT INTO  VALUES (,'El Rosario','1506','Municipio','HND','ADMIN 2');</v>
      </c>
    </row>
    <row r="1526" spans="4:9" x14ac:dyDescent="0.3">
      <c r="D1526" t="s">
        <v>2118</v>
      </c>
      <c r="E1526">
        <v>1507</v>
      </c>
      <c r="F1526" t="s">
        <v>202</v>
      </c>
      <c r="G1526" t="s">
        <v>491</v>
      </c>
      <c r="H1526" t="s">
        <v>1363</v>
      </c>
      <c r="I1526" s="29" t="str">
        <f t="shared" si="26"/>
        <v>INSERT INTO  VALUES (,'Esquipulas del Norte','1507','Municipio','HND','ADMIN 2');</v>
      </c>
    </row>
    <row r="1527" spans="4:9" x14ac:dyDescent="0.3">
      <c r="D1527" t="s">
        <v>2119</v>
      </c>
      <c r="E1527">
        <v>1508</v>
      </c>
      <c r="F1527" t="s">
        <v>202</v>
      </c>
      <c r="G1527" t="s">
        <v>491</v>
      </c>
      <c r="H1527" t="s">
        <v>1363</v>
      </c>
      <c r="I1527" s="29" t="str">
        <f t="shared" si="26"/>
        <v>INSERT INTO  VALUES (,'Gualaco','1508','Municipio','HND','ADMIN 2');</v>
      </c>
    </row>
    <row r="1528" spans="4:9" x14ac:dyDescent="0.3">
      <c r="D1528" t="s">
        <v>2120</v>
      </c>
      <c r="E1528">
        <v>1509</v>
      </c>
      <c r="F1528" t="s">
        <v>202</v>
      </c>
      <c r="G1528" t="s">
        <v>491</v>
      </c>
      <c r="H1528" t="s">
        <v>1363</v>
      </c>
      <c r="I1528" s="29" t="str">
        <f t="shared" si="26"/>
        <v>INSERT INTO  VALUES (,'Guarizama','1509','Municipio','HND','ADMIN 2');</v>
      </c>
    </row>
    <row r="1529" spans="4:9" x14ac:dyDescent="0.3">
      <c r="D1529" t="s">
        <v>2121</v>
      </c>
      <c r="E1529">
        <v>1510</v>
      </c>
      <c r="F1529" t="s">
        <v>202</v>
      </c>
      <c r="G1529" t="s">
        <v>491</v>
      </c>
      <c r="H1529" t="s">
        <v>1363</v>
      </c>
      <c r="I1529" s="29" t="str">
        <f t="shared" si="26"/>
        <v>INSERT INTO  VALUES (,'Guata','1510','Municipio','HND','ADMIN 2');</v>
      </c>
    </row>
    <row r="1530" spans="4:9" x14ac:dyDescent="0.3">
      <c r="D1530" t="s">
        <v>2122</v>
      </c>
      <c r="E1530">
        <v>1511</v>
      </c>
      <c r="F1530" t="s">
        <v>202</v>
      </c>
      <c r="G1530" t="s">
        <v>491</v>
      </c>
      <c r="H1530" t="s">
        <v>1363</v>
      </c>
      <c r="I1530" s="29" t="str">
        <f t="shared" si="26"/>
        <v>INSERT INTO  VALUES (,'Guayape','1511','Municipio','HND','ADMIN 2');</v>
      </c>
    </row>
    <row r="1531" spans="4:9" x14ac:dyDescent="0.3">
      <c r="D1531" t="s">
        <v>2123</v>
      </c>
      <c r="E1531">
        <v>1512</v>
      </c>
      <c r="F1531" t="s">
        <v>202</v>
      </c>
      <c r="G1531" t="s">
        <v>491</v>
      </c>
      <c r="H1531" t="s">
        <v>1363</v>
      </c>
      <c r="I1531" s="29" t="str">
        <f t="shared" si="26"/>
        <v>INSERT INTO  VALUES (,'Jano','1512','Municipio','HND','ADMIN 2');</v>
      </c>
    </row>
    <row r="1532" spans="4:9" x14ac:dyDescent="0.3">
      <c r="D1532" t="s">
        <v>862</v>
      </c>
      <c r="E1532">
        <v>1513</v>
      </c>
      <c r="F1532" t="s">
        <v>202</v>
      </c>
      <c r="G1532" t="s">
        <v>491</v>
      </c>
      <c r="H1532" t="s">
        <v>1363</v>
      </c>
      <c r="I1532" s="29" t="str">
        <f t="shared" si="26"/>
        <v>INSERT INTO  VALUES (,'La Unión','1513','Municipio','HND','ADMIN 2');</v>
      </c>
    </row>
    <row r="1533" spans="4:9" x14ac:dyDescent="0.3">
      <c r="D1533" t="s">
        <v>2124</v>
      </c>
      <c r="E1533">
        <v>1514</v>
      </c>
      <c r="F1533" t="s">
        <v>202</v>
      </c>
      <c r="G1533" t="s">
        <v>491</v>
      </c>
      <c r="H1533" t="s">
        <v>1363</v>
      </c>
      <c r="I1533" s="29" t="str">
        <f t="shared" si="26"/>
        <v>INSERT INTO  VALUES (,'Mangulile','1514','Municipio','HND','ADMIN 2');</v>
      </c>
    </row>
    <row r="1534" spans="4:9" x14ac:dyDescent="0.3">
      <c r="D1534" t="s">
        <v>2125</v>
      </c>
      <c r="E1534">
        <v>1515</v>
      </c>
      <c r="F1534" t="s">
        <v>202</v>
      </c>
      <c r="G1534" t="s">
        <v>491</v>
      </c>
      <c r="H1534" t="s">
        <v>1363</v>
      </c>
      <c r="I1534" s="29" t="str">
        <f t="shared" si="26"/>
        <v>INSERT INTO  VALUES (,'Manto','1515','Municipio','HND','ADMIN 2');</v>
      </c>
    </row>
    <row r="1535" spans="4:9" x14ac:dyDescent="0.3">
      <c r="D1535" t="s">
        <v>1868</v>
      </c>
      <c r="E1535">
        <v>1516</v>
      </c>
      <c r="F1535" t="s">
        <v>202</v>
      </c>
      <c r="G1535" t="s">
        <v>491</v>
      </c>
      <c r="H1535" t="s">
        <v>1363</v>
      </c>
      <c r="I1535" s="29" t="str">
        <f t="shared" si="26"/>
        <v>INSERT INTO  VALUES (,'Salamá','1516','Municipio','HND','ADMIN 2');</v>
      </c>
    </row>
    <row r="1536" spans="4:9" x14ac:dyDescent="0.3">
      <c r="D1536" t="s">
        <v>925</v>
      </c>
      <c r="E1536">
        <v>1517</v>
      </c>
      <c r="F1536" t="s">
        <v>202</v>
      </c>
      <c r="G1536" t="s">
        <v>491</v>
      </c>
      <c r="H1536" t="s">
        <v>1363</v>
      </c>
      <c r="I1536" s="29" t="str">
        <f t="shared" si="26"/>
        <v>INSERT INTO  VALUES (,'San Esteban','1517','Municipio','HND','ADMIN 2');</v>
      </c>
    </row>
    <row r="1537" spans="4:9" x14ac:dyDescent="0.3">
      <c r="D1537" t="s">
        <v>2126</v>
      </c>
      <c r="E1537">
        <v>1518</v>
      </c>
      <c r="F1537" t="s">
        <v>202</v>
      </c>
      <c r="G1537" t="s">
        <v>491</v>
      </c>
      <c r="H1537" t="s">
        <v>1363</v>
      </c>
      <c r="I1537" s="29" t="str">
        <f t="shared" si="26"/>
        <v>INSERT INTO  VALUES (,'San Francisco de Becerra','1518','Municipio','HND','ADMIN 2');</v>
      </c>
    </row>
    <row r="1538" spans="4:9" x14ac:dyDescent="0.3">
      <c r="D1538" t="s">
        <v>2127</v>
      </c>
      <c r="E1538">
        <v>1519</v>
      </c>
      <c r="F1538" t="s">
        <v>202</v>
      </c>
      <c r="G1538" t="s">
        <v>491</v>
      </c>
      <c r="H1538" t="s">
        <v>1363</v>
      </c>
      <c r="I1538" s="29" t="str">
        <f t="shared" si="26"/>
        <v>INSERT INTO  VALUES (,'San Francisco de La Paz','1519','Municipio','HND','ADMIN 2');</v>
      </c>
    </row>
    <row r="1539" spans="4:9" x14ac:dyDescent="0.3">
      <c r="D1539" t="s">
        <v>2128</v>
      </c>
      <c r="E1539">
        <v>1520</v>
      </c>
      <c r="F1539" t="s">
        <v>202</v>
      </c>
      <c r="G1539" t="s">
        <v>491</v>
      </c>
      <c r="H1539" t="s">
        <v>1363</v>
      </c>
      <c r="I1539" s="29" t="str">
        <f t="shared" ref="I1539:I1602" si="27">+"INSERT INTO "&amp;$E$3&amp;" VALUES ("&amp;C1539&amp;","&amp;"'"&amp;D1539&amp;"','"&amp;E1539&amp;"','"&amp;F1539&amp;"','"&amp;G1539&amp;"','"&amp;H1539&amp;"');"</f>
        <v>INSERT INTO  VALUES (,'Santa María del Real','1520','Municipio','HND','ADMIN 2');</v>
      </c>
    </row>
    <row r="1540" spans="4:9" x14ac:dyDescent="0.3">
      <c r="D1540" t="s">
        <v>2129</v>
      </c>
      <c r="E1540">
        <v>1521</v>
      </c>
      <c r="F1540" t="s">
        <v>202</v>
      </c>
      <c r="G1540" t="s">
        <v>491</v>
      </c>
      <c r="H1540" t="s">
        <v>1363</v>
      </c>
      <c r="I1540" s="29" t="str">
        <f t="shared" si="27"/>
        <v>INSERT INTO  VALUES (,'Silca','1521','Municipio','HND','ADMIN 2');</v>
      </c>
    </row>
    <row r="1541" spans="4:9" x14ac:dyDescent="0.3">
      <c r="D1541" t="s">
        <v>2130</v>
      </c>
      <c r="E1541">
        <v>1522</v>
      </c>
      <c r="F1541" t="s">
        <v>202</v>
      </c>
      <c r="G1541" t="s">
        <v>491</v>
      </c>
      <c r="H1541" t="s">
        <v>1363</v>
      </c>
      <c r="I1541" s="29" t="str">
        <f t="shared" si="27"/>
        <v>INSERT INTO  VALUES (,'Yocón','1522','Municipio','HND','ADMIN 2');</v>
      </c>
    </row>
    <row r="1542" spans="4:9" x14ac:dyDescent="0.3">
      <c r="D1542" t="s">
        <v>2131</v>
      </c>
      <c r="E1542">
        <v>1523</v>
      </c>
      <c r="F1542" t="s">
        <v>202</v>
      </c>
      <c r="G1542" t="s">
        <v>491</v>
      </c>
      <c r="H1542" t="s">
        <v>1363</v>
      </c>
      <c r="I1542" s="29" t="str">
        <f t="shared" si="27"/>
        <v>INSERT INTO  VALUES (,'Patuca','1523','Municipio','HND','ADMIN 2');</v>
      </c>
    </row>
    <row r="1543" spans="4:9" x14ac:dyDescent="0.3">
      <c r="D1543" t="s">
        <v>625</v>
      </c>
      <c r="E1543">
        <v>1601</v>
      </c>
      <c r="F1543" t="s">
        <v>202</v>
      </c>
      <c r="G1543" t="s">
        <v>491</v>
      </c>
      <c r="H1543" t="s">
        <v>1363</v>
      </c>
      <c r="I1543" s="29" t="str">
        <f t="shared" si="27"/>
        <v>INSERT INTO  VALUES (,'Santa Bárbara','1601','Municipio','HND','ADMIN 2');</v>
      </c>
    </row>
    <row r="1544" spans="4:9" x14ac:dyDescent="0.3">
      <c r="D1544" t="s">
        <v>2132</v>
      </c>
      <c r="E1544">
        <v>1602</v>
      </c>
      <c r="F1544" t="s">
        <v>202</v>
      </c>
      <c r="G1544" t="s">
        <v>491</v>
      </c>
      <c r="H1544" t="s">
        <v>1363</v>
      </c>
      <c r="I1544" s="29" t="str">
        <f t="shared" si="27"/>
        <v>INSERT INTO  VALUES (,'Arada','1602','Municipio','HND','ADMIN 2');</v>
      </c>
    </row>
    <row r="1545" spans="4:9" x14ac:dyDescent="0.3">
      <c r="D1545" t="s">
        <v>2133</v>
      </c>
      <c r="E1545">
        <v>1603</v>
      </c>
      <c r="F1545" t="s">
        <v>202</v>
      </c>
      <c r="G1545" t="s">
        <v>491</v>
      </c>
      <c r="H1545" t="s">
        <v>1363</v>
      </c>
      <c r="I1545" s="29" t="str">
        <f t="shared" si="27"/>
        <v>INSERT INTO  VALUES (,'Atima','1603','Municipio','HND','ADMIN 2');</v>
      </c>
    </row>
    <row r="1546" spans="4:9" x14ac:dyDescent="0.3">
      <c r="D1546" t="s">
        <v>2134</v>
      </c>
      <c r="E1546">
        <v>1604</v>
      </c>
      <c r="F1546" t="s">
        <v>202</v>
      </c>
      <c r="G1546" t="s">
        <v>491</v>
      </c>
      <c r="H1546" t="s">
        <v>1363</v>
      </c>
      <c r="I1546" s="29" t="str">
        <f t="shared" si="27"/>
        <v>INSERT INTO  VALUES (,'Azacualpa','1604','Municipio','HND','ADMIN 2');</v>
      </c>
    </row>
    <row r="1547" spans="4:9" x14ac:dyDescent="0.3">
      <c r="D1547" t="s">
        <v>2135</v>
      </c>
      <c r="E1547">
        <v>1605</v>
      </c>
      <c r="F1547" t="s">
        <v>202</v>
      </c>
      <c r="G1547" t="s">
        <v>491</v>
      </c>
      <c r="H1547" t="s">
        <v>1363</v>
      </c>
      <c r="I1547" s="29" t="str">
        <f t="shared" si="27"/>
        <v>INSERT INTO  VALUES (,'Ceguaca','1605','Municipio','HND','ADMIN 2');</v>
      </c>
    </row>
    <row r="1548" spans="4:9" x14ac:dyDescent="0.3">
      <c r="D1548" t="s">
        <v>2136</v>
      </c>
      <c r="E1548">
        <v>1606</v>
      </c>
      <c r="F1548" t="s">
        <v>202</v>
      </c>
      <c r="G1548" t="s">
        <v>491</v>
      </c>
      <c r="H1548" t="s">
        <v>1363</v>
      </c>
      <c r="I1548" s="29" t="str">
        <f t="shared" si="27"/>
        <v>INSERT INTO  VALUES (,'Concepción del Norte','1606','Municipio','HND','ADMIN 2');</v>
      </c>
    </row>
    <row r="1549" spans="4:9" x14ac:dyDescent="0.3">
      <c r="D1549" t="s">
        <v>2137</v>
      </c>
      <c r="E1549">
        <v>1607</v>
      </c>
      <c r="F1549" t="s">
        <v>202</v>
      </c>
      <c r="G1549" t="s">
        <v>491</v>
      </c>
      <c r="H1549" t="s">
        <v>1363</v>
      </c>
      <c r="I1549" s="29" t="str">
        <f t="shared" si="27"/>
        <v>INSERT INTO  VALUES (,'Concepción del Sur','1607','Municipio','HND','ADMIN 2');</v>
      </c>
    </row>
    <row r="1550" spans="4:9" x14ac:dyDescent="0.3">
      <c r="D1550" t="s">
        <v>2138</v>
      </c>
      <c r="E1550">
        <v>1608</v>
      </c>
      <c r="F1550" t="s">
        <v>202</v>
      </c>
      <c r="G1550" t="s">
        <v>491</v>
      </c>
      <c r="H1550" t="s">
        <v>1363</v>
      </c>
      <c r="I1550" s="29" t="str">
        <f t="shared" si="27"/>
        <v>INSERT INTO  VALUES (,'Chinda','1608','Municipio','HND','ADMIN 2');</v>
      </c>
    </row>
    <row r="1551" spans="4:9" x14ac:dyDescent="0.3">
      <c r="D1551" t="s">
        <v>2139</v>
      </c>
      <c r="E1551">
        <v>1609</v>
      </c>
      <c r="F1551" t="s">
        <v>202</v>
      </c>
      <c r="G1551" t="s">
        <v>491</v>
      </c>
      <c r="H1551" t="s">
        <v>1363</v>
      </c>
      <c r="I1551" s="29" t="str">
        <f t="shared" si="27"/>
        <v>INSERT INTO  VALUES (,'El Níspero','1609','Municipio','HND','ADMIN 2');</v>
      </c>
    </row>
    <row r="1552" spans="4:9" x14ac:dyDescent="0.3">
      <c r="D1552" t="s">
        <v>2140</v>
      </c>
      <c r="E1552">
        <v>1610</v>
      </c>
      <c r="F1552" t="s">
        <v>202</v>
      </c>
      <c r="G1552" t="s">
        <v>491</v>
      </c>
      <c r="H1552" t="s">
        <v>1363</v>
      </c>
      <c r="I1552" s="29" t="str">
        <f t="shared" si="27"/>
        <v>INSERT INTO  VALUES (,'Gualala','1610','Municipio','HND','ADMIN 2');</v>
      </c>
    </row>
    <row r="1553" spans="4:9" x14ac:dyDescent="0.3">
      <c r="D1553" t="s">
        <v>2141</v>
      </c>
      <c r="E1553">
        <v>1611</v>
      </c>
      <c r="F1553" t="s">
        <v>202</v>
      </c>
      <c r="G1553" t="s">
        <v>491</v>
      </c>
      <c r="H1553" t="s">
        <v>1363</v>
      </c>
      <c r="I1553" s="29" t="str">
        <f t="shared" si="27"/>
        <v>INSERT INTO  VALUES (,'Ilama','1611','Municipio','HND','ADMIN 2');</v>
      </c>
    </row>
    <row r="1554" spans="4:9" x14ac:dyDescent="0.3">
      <c r="D1554" t="s">
        <v>2142</v>
      </c>
      <c r="E1554">
        <v>1612</v>
      </c>
      <c r="F1554" t="s">
        <v>202</v>
      </c>
      <c r="G1554" t="s">
        <v>491</v>
      </c>
      <c r="H1554" t="s">
        <v>1363</v>
      </c>
      <c r="I1554" s="29" t="str">
        <f t="shared" si="27"/>
        <v>INSERT INTO  VALUES (,'Macuelizo','1612','Municipio','HND','ADMIN 2');</v>
      </c>
    </row>
    <row r="1555" spans="4:9" x14ac:dyDescent="0.3">
      <c r="D1555" t="s">
        <v>2143</v>
      </c>
      <c r="E1555">
        <v>1613</v>
      </c>
      <c r="F1555" t="s">
        <v>202</v>
      </c>
      <c r="G1555" t="s">
        <v>491</v>
      </c>
      <c r="H1555" t="s">
        <v>1363</v>
      </c>
      <c r="I1555" s="29" t="str">
        <f t="shared" si="27"/>
        <v>INSERT INTO  VALUES (,'Naranjito','1613','Municipio','HND','ADMIN 2');</v>
      </c>
    </row>
    <row r="1556" spans="4:9" x14ac:dyDescent="0.3">
      <c r="D1556" t="s">
        <v>2144</v>
      </c>
      <c r="E1556">
        <v>1614</v>
      </c>
      <c r="F1556" t="s">
        <v>202</v>
      </c>
      <c r="G1556" t="s">
        <v>491</v>
      </c>
      <c r="H1556" t="s">
        <v>1363</v>
      </c>
      <c r="I1556" s="29" t="str">
        <f t="shared" si="27"/>
        <v>INSERT INTO  VALUES (,'Nuevo Celilac','1614','Municipio','HND','ADMIN 2');</v>
      </c>
    </row>
    <row r="1557" spans="4:9" x14ac:dyDescent="0.3">
      <c r="D1557" t="s">
        <v>2145</v>
      </c>
      <c r="E1557">
        <v>1615</v>
      </c>
      <c r="F1557" t="s">
        <v>202</v>
      </c>
      <c r="G1557" t="s">
        <v>491</v>
      </c>
      <c r="H1557" t="s">
        <v>1363</v>
      </c>
      <c r="I1557" s="29" t="str">
        <f t="shared" si="27"/>
        <v>INSERT INTO  VALUES (,'Petoa','1615','Municipio','HND','ADMIN 2');</v>
      </c>
    </row>
    <row r="1558" spans="4:9" x14ac:dyDescent="0.3">
      <c r="D1558" t="s">
        <v>2146</v>
      </c>
      <c r="E1558">
        <v>1616</v>
      </c>
      <c r="F1558" t="s">
        <v>202</v>
      </c>
      <c r="G1558" t="s">
        <v>491</v>
      </c>
      <c r="H1558" t="s">
        <v>1363</v>
      </c>
      <c r="I1558" s="29" t="str">
        <f t="shared" si="27"/>
        <v>INSERT INTO  VALUES (,'Protección','1616','Municipio','HND','ADMIN 2');</v>
      </c>
    </row>
    <row r="1559" spans="4:9" x14ac:dyDescent="0.3">
      <c r="D1559" t="s">
        <v>2147</v>
      </c>
      <c r="E1559">
        <v>1617</v>
      </c>
      <c r="F1559" t="s">
        <v>202</v>
      </c>
      <c r="G1559" t="s">
        <v>491</v>
      </c>
      <c r="H1559" t="s">
        <v>1363</v>
      </c>
      <c r="I1559" s="29" t="str">
        <f t="shared" si="27"/>
        <v>INSERT INTO  VALUES (,'Quimistán','1617','Municipio','HND','ADMIN 2');</v>
      </c>
    </row>
    <row r="1560" spans="4:9" x14ac:dyDescent="0.3">
      <c r="D1560" t="s">
        <v>2148</v>
      </c>
      <c r="E1560">
        <v>1618</v>
      </c>
      <c r="F1560" t="s">
        <v>202</v>
      </c>
      <c r="G1560" t="s">
        <v>491</v>
      </c>
      <c r="H1560" t="s">
        <v>1363</v>
      </c>
      <c r="I1560" s="29" t="str">
        <f t="shared" si="27"/>
        <v>INSERT INTO  VALUES (,'San Francisco de Ojuera','1618','Municipio','HND','ADMIN 2');</v>
      </c>
    </row>
    <row r="1561" spans="4:9" x14ac:dyDescent="0.3">
      <c r="D1561" t="s">
        <v>2149</v>
      </c>
      <c r="E1561">
        <v>1619</v>
      </c>
      <c r="F1561" t="s">
        <v>202</v>
      </c>
      <c r="G1561" t="s">
        <v>491</v>
      </c>
      <c r="H1561" t="s">
        <v>1363</v>
      </c>
      <c r="I1561" s="29" t="str">
        <f t="shared" si="27"/>
        <v>INSERT INTO  VALUES (,'San José de Colinas','1619','Municipio','HND','ADMIN 2');</v>
      </c>
    </row>
    <row r="1562" spans="4:9" x14ac:dyDescent="0.3">
      <c r="D1562" t="s">
        <v>1897</v>
      </c>
      <c r="E1562">
        <v>1620</v>
      </c>
      <c r="F1562" t="s">
        <v>202</v>
      </c>
      <c r="G1562" t="s">
        <v>491</v>
      </c>
      <c r="H1562" t="s">
        <v>1363</v>
      </c>
      <c r="I1562" s="29" t="str">
        <f t="shared" si="27"/>
        <v>INSERT INTO  VALUES (,'San Luis','1620','Municipio','HND','ADMIN 2');</v>
      </c>
    </row>
    <row r="1563" spans="4:9" x14ac:dyDescent="0.3">
      <c r="D1563" t="s">
        <v>791</v>
      </c>
      <c r="E1563">
        <v>1621</v>
      </c>
      <c r="F1563" t="s">
        <v>202</v>
      </c>
      <c r="G1563" t="s">
        <v>491</v>
      </c>
      <c r="H1563" t="s">
        <v>1363</v>
      </c>
      <c r="I1563" s="29" t="str">
        <f t="shared" si="27"/>
        <v>INSERT INTO  VALUES (,'San Marcos','1621','Municipio','HND','ADMIN 2');</v>
      </c>
    </row>
    <row r="1564" spans="4:9" x14ac:dyDescent="0.3">
      <c r="D1564" t="s">
        <v>1211</v>
      </c>
      <c r="E1564">
        <v>1622</v>
      </c>
      <c r="F1564" t="s">
        <v>202</v>
      </c>
      <c r="G1564" t="s">
        <v>491</v>
      </c>
      <c r="H1564" t="s">
        <v>1363</v>
      </c>
      <c r="I1564" s="29" t="str">
        <f t="shared" si="27"/>
        <v>INSERT INTO  VALUES (,'San Nicolás','1622','Municipio','HND','ADMIN 2');</v>
      </c>
    </row>
    <row r="1565" spans="4:9" x14ac:dyDescent="0.3">
      <c r="D1565" t="s">
        <v>2150</v>
      </c>
      <c r="E1565">
        <v>1623</v>
      </c>
      <c r="F1565" t="s">
        <v>202</v>
      </c>
      <c r="G1565" t="s">
        <v>491</v>
      </c>
      <c r="H1565" t="s">
        <v>1363</v>
      </c>
      <c r="I1565" s="29" t="str">
        <f t="shared" si="27"/>
        <v>INSERT INTO  VALUES (,'San Pedro Zacapa','1623','Municipio','HND','ADMIN 2');</v>
      </c>
    </row>
    <row r="1566" spans="4:9" x14ac:dyDescent="0.3">
      <c r="D1566" t="s">
        <v>2151</v>
      </c>
      <c r="E1566">
        <v>1624</v>
      </c>
      <c r="F1566" t="s">
        <v>202</v>
      </c>
      <c r="G1566" t="s">
        <v>491</v>
      </c>
      <c r="H1566" t="s">
        <v>1363</v>
      </c>
      <c r="I1566" s="29" t="str">
        <f t="shared" si="27"/>
        <v>INSERT INTO  VALUES (,'San Vicente Centenario','1624','Municipio','HND','ADMIN 2');</v>
      </c>
    </row>
    <row r="1567" spans="4:9" x14ac:dyDescent="0.3">
      <c r="D1567" t="s">
        <v>1528</v>
      </c>
      <c r="E1567">
        <v>1625</v>
      </c>
      <c r="F1567" t="s">
        <v>202</v>
      </c>
      <c r="G1567" t="s">
        <v>491</v>
      </c>
      <c r="H1567" t="s">
        <v>1363</v>
      </c>
      <c r="I1567" s="29" t="str">
        <f t="shared" si="27"/>
        <v>INSERT INTO  VALUES (,'Santa Rita','1625','Municipio','HND','ADMIN 2');</v>
      </c>
    </row>
    <row r="1568" spans="4:9" x14ac:dyDescent="0.3">
      <c r="D1568" t="s">
        <v>2152</v>
      </c>
      <c r="E1568">
        <v>1626</v>
      </c>
      <c r="F1568" t="s">
        <v>202</v>
      </c>
      <c r="G1568" t="s">
        <v>491</v>
      </c>
      <c r="H1568" t="s">
        <v>1363</v>
      </c>
      <c r="I1568" s="29" t="str">
        <f t="shared" si="27"/>
        <v>INSERT INTO  VALUES (,'Trinidad','1626','Municipio','HND','ADMIN 2');</v>
      </c>
    </row>
    <row r="1569" spans="4:9" x14ac:dyDescent="0.3">
      <c r="D1569" t="s">
        <v>2153</v>
      </c>
      <c r="E1569">
        <v>1627</v>
      </c>
      <c r="F1569" t="s">
        <v>202</v>
      </c>
      <c r="G1569" t="s">
        <v>491</v>
      </c>
      <c r="H1569" t="s">
        <v>1363</v>
      </c>
      <c r="I1569" s="29" t="str">
        <f t="shared" si="27"/>
        <v>INSERT INTO  VALUES (,'Las Vegas','1627','Municipio','HND','ADMIN 2');</v>
      </c>
    </row>
    <row r="1570" spans="4:9" x14ac:dyDescent="0.3">
      <c r="D1570" t="s">
        <v>2154</v>
      </c>
      <c r="E1570">
        <v>1628</v>
      </c>
      <c r="F1570" t="s">
        <v>202</v>
      </c>
      <c r="G1570" t="s">
        <v>491</v>
      </c>
      <c r="H1570" t="s">
        <v>1363</v>
      </c>
      <c r="I1570" s="29" t="str">
        <f t="shared" si="27"/>
        <v>INSERT INTO  VALUES (,'Nueva Frontera','1628','Municipio','HND','ADMIN 2');</v>
      </c>
    </row>
    <row r="1571" spans="4:9" x14ac:dyDescent="0.3">
      <c r="D1571" t="s">
        <v>2155</v>
      </c>
      <c r="E1571">
        <v>1701</v>
      </c>
      <c r="F1571" t="s">
        <v>202</v>
      </c>
      <c r="G1571" t="s">
        <v>491</v>
      </c>
      <c r="H1571" t="s">
        <v>1363</v>
      </c>
      <c r="I1571" s="29" t="str">
        <f t="shared" si="27"/>
        <v>INSERT INTO  VALUES (,'Nacaome','1701','Municipio','HND','ADMIN 2');</v>
      </c>
    </row>
    <row r="1572" spans="4:9" x14ac:dyDescent="0.3">
      <c r="D1572" t="s">
        <v>2156</v>
      </c>
      <c r="E1572">
        <v>1702</v>
      </c>
      <c r="F1572" t="s">
        <v>202</v>
      </c>
      <c r="G1572" t="s">
        <v>491</v>
      </c>
      <c r="H1572" t="s">
        <v>1363</v>
      </c>
      <c r="I1572" s="29" t="str">
        <f t="shared" si="27"/>
        <v>INSERT INTO  VALUES (,'Alianza','1702','Municipio','HND','ADMIN 2');</v>
      </c>
    </row>
    <row r="1573" spans="4:9" x14ac:dyDescent="0.3">
      <c r="D1573" t="s">
        <v>2157</v>
      </c>
      <c r="E1573">
        <v>1703</v>
      </c>
      <c r="F1573" t="s">
        <v>202</v>
      </c>
      <c r="G1573" t="s">
        <v>491</v>
      </c>
      <c r="H1573" t="s">
        <v>1363</v>
      </c>
      <c r="I1573" s="29" t="str">
        <f t="shared" si="27"/>
        <v>INSERT INTO  VALUES (,'Amapala','1703','Municipio','HND','ADMIN 2');</v>
      </c>
    </row>
    <row r="1574" spans="4:9" x14ac:dyDescent="0.3">
      <c r="D1574" t="s">
        <v>2158</v>
      </c>
      <c r="E1574">
        <v>1704</v>
      </c>
      <c r="F1574" t="s">
        <v>202</v>
      </c>
      <c r="G1574" t="s">
        <v>491</v>
      </c>
      <c r="H1574" t="s">
        <v>1363</v>
      </c>
      <c r="I1574" s="29" t="str">
        <f t="shared" si="27"/>
        <v>INSERT INTO  VALUES (,'Aramecina','1704','Municipio','HND','ADMIN 2');</v>
      </c>
    </row>
    <row r="1575" spans="4:9" x14ac:dyDescent="0.3">
      <c r="D1575" t="s">
        <v>2159</v>
      </c>
      <c r="E1575">
        <v>1705</v>
      </c>
      <c r="F1575" t="s">
        <v>202</v>
      </c>
      <c r="G1575" t="s">
        <v>491</v>
      </c>
      <c r="H1575" t="s">
        <v>1363</v>
      </c>
      <c r="I1575" s="29" t="str">
        <f t="shared" si="27"/>
        <v>INSERT INTO  VALUES (,'Caridad','1705','Municipio','HND','ADMIN 2');</v>
      </c>
    </row>
    <row r="1576" spans="4:9" x14ac:dyDescent="0.3">
      <c r="D1576" t="s">
        <v>2160</v>
      </c>
      <c r="E1576">
        <v>1706</v>
      </c>
      <c r="F1576" t="s">
        <v>202</v>
      </c>
      <c r="G1576" t="s">
        <v>491</v>
      </c>
      <c r="H1576" t="s">
        <v>1363</v>
      </c>
      <c r="I1576" s="29" t="str">
        <f t="shared" si="27"/>
        <v>INSERT INTO  VALUES (,'Goascorán','1706','Municipio','HND','ADMIN 2');</v>
      </c>
    </row>
    <row r="1577" spans="4:9" x14ac:dyDescent="0.3">
      <c r="D1577" t="s">
        <v>2161</v>
      </c>
      <c r="E1577">
        <v>1707</v>
      </c>
      <c r="F1577" t="s">
        <v>202</v>
      </c>
      <c r="G1577" t="s">
        <v>491</v>
      </c>
      <c r="H1577" t="s">
        <v>1363</v>
      </c>
      <c r="I1577" s="29" t="str">
        <f t="shared" si="27"/>
        <v>INSERT INTO  VALUES (,'Langue','1707','Municipio','HND','ADMIN 2');</v>
      </c>
    </row>
    <row r="1578" spans="4:9" x14ac:dyDescent="0.3">
      <c r="D1578" t="s">
        <v>2162</v>
      </c>
      <c r="E1578">
        <v>1708</v>
      </c>
      <c r="F1578" t="s">
        <v>202</v>
      </c>
      <c r="G1578" t="s">
        <v>491</v>
      </c>
      <c r="H1578" t="s">
        <v>1363</v>
      </c>
      <c r="I1578" s="29" t="str">
        <f t="shared" si="27"/>
        <v>INSERT INTO  VALUES (,'San Francisco de Coray','1708','Municipio','HND','ADMIN 2');</v>
      </c>
    </row>
    <row r="1579" spans="4:9" x14ac:dyDescent="0.3">
      <c r="D1579" t="s">
        <v>1493</v>
      </c>
      <c r="E1579">
        <v>1709</v>
      </c>
      <c r="F1579" t="s">
        <v>202</v>
      </c>
      <c r="G1579" t="s">
        <v>491</v>
      </c>
      <c r="H1579" t="s">
        <v>1363</v>
      </c>
      <c r="I1579" s="29" t="str">
        <f t="shared" si="27"/>
        <v>INSERT INTO  VALUES (,'San Lorenzo','1709','Municipio','HND','ADMIN 2');</v>
      </c>
    </row>
    <row r="1580" spans="4:9" x14ac:dyDescent="0.3">
      <c r="D1580" t="s">
        <v>627</v>
      </c>
      <c r="E1580">
        <v>1801</v>
      </c>
      <c r="F1580" t="s">
        <v>202</v>
      </c>
      <c r="G1580" t="s">
        <v>491</v>
      </c>
      <c r="H1580" t="s">
        <v>1363</v>
      </c>
      <c r="I1580" s="29" t="str">
        <f t="shared" si="27"/>
        <v>INSERT INTO  VALUES (,'Yoro','1801','Municipio','HND','ADMIN 2');</v>
      </c>
    </row>
    <row r="1581" spans="4:9" x14ac:dyDescent="0.3">
      <c r="D1581" t="s">
        <v>2163</v>
      </c>
      <c r="E1581">
        <v>1802</v>
      </c>
      <c r="F1581" t="s">
        <v>202</v>
      </c>
      <c r="G1581" t="s">
        <v>491</v>
      </c>
      <c r="H1581" t="s">
        <v>1363</v>
      </c>
      <c r="I1581" s="29" t="str">
        <f t="shared" si="27"/>
        <v>INSERT INTO  VALUES (,'Arenal','1802','Municipio','HND','ADMIN 2');</v>
      </c>
    </row>
    <row r="1582" spans="4:9" x14ac:dyDescent="0.3">
      <c r="D1582" t="s">
        <v>2164</v>
      </c>
      <c r="E1582">
        <v>1803</v>
      </c>
      <c r="F1582" t="s">
        <v>202</v>
      </c>
      <c r="G1582" t="s">
        <v>491</v>
      </c>
      <c r="H1582" t="s">
        <v>1363</v>
      </c>
      <c r="I1582" s="29" t="str">
        <f t="shared" si="27"/>
        <v>INSERT INTO  VALUES (,'El Negrito','1803','Municipio','HND','ADMIN 2');</v>
      </c>
    </row>
    <row r="1583" spans="4:9" x14ac:dyDescent="0.3">
      <c r="D1583" t="s">
        <v>780</v>
      </c>
      <c r="E1583">
        <v>1804</v>
      </c>
      <c r="F1583" t="s">
        <v>202</v>
      </c>
      <c r="G1583" t="s">
        <v>491</v>
      </c>
      <c r="H1583" t="s">
        <v>1363</v>
      </c>
      <c r="I1583" s="29" t="str">
        <f t="shared" si="27"/>
        <v>INSERT INTO  VALUES (,'El Progreso','1804','Municipio','HND','ADMIN 2');</v>
      </c>
    </row>
    <row r="1584" spans="4:9" x14ac:dyDescent="0.3">
      <c r="D1584" t="s">
        <v>2165</v>
      </c>
      <c r="E1584">
        <v>1805</v>
      </c>
      <c r="F1584" t="s">
        <v>202</v>
      </c>
      <c r="G1584" t="s">
        <v>491</v>
      </c>
      <c r="H1584" t="s">
        <v>1363</v>
      </c>
      <c r="I1584" s="29" t="str">
        <f t="shared" si="27"/>
        <v>INSERT INTO  VALUES (,'Jocón','1805','Municipio','HND','ADMIN 2');</v>
      </c>
    </row>
    <row r="1585" spans="4:9" x14ac:dyDescent="0.3">
      <c r="D1585" t="s">
        <v>863</v>
      </c>
      <c r="E1585">
        <v>1806</v>
      </c>
      <c r="F1585" t="s">
        <v>202</v>
      </c>
      <c r="G1585" t="s">
        <v>491</v>
      </c>
      <c r="H1585" t="s">
        <v>1363</v>
      </c>
      <c r="I1585" s="29" t="str">
        <f t="shared" si="27"/>
        <v>INSERT INTO  VALUES (,'Morazán','1806','Municipio','HND','ADMIN 2');</v>
      </c>
    </row>
    <row r="1586" spans="4:9" x14ac:dyDescent="0.3">
      <c r="D1586" t="s">
        <v>2166</v>
      </c>
      <c r="E1586">
        <v>1807</v>
      </c>
      <c r="F1586" t="s">
        <v>202</v>
      </c>
      <c r="G1586" t="s">
        <v>491</v>
      </c>
      <c r="H1586" t="s">
        <v>1363</v>
      </c>
      <c r="I1586" s="29" t="str">
        <f t="shared" si="27"/>
        <v>INSERT INTO  VALUES (,'Olanchito','1807','Municipio','HND','ADMIN 2');</v>
      </c>
    </row>
    <row r="1587" spans="4:9" x14ac:dyDescent="0.3">
      <c r="D1587" t="s">
        <v>1528</v>
      </c>
      <c r="E1587">
        <v>1808</v>
      </c>
      <c r="F1587" t="s">
        <v>202</v>
      </c>
      <c r="G1587" t="s">
        <v>491</v>
      </c>
      <c r="H1587" t="s">
        <v>1363</v>
      </c>
      <c r="I1587" s="29" t="str">
        <f t="shared" si="27"/>
        <v>INSERT INTO  VALUES (,'Santa Rita','1808','Municipio','HND','ADMIN 2');</v>
      </c>
    </row>
    <row r="1588" spans="4:9" x14ac:dyDescent="0.3">
      <c r="D1588" t="s">
        <v>2167</v>
      </c>
      <c r="E1588">
        <v>1809</v>
      </c>
      <c r="F1588" t="s">
        <v>202</v>
      </c>
      <c r="G1588" t="s">
        <v>491</v>
      </c>
      <c r="H1588" t="s">
        <v>1363</v>
      </c>
      <c r="I1588" s="29" t="str">
        <f t="shared" si="27"/>
        <v>INSERT INTO  VALUES (,'Sulaco','1809','Municipio','HND','ADMIN 2');</v>
      </c>
    </row>
    <row r="1589" spans="4:9" x14ac:dyDescent="0.3">
      <c r="D1589" t="s">
        <v>1076</v>
      </c>
      <c r="E1589">
        <v>1810</v>
      </c>
      <c r="F1589" t="s">
        <v>202</v>
      </c>
      <c r="G1589" t="s">
        <v>491</v>
      </c>
      <c r="H1589" t="s">
        <v>1363</v>
      </c>
      <c r="I1589" s="29" t="str">
        <f t="shared" si="27"/>
        <v>INSERT INTO  VALUES (,'Victoria','1810','Municipio','HND','ADMIN 2');</v>
      </c>
    </row>
    <row r="1590" spans="4:9" x14ac:dyDescent="0.3">
      <c r="D1590" t="s">
        <v>2168</v>
      </c>
      <c r="E1590">
        <v>1811</v>
      </c>
      <c r="F1590" t="s">
        <v>202</v>
      </c>
      <c r="G1590" t="s">
        <v>491</v>
      </c>
      <c r="H1590" t="s">
        <v>1363</v>
      </c>
      <c r="I1590" s="29" t="str">
        <f t="shared" si="27"/>
        <v>INSERT INTO  VALUES (,'Yorito','1811','Municipio','HND','ADMIN 2');</v>
      </c>
    </row>
    <row r="1591" spans="4:9" x14ac:dyDescent="0.3">
      <c r="D1591" t="s">
        <v>784</v>
      </c>
      <c r="E1591" t="s">
        <v>1318</v>
      </c>
      <c r="F1591" t="s">
        <v>202</v>
      </c>
      <c r="G1591" t="s">
        <v>541</v>
      </c>
      <c r="H1591" t="s">
        <v>1363</v>
      </c>
      <c r="I1591" s="29" t="str">
        <f t="shared" si="27"/>
        <v>INSERT INTO  VALUES (,'Jalapa','0505','Municipio','NIC','ADMIN 2');</v>
      </c>
    </row>
    <row r="1592" spans="4:9" x14ac:dyDescent="0.3">
      <c r="D1592" t="s">
        <v>1664</v>
      </c>
      <c r="E1592" t="s">
        <v>1383</v>
      </c>
      <c r="F1592" t="s">
        <v>202</v>
      </c>
      <c r="G1592" t="s">
        <v>541</v>
      </c>
      <c r="H1592" t="s">
        <v>1363</v>
      </c>
      <c r="I1592" s="29" t="str">
        <f t="shared" si="27"/>
        <v>INSERT INTO  VALUES (,'El Jícaro','0515','Municipio','NIC','ADMIN 2');</v>
      </c>
    </row>
    <row r="1593" spans="4:9" x14ac:dyDescent="0.3">
      <c r="D1593" t="s">
        <v>974</v>
      </c>
      <c r="E1593" t="s">
        <v>1387</v>
      </c>
      <c r="F1593" t="s">
        <v>202</v>
      </c>
      <c r="G1593" t="s">
        <v>541</v>
      </c>
      <c r="H1593" t="s">
        <v>1363</v>
      </c>
      <c r="I1593" s="29" t="str">
        <f t="shared" si="27"/>
        <v>INSERT INTO  VALUES (,'San Fernando','0520','Municipio','NIC','ADMIN 2');</v>
      </c>
    </row>
    <row r="1594" spans="4:9" x14ac:dyDescent="0.3">
      <c r="D1594" t="s">
        <v>2170</v>
      </c>
      <c r="E1594" t="s">
        <v>2169</v>
      </c>
      <c r="F1594" t="s">
        <v>202</v>
      </c>
      <c r="G1594" t="s">
        <v>541</v>
      </c>
      <c r="H1594" t="s">
        <v>1363</v>
      </c>
      <c r="I1594" s="29" t="str">
        <f t="shared" si="27"/>
        <v>INSERT INTO  VALUES (,'Mosonte','0525','Municipio','NIC','ADMIN 2');</v>
      </c>
    </row>
    <row r="1595" spans="4:9" x14ac:dyDescent="0.3">
      <c r="D1595" t="s">
        <v>2172</v>
      </c>
      <c r="E1595" t="s">
        <v>2171</v>
      </c>
      <c r="F1595" t="s">
        <v>202</v>
      </c>
      <c r="G1595" t="s">
        <v>541</v>
      </c>
      <c r="H1595" t="s">
        <v>1363</v>
      </c>
      <c r="I1595" s="29" t="str">
        <f t="shared" si="27"/>
        <v>INSERT INTO  VALUES (,'Dipilto','0530','Municipio','NIC','ADMIN 2');</v>
      </c>
    </row>
    <row r="1596" spans="4:9" x14ac:dyDescent="0.3">
      <c r="D1596" t="s">
        <v>2142</v>
      </c>
      <c r="E1596" t="s">
        <v>2173</v>
      </c>
      <c r="F1596" t="s">
        <v>202</v>
      </c>
      <c r="G1596" t="s">
        <v>541</v>
      </c>
      <c r="H1596" t="s">
        <v>1363</v>
      </c>
      <c r="I1596" s="29" t="str">
        <f t="shared" si="27"/>
        <v>INSERT INTO  VALUES (,'Macuelizo','0535','Municipio','NIC','ADMIN 2');</v>
      </c>
    </row>
    <row r="1597" spans="4:9" x14ac:dyDescent="0.3">
      <c r="D1597" t="s">
        <v>947</v>
      </c>
      <c r="E1597" t="s">
        <v>2174</v>
      </c>
      <c r="F1597" t="s">
        <v>202</v>
      </c>
      <c r="G1597" t="s">
        <v>541</v>
      </c>
      <c r="H1597" t="s">
        <v>1363</v>
      </c>
      <c r="I1597" s="29" t="str">
        <f t="shared" si="27"/>
        <v>INSERT INTO  VALUES (,'Santa María','0540','Municipio','NIC','ADMIN 2');</v>
      </c>
    </row>
    <row r="1598" spans="4:9" x14ac:dyDescent="0.3">
      <c r="D1598" t="s">
        <v>2176</v>
      </c>
      <c r="E1598" t="s">
        <v>2175</v>
      </c>
      <c r="F1598" t="s">
        <v>202</v>
      </c>
      <c r="G1598" t="s">
        <v>541</v>
      </c>
      <c r="H1598" t="s">
        <v>1363</v>
      </c>
      <c r="I1598" s="29" t="str">
        <f t="shared" si="27"/>
        <v>INSERT INTO  VALUES (,'Ocotal','0545','Municipio','NIC','ADMIN 2');</v>
      </c>
    </row>
    <row r="1599" spans="4:9" x14ac:dyDescent="0.3">
      <c r="D1599" t="s">
        <v>2178</v>
      </c>
      <c r="E1599" t="s">
        <v>2177</v>
      </c>
      <c r="F1599" t="s">
        <v>202</v>
      </c>
      <c r="G1599" t="s">
        <v>541</v>
      </c>
      <c r="H1599" t="s">
        <v>1363</v>
      </c>
      <c r="I1599" s="29" t="str">
        <f t="shared" si="27"/>
        <v>INSERT INTO  VALUES (,'Ciudad Antigua','0550','Municipio','NIC','ADMIN 2');</v>
      </c>
    </row>
    <row r="1600" spans="4:9" x14ac:dyDescent="0.3">
      <c r="D1600" t="s">
        <v>2180</v>
      </c>
      <c r="E1600" t="s">
        <v>2179</v>
      </c>
      <c r="F1600" t="s">
        <v>202</v>
      </c>
      <c r="G1600" t="s">
        <v>541</v>
      </c>
      <c r="H1600" t="s">
        <v>1363</v>
      </c>
      <c r="I1600" s="29" t="str">
        <f t="shared" si="27"/>
        <v>INSERT INTO  VALUES (,'Wiwilí de Nueva Segovia','0560','Municipio','NIC','ADMIN 2');</v>
      </c>
    </row>
    <row r="1601" spans="4:9" x14ac:dyDescent="0.3">
      <c r="D1601" t="s">
        <v>2182</v>
      </c>
      <c r="E1601" t="s">
        <v>2181</v>
      </c>
      <c r="F1601" t="s">
        <v>202</v>
      </c>
      <c r="G1601" t="s">
        <v>541</v>
      </c>
      <c r="H1601" t="s">
        <v>1363</v>
      </c>
      <c r="I1601" s="29" t="str">
        <f t="shared" si="27"/>
        <v>INSERT INTO  VALUES (,'Wiwilí de Jinotega','1005','Municipio','NIC','ADMIN 2');</v>
      </c>
    </row>
    <row r="1602" spans="4:9" x14ac:dyDescent="0.3">
      <c r="D1602" t="s">
        <v>2183</v>
      </c>
      <c r="E1602" t="s">
        <v>1412</v>
      </c>
      <c r="F1602" t="s">
        <v>202</v>
      </c>
      <c r="G1602" t="s">
        <v>541</v>
      </c>
      <c r="H1602" t="s">
        <v>1363</v>
      </c>
      <c r="I1602" s="29" t="str">
        <f t="shared" si="27"/>
        <v>INSERT INTO  VALUES (,'El Cuá','1010','Municipio','NIC','ADMIN 2');</v>
      </c>
    </row>
    <row r="1603" spans="4:9" x14ac:dyDescent="0.3">
      <c r="D1603" t="s">
        <v>2185</v>
      </c>
      <c r="E1603" t="s">
        <v>2184</v>
      </c>
      <c r="F1603" t="s">
        <v>202</v>
      </c>
      <c r="G1603" t="s">
        <v>541</v>
      </c>
      <c r="H1603" t="s">
        <v>1363</v>
      </c>
      <c r="I1603" s="29" t="str">
        <f t="shared" ref="I1603:I1666" si="28">+"INSERT INTO "&amp;$E$3&amp;" VALUES ("&amp;C1603&amp;","&amp;"'"&amp;D1603&amp;"','"&amp;E1603&amp;"','"&amp;F1603&amp;"','"&amp;G1603&amp;"','"&amp;H1603&amp;"');"</f>
        <v>INSERT INTO  VALUES (,'San José de Bocay','1012','Municipio','NIC','ADMIN 2');</v>
      </c>
    </row>
    <row r="1604" spans="4:9" x14ac:dyDescent="0.3">
      <c r="D1604" t="s">
        <v>2187</v>
      </c>
      <c r="E1604" t="s">
        <v>2186</v>
      </c>
      <c r="F1604" t="s">
        <v>202</v>
      </c>
      <c r="G1604" t="s">
        <v>541</v>
      </c>
      <c r="H1604" t="s">
        <v>1363</v>
      </c>
      <c r="I1604" s="29" t="str">
        <f t="shared" si="28"/>
        <v>INSERT INTO  VALUES (,'Santa María de Pantasma','1015','Municipio','NIC','ADMIN 2');</v>
      </c>
    </row>
    <row r="1605" spans="4:9" x14ac:dyDescent="0.3">
      <c r="D1605" t="s">
        <v>2189</v>
      </c>
      <c r="E1605" t="s">
        <v>2188</v>
      </c>
      <c r="F1605" t="s">
        <v>202</v>
      </c>
      <c r="G1605" t="s">
        <v>541</v>
      </c>
      <c r="H1605" t="s">
        <v>1363</v>
      </c>
      <c r="I1605" s="29" t="str">
        <f t="shared" si="28"/>
        <v>INSERT INTO  VALUES (,'San Rafael del Norte','1020','Municipio','NIC','ADMIN 2');</v>
      </c>
    </row>
    <row r="1606" spans="4:9" x14ac:dyDescent="0.3">
      <c r="D1606" t="s">
        <v>2191</v>
      </c>
      <c r="E1606" t="s">
        <v>2190</v>
      </c>
      <c r="F1606" t="s">
        <v>202</v>
      </c>
      <c r="G1606" t="s">
        <v>541</v>
      </c>
      <c r="H1606" t="s">
        <v>1363</v>
      </c>
      <c r="I1606" s="29" t="str">
        <f t="shared" si="28"/>
        <v>INSERT INTO  VALUES (,'San Sebastián de Yalí','1025','Municipio','NIC','ADMIN 2');</v>
      </c>
    </row>
    <row r="1607" spans="4:9" x14ac:dyDescent="0.3">
      <c r="D1607" t="s">
        <v>817</v>
      </c>
      <c r="E1607" t="s">
        <v>2192</v>
      </c>
      <c r="F1607" t="s">
        <v>202</v>
      </c>
      <c r="G1607" t="s">
        <v>541</v>
      </c>
      <c r="H1607" t="s">
        <v>1363</v>
      </c>
      <c r="I1607" s="29" t="str">
        <f t="shared" si="28"/>
        <v>INSERT INTO  VALUES (,'Jinotega','1035','Municipio','NIC','ADMIN 2');</v>
      </c>
    </row>
    <row r="1608" spans="4:9" x14ac:dyDescent="0.3">
      <c r="D1608" t="s">
        <v>2194</v>
      </c>
      <c r="E1608" t="s">
        <v>2193</v>
      </c>
      <c r="F1608" t="s">
        <v>202</v>
      </c>
      <c r="G1608" t="s">
        <v>541</v>
      </c>
      <c r="H1608" t="s">
        <v>1363</v>
      </c>
      <c r="I1608" s="29" t="str">
        <f t="shared" si="28"/>
        <v>INSERT INTO  VALUES (,'Somoto','2005','Municipio','NIC','ADMIN 2');</v>
      </c>
    </row>
    <row r="1609" spans="4:9" x14ac:dyDescent="0.3">
      <c r="D1609" t="s">
        <v>2196</v>
      </c>
      <c r="E1609" t="s">
        <v>2195</v>
      </c>
      <c r="F1609" t="s">
        <v>202</v>
      </c>
      <c r="G1609" t="s">
        <v>541</v>
      </c>
      <c r="H1609" t="s">
        <v>1363</v>
      </c>
      <c r="I1609" s="29" t="str">
        <f t="shared" si="28"/>
        <v>INSERT INTO  VALUES (,'Totogalpa','2010','Municipio','NIC','ADMIN 2');</v>
      </c>
    </row>
    <row r="1610" spans="4:9" x14ac:dyDescent="0.3">
      <c r="D1610" t="s">
        <v>2198</v>
      </c>
      <c r="E1610" t="s">
        <v>2197</v>
      </c>
      <c r="F1610" t="s">
        <v>202</v>
      </c>
      <c r="G1610" t="s">
        <v>541</v>
      </c>
      <c r="H1610" t="s">
        <v>1363</v>
      </c>
      <c r="I1610" s="29" t="str">
        <f t="shared" si="28"/>
        <v>INSERT INTO  VALUES (,'Palacagüina','2025','Municipio','NIC','ADMIN 2');</v>
      </c>
    </row>
    <row r="1611" spans="4:9" x14ac:dyDescent="0.3">
      <c r="D1611" t="s">
        <v>2200</v>
      </c>
      <c r="E1611" t="s">
        <v>2199</v>
      </c>
      <c r="F1611" t="s">
        <v>202</v>
      </c>
      <c r="G1611" t="s">
        <v>541</v>
      </c>
      <c r="H1611" t="s">
        <v>1363</v>
      </c>
      <c r="I1611" s="29" t="str">
        <f t="shared" si="28"/>
        <v>INSERT INTO  VALUES (,'Yalagüina','2030','Municipio','NIC','ADMIN 2');</v>
      </c>
    </row>
    <row r="1612" spans="4:9" x14ac:dyDescent="0.3">
      <c r="D1612" t="s">
        <v>2202</v>
      </c>
      <c r="E1612" t="s">
        <v>2201</v>
      </c>
      <c r="F1612" t="s">
        <v>202</v>
      </c>
      <c r="G1612" t="s">
        <v>541</v>
      </c>
      <c r="H1612" t="s">
        <v>1363</v>
      </c>
      <c r="I1612" s="29" t="str">
        <f t="shared" si="28"/>
        <v>INSERT INTO  VALUES (,'Las Sabanas','2040','Municipio','NIC','ADMIN 2');</v>
      </c>
    </row>
    <row r="1613" spans="4:9" x14ac:dyDescent="0.3">
      <c r="D1613" t="s">
        <v>2204</v>
      </c>
      <c r="E1613" t="s">
        <v>2203</v>
      </c>
      <c r="F1613" t="s">
        <v>202</v>
      </c>
      <c r="G1613" t="s">
        <v>541</v>
      </c>
      <c r="H1613" t="s">
        <v>1363</v>
      </c>
      <c r="I1613" s="29" t="str">
        <f t="shared" si="28"/>
        <v>INSERT INTO  VALUES (,'San José de Cusmapa','2045','Municipio','NIC','ADMIN 2');</v>
      </c>
    </row>
    <row r="1614" spans="4:9" x14ac:dyDescent="0.3">
      <c r="D1614" t="s">
        <v>1783</v>
      </c>
      <c r="E1614" t="s">
        <v>2205</v>
      </c>
      <c r="F1614" t="s">
        <v>202</v>
      </c>
      <c r="G1614" t="s">
        <v>541</v>
      </c>
      <c r="H1614" t="s">
        <v>1363</v>
      </c>
      <c r="I1614" s="29" t="str">
        <f t="shared" si="28"/>
        <v>INSERT INTO  VALUES (,'Pueblo Nuevo','2505','Municipio','NIC','ADMIN 2');</v>
      </c>
    </row>
    <row r="1615" spans="4:9" x14ac:dyDescent="0.3">
      <c r="D1615" t="s">
        <v>2207</v>
      </c>
      <c r="E1615" t="s">
        <v>2206</v>
      </c>
      <c r="F1615" t="s">
        <v>202</v>
      </c>
      <c r="G1615" t="s">
        <v>541</v>
      </c>
      <c r="H1615" t="s">
        <v>1363</v>
      </c>
      <c r="I1615" s="29" t="str">
        <f t="shared" si="28"/>
        <v>INSERT INTO  VALUES (,'Condega','2510','Municipio','NIC','ADMIN 2');</v>
      </c>
    </row>
    <row r="1616" spans="4:9" x14ac:dyDescent="0.3">
      <c r="D1616" t="s">
        <v>816</v>
      </c>
      <c r="E1616" t="s">
        <v>2208</v>
      </c>
      <c r="F1616" t="s">
        <v>202</v>
      </c>
      <c r="G1616" t="s">
        <v>541</v>
      </c>
      <c r="H1616" t="s">
        <v>1363</v>
      </c>
      <c r="I1616" s="29" t="str">
        <f t="shared" si="28"/>
        <v>INSERT INTO  VALUES (,'Estelí','2515','Municipio','NIC','ADMIN 2');</v>
      </c>
    </row>
    <row r="1617" spans="4:9" x14ac:dyDescent="0.3">
      <c r="D1617" t="s">
        <v>2210</v>
      </c>
      <c r="E1617" t="s">
        <v>2209</v>
      </c>
      <c r="F1617" t="s">
        <v>202</v>
      </c>
      <c r="G1617" t="s">
        <v>541</v>
      </c>
      <c r="H1617" t="s">
        <v>1363</v>
      </c>
      <c r="I1617" s="29" t="str">
        <f t="shared" si="28"/>
        <v>INSERT INTO  VALUES (,'San Juan de Limay','2520','Municipio','NIC','ADMIN 2');</v>
      </c>
    </row>
    <row r="1618" spans="4:9" x14ac:dyDescent="0.3">
      <c r="D1618" t="s">
        <v>1966</v>
      </c>
      <c r="E1618" t="s">
        <v>2211</v>
      </c>
      <c r="F1618" t="s">
        <v>202</v>
      </c>
      <c r="G1618" t="s">
        <v>541</v>
      </c>
      <c r="H1618" t="s">
        <v>1363</v>
      </c>
      <c r="I1618" s="29" t="str">
        <f t="shared" si="28"/>
        <v>INSERT INTO  VALUES (,'La Trinidad','2525','Municipio','NIC','ADMIN 2');</v>
      </c>
    </row>
    <row r="1619" spans="4:9" x14ac:dyDescent="0.3">
      <c r="D1619" t="s">
        <v>1211</v>
      </c>
      <c r="E1619" t="s">
        <v>2212</v>
      </c>
      <c r="F1619" t="s">
        <v>202</v>
      </c>
      <c r="G1619" t="s">
        <v>541</v>
      </c>
      <c r="H1619" t="s">
        <v>1363</v>
      </c>
      <c r="I1619" s="29" t="str">
        <f t="shared" si="28"/>
        <v>INSERT INTO  VALUES (,'San Nicolás','2530','Municipio','NIC','ADMIN 2');</v>
      </c>
    </row>
    <row r="1620" spans="4:9" x14ac:dyDescent="0.3">
      <c r="D1620" t="s">
        <v>2214</v>
      </c>
      <c r="E1620" t="s">
        <v>2213</v>
      </c>
      <c r="F1620" t="s">
        <v>202</v>
      </c>
      <c r="G1620" t="s">
        <v>541</v>
      </c>
      <c r="H1620" t="s">
        <v>1363</v>
      </c>
      <c r="I1620" s="29" t="str">
        <f t="shared" si="28"/>
        <v>INSERT INTO  VALUES (,'El Viejo','3025','Municipio','NIC','ADMIN 2');</v>
      </c>
    </row>
    <row r="1621" spans="4:9" x14ac:dyDescent="0.3">
      <c r="D1621" t="s">
        <v>2216</v>
      </c>
      <c r="E1621" t="s">
        <v>2215</v>
      </c>
      <c r="F1621" t="s">
        <v>202</v>
      </c>
      <c r="G1621" t="s">
        <v>541</v>
      </c>
      <c r="H1621" t="s">
        <v>1363</v>
      </c>
      <c r="I1621" s="29" t="str">
        <f t="shared" si="28"/>
        <v>INSERT INTO  VALUES (,'Puerto Morazán','3030','Municipio','NIC','ADMIN 2');</v>
      </c>
    </row>
    <row r="1622" spans="4:9" x14ac:dyDescent="0.3">
      <c r="D1622" t="s">
        <v>2218</v>
      </c>
      <c r="E1622" t="s">
        <v>2217</v>
      </c>
      <c r="F1622" t="s">
        <v>202</v>
      </c>
      <c r="G1622" t="s">
        <v>541</v>
      </c>
      <c r="H1622" t="s">
        <v>1363</v>
      </c>
      <c r="I1622" s="29" t="str">
        <f t="shared" si="28"/>
        <v>INSERT INTO  VALUES (,'Somotillo','3035','Municipio','NIC','ADMIN 2');</v>
      </c>
    </row>
    <row r="1623" spans="4:9" x14ac:dyDescent="0.3">
      <c r="D1623" t="s">
        <v>1998</v>
      </c>
      <c r="E1623" t="s">
        <v>2219</v>
      </c>
      <c r="F1623" t="s">
        <v>202</v>
      </c>
      <c r="G1623" t="s">
        <v>541</v>
      </c>
      <c r="H1623" t="s">
        <v>1363</v>
      </c>
      <c r="I1623" s="29" t="str">
        <f t="shared" si="28"/>
        <v>INSERT INTO  VALUES (,'Villanueva','3040','Municipio','NIC','ADMIN 2');</v>
      </c>
    </row>
    <row r="1624" spans="4:9" x14ac:dyDescent="0.3">
      <c r="D1624" t="s">
        <v>815</v>
      </c>
      <c r="E1624" t="s">
        <v>2220</v>
      </c>
      <c r="F1624" t="s">
        <v>202</v>
      </c>
      <c r="G1624" t="s">
        <v>541</v>
      </c>
      <c r="H1624" t="s">
        <v>1363</v>
      </c>
      <c r="I1624" s="29" t="str">
        <f t="shared" si="28"/>
        <v>INSERT INTO  VALUES (,'Chinandega','3045','Municipio','NIC','ADMIN 2');</v>
      </c>
    </row>
    <row r="1625" spans="4:9" x14ac:dyDescent="0.3">
      <c r="D1625" t="s">
        <v>2222</v>
      </c>
      <c r="E1625" t="s">
        <v>2221</v>
      </c>
      <c r="F1625" t="s">
        <v>202</v>
      </c>
      <c r="G1625" t="s">
        <v>541</v>
      </c>
      <c r="H1625" t="s">
        <v>1363</v>
      </c>
      <c r="I1625" s="29" t="str">
        <f t="shared" si="28"/>
        <v>INSERT INTO  VALUES (,'El Realejo','3050','Municipio','NIC','ADMIN 2');</v>
      </c>
    </row>
    <row r="1626" spans="4:9" x14ac:dyDescent="0.3">
      <c r="D1626" t="s">
        <v>2224</v>
      </c>
      <c r="E1626" t="s">
        <v>2223</v>
      </c>
      <c r="F1626" t="s">
        <v>202</v>
      </c>
      <c r="G1626" t="s">
        <v>541</v>
      </c>
      <c r="H1626" t="s">
        <v>1363</v>
      </c>
      <c r="I1626" s="29" t="str">
        <f t="shared" si="28"/>
        <v>INSERT INTO  VALUES (,'Corinto','3055','Municipio','NIC','ADMIN 2');</v>
      </c>
    </row>
    <row r="1627" spans="4:9" x14ac:dyDescent="0.3">
      <c r="D1627" t="s">
        <v>2226</v>
      </c>
      <c r="E1627" t="s">
        <v>2225</v>
      </c>
      <c r="F1627" t="s">
        <v>202</v>
      </c>
      <c r="G1627" t="s">
        <v>541</v>
      </c>
      <c r="H1627" t="s">
        <v>1363</v>
      </c>
      <c r="I1627" s="29" t="str">
        <f t="shared" si="28"/>
        <v>INSERT INTO  VALUES (,'Chichigalpa','3060','Municipio','NIC','ADMIN 2');</v>
      </c>
    </row>
    <row r="1628" spans="4:9" x14ac:dyDescent="0.3">
      <c r="D1628" t="s">
        <v>2228</v>
      </c>
      <c r="E1628" t="s">
        <v>2227</v>
      </c>
      <c r="F1628" t="s">
        <v>202</v>
      </c>
      <c r="G1628" t="s">
        <v>541</v>
      </c>
      <c r="H1628" t="s">
        <v>1363</v>
      </c>
      <c r="I1628" s="29" t="str">
        <f t="shared" si="28"/>
        <v>INSERT INTO  VALUES (,'Achuapa','3505','Municipio','NIC','ADMIN 2');</v>
      </c>
    </row>
    <row r="1629" spans="4:9" x14ac:dyDescent="0.3">
      <c r="D1629" t="s">
        <v>1636</v>
      </c>
      <c r="E1629" t="s">
        <v>2229</v>
      </c>
      <c r="F1629" t="s">
        <v>202</v>
      </c>
      <c r="G1629" t="s">
        <v>541</v>
      </c>
      <c r="H1629" t="s">
        <v>1363</v>
      </c>
      <c r="I1629" s="29" t="str">
        <f t="shared" si="28"/>
        <v>INSERT INTO  VALUES (,'El Sauce','3510','Municipio','NIC','ADMIN 2');</v>
      </c>
    </row>
    <row r="1630" spans="4:9" x14ac:dyDescent="0.3">
      <c r="D1630" t="s">
        <v>2231</v>
      </c>
      <c r="E1630" t="s">
        <v>2230</v>
      </c>
      <c r="F1630" t="s">
        <v>202</v>
      </c>
      <c r="G1630" t="s">
        <v>541</v>
      </c>
      <c r="H1630" t="s">
        <v>1363</v>
      </c>
      <c r="I1630" s="29" t="str">
        <f t="shared" si="28"/>
        <v>INSERT INTO  VALUES (,'Santa Rosa del Peñón','3515','Municipio','NIC','ADMIN 2');</v>
      </c>
    </row>
    <row r="1631" spans="4:9" x14ac:dyDescent="0.3">
      <c r="D1631" t="s">
        <v>2233</v>
      </c>
      <c r="E1631" t="s">
        <v>2232</v>
      </c>
      <c r="F1631" t="s">
        <v>202</v>
      </c>
      <c r="G1631" t="s">
        <v>541</v>
      </c>
      <c r="H1631" t="s">
        <v>1363</v>
      </c>
      <c r="I1631" s="29" t="str">
        <f t="shared" si="28"/>
        <v>INSERT INTO  VALUES (,'El Jicaral','3520','Municipio','NIC','ADMIN 2');</v>
      </c>
    </row>
    <row r="1632" spans="4:9" x14ac:dyDescent="0.3">
      <c r="D1632" t="s">
        <v>2235</v>
      </c>
      <c r="E1632" t="s">
        <v>2234</v>
      </c>
      <c r="F1632" t="s">
        <v>202</v>
      </c>
      <c r="G1632" t="s">
        <v>541</v>
      </c>
      <c r="H1632" t="s">
        <v>1363</v>
      </c>
      <c r="I1632" s="29" t="str">
        <f t="shared" si="28"/>
        <v>INSERT INTO  VALUES (,'Larreynaga','3525','Municipio','NIC','ADMIN 2');</v>
      </c>
    </row>
    <row r="1633" spans="4:9" x14ac:dyDescent="0.3">
      <c r="D1633" t="s">
        <v>2237</v>
      </c>
      <c r="E1633" t="s">
        <v>2236</v>
      </c>
      <c r="F1633" t="s">
        <v>202</v>
      </c>
      <c r="G1633" t="s">
        <v>541</v>
      </c>
      <c r="H1633" t="s">
        <v>1363</v>
      </c>
      <c r="I1633" s="29" t="str">
        <f t="shared" si="28"/>
        <v>INSERT INTO  VALUES (,'Telica','3530','Municipio','NIC','ADMIN 2');</v>
      </c>
    </row>
    <row r="1634" spans="4:9" x14ac:dyDescent="0.3">
      <c r="D1634" t="s">
        <v>2239</v>
      </c>
      <c r="E1634" t="s">
        <v>2238</v>
      </c>
      <c r="F1634" t="s">
        <v>202</v>
      </c>
      <c r="G1634" t="s">
        <v>541</v>
      </c>
      <c r="H1634" t="s">
        <v>1363</v>
      </c>
      <c r="I1634" s="29" t="str">
        <f t="shared" si="28"/>
        <v>INSERT INTO  VALUES (,'Quezalguaque','3535','Municipio','NIC','ADMIN 2');</v>
      </c>
    </row>
    <row r="1635" spans="4:9" x14ac:dyDescent="0.3">
      <c r="D1635" t="s">
        <v>818</v>
      </c>
      <c r="E1635" t="s">
        <v>2240</v>
      </c>
      <c r="F1635" t="s">
        <v>202</v>
      </c>
      <c r="G1635" t="s">
        <v>541</v>
      </c>
      <c r="H1635" t="s">
        <v>1363</v>
      </c>
      <c r="I1635" s="29" t="str">
        <f t="shared" si="28"/>
        <v>INSERT INTO  VALUES (,'León','3540','Municipio','NIC','ADMIN 2');</v>
      </c>
    </row>
    <row r="1636" spans="4:9" x14ac:dyDescent="0.3">
      <c r="D1636" t="s">
        <v>2242</v>
      </c>
      <c r="E1636" t="s">
        <v>2241</v>
      </c>
      <c r="F1636" t="s">
        <v>202</v>
      </c>
      <c r="G1636" t="s">
        <v>541</v>
      </c>
      <c r="H1636" t="s">
        <v>1363</v>
      </c>
      <c r="I1636" s="29" t="str">
        <f t="shared" si="28"/>
        <v>INSERT INTO  VALUES (,'La Paz Centro','3545','Municipio','NIC','ADMIN 2');</v>
      </c>
    </row>
    <row r="1637" spans="4:9" x14ac:dyDescent="0.3">
      <c r="D1637" t="s">
        <v>2244</v>
      </c>
      <c r="E1637" t="s">
        <v>2243</v>
      </c>
      <c r="F1637" t="s">
        <v>202</v>
      </c>
      <c r="G1637" t="s">
        <v>541</v>
      </c>
      <c r="H1637" t="s">
        <v>1363</v>
      </c>
      <c r="I1637" s="29" t="str">
        <f t="shared" si="28"/>
        <v>INSERT INTO  VALUES (,'Nagarote','3550','Municipio','NIC','ADMIN 2');</v>
      </c>
    </row>
    <row r="1638" spans="4:9" x14ac:dyDescent="0.3">
      <c r="D1638" t="s">
        <v>2246</v>
      </c>
      <c r="E1638" t="s">
        <v>2245</v>
      </c>
      <c r="F1638" t="s">
        <v>202</v>
      </c>
      <c r="G1638" t="s">
        <v>541</v>
      </c>
      <c r="H1638" t="s">
        <v>1363</v>
      </c>
      <c r="I1638" s="29" t="str">
        <f t="shared" si="28"/>
        <v>INSERT INTO  VALUES (,'Rancho Grande','4005','Municipio','NIC','ADMIN 2');</v>
      </c>
    </row>
    <row r="1639" spans="4:9" x14ac:dyDescent="0.3">
      <c r="D1639" t="s">
        <v>1816</v>
      </c>
      <c r="E1639" t="s">
        <v>2247</v>
      </c>
      <c r="F1639" t="s">
        <v>202</v>
      </c>
      <c r="G1639" t="s">
        <v>541</v>
      </c>
      <c r="H1639" t="s">
        <v>1363</v>
      </c>
      <c r="I1639" s="29" t="str">
        <f t="shared" si="28"/>
        <v>INSERT INTO  VALUES (,'Río Blanco','4010','Municipio','NIC','ADMIN 2');</v>
      </c>
    </row>
    <row r="1640" spans="4:9" x14ac:dyDescent="0.3">
      <c r="D1640" t="s">
        <v>2249</v>
      </c>
      <c r="E1640" t="s">
        <v>2248</v>
      </c>
      <c r="F1640" t="s">
        <v>202</v>
      </c>
      <c r="G1640" t="s">
        <v>541</v>
      </c>
      <c r="H1640" t="s">
        <v>1363</v>
      </c>
      <c r="I1640" s="29" t="str">
        <f t="shared" si="28"/>
        <v>INSERT INTO  VALUES (,'Tuma - La Dalia','4015','Municipio','NIC','ADMIN 2');</v>
      </c>
    </row>
    <row r="1641" spans="4:9" x14ac:dyDescent="0.3">
      <c r="D1641" t="s">
        <v>1304</v>
      </c>
      <c r="E1641" t="s">
        <v>2250</v>
      </c>
      <c r="F1641" t="s">
        <v>202</v>
      </c>
      <c r="G1641" t="s">
        <v>541</v>
      </c>
      <c r="H1641" t="s">
        <v>1363</v>
      </c>
      <c r="I1641" s="29" t="str">
        <f t="shared" si="28"/>
        <v>INSERT INTO  VALUES (,'San Isidro','4020','Municipio','NIC','ADMIN 2');</v>
      </c>
    </row>
    <row r="1642" spans="4:9" x14ac:dyDescent="0.3">
      <c r="D1642" t="s">
        <v>2252</v>
      </c>
      <c r="E1642" t="s">
        <v>2251</v>
      </c>
      <c r="F1642" t="s">
        <v>202</v>
      </c>
      <c r="G1642" t="s">
        <v>541</v>
      </c>
      <c r="H1642" t="s">
        <v>1363</v>
      </c>
      <c r="I1642" s="29" t="str">
        <f t="shared" si="28"/>
        <v>INSERT INTO  VALUES (,'Sébaco','4025','Municipio','NIC','ADMIN 2');</v>
      </c>
    </row>
    <row r="1643" spans="4:9" x14ac:dyDescent="0.3">
      <c r="D1643" t="s">
        <v>821</v>
      </c>
      <c r="E1643" t="s">
        <v>2253</v>
      </c>
      <c r="F1643" t="s">
        <v>202</v>
      </c>
      <c r="G1643" t="s">
        <v>541</v>
      </c>
      <c r="H1643" t="s">
        <v>1363</v>
      </c>
      <c r="I1643" s="29" t="str">
        <f t="shared" si="28"/>
        <v>INSERT INTO  VALUES (,'Matagalpa','4030','Municipio','NIC','ADMIN 2');</v>
      </c>
    </row>
    <row r="1644" spans="4:9" x14ac:dyDescent="0.3">
      <c r="D1644" t="s">
        <v>1155</v>
      </c>
      <c r="E1644" t="s">
        <v>2254</v>
      </c>
      <c r="F1644" t="s">
        <v>202</v>
      </c>
      <c r="G1644" t="s">
        <v>541</v>
      </c>
      <c r="H1644" t="s">
        <v>1363</v>
      </c>
      <c r="I1644" s="29" t="str">
        <f t="shared" si="28"/>
        <v>INSERT INTO  VALUES (,'San Ramón','4035','Municipio','NIC','ADMIN 2');</v>
      </c>
    </row>
    <row r="1645" spans="4:9" x14ac:dyDescent="0.3">
      <c r="D1645" t="s">
        <v>2256</v>
      </c>
      <c r="E1645" t="s">
        <v>2255</v>
      </c>
      <c r="F1645" t="s">
        <v>202</v>
      </c>
      <c r="G1645" t="s">
        <v>541</v>
      </c>
      <c r="H1645" t="s">
        <v>1363</v>
      </c>
      <c r="I1645" s="29" t="str">
        <f t="shared" si="28"/>
        <v>INSERT INTO  VALUES (,'Matiguás','4040','Municipio','NIC','ADMIN 2');</v>
      </c>
    </row>
    <row r="1646" spans="4:9" x14ac:dyDescent="0.3">
      <c r="D1646" t="s">
        <v>2258</v>
      </c>
      <c r="E1646" t="s">
        <v>2257</v>
      </c>
      <c r="F1646" t="s">
        <v>202</v>
      </c>
      <c r="G1646" t="s">
        <v>541</v>
      </c>
      <c r="H1646" t="s">
        <v>1363</v>
      </c>
      <c r="I1646" s="29" t="str">
        <f t="shared" si="28"/>
        <v>INSERT INTO  VALUES (,'Muy Muy','4045','Municipio','NIC','ADMIN 2');</v>
      </c>
    </row>
    <row r="1647" spans="4:9" x14ac:dyDescent="0.3">
      <c r="D1647" t="s">
        <v>1920</v>
      </c>
      <c r="E1647" t="s">
        <v>2259</v>
      </c>
      <c r="F1647" t="s">
        <v>202</v>
      </c>
      <c r="G1647" t="s">
        <v>541</v>
      </c>
      <c r="H1647" t="s">
        <v>1363</v>
      </c>
      <c r="I1647" s="29" t="str">
        <f t="shared" si="28"/>
        <v>INSERT INTO  VALUES (,'Esquipulas','4050','Municipio','NIC','ADMIN 2');</v>
      </c>
    </row>
    <row r="1648" spans="4:9" x14ac:dyDescent="0.3">
      <c r="D1648" t="s">
        <v>2261</v>
      </c>
      <c r="E1648" t="s">
        <v>2260</v>
      </c>
      <c r="F1648" t="s">
        <v>202</v>
      </c>
      <c r="G1648" t="s">
        <v>541</v>
      </c>
      <c r="H1648" t="s">
        <v>1363</v>
      </c>
      <c r="I1648" s="29" t="str">
        <f t="shared" si="28"/>
        <v>INSERT INTO  VALUES (,'Terrabona','4060','Municipio','NIC','ADMIN 2');</v>
      </c>
    </row>
    <row r="1649" spans="4:9" x14ac:dyDescent="0.3">
      <c r="D1649" t="s">
        <v>2263</v>
      </c>
      <c r="E1649" t="s">
        <v>2262</v>
      </c>
      <c r="F1649" t="s">
        <v>202</v>
      </c>
      <c r="G1649" t="s">
        <v>541</v>
      </c>
      <c r="H1649" t="s">
        <v>1363</v>
      </c>
      <c r="I1649" s="29" t="str">
        <f t="shared" si="28"/>
        <v>INSERT INTO  VALUES (,'Ciudad Darío','4065','Municipio','NIC','ADMIN 2');</v>
      </c>
    </row>
    <row r="1650" spans="4:9" x14ac:dyDescent="0.3">
      <c r="D1650" t="s">
        <v>2265</v>
      </c>
      <c r="E1650" t="s">
        <v>2264</v>
      </c>
      <c r="F1650" t="s">
        <v>202</v>
      </c>
      <c r="G1650" t="s">
        <v>541</v>
      </c>
      <c r="H1650" t="s">
        <v>1363</v>
      </c>
      <c r="I1650" s="29" t="str">
        <f t="shared" si="28"/>
        <v>INSERT INTO  VALUES (,'San José de Los Remates','5005','Municipio','NIC','ADMIN 2');</v>
      </c>
    </row>
    <row r="1651" spans="4:9" x14ac:dyDescent="0.3">
      <c r="D1651" t="s">
        <v>814</v>
      </c>
      <c r="E1651" t="s">
        <v>2266</v>
      </c>
      <c r="F1651" t="s">
        <v>202</v>
      </c>
      <c r="G1651" t="s">
        <v>541</v>
      </c>
      <c r="H1651" t="s">
        <v>1363</v>
      </c>
      <c r="I1651" s="29" t="str">
        <f t="shared" si="28"/>
        <v>INSERT INTO  VALUES (,'Boaco','5010','Municipio','NIC','ADMIN 2');</v>
      </c>
    </row>
    <row r="1652" spans="4:9" x14ac:dyDescent="0.3">
      <c r="D1652" t="s">
        <v>2268</v>
      </c>
      <c r="E1652" t="s">
        <v>2267</v>
      </c>
      <c r="F1652" t="s">
        <v>202</v>
      </c>
      <c r="G1652" t="s">
        <v>541</v>
      </c>
      <c r="H1652" t="s">
        <v>1363</v>
      </c>
      <c r="I1652" s="29" t="str">
        <f t="shared" si="28"/>
        <v>INSERT INTO  VALUES (,'Camoapa','5015','Municipio','NIC','ADMIN 2');</v>
      </c>
    </row>
    <row r="1653" spans="4:9" x14ac:dyDescent="0.3">
      <c r="D1653" t="s">
        <v>2270</v>
      </c>
      <c r="E1653" t="s">
        <v>2269</v>
      </c>
      <c r="F1653" t="s">
        <v>202</v>
      </c>
      <c r="G1653" t="s">
        <v>541</v>
      </c>
      <c r="H1653" t="s">
        <v>1363</v>
      </c>
      <c r="I1653" s="29" t="str">
        <f t="shared" si="28"/>
        <v>INSERT INTO  VALUES (,'Teustepe','5025','Municipio','NIC','ADMIN 2');</v>
      </c>
    </row>
    <row r="1654" spans="4:9" x14ac:dyDescent="0.3">
      <c r="D1654" t="s">
        <v>1364</v>
      </c>
      <c r="E1654" t="s">
        <v>2271</v>
      </c>
      <c r="F1654" t="s">
        <v>202</v>
      </c>
      <c r="G1654" t="s">
        <v>541</v>
      </c>
      <c r="H1654" t="s">
        <v>1363</v>
      </c>
      <c r="I1654" s="29" t="str">
        <f t="shared" si="28"/>
        <v>INSERT INTO  VALUES (,'SAN LORENZO','5030','Municipio','NIC','ADMIN 2');</v>
      </c>
    </row>
    <row r="1655" spans="4:9" x14ac:dyDescent="0.3">
      <c r="D1655" t="s">
        <v>2273</v>
      </c>
      <c r="E1655" t="s">
        <v>2272</v>
      </c>
      <c r="F1655" t="s">
        <v>202</v>
      </c>
      <c r="G1655" t="s">
        <v>541</v>
      </c>
      <c r="H1655" t="s">
        <v>1363</v>
      </c>
      <c r="I1655" s="29" t="str">
        <f t="shared" si="28"/>
        <v>INSERT INTO  VALUES (,'San Francisco Libre','5505','Municipio','NIC','ADMIN 2');</v>
      </c>
    </row>
    <row r="1656" spans="4:9" x14ac:dyDescent="0.3">
      <c r="D1656" t="s">
        <v>2275</v>
      </c>
      <c r="E1656" t="s">
        <v>2274</v>
      </c>
      <c r="F1656" t="s">
        <v>202</v>
      </c>
      <c r="G1656" t="s">
        <v>541</v>
      </c>
      <c r="H1656" t="s">
        <v>1363</v>
      </c>
      <c r="I1656" s="29" t="str">
        <f t="shared" si="28"/>
        <v>INSERT INTO  VALUES (,'Tipitapa','5510','Municipio','NIC','ADMIN 2');</v>
      </c>
    </row>
    <row r="1657" spans="4:9" x14ac:dyDescent="0.3">
      <c r="D1657" t="s">
        <v>2277</v>
      </c>
      <c r="E1657" t="s">
        <v>2276</v>
      </c>
      <c r="F1657" t="s">
        <v>202</v>
      </c>
      <c r="G1657" t="s">
        <v>541</v>
      </c>
      <c r="H1657" t="s">
        <v>1363</v>
      </c>
      <c r="I1657" s="29" t="str">
        <f t="shared" si="28"/>
        <v>INSERT INTO  VALUES (,'Mateare','5515','Municipio','NIC','ADMIN 2');</v>
      </c>
    </row>
    <row r="1658" spans="4:9" x14ac:dyDescent="0.3">
      <c r="D1658" t="s">
        <v>2279</v>
      </c>
      <c r="E1658" t="s">
        <v>2278</v>
      </c>
      <c r="F1658" t="s">
        <v>202</v>
      </c>
      <c r="G1658" t="s">
        <v>541</v>
      </c>
      <c r="H1658" t="s">
        <v>1363</v>
      </c>
      <c r="I1658" s="29" t="str">
        <f t="shared" si="28"/>
        <v>INSERT INTO  VALUES (,'Villa El Carmen','5520','Municipio','NIC','ADMIN 2');</v>
      </c>
    </row>
    <row r="1659" spans="4:9" x14ac:dyDescent="0.3">
      <c r="D1659" t="s">
        <v>2281</v>
      </c>
      <c r="E1659" t="s">
        <v>2280</v>
      </c>
      <c r="F1659" t="s">
        <v>202</v>
      </c>
      <c r="G1659" t="s">
        <v>541</v>
      </c>
      <c r="H1659" t="s">
        <v>1363</v>
      </c>
      <c r="I1659" s="29" t="str">
        <f t="shared" si="28"/>
        <v>INSERT INTO  VALUES (,'Ciudad Sandino','5522','Municipio','NIC','ADMIN 2');</v>
      </c>
    </row>
    <row r="1660" spans="4:9" x14ac:dyDescent="0.3">
      <c r="D1660" t="s">
        <v>819</v>
      </c>
      <c r="E1660" t="s">
        <v>2282</v>
      </c>
      <c r="F1660" t="s">
        <v>202</v>
      </c>
      <c r="G1660" t="s">
        <v>541</v>
      </c>
      <c r="H1660" t="s">
        <v>1363</v>
      </c>
      <c r="I1660" s="29" t="str">
        <f t="shared" si="28"/>
        <v>INSERT INTO  VALUES (,'Managua','5525','Municipio','NIC','ADMIN 2');</v>
      </c>
    </row>
    <row r="1661" spans="4:9" x14ac:dyDescent="0.3">
      <c r="D1661" t="s">
        <v>2284</v>
      </c>
      <c r="E1661" t="s">
        <v>2283</v>
      </c>
      <c r="F1661" t="s">
        <v>202</v>
      </c>
      <c r="G1661" t="s">
        <v>541</v>
      </c>
      <c r="H1661" t="s">
        <v>1363</v>
      </c>
      <c r="I1661" s="29" t="str">
        <f t="shared" si="28"/>
        <v>INSERT INTO  VALUES (,'Ticuantepe','5530','Municipio','NIC','ADMIN 2');</v>
      </c>
    </row>
    <row r="1662" spans="4:9" x14ac:dyDescent="0.3">
      <c r="D1662" t="s">
        <v>2286</v>
      </c>
      <c r="E1662" t="s">
        <v>2285</v>
      </c>
      <c r="F1662" t="s">
        <v>202</v>
      </c>
      <c r="G1662" t="s">
        <v>541</v>
      </c>
      <c r="H1662" t="s">
        <v>1363</v>
      </c>
      <c r="I1662" s="29" t="str">
        <f t="shared" si="28"/>
        <v>INSERT INTO  VALUES (,'El Crucero','5532','Municipio','NIC','ADMIN 2');</v>
      </c>
    </row>
    <row r="1663" spans="4:9" x14ac:dyDescent="0.3">
      <c r="D1663" t="s">
        <v>2288</v>
      </c>
      <c r="E1663" t="s">
        <v>2287</v>
      </c>
      <c r="F1663" t="s">
        <v>202</v>
      </c>
      <c r="G1663" t="s">
        <v>541</v>
      </c>
      <c r="H1663" t="s">
        <v>1363</v>
      </c>
      <c r="I1663" s="29" t="str">
        <f t="shared" si="28"/>
        <v>INSERT INTO  VALUES (,'San Rafael del Sur','5535','Municipio','NIC','ADMIN 2');</v>
      </c>
    </row>
    <row r="1664" spans="4:9" x14ac:dyDescent="0.3">
      <c r="D1664" t="s">
        <v>2290</v>
      </c>
      <c r="E1664" t="s">
        <v>2289</v>
      </c>
      <c r="F1664" t="s">
        <v>202</v>
      </c>
      <c r="G1664" t="s">
        <v>541</v>
      </c>
      <c r="H1664" t="s">
        <v>1363</v>
      </c>
      <c r="I1664" s="29" t="str">
        <f t="shared" si="28"/>
        <v>INSERT INTO  VALUES (,'Nindirí','6005','Municipio','NIC','ADMIN 2');</v>
      </c>
    </row>
    <row r="1665" spans="4:9" x14ac:dyDescent="0.3">
      <c r="D1665" t="s">
        <v>820</v>
      </c>
      <c r="E1665" t="s">
        <v>2291</v>
      </c>
      <c r="F1665" t="s">
        <v>202</v>
      </c>
      <c r="G1665" t="s">
        <v>541</v>
      </c>
      <c r="H1665" t="s">
        <v>1363</v>
      </c>
      <c r="I1665" s="29" t="str">
        <f t="shared" si="28"/>
        <v>INSERT INTO  VALUES (,'Masaya','6010','Municipio','NIC','ADMIN 2');</v>
      </c>
    </row>
    <row r="1666" spans="4:9" x14ac:dyDescent="0.3">
      <c r="D1666" t="s">
        <v>2293</v>
      </c>
      <c r="E1666" t="s">
        <v>2292</v>
      </c>
      <c r="F1666" t="s">
        <v>202</v>
      </c>
      <c r="G1666" t="s">
        <v>541</v>
      </c>
      <c r="H1666" t="s">
        <v>1363</v>
      </c>
      <c r="I1666" s="29" t="str">
        <f t="shared" si="28"/>
        <v>INSERT INTO  VALUES (,'La Concepción','6020','Municipio','NIC','ADMIN 2');</v>
      </c>
    </row>
    <row r="1667" spans="4:9" x14ac:dyDescent="0.3">
      <c r="D1667" t="s">
        <v>2295</v>
      </c>
      <c r="E1667" t="s">
        <v>2294</v>
      </c>
      <c r="F1667" t="s">
        <v>202</v>
      </c>
      <c r="G1667" t="s">
        <v>541</v>
      </c>
      <c r="H1667" t="s">
        <v>1363</v>
      </c>
      <c r="I1667" s="29" t="str">
        <f t="shared" ref="I1667:I1730" si="29">+"INSERT INTO "&amp;$E$3&amp;" VALUES ("&amp;C1667&amp;","&amp;"'"&amp;D1667&amp;"','"&amp;E1667&amp;"','"&amp;F1667&amp;"','"&amp;G1667&amp;"','"&amp;H1667&amp;"');"</f>
        <v>INSERT INTO  VALUES (,'Masatepe','6025','Municipio','NIC','ADMIN 2');</v>
      </c>
    </row>
    <row r="1668" spans="4:9" x14ac:dyDescent="0.3">
      <c r="D1668" t="s">
        <v>2297</v>
      </c>
      <c r="E1668" t="s">
        <v>2296</v>
      </c>
      <c r="F1668" t="s">
        <v>202</v>
      </c>
      <c r="G1668" t="s">
        <v>541</v>
      </c>
      <c r="H1668" t="s">
        <v>1363</v>
      </c>
      <c r="I1668" s="29" t="str">
        <f t="shared" si="29"/>
        <v>INSERT INTO  VALUES (,'Nandasmo','6030','Municipio','NIC','ADMIN 2');</v>
      </c>
    </row>
    <row r="1669" spans="4:9" x14ac:dyDescent="0.3">
      <c r="D1669" t="s">
        <v>1805</v>
      </c>
      <c r="E1669" t="s">
        <v>2298</v>
      </c>
      <c r="F1669" t="s">
        <v>202</v>
      </c>
      <c r="G1669" t="s">
        <v>541</v>
      </c>
      <c r="H1669" t="s">
        <v>1363</v>
      </c>
      <c r="I1669" s="29" t="str">
        <f t="shared" si="29"/>
        <v>INSERT INTO  VALUES (,'Catarina','6035','Municipio','NIC','ADMIN 2');</v>
      </c>
    </row>
    <row r="1670" spans="4:9" x14ac:dyDescent="0.3">
      <c r="D1670" t="s">
        <v>2300</v>
      </c>
      <c r="E1670" t="s">
        <v>2299</v>
      </c>
      <c r="F1670" t="s">
        <v>202</v>
      </c>
      <c r="G1670" t="s">
        <v>541</v>
      </c>
      <c r="H1670" t="s">
        <v>1363</v>
      </c>
      <c r="I1670" s="29" t="str">
        <f t="shared" si="29"/>
        <v>INSERT INTO  VALUES (,'San Juan de Oriente','6040','Municipio','NIC','ADMIN 2');</v>
      </c>
    </row>
    <row r="1671" spans="4:9" x14ac:dyDescent="0.3">
      <c r="D1671" t="s">
        <v>2302</v>
      </c>
      <c r="E1671" t="s">
        <v>2301</v>
      </c>
      <c r="F1671" t="s">
        <v>202</v>
      </c>
      <c r="G1671" t="s">
        <v>541</v>
      </c>
      <c r="H1671" t="s">
        <v>1363</v>
      </c>
      <c r="I1671" s="29" t="str">
        <f t="shared" si="29"/>
        <v>INSERT INTO  VALUES (,'Niquinohomo','6045','Municipio','NIC','ADMIN 2');</v>
      </c>
    </row>
    <row r="1672" spans="4:9" x14ac:dyDescent="0.3">
      <c r="D1672" t="s">
        <v>2304</v>
      </c>
      <c r="E1672" t="s">
        <v>2303</v>
      </c>
      <c r="F1672" t="s">
        <v>202</v>
      </c>
      <c r="G1672" t="s">
        <v>541</v>
      </c>
      <c r="H1672" t="s">
        <v>1363</v>
      </c>
      <c r="I1672" s="29" t="str">
        <f t="shared" si="29"/>
        <v>INSERT INTO  VALUES (,'San Francisco de Cuapa','6507','Municipio','NIC','ADMIN 2');</v>
      </c>
    </row>
    <row r="1673" spans="4:9" x14ac:dyDescent="0.3">
      <c r="D1673" t="s">
        <v>2306</v>
      </c>
      <c r="E1673" t="s">
        <v>2305</v>
      </c>
      <c r="F1673" t="s">
        <v>202</v>
      </c>
      <c r="G1673" t="s">
        <v>541</v>
      </c>
      <c r="H1673" t="s">
        <v>1363</v>
      </c>
      <c r="I1673" s="29" t="str">
        <f t="shared" si="29"/>
        <v>INSERT INTO  VALUES (,'Juigalpa','6510','Municipio','NIC','ADMIN 2');</v>
      </c>
    </row>
    <row r="1674" spans="4:9" x14ac:dyDescent="0.3">
      <c r="D1674" t="s">
        <v>861</v>
      </c>
      <c r="E1674" t="s">
        <v>2307</v>
      </c>
      <c r="F1674" t="s">
        <v>202</v>
      </c>
      <c r="G1674" t="s">
        <v>541</v>
      </c>
      <c r="H1674" t="s">
        <v>1363</v>
      </c>
      <c r="I1674" s="29" t="str">
        <f t="shared" si="29"/>
        <v>INSERT INTO  VALUES (,'La Libertad','6515','Municipio','NIC','ADMIN 2');</v>
      </c>
    </row>
    <row r="1675" spans="4:9" x14ac:dyDescent="0.3">
      <c r="D1675" t="s">
        <v>2309</v>
      </c>
      <c r="E1675" t="s">
        <v>2308</v>
      </c>
      <c r="F1675" t="s">
        <v>202</v>
      </c>
      <c r="G1675" t="s">
        <v>541</v>
      </c>
      <c r="H1675" t="s">
        <v>1363</v>
      </c>
      <c r="I1675" s="29" t="str">
        <f t="shared" si="29"/>
        <v>INSERT INTO  VALUES (,'Santo Tomás','6525','Municipio','NIC','ADMIN 2');</v>
      </c>
    </row>
    <row r="1676" spans="4:9" x14ac:dyDescent="0.3">
      <c r="D1676" t="s">
        <v>2311</v>
      </c>
      <c r="E1676" t="s">
        <v>2310</v>
      </c>
      <c r="F1676" t="s">
        <v>202</v>
      </c>
      <c r="G1676" t="s">
        <v>541</v>
      </c>
      <c r="H1676" t="s">
        <v>1363</v>
      </c>
      <c r="I1676" s="29" t="str">
        <f t="shared" si="29"/>
        <v>INSERT INTO  VALUES (,'San Pedro de Lóvago','6530','Municipio','NIC','ADMIN 2');</v>
      </c>
    </row>
    <row r="1677" spans="4:9" x14ac:dyDescent="0.3">
      <c r="D1677" t="s">
        <v>2313</v>
      </c>
      <c r="E1677" t="s">
        <v>2312</v>
      </c>
      <c r="F1677" t="s">
        <v>202</v>
      </c>
      <c r="G1677" t="s">
        <v>541</v>
      </c>
      <c r="H1677" t="s">
        <v>1363</v>
      </c>
      <c r="I1677" s="29" t="str">
        <f t="shared" si="29"/>
        <v>INSERT INTO  VALUES (,'Acoyapa','6535','Municipio','NIC','ADMIN 2');</v>
      </c>
    </row>
    <row r="1678" spans="4:9" x14ac:dyDescent="0.3">
      <c r="D1678" t="s">
        <v>2315</v>
      </c>
      <c r="E1678" t="s">
        <v>2314</v>
      </c>
      <c r="F1678" t="s">
        <v>202</v>
      </c>
      <c r="G1678" t="s">
        <v>541</v>
      </c>
      <c r="H1678" t="s">
        <v>1363</v>
      </c>
      <c r="I1678" s="29" t="str">
        <f t="shared" si="29"/>
        <v>INSERT INTO  VALUES (,'Villa Sandino','6540','Municipio','NIC','ADMIN 2');</v>
      </c>
    </row>
    <row r="1679" spans="4:9" x14ac:dyDescent="0.3">
      <c r="D1679" t="s">
        <v>2317</v>
      </c>
      <c r="E1679" t="s">
        <v>2316</v>
      </c>
      <c r="F1679" t="s">
        <v>202</v>
      </c>
      <c r="G1679" t="s">
        <v>541</v>
      </c>
      <c r="H1679" t="s">
        <v>1363</v>
      </c>
      <c r="I1679" s="29" t="str">
        <f t="shared" si="29"/>
        <v>INSERT INTO  VALUES (,'El Coral','6545','Municipio','NIC','ADMIN 2');</v>
      </c>
    </row>
    <row r="1680" spans="4:9" x14ac:dyDescent="0.3">
      <c r="D1680" t="s">
        <v>2319</v>
      </c>
      <c r="E1680" t="s">
        <v>2318</v>
      </c>
      <c r="F1680" t="s">
        <v>202</v>
      </c>
      <c r="G1680" t="s">
        <v>541</v>
      </c>
      <c r="H1680" t="s">
        <v>1363</v>
      </c>
      <c r="I1680" s="29" t="str">
        <f t="shared" si="29"/>
        <v>INSERT INTO  VALUES (,'Diriá','7005','Municipio','NIC','ADMIN 2');</v>
      </c>
    </row>
    <row r="1681" spans="4:9" x14ac:dyDescent="0.3">
      <c r="D1681" t="s">
        <v>2321</v>
      </c>
      <c r="E1681" t="s">
        <v>2320</v>
      </c>
      <c r="F1681" t="s">
        <v>202</v>
      </c>
      <c r="G1681" t="s">
        <v>541</v>
      </c>
      <c r="H1681" t="s">
        <v>1363</v>
      </c>
      <c r="I1681" s="29" t="str">
        <f t="shared" si="29"/>
        <v>INSERT INTO  VALUES (,'Diriomo','7010','Municipio','NIC','ADMIN 2');</v>
      </c>
    </row>
    <row r="1682" spans="4:9" x14ac:dyDescent="0.3">
      <c r="D1682" t="s">
        <v>286</v>
      </c>
      <c r="E1682" t="s">
        <v>2322</v>
      </c>
      <c r="F1682" t="s">
        <v>202</v>
      </c>
      <c r="G1682" t="s">
        <v>541</v>
      </c>
      <c r="H1682" t="s">
        <v>1363</v>
      </c>
      <c r="I1682" s="29" t="str">
        <f t="shared" si="29"/>
        <v>INSERT INTO  VALUES (,'Granada','7015','Municipio','NIC','ADMIN 2');</v>
      </c>
    </row>
    <row r="1683" spans="4:9" x14ac:dyDescent="0.3">
      <c r="D1683" t="s">
        <v>2324</v>
      </c>
      <c r="E1683" t="s">
        <v>2323</v>
      </c>
      <c r="F1683" t="s">
        <v>202</v>
      </c>
      <c r="G1683" t="s">
        <v>541</v>
      </c>
      <c r="H1683" t="s">
        <v>1363</v>
      </c>
      <c r="I1683" s="29" t="str">
        <f t="shared" si="29"/>
        <v>INSERT INTO  VALUES (,'Nandaime','7020','Municipio','NIC','ADMIN 2');</v>
      </c>
    </row>
    <row r="1684" spans="4:9" x14ac:dyDescent="0.3">
      <c r="D1684" t="s">
        <v>791</v>
      </c>
      <c r="E1684" t="s">
        <v>2325</v>
      </c>
      <c r="F1684" t="s">
        <v>202</v>
      </c>
      <c r="G1684" t="s">
        <v>541</v>
      </c>
      <c r="H1684" t="s">
        <v>1363</v>
      </c>
      <c r="I1684" s="29" t="str">
        <f t="shared" si="29"/>
        <v>INSERT INTO  VALUES (,'San Marcos','7505','Municipio','NIC','ADMIN 2');</v>
      </c>
    </row>
    <row r="1685" spans="4:9" x14ac:dyDescent="0.3">
      <c r="D1685" t="s">
        <v>2327</v>
      </c>
      <c r="E1685" t="s">
        <v>2326</v>
      </c>
      <c r="F1685" t="s">
        <v>202</v>
      </c>
      <c r="G1685" t="s">
        <v>541</v>
      </c>
      <c r="H1685" t="s">
        <v>1363</v>
      </c>
      <c r="I1685" s="29" t="str">
        <f t="shared" si="29"/>
        <v>INSERT INTO  VALUES (,'Jinotepe','7510','Municipio','NIC','ADMIN 2');</v>
      </c>
    </row>
    <row r="1686" spans="4:9" x14ac:dyDescent="0.3">
      <c r="D1686" t="s">
        <v>1896</v>
      </c>
      <c r="E1686" t="s">
        <v>2328</v>
      </c>
      <c r="F1686" t="s">
        <v>202</v>
      </c>
      <c r="G1686" t="s">
        <v>541</v>
      </c>
      <c r="H1686" t="s">
        <v>1363</v>
      </c>
      <c r="I1686" s="29" t="str">
        <f t="shared" si="29"/>
        <v>INSERT INTO  VALUES (,'Dolores','7515','Municipio','NIC','ADMIN 2');</v>
      </c>
    </row>
    <row r="1687" spans="4:9" x14ac:dyDescent="0.3">
      <c r="D1687" t="s">
        <v>2330</v>
      </c>
      <c r="E1687" t="s">
        <v>2329</v>
      </c>
      <c r="F1687" t="s">
        <v>202</v>
      </c>
      <c r="G1687" t="s">
        <v>541</v>
      </c>
      <c r="H1687" t="s">
        <v>1363</v>
      </c>
      <c r="I1687" s="29" t="str">
        <f t="shared" si="29"/>
        <v>INSERT INTO  VALUES (,'Diriamba','7520','Municipio','NIC','ADMIN 2');</v>
      </c>
    </row>
    <row r="1688" spans="4:9" x14ac:dyDescent="0.3">
      <c r="D1688" t="s">
        <v>1568</v>
      </c>
      <c r="E1688" t="s">
        <v>2331</v>
      </c>
      <c r="F1688" t="s">
        <v>202</v>
      </c>
      <c r="G1688" t="s">
        <v>541</v>
      </c>
      <c r="H1688" t="s">
        <v>1363</v>
      </c>
      <c r="I1688" s="29" t="str">
        <f t="shared" si="29"/>
        <v>INSERT INTO  VALUES (,'El Rosario','7525','Municipio','NIC','ADMIN 2');</v>
      </c>
    </row>
    <row r="1689" spans="4:9" x14ac:dyDescent="0.3">
      <c r="D1689" t="s">
        <v>2333</v>
      </c>
      <c r="E1689" t="s">
        <v>2332</v>
      </c>
      <c r="F1689" t="s">
        <v>202</v>
      </c>
      <c r="G1689" t="s">
        <v>541</v>
      </c>
      <c r="H1689" t="s">
        <v>1363</v>
      </c>
      <c r="I1689" s="29" t="str">
        <f t="shared" si="29"/>
        <v>INSERT INTO  VALUES (,'Santa Teresa','7535','Municipio','NIC','ADMIN 2');</v>
      </c>
    </row>
    <row r="1690" spans="4:9" x14ac:dyDescent="0.3">
      <c r="D1690" t="s">
        <v>2335</v>
      </c>
      <c r="E1690" t="s">
        <v>2334</v>
      </c>
      <c r="F1690" t="s">
        <v>202</v>
      </c>
      <c r="G1690" t="s">
        <v>541</v>
      </c>
      <c r="H1690" t="s">
        <v>1363</v>
      </c>
      <c r="I1690" s="29" t="str">
        <f t="shared" si="29"/>
        <v>INSERT INTO  VALUES (,'La Conquista','7540','Municipio','NIC','ADMIN 2');</v>
      </c>
    </row>
    <row r="1691" spans="4:9" x14ac:dyDescent="0.3">
      <c r="D1691" t="s">
        <v>2337</v>
      </c>
      <c r="E1691" t="s">
        <v>2336</v>
      </c>
      <c r="F1691" t="s">
        <v>202</v>
      </c>
      <c r="G1691" t="s">
        <v>541</v>
      </c>
      <c r="H1691" t="s">
        <v>1363</v>
      </c>
      <c r="I1691" s="29" t="str">
        <f t="shared" si="29"/>
        <v>INSERT INTO  VALUES (,'Tola','8005','Municipio','NIC','ADMIN 2');</v>
      </c>
    </row>
    <row r="1692" spans="4:9" x14ac:dyDescent="0.3">
      <c r="D1692" t="s">
        <v>2084</v>
      </c>
      <c r="E1692" t="s">
        <v>2338</v>
      </c>
      <c r="F1692" t="s">
        <v>202</v>
      </c>
      <c r="G1692" t="s">
        <v>541</v>
      </c>
      <c r="H1692" t="s">
        <v>1363</v>
      </c>
      <c r="I1692" s="29" t="str">
        <f t="shared" si="29"/>
        <v>INSERT INTO  VALUES (,'Belén','8010','Municipio','NIC','ADMIN 2');</v>
      </c>
    </row>
    <row r="1693" spans="4:9" x14ac:dyDescent="0.3">
      <c r="D1693" t="s">
        <v>2340</v>
      </c>
      <c r="E1693" t="s">
        <v>2339</v>
      </c>
      <c r="F1693" t="s">
        <v>202</v>
      </c>
      <c r="G1693" t="s">
        <v>541</v>
      </c>
      <c r="H1693" t="s">
        <v>1363</v>
      </c>
      <c r="I1693" s="29" t="str">
        <f t="shared" si="29"/>
        <v>INSERT INTO  VALUES (,'Potosí','8015','Municipio','NIC','ADMIN 2');</v>
      </c>
    </row>
    <row r="1694" spans="4:9" x14ac:dyDescent="0.3">
      <c r="D1694" t="s">
        <v>1335</v>
      </c>
      <c r="E1694" t="s">
        <v>2341</v>
      </c>
      <c r="F1694" t="s">
        <v>202</v>
      </c>
      <c r="G1694" t="s">
        <v>541</v>
      </c>
      <c r="H1694" t="s">
        <v>1363</v>
      </c>
      <c r="I1694" s="29" t="str">
        <f t="shared" si="29"/>
        <v>INSERT INTO  VALUES (,'Buenos Aires','8020','Municipio','NIC','ADMIN 2');</v>
      </c>
    </row>
    <row r="1695" spans="4:9" x14ac:dyDescent="0.3">
      <c r="D1695" t="s">
        <v>2343</v>
      </c>
      <c r="E1695" t="s">
        <v>2342</v>
      </c>
      <c r="F1695" t="s">
        <v>202</v>
      </c>
      <c r="G1695" t="s">
        <v>541</v>
      </c>
      <c r="H1695" t="s">
        <v>1363</v>
      </c>
      <c r="I1695" s="29" t="str">
        <f t="shared" si="29"/>
        <v>INSERT INTO  VALUES (,'Moyogalpa','8025','Municipio','NIC','ADMIN 2');</v>
      </c>
    </row>
    <row r="1696" spans="4:9" x14ac:dyDescent="0.3">
      <c r="D1696" t="s">
        <v>2345</v>
      </c>
      <c r="E1696" t="s">
        <v>2344</v>
      </c>
      <c r="F1696" t="s">
        <v>202</v>
      </c>
      <c r="G1696" t="s">
        <v>541</v>
      </c>
      <c r="H1696" t="s">
        <v>1363</v>
      </c>
      <c r="I1696" s="29" t="str">
        <f t="shared" si="29"/>
        <v>INSERT INTO  VALUES (,'Altagracia','8030','Municipio','NIC','ADMIN 2');</v>
      </c>
    </row>
    <row r="1697" spans="4:9" x14ac:dyDescent="0.3">
      <c r="D1697" t="s">
        <v>1444</v>
      </c>
      <c r="E1697" t="s">
        <v>2346</v>
      </c>
      <c r="F1697" t="s">
        <v>202</v>
      </c>
      <c r="G1697" t="s">
        <v>541</v>
      </c>
      <c r="H1697" t="s">
        <v>1363</v>
      </c>
      <c r="I1697" s="29" t="str">
        <f t="shared" si="29"/>
        <v>INSERT INTO  VALUES (,'SAN JORGE','8035','Municipio','NIC','ADMIN 2');</v>
      </c>
    </row>
    <row r="1698" spans="4:9" x14ac:dyDescent="0.3">
      <c r="D1698" t="s">
        <v>830</v>
      </c>
      <c r="E1698" t="s">
        <v>2347</v>
      </c>
      <c r="F1698" t="s">
        <v>202</v>
      </c>
      <c r="G1698" t="s">
        <v>541</v>
      </c>
      <c r="H1698" t="s">
        <v>1363</v>
      </c>
      <c r="I1698" s="29" t="str">
        <f t="shared" si="29"/>
        <v>INSERT INTO  VALUES (,'Rivas','8040','Municipio','NIC','ADMIN 2');</v>
      </c>
    </row>
    <row r="1699" spans="4:9" x14ac:dyDescent="0.3">
      <c r="D1699" t="s">
        <v>2349</v>
      </c>
      <c r="E1699" t="s">
        <v>2348</v>
      </c>
      <c r="F1699" t="s">
        <v>202</v>
      </c>
      <c r="G1699" t="s">
        <v>541</v>
      </c>
      <c r="H1699" t="s">
        <v>1363</v>
      </c>
      <c r="I1699" s="29" t="str">
        <f t="shared" si="29"/>
        <v>INSERT INTO  VALUES (,'San Juan del Sur','8045','Municipio','NIC','ADMIN 2');</v>
      </c>
    </row>
    <row r="1700" spans="4:9" x14ac:dyDescent="0.3">
      <c r="D1700" t="s">
        <v>2351</v>
      </c>
      <c r="E1700" t="s">
        <v>2350</v>
      </c>
      <c r="F1700" t="s">
        <v>202</v>
      </c>
      <c r="G1700" t="s">
        <v>541</v>
      </c>
      <c r="H1700" t="s">
        <v>1363</v>
      </c>
      <c r="I1700" s="29" t="str">
        <f t="shared" si="29"/>
        <v>INSERT INTO  VALUES (,'Cárdenas','8050','Municipio','NIC','ADMIN 2');</v>
      </c>
    </row>
    <row r="1701" spans="4:9" x14ac:dyDescent="0.3">
      <c r="D1701" t="s">
        <v>2353</v>
      </c>
      <c r="E1701" t="s">
        <v>2352</v>
      </c>
      <c r="F1701" t="s">
        <v>202</v>
      </c>
      <c r="G1701" t="s">
        <v>541</v>
      </c>
      <c r="H1701" t="s">
        <v>1363</v>
      </c>
      <c r="I1701" s="29" t="str">
        <f t="shared" si="29"/>
        <v>INSERT INTO  VALUES (,'El Almendro','8510','Municipio','NIC','ADMIN 2');</v>
      </c>
    </row>
    <row r="1702" spans="4:9" x14ac:dyDescent="0.3">
      <c r="D1702" t="s">
        <v>2046</v>
      </c>
      <c r="E1702" t="s">
        <v>2354</v>
      </c>
      <c r="F1702" t="s">
        <v>202</v>
      </c>
      <c r="G1702" t="s">
        <v>541</v>
      </c>
      <c r="H1702" t="s">
        <v>1363</v>
      </c>
      <c r="I1702" s="29" t="str">
        <f t="shared" si="29"/>
        <v>INSERT INTO  VALUES (,'San Miguelito','8515','Municipio','NIC','ADMIN 2');</v>
      </c>
    </row>
    <row r="1703" spans="4:9" x14ac:dyDescent="0.3">
      <c r="D1703" t="s">
        <v>1207</v>
      </c>
      <c r="E1703" t="s">
        <v>2355</v>
      </c>
      <c r="F1703" t="s">
        <v>202</v>
      </c>
      <c r="G1703" t="s">
        <v>541</v>
      </c>
      <c r="H1703" t="s">
        <v>1363</v>
      </c>
      <c r="I1703" s="29" t="str">
        <f t="shared" si="29"/>
        <v>INSERT INTO  VALUES (,'San Carlos','8520','Municipio','NIC','ADMIN 2');</v>
      </c>
    </row>
    <row r="1704" spans="4:9" x14ac:dyDescent="0.3">
      <c r="D1704" t="s">
        <v>2357</v>
      </c>
      <c r="E1704" t="s">
        <v>2356</v>
      </c>
      <c r="F1704" t="s">
        <v>202</v>
      </c>
      <c r="G1704" t="s">
        <v>541</v>
      </c>
      <c r="H1704" t="s">
        <v>1363</v>
      </c>
      <c r="I1704" s="29" t="str">
        <f t="shared" si="29"/>
        <v>INSERT INTO  VALUES (,'El Castillo','8525','Municipio','NIC','ADMIN 2');</v>
      </c>
    </row>
    <row r="1705" spans="4:9" x14ac:dyDescent="0.3">
      <c r="D1705" t="s">
        <v>2359</v>
      </c>
      <c r="E1705" t="s">
        <v>2358</v>
      </c>
      <c r="F1705" t="s">
        <v>202</v>
      </c>
      <c r="G1705" t="s">
        <v>541</v>
      </c>
      <c r="H1705" t="s">
        <v>1363</v>
      </c>
      <c r="I1705" s="29" t="str">
        <f t="shared" si="29"/>
        <v>INSERT INTO  VALUES (,'San Juan de Nicaragua','8530','Municipio','NIC','ADMIN 2');</v>
      </c>
    </row>
    <row r="1706" spans="4:9" x14ac:dyDescent="0.3">
      <c r="D1706" t="s">
        <v>2361</v>
      </c>
      <c r="E1706" t="s">
        <v>2360</v>
      </c>
      <c r="F1706" t="s">
        <v>202</v>
      </c>
      <c r="G1706" t="s">
        <v>541</v>
      </c>
      <c r="H1706" t="s">
        <v>1363</v>
      </c>
      <c r="I1706" s="29" t="str">
        <f t="shared" si="29"/>
        <v>INSERT INTO  VALUES (,'Waspam','9105','Municipio','NIC','ADMIN 2');</v>
      </c>
    </row>
    <row r="1707" spans="4:9" x14ac:dyDescent="0.3">
      <c r="D1707" t="s">
        <v>2363</v>
      </c>
      <c r="E1707" t="s">
        <v>2362</v>
      </c>
      <c r="F1707" t="s">
        <v>202</v>
      </c>
      <c r="G1707" t="s">
        <v>541</v>
      </c>
      <c r="H1707" t="s">
        <v>1363</v>
      </c>
      <c r="I1707" s="29" t="str">
        <f t="shared" si="29"/>
        <v>INSERT INTO  VALUES (,'Puerto Cabezas','9110','Municipio','NIC','ADMIN 2');</v>
      </c>
    </row>
    <row r="1708" spans="4:9" x14ac:dyDescent="0.3">
      <c r="D1708" t="s">
        <v>2365</v>
      </c>
      <c r="E1708" t="s">
        <v>2364</v>
      </c>
      <c r="F1708" t="s">
        <v>202</v>
      </c>
      <c r="G1708" t="s">
        <v>541</v>
      </c>
      <c r="H1708" t="s">
        <v>1363</v>
      </c>
      <c r="I1708" s="29" t="str">
        <f t="shared" si="29"/>
        <v>INSERT INTO  VALUES (,'Rosita','9115','Municipio','NIC','ADMIN 2');</v>
      </c>
    </row>
    <row r="1709" spans="4:9" x14ac:dyDescent="0.3">
      <c r="D1709" t="s">
        <v>2367</v>
      </c>
      <c r="E1709" t="s">
        <v>2366</v>
      </c>
      <c r="F1709" t="s">
        <v>202</v>
      </c>
      <c r="G1709" t="s">
        <v>541</v>
      </c>
      <c r="H1709" t="s">
        <v>1363</v>
      </c>
      <c r="I1709" s="29" t="str">
        <f t="shared" si="29"/>
        <v>INSERT INTO  VALUES (,'Bonanza','9120','Municipio','NIC','ADMIN 2');</v>
      </c>
    </row>
    <row r="1710" spans="4:9" x14ac:dyDescent="0.3">
      <c r="D1710" t="s">
        <v>2369</v>
      </c>
      <c r="E1710" t="s">
        <v>2368</v>
      </c>
      <c r="F1710" t="s">
        <v>202</v>
      </c>
      <c r="G1710" t="s">
        <v>541</v>
      </c>
      <c r="H1710" t="s">
        <v>1363</v>
      </c>
      <c r="I1710" s="29" t="str">
        <f t="shared" si="29"/>
        <v>INSERT INTO  VALUES (,'Mulukukú','9125','Municipio','NIC','ADMIN 2');</v>
      </c>
    </row>
    <row r="1711" spans="4:9" x14ac:dyDescent="0.3">
      <c r="D1711" t="s">
        <v>2371</v>
      </c>
      <c r="E1711" t="s">
        <v>2370</v>
      </c>
      <c r="F1711" t="s">
        <v>202</v>
      </c>
      <c r="G1711" t="s">
        <v>541</v>
      </c>
      <c r="H1711" t="s">
        <v>1363</v>
      </c>
      <c r="I1711" s="29" t="str">
        <f t="shared" si="29"/>
        <v>INSERT INTO  VALUES (,'Waslala','9127','Municipio','NIC','ADMIN 2');</v>
      </c>
    </row>
    <row r="1712" spans="4:9" x14ac:dyDescent="0.3">
      <c r="D1712" t="s">
        <v>2373</v>
      </c>
      <c r="E1712" t="s">
        <v>2372</v>
      </c>
      <c r="F1712" t="s">
        <v>202</v>
      </c>
      <c r="G1712" t="s">
        <v>541</v>
      </c>
      <c r="H1712" t="s">
        <v>1363</v>
      </c>
      <c r="I1712" s="29" t="str">
        <f t="shared" si="29"/>
        <v>INSERT INTO  VALUES (,'Siuna','9130','Municipio','NIC','ADMIN 2');</v>
      </c>
    </row>
    <row r="1713" spans="4:9" x14ac:dyDescent="0.3">
      <c r="D1713" t="s">
        <v>2375</v>
      </c>
      <c r="E1713" t="s">
        <v>2374</v>
      </c>
      <c r="F1713" t="s">
        <v>202</v>
      </c>
      <c r="G1713" t="s">
        <v>541</v>
      </c>
      <c r="H1713" t="s">
        <v>1363</v>
      </c>
      <c r="I1713" s="29" t="str">
        <f t="shared" si="29"/>
        <v>INSERT INTO  VALUES (,'Prinzapolka','9135','Municipio','NIC','ADMIN 2');</v>
      </c>
    </row>
    <row r="1714" spans="4:9" x14ac:dyDescent="0.3">
      <c r="D1714" t="s">
        <v>2377</v>
      </c>
      <c r="E1714" t="s">
        <v>2376</v>
      </c>
      <c r="F1714" t="s">
        <v>202</v>
      </c>
      <c r="G1714" t="s">
        <v>541</v>
      </c>
      <c r="H1714" t="s">
        <v>1363</v>
      </c>
      <c r="I1714" s="29" t="str">
        <f t="shared" si="29"/>
        <v>INSERT INTO  VALUES (,'Paiwas','9305','Municipio','NIC','ADMIN 2');</v>
      </c>
    </row>
    <row r="1715" spans="4:9" x14ac:dyDescent="0.3">
      <c r="D1715" t="s">
        <v>2379</v>
      </c>
      <c r="E1715" t="s">
        <v>2378</v>
      </c>
      <c r="F1715" t="s">
        <v>202</v>
      </c>
      <c r="G1715" t="s">
        <v>541</v>
      </c>
      <c r="H1715" t="s">
        <v>1363</v>
      </c>
      <c r="I1715" s="29" t="str">
        <f t="shared" si="29"/>
        <v>INSERT INTO  VALUES (,'La Cruz de Río Grande','9310','Municipio','NIC','ADMIN 2');</v>
      </c>
    </row>
    <row r="1716" spans="4:9" x14ac:dyDescent="0.3">
      <c r="D1716" t="s">
        <v>2381</v>
      </c>
      <c r="E1716" t="s">
        <v>2380</v>
      </c>
      <c r="F1716" t="s">
        <v>202</v>
      </c>
      <c r="G1716" t="s">
        <v>541</v>
      </c>
      <c r="H1716" t="s">
        <v>1363</v>
      </c>
      <c r="I1716" s="29" t="str">
        <f t="shared" si="29"/>
        <v>INSERT INTO  VALUES (,'Desembocadura de Río Grande','9312','Municipio','NIC','ADMIN 2');</v>
      </c>
    </row>
    <row r="1717" spans="4:9" x14ac:dyDescent="0.3">
      <c r="D1717" t="s">
        <v>2383</v>
      </c>
      <c r="E1717" t="s">
        <v>2382</v>
      </c>
      <c r="F1717" t="s">
        <v>202</v>
      </c>
      <c r="G1717" t="s">
        <v>541</v>
      </c>
      <c r="H1717" t="s">
        <v>1363</v>
      </c>
      <c r="I1717" s="29" t="str">
        <f t="shared" si="29"/>
        <v>INSERT INTO  VALUES (,'Laguna de Perlas','9315','Municipio','NIC','ADMIN 2');</v>
      </c>
    </row>
    <row r="1718" spans="4:9" x14ac:dyDescent="0.3">
      <c r="D1718" t="s">
        <v>2385</v>
      </c>
      <c r="E1718" t="s">
        <v>2384</v>
      </c>
      <c r="F1718" t="s">
        <v>202</v>
      </c>
      <c r="G1718" t="s">
        <v>541</v>
      </c>
      <c r="H1718" t="s">
        <v>1363</v>
      </c>
      <c r="I1718" s="29" t="str">
        <f t="shared" si="29"/>
        <v>INSERT INTO  VALUES (,'El Rama','9320','Municipio','NIC','ADMIN 2');</v>
      </c>
    </row>
    <row r="1719" spans="4:9" x14ac:dyDescent="0.3">
      <c r="D1719" t="s">
        <v>2387</v>
      </c>
      <c r="E1719" t="s">
        <v>2386</v>
      </c>
      <c r="F1719" t="s">
        <v>202</v>
      </c>
      <c r="G1719" t="s">
        <v>541</v>
      </c>
      <c r="H1719" t="s">
        <v>1363</v>
      </c>
      <c r="I1719" s="29" t="str">
        <f t="shared" si="29"/>
        <v>INSERT INTO  VALUES (,'El Ayote','9323','Municipio','NIC','ADMIN 2');</v>
      </c>
    </row>
    <row r="1720" spans="4:9" x14ac:dyDescent="0.3">
      <c r="D1720" t="s">
        <v>2389</v>
      </c>
      <c r="E1720" t="s">
        <v>2388</v>
      </c>
      <c r="F1720" t="s">
        <v>202</v>
      </c>
      <c r="G1720" t="s">
        <v>541</v>
      </c>
      <c r="H1720" t="s">
        <v>1363</v>
      </c>
      <c r="I1720" s="29" t="str">
        <f t="shared" si="29"/>
        <v>INSERT INTO  VALUES (,'Corn Island','9335','Municipio','NIC','ADMIN 2');</v>
      </c>
    </row>
    <row r="1721" spans="4:9" x14ac:dyDescent="0.3">
      <c r="D1721" t="s">
        <v>2391</v>
      </c>
      <c r="E1721" t="s">
        <v>2390</v>
      </c>
      <c r="F1721" t="s">
        <v>202</v>
      </c>
      <c r="G1721" t="s">
        <v>541</v>
      </c>
      <c r="H1721" t="s">
        <v>1363</v>
      </c>
      <c r="I1721" s="29" t="str">
        <f t="shared" si="29"/>
        <v>INSERT INTO  VALUES (,'Bluefields','9340','Municipio','NIC','ADMIN 2');</v>
      </c>
    </row>
    <row r="1722" spans="4:9" x14ac:dyDescent="0.3">
      <c r="D1722" t="s">
        <v>2393</v>
      </c>
      <c r="E1722" t="s">
        <v>2392</v>
      </c>
      <c r="F1722" t="s">
        <v>202</v>
      </c>
      <c r="G1722" t="s">
        <v>541</v>
      </c>
      <c r="H1722" t="s">
        <v>1363</v>
      </c>
      <c r="I1722" s="29" t="str">
        <f t="shared" si="29"/>
        <v>INSERT INTO  VALUES (,'Nueva Guinea','9345','Municipio','NIC','ADMIN 2');</v>
      </c>
    </row>
    <row r="1723" spans="4:9" x14ac:dyDescent="0.3">
      <c r="D1723" t="s">
        <v>831</v>
      </c>
      <c r="E1723">
        <v>101</v>
      </c>
      <c r="F1723" t="s">
        <v>203</v>
      </c>
      <c r="G1723" t="s">
        <v>551</v>
      </c>
      <c r="H1723" t="s">
        <v>1363</v>
      </c>
      <c r="I1723" s="29" t="str">
        <f t="shared" si="29"/>
        <v>INSERT INTO  VALUES (,'Bocas del Toro','101','Distrito','PAN','ADMIN 2');</v>
      </c>
    </row>
    <row r="1724" spans="4:9" x14ac:dyDescent="0.3">
      <c r="D1724" t="s">
        <v>2394</v>
      </c>
      <c r="E1724">
        <v>102</v>
      </c>
      <c r="F1724" t="s">
        <v>203</v>
      </c>
      <c r="G1724" t="s">
        <v>551</v>
      </c>
      <c r="H1724" t="s">
        <v>1363</v>
      </c>
      <c r="I1724" s="29" t="str">
        <f t="shared" si="29"/>
        <v>INSERT INTO  VALUES (,'Almirante','102','Distrito','PAN','ADMIN 2');</v>
      </c>
    </row>
    <row r="1725" spans="4:9" x14ac:dyDescent="0.3">
      <c r="D1725" t="s">
        <v>2395</v>
      </c>
      <c r="E1725">
        <v>102</v>
      </c>
      <c r="F1725" t="s">
        <v>203</v>
      </c>
      <c r="G1725" t="s">
        <v>551</v>
      </c>
      <c r="H1725" t="s">
        <v>1363</v>
      </c>
      <c r="I1725" s="29" t="str">
        <f t="shared" si="29"/>
        <v>INSERT INTO  VALUES (,'Changuinola','102','Distrito','PAN','ADMIN 2');</v>
      </c>
    </row>
    <row r="1726" spans="4:9" x14ac:dyDescent="0.3">
      <c r="D1726" t="s">
        <v>2396</v>
      </c>
      <c r="E1726">
        <v>103</v>
      </c>
      <c r="F1726" t="s">
        <v>203</v>
      </c>
      <c r="G1726" t="s">
        <v>551</v>
      </c>
      <c r="H1726" t="s">
        <v>1363</v>
      </c>
      <c r="I1726" s="29" t="str">
        <f t="shared" si="29"/>
        <v>INSERT INTO  VALUES (,'Chiriquí Grande','103','Distrito','PAN','ADMIN 2');</v>
      </c>
    </row>
    <row r="1727" spans="4:9" x14ac:dyDescent="0.3">
      <c r="D1727" t="s">
        <v>2394</v>
      </c>
      <c r="E1727">
        <v>104</v>
      </c>
      <c r="F1727" t="s">
        <v>203</v>
      </c>
      <c r="G1727" t="s">
        <v>551</v>
      </c>
      <c r="H1727" t="s">
        <v>1363</v>
      </c>
      <c r="I1727" s="29" t="str">
        <f t="shared" si="29"/>
        <v>INSERT INTO  VALUES (,'Almirante','104','Distrito','PAN','ADMIN 2');</v>
      </c>
    </row>
    <row r="1728" spans="4:9" x14ac:dyDescent="0.3">
      <c r="D1728" t="s">
        <v>2397</v>
      </c>
      <c r="E1728">
        <v>201</v>
      </c>
      <c r="F1728" t="s">
        <v>203</v>
      </c>
      <c r="G1728" t="s">
        <v>551</v>
      </c>
      <c r="H1728" t="s">
        <v>1363</v>
      </c>
      <c r="I1728" s="29" t="str">
        <f t="shared" si="29"/>
        <v>INSERT INTO  VALUES (,'Aguadulce','201','Distrito','PAN','ADMIN 2');</v>
      </c>
    </row>
    <row r="1729" spans="4:9" x14ac:dyDescent="0.3">
      <c r="D1729" t="s">
        <v>2398</v>
      </c>
      <c r="E1729">
        <v>202</v>
      </c>
      <c r="F1729" t="s">
        <v>203</v>
      </c>
      <c r="G1729" t="s">
        <v>551</v>
      </c>
      <c r="H1729" t="s">
        <v>1363</v>
      </c>
      <c r="I1729" s="29" t="str">
        <f t="shared" si="29"/>
        <v>INSERT INTO  VALUES (,'Antón','202','Distrito','PAN','ADMIN 2');</v>
      </c>
    </row>
    <row r="1730" spans="4:9" x14ac:dyDescent="0.3">
      <c r="D1730" t="s">
        <v>2399</v>
      </c>
      <c r="E1730">
        <v>203</v>
      </c>
      <c r="F1730" t="s">
        <v>203</v>
      </c>
      <c r="G1730" t="s">
        <v>551</v>
      </c>
      <c r="H1730" t="s">
        <v>1363</v>
      </c>
      <c r="I1730" s="29" t="str">
        <f t="shared" si="29"/>
        <v>INSERT INTO  VALUES (,'La Pintada','203','Distrito','PAN','ADMIN 2');</v>
      </c>
    </row>
    <row r="1731" spans="4:9" x14ac:dyDescent="0.3">
      <c r="D1731" t="s">
        <v>2400</v>
      </c>
      <c r="E1731">
        <v>204</v>
      </c>
      <c r="F1731" t="s">
        <v>203</v>
      </c>
      <c r="G1731" t="s">
        <v>551</v>
      </c>
      <c r="H1731" t="s">
        <v>1363</v>
      </c>
      <c r="I1731" s="29" t="str">
        <f t="shared" ref="I1731:I1794" si="30">+"INSERT INTO "&amp;$E$3&amp;" VALUES ("&amp;C1731&amp;","&amp;"'"&amp;D1731&amp;"','"&amp;E1731&amp;"','"&amp;F1731&amp;"','"&amp;G1731&amp;"','"&amp;H1731&amp;"');"</f>
        <v>INSERT INTO  VALUES (,'Natá','204','Distrito','PAN','ADMIN 2');</v>
      </c>
    </row>
    <row r="1732" spans="4:9" x14ac:dyDescent="0.3">
      <c r="D1732" t="s">
        <v>2401</v>
      </c>
      <c r="E1732">
        <v>205</v>
      </c>
      <c r="F1732" t="s">
        <v>203</v>
      </c>
      <c r="G1732" t="s">
        <v>551</v>
      </c>
      <c r="H1732" t="s">
        <v>1363</v>
      </c>
      <c r="I1732" s="29" t="str">
        <f t="shared" si="30"/>
        <v>INSERT INTO  VALUES (,'Olá','205','Distrito','PAN','ADMIN 2');</v>
      </c>
    </row>
    <row r="1733" spans="4:9" x14ac:dyDescent="0.3">
      <c r="D1733" t="s">
        <v>2402</v>
      </c>
      <c r="E1733">
        <v>206</v>
      </c>
      <c r="F1733" t="s">
        <v>203</v>
      </c>
      <c r="G1733" t="s">
        <v>551</v>
      </c>
      <c r="H1733" t="s">
        <v>1363</v>
      </c>
      <c r="I1733" s="29" t="str">
        <f t="shared" si="30"/>
        <v>INSERT INTO  VALUES (,'Penonomé','206','Distrito','PAN','ADMIN 2');</v>
      </c>
    </row>
    <row r="1734" spans="4:9" x14ac:dyDescent="0.3">
      <c r="D1734" t="s">
        <v>611</v>
      </c>
      <c r="E1734">
        <v>301</v>
      </c>
      <c r="F1734" t="s">
        <v>203</v>
      </c>
      <c r="G1734" t="s">
        <v>551</v>
      </c>
      <c r="H1734" t="s">
        <v>1363</v>
      </c>
      <c r="I1734" s="29" t="str">
        <f t="shared" si="30"/>
        <v>INSERT INTO  VALUES (,'Colón','301','Distrito','PAN','ADMIN 2');</v>
      </c>
    </row>
    <row r="1735" spans="4:9" x14ac:dyDescent="0.3">
      <c r="D1735" t="s">
        <v>2403</v>
      </c>
      <c r="E1735">
        <v>302</v>
      </c>
      <c r="F1735" t="s">
        <v>203</v>
      </c>
      <c r="G1735" t="s">
        <v>551</v>
      </c>
      <c r="H1735" t="s">
        <v>1363</v>
      </c>
      <c r="I1735" s="29" t="str">
        <f t="shared" si="30"/>
        <v>INSERT INTO  VALUES (,'Chagres','302','Distrito','PAN','ADMIN 2');</v>
      </c>
    </row>
    <row r="1736" spans="4:9" x14ac:dyDescent="0.3">
      <c r="D1736" t="s">
        <v>2404</v>
      </c>
      <c r="E1736">
        <v>303</v>
      </c>
      <c r="F1736" t="s">
        <v>203</v>
      </c>
      <c r="G1736" t="s">
        <v>551</v>
      </c>
      <c r="H1736" t="s">
        <v>1363</v>
      </c>
      <c r="I1736" s="29" t="str">
        <f t="shared" si="30"/>
        <v>INSERT INTO  VALUES (,'Donoso','303','Distrito','PAN','ADMIN 2');</v>
      </c>
    </row>
    <row r="1737" spans="4:9" x14ac:dyDescent="0.3">
      <c r="D1737" t="s">
        <v>2405</v>
      </c>
      <c r="E1737">
        <v>304</v>
      </c>
      <c r="F1737" t="s">
        <v>203</v>
      </c>
      <c r="G1737" t="s">
        <v>551</v>
      </c>
      <c r="H1737" t="s">
        <v>1363</v>
      </c>
      <c r="I1737" s="29" t="str">
        <f t="shared" si="30"/>
        <v>INSERT INTO  VALUES (,'Portobelo','304','Distrito','PAN','ADMIN 2');</v>
      </c>
    </row>
    <row r="1738" spans="4:9" x14ac:dyDescent="0.3">
      <c r="D1738" t="s">
        <v>2406</v>
      </c>
      <c r="E1738">
        <v>305</v>
      </c>
      <c r="F1738" t="s">
        <v>203</v>
      </c>
      <c r="G1738" t="s">
        <v>551</v>
      </c>
      <c r="H1738" t="s">
        <v>1363</v>
      </c>
      <c r="I1738" s="29" t="str">
        <f t="shared" si="30"/>
        <v>INSERT INTO  VALUES (,'Santa Isabel','305','Distrito','PAN','ADMIN 2');</v>
      </c>
    </row>
    <row r="1739" spans="4:9" x14ac:dyDescent="0.3">
      <c r="D1739" t="s">
        <v>2407</v>
      </c>
      <c r="E1739">
        <v>306</v>
      </c>
      <c r="F1739" t="s">
        <v>203</v>
      </c>
      <c r="G1739" t="s">
        <v>551</v>
      </c>
      <c r="H1739" t="s">
        <v>1363</v>
      </c>
      <c r="I1739" s="29" t="str">
        <f t="shared" si="30"/>
        <v>INSERT INTO  VALUES (,'Omar Torrijos Herrera','306','Distrito','PAN','ADMIN 2');</v>
      </c>
    </row>
    <row r="1740" spans="4:9" x14ac:dyDescent="0.3">
      <c r="D1740" t="s">
        <v>2408</v>
      </c>
      <c r="E1740">
        <v>401</v>
      </c>
      <c r="F1740" t="s">
        <v>203</v>
      </c>
      <c r="G1740" t="s">
        <v>551</v>
      </c>
      <c r="H1740" t="s">
        <v>1363</v>
      </c>
      <c r="I1740" s="29" t="str">
        <f t="shared" si="30"/>
        <v>INSERT INTO  VALUES (,'Alanje','401','Distrito','PAN','ADMIN 2');</v>
      </c>
    </row>
    <row r="1741" spans="4:9" x14ac:dyDescent="0.3">
      <c r="D1741" t="s">
        <v>2409</v>
      </c>
      <c r="E1741">
        <v>402</v>
      </c>
      <c r="F1741" t="s">
        <v>203</v>
      </c>
      <c r="G1741" t="s">
        <v>551</v>
      </c>
      <c r="H1741" t="s">
        <v>1363</v>
      </c>
      <c r="I1741" s="29" t="str">
        <f t="shared" si="30"/>
        <v>INSERT INTO  VALUES (,'Barú','402','Distrito','PAN','ADMIN 2');</v>
      </c>
    </row>
    <row r="1742" spans="4:9" x14ac:dyDescent="0.3">
      <c r="D1742" t="s">
        <v>2410</v>
      </c>
      <c r="E1742">
        <v>403</v>
      </c>
      <c r="F1742" t="s">
        <v>203</v>
      </c>
      <c r="G1742" t="s">
        <v>551</v>
      </c>
      <c r="H1742" t="s">
        <v>1363</v>
      </c>
      <c r="I1742" s="29" t="str">
        <f t="shared" si="30"/>
        <v>INSERT INTO  VALUES (,'Boquerón','403','Distrito','PAN','ADMIN 2');</v>
      </c>
    </row>
    <row r="1743" spans="4:9" x14ac:dyDescent="0.3">
      <c r="D1743" t="s">
        <v>2411</v>
      </c>
      <c r="E1743">
        <v>404</v>
      </c>
      <c r="F1743" t="s">
        <v>203</v>
      </c>
      <c r="G1743" t="s">
        <v>551</v>
      </c>
      <c r="H1743" t="s">
        <v>1363</v>
      </c>
      <c r="I1743" s="29" t="str">
        <f t="shared" si="30"/>
        <v>INSERT INTO  VALUES (,'Boquete','404','Distrito','PAN','ADMIN 2');</v>
      </c>
    </row>
    <row r="1744" spans="4:9" x14ac:dyDescent="0.3">
      <c r="D1744" t="s">
        <v>2412</v>
      </c>
      <c r="E1744">
        <v>405</v>
      </c>
      <c r="F1744" t="s">
        <v>203</v>
      </c>
      <c r="G1744" t="s">
        <v>551</v>
      </c>
      <c r="H1744" t="s">
        <v>1363</v>
      </c>
      <c r="I1744" s="29" t="str">
        <f t="shared" si="30"/>
        <v>INSERT INTO  VALUES (,'Bugaba','405','Distrito','PAN','ADMIN 2');</v>
      </c>
    </row>
    <row r="1745" spans="4:9" x14ac:dyDescent="0.3">
      <c r="D1745" t="s">
        <v>2413</v>
      </c>
      <c r="E1745">
        <v>406</v>
      </c>
      <c r="F1745" t="s">
        <v>203</v>
      </c>
      <c r="G1745" t="s">
        <v>551</v>
      </c>
      <c r="H1745" t="s">
        <v>1363</v>
      </c>
      <c r="I1745" s="29" t="str">
        <f t="shared" si="30"/>
        <v>INSERT INTO  VALUES (,'David','406','Distrito','PAN','ADMIN 2');</v>
      </c>
    </row>
    <row r="1746" spans="4:9" x14ac:dyDescent="0.3">
      <c r="D1746" t="s">
        <v>2414</v>
      </c>
      <c r="E1746">
        <v>407</v>
      </c>
      <c r="F1746" t="s">
        <v>203</v>
      </c>
      <c r="G1746" t="s">
        <v>551</v>
      </c>
      <c r="H1746" t="s">
        <v>1363</v>
      </c>
      <c r="I1746" s="29" t="str">
        <f t="shared" si="30"/>
        <v>INSERT INTO  VALUES (,'Dolega','407','Distrito','PAN','ADMIN 2');</v>
      </c>
    </row>
    <row r="1747" spans="4:9" x14ac:dyDescent="0.3">
      <c r="D1747" t="s">
        <v>2415</v>
      </c>
      <c r="E1747">
        <v>408</v>
      </c>
      <c r="F1747" t="s">
        <v>203</v>
      </c>
      <c r="G1747" t="s">
        <v>551</v>
      </c>
      <c r="H1747" t="s">
        <v>1363</v>
      </c>
      <c r="I1747" s="29" t="str">
        <f t="shared" si="30"/>
        <v>INSERT INTO  VALUES (,'Gualaca','408','Distrito','PAN','ADMIN 2');</v>
      </c>
    </row>
    <row r="1748" spans="4:9" x14ac:dyDescent="0.3">
      <c r="D1748" t="s">
        <v>2416</v>
      </c>
      <c r="E1748">
        <v>409</v>
      </c>
      <c r="F1748" t="s">
        <v>203</v>
      </c>
      <c r="G1748" t="s">
        <v>551</v>
      </c>
      <c r="H1748" t="s">
        <v>1363</v>
      </c>
      <c r="I1748" s="29" t="str">
        <f t="shared" si="30"/>
        <v>INSERT INTO  VALUES (,'Remedios','409','Distrito','PAN','ADMIN 2');</v>
      </c>
    </row>
    <row r="1749" spans="4:9" x14ac:dyDescent="0.3">
      <c r="D1749" t="s">
        <v>2417</v>
      </c>
      <c r="E1749">
        <v>410</v>
      </c>
      <c r="F1749" t="s">
        <v>203</v>
      </c>
      <c r="G1749" t="s">
        <v>551</v>
      </c>
      <c r="H1749" t="s">
        <v>1363</v>
      </c>
      <c r="I1749" s="29" t="str">
        <f t="shared" si="30"/>
        <v>INSERT INTO  VALUES (,'Renacimiento','410','Distrito','PAN','ADMIN 2');</v>
      </c>
    </row>
    <row r="1750" spans="4:9" x14ac:dyDescent="0.3">
      <c r="D1750" t="s">
        <v>2418</v>
      </c>
      <c r="E1750">
        <v>411</v>
      </c>
      <c r="F1750" t="s">
        <v>203</v>
      </c>
      <c r="G1750" t="s">
        <v>551</v>
      </c>
      <c r="H1750" t="s">
        <v>1363</v>
      </c>
      <c r="I1750" s="29" t="str">
        <f t="shared" si="30"/>
        <v>INSERT INTO  VALUES (,'San Félix','411','Distrito','PAN','ADMIN 2');</v>
      </c>
    </row>
    <row r="1751" spans="4:9" x14ac:dyDescent="0.3">
      <c r="D1751" t="s">
        <v>1493</v>
      </c>
      <c r="E1751">
        <v>412</v>
      </c>
      <c r="F1751" t="s">
        <v>203</v>
      </c>
      <c r="G1751" t="s">
        <v>551</v>
      </c>
      <c r="H1751" t="s">
        <v>1363</v>
      </c>
      <c r="I1751" s="29" t="str">
        <f t="shared" si="30"/>
        <v>INSERT INTO  VALUES (,'San Lorenzo','412','Distrito','PAN','ADMIN 2');</v>
      </c>
    </row>
    <row r="1752" spans="4:9" x14ac:dyDescent="0.3">
      <c r="D1752" t="s">
        <v>2419</v>
      </c>
      <c r="E1752">
        <v>413</v>
      </c>
      <c r="F1752" t="s">
        <v>203</v>
      </c>
      <c r="G1752" t="s">
        <v>551</v>
      </c>
      <c r="H1752" t="s">
        <v>1363</v>
      </c>
      <c r="I1752" s="29" t="str">
        <f t="shared" si="30"/>
        <v>INSERT INTO  VALUES (,'Tolé','413','Distrito','PAN','ADMIN 2');</v>
      </c>
    </row>
    <row r="1753" spans="4:9" x14ac:dyDescent="0.3">
      <c r="D1753" t="s">
        <v>2420</v>
      </c>
      <c r="E1753">
        <v>414</v>
      </c>
      <c r="F1753" t="s">
        <v>203</v>
      </c>
      <c r="G1753" t="s">
        <v>551</v>
      </c>
      <c r="H1753" t="s">
        <v>1363</v>
      </c>
      <c r="I1753" s="29" t="str">
        <f t="shared" si="30"/>
        <v>INSERT INTO  VALUES (,'Tierras Altas','414','Distrito','PAN','ADMIN 2');</v>
      </c>
    </row>
    <row r="1754" spans="4:9" x14ac:dyDescent="0.3">
      <c r="D1754" t="s">
        <v>2421</v>
      </c>
      <c r="E1754">
        <v>501</v>
      </c>
      <c r="F1754" t="s">
        <v>203</v>
      </c>
      <c r="G1754" t="s">
        <v>551</v>
      </c>
      <c r="H1754" t="s">
        <v>1363</v>
      </c>
      <c r="I1754" s="29" t="str">
        <f t="shared" si="30"/>
        <v>INSERT INTO  VALUES (,'Chepigana','501','Distrito','PAN','ADMIN 2');</v>
      </c>
    </row>
    <row r="1755" spans="4:9" x14ac:dyDescent="0.3">
      <c r="D1755" t="s">
        <v>2422</v>
      </c>
      <c r="E1755">
        <v>502</v>
      </c>
      <c r="F1755" t="s">
        <v>203</v>
      </c>
      <c r="G1755" t="s">
        <v>551</v>
      </c>
      <c r="H1755" t="s">
        <v>1363</v>
      </c>
      <c r="I1755" s="29" t="str">
        <f t="shared" si="30"/>
        <v>INSERT INTO  VALUES (,'Pinogana','502','Distrito','PAN','ADMIN 2');</v>
      </c>
    </row>
    <row r="1756" spans="4:9" x14ac:dyDescent="0.3">
      <c r="D1756" t="s">
        <v>1957</v>
      </c>
      <c r="E1756">
        <v>503</v>
      </c>
      <c r="F1756" t="s">
        <v>203</v>
      </c>
      <c r="G1756" t="s">
        <v>551</v>
      </c>
      <c r="H1756" t="s">
        <v>1363</v>
      </c>
      <c r="I1756" s="29" t="str">
        <f t="shared" si="30"/>
        <v>INSERT INTO  VALUES (,'Santa Fe','503','Distrito','PAN','ADMIN 2');</v>
      </c>
    </row>
    <row r="1757" spans="4:9" x14ac:dyDescent="0.3">
      <c r="D1757" t="s">
        <v>2423</v>
      </c>
      <c r="E1757">
        <v>601</v>
      </c>
      <c r="F1757" t="s">
        <v>203</v>
      </c>
      <c r="G1757" t="s">
        <v>551</v>
      </c>
      <c r="H1757" t="s">
        <v>1363</v>
      </c>
      <c r="I1757" s="29" t="str">
        <f t="shared" si="30"/>
        <v>INSERT INTO  VALUES (,'Chitré','601','Distrito','PAN','ADMIN 2');</v>
      </c>
    </row>
    <row r="1758" spans="4:9" x14ac:dyDescent="0.3">
      <c r="D1758" t="s">
        <v>2424</v>
      </c>
      <c r="E1758">
        <v>602</v>
      </c>
      <c r="F1758" t="s">
        <v>203</v>
      </c>
      <c r="G1758" t="s">
        <v>551</v>
      </c>
      <c r="H1758" t="s">
        <v>1363</v>
      </c>
      <c r="I1758" s="29" t="str">
        <f t="shared" si="30"/>
        <v>INSERT INTO  VALUES (,'Las Minas','602','Distrito','PAN','ADMIN 2');</v>
      </c>
    </row>
    <row r="1759" spans="4:9" x14ac:dyDescent="0.3">
      <c r="D1759" t="s">
        <v>2425</v>
      </c>
      <c r="E1759">
        <v>603</v>
      </c>
      <c r="F1759" t="s">
        <v>203</v>
      </c>
      <c r="G1759" t="s">
        <v>551</v>
      </c>
      <c r="H1759" t="s">
        <v>1363</v>
      </c>
      <c r="I1759" s="29" t="str">
        <f t="shared" si="30"/>
        <v>INSERT INTO  VALUES (,'Los Pozos','603','Distrito','PAN','ADMIN 2');</v>
      </c>
    </row>
    <row r="1760" spans="4:9" x14ac:dyDescent="0.3">
      <c r="D1760" t="s">
        <v>2426</v>
      </c>
      <c r="E1760">
        <v>604</v>
      </c>
      <c r="F1760" t="s">
        <v>203</v>
      </c>
      <c r="G1760" t="s">
        <v>551</v>
      </c>
      <c r="H1760" t="s">
        <v>1363</v>
      </c>
      <c r="I1760" s="29" t="str">
        <f t="shared" si="30"/>
        <v>INSERT INTO  VALUES (,'Ocú','604','Distrito','PAN','ADMIN 2');</v>
      </c>
    </row>
    <row r="1761" spans="4:9" x14ac:dyDescent="0.3">
      <c r="D1761" t="s">
        <v>2427</v>
      </c>
      <c r="E1761">
        <v>605</v>
      </c>
      <c r="F1761" t="s">
        <v>203</v>
      </c>
      <c r="G1761" t="s">
        <v>551</v>
      </c>
      <c r="H1761" t="s">
        <v>1363</v>
      </c>
      <c r="I1761" s="29" t="str">
        <f t="shared" si="30"/>
        <v>INSERT INTO  VALUES (,'Parita','605','Distrito','PAN','ADMIN 2');</v>
      </c>
    </row>
    <row r="1762" spans="4:9" x14ac:dyDescent="0.3">
      <c r="D1762" t="s">
        <v>2428</v>
      </c>
      <c r="E1762">
        <v>606</v>
      </c>
      <c r="F1762" t="s">
        <v>203</v>
      </c>
      <c r="G1762" t="s">
        <v>551</v>
      </c>
      <c r="H1762" t="s">
        <v>1363</v>
      </c>
      <c r="I1762" s="29" t="str">
        <f t="shared" si="30"/>
        <v>INSERT INTO  VALUES (,'Pesé','606','Distrito','PAN','ADMIN 2');</v>
      </c>
    </row>
    <row r="1763" spans="4:9" x14ac:dyDescent="0.3">
      <c r="D1763" t="s">
        <v>947</v>
      </c>
      <c r="E1763">
        <v>607</v>
      </c>
      <c r="F1763" t="s">
        <v>203</v>
      </c>
      <c r="G1763" t="s">
        <v>551</v>
      </c>
      <c r="H1763" t="s">
        <v>1363</v>
      </c>
      <c r="I1763" s="29" t="str">
        <f t="shared" si="30"/>
        <v>INSERT INTO  VALUES (,'Santa María','607','Distrito','PAN','ADMIN 2');</v>
      </c>
    </row>
    <row r="1764" spans="4:9" x14ac:dyDescent="0.3">
      <c r="D1764" t="s">
        <v>2429</v>
      </c>
      <c r="E1764">
        <v>701</v>
      </c>
      <c r="F1764" t="s">
        <v>203</v>
      </c>
      <c r="G1764" t="s">
        <v>551</v>
      </c>
      <c r="H1764" t="s">
        <v>1363</v>
      </c>
      <c r="I1764" s="29" t="str">
        <f t="shared" si="30"/>
        <v>INSERT INTO  VALUES (,'Guararé','701','Distrito','PAN','ADMIN 2');</v>
      </c>
    </row>
    <row r="1765" spans="4:9" x14ac:dyDescent="0.3">
      <c r="D1765" t="s">
        <v>2430</v>
      </c>
      <c r="E1765">
        <v>702</v>
      </c>
      <c r="F1765" t="s">
        <v>203</v>
      </c>
      <c r="G1765" t="s">
        <v>551</v>
      </c>
      <c r="H1765" t="s">
        <v>1363</v>
      </c>
      <c r="I1765" s="29" t="str">
        <f t="shared" si="30"/>
        <v>INSERT INTO  VALUES (,'Las Tablas','702','Distrito','PAN','ADMIN 2');</v>
      </c>
    </row>
    <row r="1766" spans="4:9" x14ac:dyDescent="0.3">
      <c r="D1766" t="s">
        <v>842</v>
      </c>
      <c r="E1766">
        <v>703</v>
      </c>
      <c r="F1766" t="s">
        <v>203</v>
      </c>
      <c r="G1766" t="s">
        <v>551</v>
      </c>
      <c r="H1766" t="s">
        <v>1363</v>
      </c>
      <c r="I1766" s="29" t="str">
        <f t="shared" si="30"/>
        <v>INSERT INTO  VALUES (,'Los Santos','703','Distrito','PAN','ADMIN 2');</v>
      </c>
    </row>
    <row r="1767" spans="4:9" x14ac:dyDescent="0.3">
      <c r="D1767" t="s">
        <v>2431</v>
      </c>
      <c r="E1767">
        <v>704</v>
      </c>
      <c r="F1767" t="s">
        <v>203</v>
      </c>
      <c r="G1767" t="s">
        <v>551</v>
      </c>
      <c r="H1767" t="s">
        <v>1363</v>
      </c>
      <c r="I1767" s="29" t="str">
        <f t="shared" si="30"/>
        <v>INSERT INTO  VALUES (,'Macaracas','704','Distrito','PAN','ADMIN 2');</v>
      </c>
    </row>
    <row r="1768" spans="4:9" x14ac:dyDescent="0.3">
      <c r="D1768" t="s">
        <v>2432</v>
      </c>
      <c r="E1768">
        <v>705</v>
      </c>
      <c r="F1768" t="s">
        <v>203</v>
      </c>
      <c r="G1768" t="s">
        <v>551</v>
      </c>
      <c r="H1768" t="s">
        <v>1363</v>
      </c>
      <c r="I1768" s="29" t="str">
        <f t="shared" si="30"/>
        <v>INSERT INTO  VALUES (,'Pedasí','705','Distrito','PAN','ADMIN 2');</v>
      </c>
    </row>
    <row r="1769" spans="4:9" x14ac:dyDescent="0.3">
      <c r="D1769" t="s">
        <v>2433</v>
      </c>
      <c r="E1769">
        <v>706</v>
      </c>
      <c r="F1769" t="s">
        <v>203</v>
      </c>
      <c r="G1769" t="s">
        <v>551</v>
      </c>
      <c r="H1769" t="s">
        <v>1363</v>
      </c>
      <c r="I1769" s="29" t="str">
        <f t="shared" si="30"/>
        <v>INSERT INTO  VALUES (,'Pocrí','706','Distrito','PAN','ADMIN 2');</v>
      </c>
    </row>
    <row r="1770" spans="4:9" x14ac:dyDescent="0.3">
      <c r="D1770" t="s">
        <v>2434</v>
      </c>
      <c r="E1770">
        <v>707</v>
      </c>
      <c r="F1770" t="s">
        <v>203</v>
      </c>
      <c r="G1770" t="s">
        <v>551</v>
      </c>
      <c r="H1770" t="s">
        <v>1363</v>
      </c>
      <c r="I1770" s="29" t="str">
        <f t="shared" si="30"/>
        <v>INSERT INTO  VALUES (,'Tonosí','707','Distrito','PAN','ADMIN 2');</v>
      </c>
    </row>
    <row r="1771" spans="4:9" x14ac:dyDescent="0.3">
      <c r="D1771" t="s">
        <v>2435</v>
      </c>
      <c r="E1771">
        <v>802</v>
      </c>
      <c r="F1771" t="s">
        <v>203</v>
      </c>
      <c r="G1771" t="s">
        <v>551</v>
      </c>
      <c r="H1771" t="s">
        <v>1363</v>
      </c>
      <c r="I1771" s="29" t="str">
        <f t="shared" si="30"/>
        <v>INSERT INTO  VALUES (,'Balboa','802','Distrito','PAN','ADMIN 2');</v>
      </c>
    </row>
    <row r="1772" spans="4:9" x14ac:dyDescent="0.3">
      <c r="D1772" t="s">
        <v>2436</v>
      </c>
      <c r="E1772">
        <v>805</v>
      </c>
      <c r="F1772" t="s">
        <v>203</v>
      </c>
      <c r="G1772" t="s">
        <v>551</v>
      </c>
      <c r="H1772" t="s">
        <v>1363</v>
      </c>
      <c r="I1772" s="29" t="str">
        <f t="shared" si="30"/>
        <v>INSERT INTO  VALUES (,'Chepo','805','Distrito','PAN','ADMIN 2');</v>
      </c>
    </row>
    <row r="1773" spans="4:9" x14ac:dyDescent="0.3">
      <c r="D1773" t="s">
        <v>2437</v>
      </c>
      <c r="E1773">
        <v>806</v>
      </c>
      <c r="F1773" t="s">
        <v>203</v>
      </c>
      <c r="G1773" t="s">
        <v>551</v>
      </c>
      <c r="H1773" t="s">
        <v>1363</v>
      </c>
      <c r="I1773" s="29" t="str">
        <f t="shared" si="30"/>
        <v>INSERT INTO  VALUES (,'Chimán','806','Distrito','PAN','ADMIN 2');</v>
      </c>
    </row>
    <row r="1774" spans="4:9" x14ac:dyDescent="0.3">
      <c r="D1774" t="s">
        <v>354</v>
      </c>
      <c r="E1774">
        <v>808</v>
      </c>
      <c r="F1774" t="s">
        <v>203</v>
      </c>
      <c r="G1774" t="s">
        <v>551</v>
      </c>
      <c r="H1774" t="s">
        <v>1363</v>
      </c>
      <c r="I1774" s="29" t="str">
        <f t="shared" si="30"/>
        <v>INSERT INTO  VALUES (,'Panamá','808','Distrito','PAN','ADMIN 2');</v>
      </c>
    </row>
    <row r="1775" spans="4:9" x14ac:dyDescent="0.3">
      <c r="D1775" t="s">
        <v>2046</v>
      </c>
      <c r="E1775">
        <v>810</v>
      </c>
      <c r="F1775" t="s">
        <v>203</v>
      </c>
      <c r="G1775" t="s">
        <v>551</v>
      </c>
      <c r="H1775" t="s">
        <v>1363</v>
      </c>
      <c r="I1775" s="29" t="str">
        <f t="shared" si="30"/>
        <v>INSERT INTO  VALUES (,'San Miguelito','810','Distrito','PAN','ADMIN 2');</v>
      </c>
    </row>
    <row r="1776" spans="4:9" x14ac:dyDescent="0.3">
      <c r="D1776" t="s">
        <v>2438</v>
      </c>
      <c r="E1776">
        <v>811</v>
      </c>
      <c r="F1776" t="s">
        <v>203</v>
      </c>
      <c r="G1776" t="s">
        <v>551</v>
      </c>
      <c r="H1776" t="s">
        <v>1363</v>
      </c>
      <c r="I1776" s="29" t="str">
        <f t="shared" si="30"/>
        <v>INSERT INTO  VALUES (,'Taboga','811','Distrito','PAN','ADMIN 2');</v>
      </c>
    </row>
    <row r="1777" spans="4:9" x14ac:dyDescent="0.3">
      <c r="D1777" t="s">
        <v>2439</v>
      </c>
      <c r="E1777">
        <v>901</v>
      </c>
      <c r="F1777" t="s">
        <v>203</v>
      </c>
      <c r="G1777" t="s">
        <v>551</v>
      </c>
      <c r="H1777" t="s">
        <v>1363</v>
      </c>
      <c r="I1777" s="29" t="str">
        <f t="shared" si="30"/>
        <v>INSERT INTO  VALUES (,'Atalaya','901','Distrito','PAN','ADMIN 2');</v>
      </c>
    </row>
    <row r="1778" spans="4:9" x14ac:dyDescent="0.3">
      <c r="D1778" t="s">
        <v>2440</v>
      </c>
      <c r="E1778">
        <v>902</v>
      </c>
      <c r="F1778" t="s">
        <v>203</v>
      </c>
      <c r="G1778" t="s">
        <v>551</v>
      </c>
      <c r="H1778" t="s">
        <v>1363</v>
      </c>
      <c r="I1778" s="29" t="str">
        <f t="shared" si="30"/>
        <v>INSERT INTO  VALUES (,'Calobre','902','Distrito','PAN','ADMIN 2');</v>
      </c>
    </row>
    <row r="1779" spans="4:9" x14ac:dyDescent="0.3">
      <c r="D1779" t="s">
        <v>2441</v>
      </c>
      <c r="E1779">
        <v>903</v>
      </c>
      <c r="F1779" t="s">
        <v>203</v>
      </c>
      <c r="G1779" t="s">
        <v>551</v>
      </c>
      <c r="H1779" t="s">
        <v>1363</v>
      </c>
      <c r="I1779" s="29" t="str">
        <f t="shared" si="30"/>
        <v>INSERT INTO  VALUES (,'Cañazas','903','Distrito','PAN','ADMIN 2');</v>
      </c>
    </row>
    <row r="1780" spans="4:9" x14ac:dyDescent="0.3">
      <c r="D1780" t="s">
        <v>2442</v>
      </c>
      <c r="E1780">
        <v>904</v>
      </c>
      <c r="F1780" t="s">
        <v>203</v>
      </c>
      <c r="G1780" t="s">
        <v>551</v>
      </c>
      <c r="H1780" t="s">
        <v>1363</v>
      </c>
      <c r="I1780" s="29" t="str">
        <f t="shared" si="30"/>
        <v>INSERT INTO  VALUES (,'La Mesa','904','Distrito','PAN','ADMIN 2');</v>
      </c>
    </row>
    <row r="1781" spans="4:9" x14ac:dyDescent="0.3">
      <c r="D1781" t="s">
        <v>2443</v>
      </c>
      <c r="E1781">
        <v>905</v>
      </c>
      <c r="F1781" t="s">
        <v>203</v>
      </c>
      <c r="G1781" t="s">
        <v>551</v>
      </c>
      <c r="H1781" t="s">
        <v>1363</v>
      </c>
      <c r="I1781" s="29" t="str">
        <f t="shared" si="30"/>
        <v>INSERT INTO  VALUES (,'Las Palmas','905','Distrito','PAN','ADMIN 2');</v>
      </c>
    </row>
    <row r="1782" spans="4:9" x14ac:dyDescent="0.3">
      <c r="D1782" t="s">
        <v>2444</v>
      </c>
      <c r="E1782">
        <v>906</v>
      </c>
      <c r="F1782" t="s">
        <v>203</v>
      </c>
      <c r="G1782" t="s">
        <v>551</v>
      </c>
      <c r="H1782" t="s">
        <v>1363</v>
      </c>
      <c r="I1782" s="29" t="str">
        <f t="shared" si="30"/>
        <v>INSERT INTO  VALUES (,'Montijo','906','Distrito','PAN','ADMIN 2');</v>
      </c>
    </row>
    <row r="1783" spans="4:9" x14ac:dyDescent="0.3">
      <c r="D1783" t="s">
        <v>2445</v>
      </c>
      <c r="E1783">
        <v>907</v>
      </c>
      <c r="F1783" t="s">
        <v>203</v>
      </c>
      <c r="G1783" t="s">
        <v>551</v>
      </c>
      <c r="H1783" t="s">
        <v>1363</v>
      </c>
      <c r="I1783" s="29" t="str">
        <f t="shared" si="30"/>
        <v>INSERT INTO  VALUES (,'Río de Jesús','907','Distrito','PAN','ADMIN 2');</v>
      </c>
    </row>
    <row r="1784" spans="4:9" x14ac:dyDescent="0.3">
      <c r="D1784" t="s">
        <v>1895</v>
      </c>
      <c r="E1784">
        <v>908</v>
      </c>
      <c r="F1784" t="s">
        <v>203</v>
      </c>
      <c r="G1784" t="s">
        <v>551</v>
      </c>
      <c r="H1784" t="s">
        <v>1363</v>
      </c>
      <c r="I1784" s="29" t="str">
        <f t="shared" si="30"/>
        <v>INSERT INTO  VALUES (,'San Francisco','908','Distrito','PAN','ADMIN 2');</v>
      </c>
    </row>
    <row r="1785" spans="4:9" x14ac:dyDescent="0.3">
      <c r="D1785" t="s">
        <v>1957</v>
      </c>
      <c r="E1785">
        <v>909</v>
      </c>
      <c r="F1785" t="s">
        <v>203</v>
      </c>
      <c r="G1785" t="s">
        <v>551</v>
      </c>
      <c r="H1785" t="s">
        <v>1363</v>
      </c>
      <c r="I1785" s="29" t="str">
        <f t="shared" si="30"/>
        <v>INSERT INTO  VALUES (,'Santa Fe','909','Distrito','PAN','ADMIN 2');</v>
      </c>
    </row>
    <row r="1786" spans="4:9" x14ac:dyDescent="0.3">
      <c r="D1786" t="s">
        <v>714</v>
      </c>
      <c r="E1786">
        <v>910</v>
      </c>
      <c r="F1786" t="s">
        <v>203</v>
      </c>
      <c r="G1786" t="s">
        <v>551</v>
      </c>
      <c r="H1786" t="s">
        <v>1363</v>
      </c>
      <c r="I1786" s="29" t="str">
        <f t="shared" si="30"/>
        <v>INSERT INTO  VALUES (,'Santiago','910','Distrito','PAN','ADMIN 2');</v>
      </c>
    </row>
    <row r="1787" spans="4:9" x14ac:dyDescent="0.3">
      <c r="D1787" t="s">
        <v>2446</v>
      </c>
      <c r="E1787">
        <v>911</v>
      </c>
      <c r="F1787" t="s">
        <v>203</v>
      </c>
      <c r="G1787" t="s">
        <v>551</v>
      </c>
      <c r="H1787" t="s">
        <v>1363</v>
      </c>
      <c r="I1787" s="29" t="str">
        <f t="shared" si="30"/>
        <v>INSERT INTO  VALUES (,'Soná','911','Distrito','PAN','ADMIN 2');</v>
      </c>
    </row>
    <row r="1788" spans="4:9" x14ac:dyDescent="0.3">
      <c r="D1788" t="s">
        <v>2447</v>
      </c>
      <c r="E1788">
        <v>912</v>
      </c>
      <c r="F1788" t="s">
        <v>203</v>
      </c>
      <c r="G1788" t="s">
        <v>551</v>
      </c>
      <c r="H1788" t="s">
        <v>1363</v>
      </c>
      <c r="I1788" s="29" t="str">
        <f t="shared" si="30"/>
        <v>INSERT INTO  VALUES (,'Mariato','912','Distrito','PAN','ADMIN 2');</v>
      </c>
    </row>
    <row r="1789" spans="4:9" x14ac:dyDescent="0.3">
      <c r="D1789" t="s">
        <v>2448</v>
      </c>
      <c r="E1789">
        <v>1001</v>
      </c>
      <c r="F1789" t="s">
        <v>203</v>
      </c>
      <c r="G1789" t="s">
        <v>551</v>
      </c>
      <c r="H1789" t="s">
        <v>1363</v>
      </c>
      <c r="I1789" s="29" t="str">
        <f t="shared" si="30"/>
        <v>INSERT INTO  VALUES (,'Comarca Kuna Yala','1001','Distrito','PAN','ADMIN 2');</v>
      </c>
    </row>
    <row r="1790" spans="4:9" x14ac:dyDescent="0.3">
      <c r="D1790" t="s">
        <v>2449</v>
      </c>
      <c r="E1790">
        <v>1101</v>
      </c>
      <c r="F1790" t="s">
        <v>203</v>
      </c>
      <c r="G1790" t="s">
        <v>551</v>
      </c>
      <c r="H1790" t="s">
        <v>1363</v>
      </c>
      <c r="I1790" s="29" t="str">
        <f t="shared" si="30"/>
        <v>INSERT INTO  VALUES (,'Cémaco','1101','Distrito','PAN','ADMIN 2');</v>
      </c>
    </row>
    <row r="1791" spans="4:9" x14ac:dyDescent="0.3">
      <c r="D1791" t="s">
        <v>2450</v>
      </c>
      <c r="E1791">
        <v>1102</v>
      </c>
      <c r="F1791" t="s">
        <v>203</v>
      </c>
      <c r="G1791" t="s">
        <v>551</v>
      </c>
      <c r="H1791" t="s">
        <v>1363</v>
      </c>
      <c r="I1791" s="29" t="str">
        <f t="shared" si="30"/>
        <v>INSERT INTO  VALUES (,'Sambú','1102','Distrito','PAN','ADMIN 2');</v>
      </c>
    </row>
    <row r="1792" spans="4:9" x14ac:dyDescent="0.3">
      <c r="D1792" t="s">
        <v>2451</v>
      </c>
      <c r="E1792">
        <v>1201</v>
      </c>
      <c r="F1792" t="s">
        <v>203</v>
      </c>
      <c r="G1792" t="s">
        <v>551</v>
      </c>
      <c r="H1792" t="s">
        <v>1363</v>
      </c>
      <c r="I1792" s="29" t="str">
        <f t="shared" si="30"/>
        <v>INSERT INTO  VALUES (,'Besiko','1201','Distrito','PAN','ADMIN 2');</v>
      </c>
    </row>
    <row r="1793" spans="4:9" x14ac:dyDescent="0.3">
      <c r="D1793" t="s">
        <v>2452</v>
      </c>
      <c r="E1793">
        <v>1202</v>
      </c>
      <c r="F1793" t="s">
        <v>203</v>
      </c>
      <c r="G1793" t="s">
        <v>551</v>
      </c>
      <c r="H1793" t="s">
        <v>1363</v>
      </c>
      <c r="I1793" s="29" t="str">
        <f t="shared" si="30"/>
        <v>INSERT INTO  VALUES (,'Mironó','1202','Distrito','PAN','ADMIN 2');</v>
      </c>
    </row>
    <row r="1794" spans="4:9" x14ac:dyDescent="0.3">
      <c r="D1794" t="s">
        <v>2453</v>
      </c>
      <c r="E1794">
        <v>1203</v>
      </c>
      <c r="F1794" t="s">
        <v>203</v>
      </c>
      <c r="G1794" t="s">
        <v>551</v>
      </c>
      <c r="H1794" t="s">
        <v>1363</v>
      </c>
      <c r="I1794" s="29" t="str">
        <f t="shared" si="30"/>
        <v>INSERT INTO  VALUES (,'Müna','1203','Distrito','PAN','ADMIN 2');</v>
      </c>
    </row>
    <row r="1795" spans="4:9" x14ac:dyDescent="0.3">
      <c r="D1795" t="s">
        <v>2454</v>
      </c>
      <c r="E1795">
        <v>1204</v>
      </c>
      <c r="F1795" t="s">
        <v>203</v>
      </c>
      <c r="G1795" t="s">
        <v>551</v>
      </c>
      <c r="H1795" t="s">
        <v>1363</v>
      </c>
      <c r="I1795" s="29" t="str">
        <f t="shared" ref="I1795:I1858" si="31">+"INSERT INTO "&amp;$E$3&amp;" VALUES ("&amp;C1795&amp;","&amp;"'"&amp;D1795&amp;"','"&amp;E1795&amp;"','"&amp;F1795&amp;"','"&amp;G1795&amp;"','"&amp;H1795&amp;"');"</f>
        <v>INSERT INTO  VALUES (,'Nole Duima','1204','Distrito','PAN','ADMIN 2');</v>
      </c>
    </row>
    <row r="1796" spans="4:9" x14ac:dyDescent="0.3">
      <c r="D1796" t="s">
        <v>2455</v>
      </c>
      <c r="E1796">
        <v>1205</v>
      </c>
      <c r="F1796" t="s">
        <v>203</v>
      </c>
      <c r="G1796" t="s">
        <v>551</v>
      </c>
      <c r="H1796" t="s">
        <v>1363</v>
      </c>
      <c r="I1796" s="29" t="str">
        <f t="shared" si="31"/>
        <v>INSERT INTO  VALUES (,'Ñürün','1205','Distrito','PAN','ADMIN 2');</v>
      </c>
    </row>
    <row r="1797" spans="4:9" x14ac:dyDescent="0.3">
      <c r="D1797" t="s">
        <v>2456</v>
      </c>
      <c r="E1797">
        <v>1206</v>
      </c>
      <c r="F1797" t="s">
        <v>203</v>
      </c>
      <c r="G1797" t="s">
        <v>551</v>
      </c>
      <c r="H1797" t="s">
        <v>1363</v>
      </c>
      <c r="I1797" s="29" t="str">
        <f t="shared" si="31"/>
        <v>INSERT INTO  VALUES (,'Kankintú','1206','Distrito','PAN','ADMIN 2');</v>
      </c>
    </row>
    <row r="1798" spans="4:9" x14ac:dyDescent="0.3">
      <c r="D1798" t="s">
        <v>2457</v>
      </c>
      <c r="E1798">
        <v>1207</v>
      </c>
      <c r="F1798" t="s">
        <v>203</v>
      </c>
      <c r="G1798" t="s">
        <v>551</v>
      </c>
      <c r="H1798" t="s">
        <v>1363</v>
      </c>
      <c r="I1798" s="29" t="str">
        <f t="shared" si="31"/>
        <v>INSERT INTO  VALUES (,'Kusapín','1207','Distrito','PAN','ADMIN 2');</v>
      </c>
    </row>
    <row r="1799" spans="4:9" x14ac:dyDescent="0.3">
      <c r="D1799" t="s">
        <v>2458</v>
      </c>
      <c r="E1799">
        <v>1208</v>
      </c>
      <c r="F1799" t="s">
        <v>203</v>
      </c>
      <c r="G1799" t="s">
        <v>551</v>
      </c>
      <c r="H1799" t="s">
        <v>1363</v>
      </c>
      <c r="I1799" s="29" t="str">
        <f t="shared" si="31"/>
        <v>INSERT INTO  VALUES (,'Jirondai','1208','Distrito','PAN','ADMIN 2');</v>
      </c>
    </row>
    <row r="1800" spans="4:9" x14ac:dyDescent="0.3">
      <c r="D1800" t="s">
        <v>2459</v>
      </c>
      <c r="E1800">
        <v>1209</v>
      </c>
      <c r="F1800" t="s">
        <v>203</v>
      </c>
      <c r="G1800" t="s">
        <v>551</v>
      </c>
      <c r="H1800" t="s">
        <v>1363</v>
      </c>
      <c r="I1800" s="29" t="str">
        <f t="shared" si="31"/>
        <v>INSERT INTO  VALUES (,'Santa Catalina o Calovébora','1209','Distrito','PAN','ADMIN 2');</v>
      </c>
    </row>
    <row r="1801" spans="4:9" x14ac:dyDescent="0.3">
      <c r="D1801" t="s">
        <v>2460</v>
      </c>
      <c r="E1801">
        <v>1301</v>
      </c>
      <c r="F1801" t="s">
        <v>203</v>
      </c>
      <c r="G1801" t="s">
        <v>551</v>
      </c>
      <c r="H1801" t="s">
        <v>1363</v>
      </c>
      <c r="I1801" s="29" t="str">
        <f t="shared" si="31"/>
        <v>INSERT INTO  VALUES (,'Arraiján','1301','Distrito','PAN','ADMIN 2');</v>
      </c>
    </row>
    <row r="1802" spans="4:9" x14ac:dyDescent="0.3">
      <c r="D1802" t="s">
        <v>2461</v>
      </c>
      <c r="E1802">
        <v>1303</v>
      </c>
      <c r="F1802" t="s">
        <v>203</v>
      </c>
      <c r="G1802" t="s">
        <v>551</v>
      </c>
      <c r="H1802" t="s">
        <v>1363</v>
      </c>
      <c r="I1802" s="29" t="str">
        <f t="shared" si="31"/>
        <v>INSERT INTO  VALUES (,'Capira','1303','Distrito','PAN','ADMIN 2');</v>
      </c>
    </row>
    <row r="1803" spans="4:9" x14ac:dyDescent="0.3">
      <c r="D1803" t="s">
        <v>2462</v>
      </c>
      <c r="E1803">
        <v>1304</v>
      </c>
      <c r="F1803" t="s">
        <v>203</v>
      </c>
      <c r="G1803" t="s">
        <v>551</v>
      </c>
      <c r="H1803" t="s">
        <v>1363</v>
      </c>
      <c r="I1803" s="29" t="str">
        <f t="shared" si="31"/>
        <v>INSERT INTO  VALUES (,'Chame','1304','Distrito','PAN','ADMIN 2');</v>
      </c>
    </row>
    <row r="1804" spans="4:9" x14ac:dyDescent="0.3">
      <c r="D1804" t="s">
        <v>2463</v>
      </c>
      <c r="E1804">
        <v>1307</v>
      </c>
      <c r="F1804" t="s">
        <v>203</v>
      </c>
      <c r="G1804" t="s">
        <v>551</v>
      </c>
      <c r="H1804" t="s">
        <v>1363</v>
      </c>
      <c r="I1804" s="29" t="str">
        <f t="shared" si="31"/>
        <v>INSERT INTO  VALUES (,'La Chorrera','1307','Distrito','PAN','ADMIN 2');</v>
      </c>
    </row>
    <row r="1805" spans="4:9" x14ac:dyDescent="0.3">
      <c r="D1805" t="s">
        <v>1207</v>
      </c>
      <c r="E1805">
        <v>1309</v>
      </c>
      <c r="F1805" t="s">
        <v>203</v>
      </c>
      <c r="G1805" t="s">
        <v>551</v>
      </c>
      <c r="H1805" t="s">
        <v>1363</v>
      </c>
      <c r="I1805" s="29" t="str">
        <f t="shared" si="31"/>
        <v>INSERT INTO  VALUES (,'San Carlos','1309','Distrito','PAN','ADMIN 2');</v>
      </c>
    </row>
    <row r="1806" spans="4:9" x14ac:dyDescent="0.3">
      <c r="D1806" t="s">
        <v>2465</v>
      </c>
      <c r="E1806" t="s">
        <v>2464</v>
      </c>
      <c r="F1806" t="s">
        <v>202</v>
      </c>
      <c r="G1806" t="s">
        <v>561</v>
      </c>
      <c r="H1806" t="s">
        <v>1363</v>
      </c>
      <c r="I1806" s="29" t="str">
        <f t="shared" si="31"/>
        <v>INSERT INTO  VALUES (,'Moca','010901','Municipio','DOM','ADMIN 2');</v>
      </c>
    </row>
    <row r="1807" spans="4:9" x14ac:dyDescent="0.3">
      <c r="D1807" t="s">
        <v>2467</v>
      </c>
      <c r="E1807" t="s">
        <v>2466</v>
      </c>
      <c r="F1807" t="s">
        <v>202</v>
      </c>
      <c r="G1807" t="s">
        <v>561</v>
      </c>
      <c r="H1807" t="s">
        <v>1363</v>
      </c>
      <c r="I1807" s="29" t="str">
        <f t="shared" si="31"/>
        <v>INSERT INTO  VALUES (,'Cayetano Germosén','010902','Municipio','DOM','ADMIN 2');</v>
      </c>
    </row>
    <row r="1808" spans="4:9" x14ac:dyDescent="0.3">
      <c r="D1808" t="s">
        <v>2469</v>
      </c>
      <c r="E1808" t="s">
        <v>2468</v>
      </c>
      <c r="F1808" t="s">
        <v>202</v>
      </c>
      <c r="G1808" t="s">
        <v>561</v>
      </c>
      <c r="H1808" t="s">
        <v>1363</v>
      </c>
      <c r="I1808" s="29" t="str">
        <f t="shared" si="31"/>
        <v>INSERT INTO  VALUES (,'Gaspar Hernández','010903','Municipio','DOM','ADMIN 2');</v>
      </c>
    </row>
    <row r="1809" spans="4:9" x14ac:dyDescent="0.3">
      <c r="D1809" t="s">
        <v>2471</v>
      </c>
      <c r="E1809" t="s">
        <v>2470</v>
      </c>
      <c r="F1809" t="s">
        <v>202</v>
      </c>
      <c r="G1809" t="s">
        <v>561</v>
      </c>
      <c r="H1809" t="s">
        <v>1363</v>
      </c>
      <c r="I1809" s="29" t="str">
        <f t="shared" si="31"/>
        <v>INSERT INTO  VALUES (,'Jamao al Norte','010904','Municipio','DOM','ADMIN 2');</v>
      </c>
    </row>
    <row r="1810" spans="4:9" x14ac:dyDescent="0.3">
      <c r="D1810" t="s">
        <v>717</v>
      </c>
      <c r="E1810" t="s">
        <v>2472</v>
      </c>
      <c r="F1810" t="s">
        <v>202</v>
      </c>
      <c r="G1810" t="s">
        <v>561</v>
      </c>
      <c r="H1810" t="s">
        <v>1363</v>
      </c>
      <c r="I1810" s="29" t="str">
        <f t="shared" si="31"/>
        <v>INSERT INTO  VALUES (,'Puerto Plata','011801','Municipio','DOM','ADMIN 2');</v>
      </c>
    </row>
    <row r="1811" spans="4:9" x14ac:dyDescent="0.3">
      <c r="D1811" t="s">
        <v>2474</v>
      </c>
      <c r="E1811" t="s">
        <v>2473</v>
      </c>
      <c r="F1811" t="s">
        <v>202</v>
      </c>
      <c r="G1811" t="s">
        <v>561</v>
      </c>
      <c r="H1811" t="s">
        <v>1363</v>
      </c>
      <c r="I1811" s="29" t="str">
        <f t="shared" si="31"/>
        <v>INSERT INTO  VALUES (,'Altamira','011802','Municipio','DOM','ADMIN 2');</v>
      </c>
    </row>
    <row r="1812" spans="4:9" x14ac:dyDescent="0.3">
      <c r="D1812" t="s">
        <v>2476</v>
      </c>
      <c r="E1812" t="s">
        <v>2475</v>
      </c>
      <c r="F1812" t="s">
        <v>202</v>
      </c>
      <c r="G1812" t="s">
        <v>561</v>
      </c>
      <c r="H1812" t="s">
        <v>1363</v>
      </c>
      <c r="I1812" s="29" t="str">
        <f t="shared" si="31"/>
        <v>INSERT INTO  VALUES (,'Imbert','011804','Municipio','DOM','ADMIN 2');</v>
      </c>
    </row>
    <row r="1813" spans="4:9" x14ac:dyDescent="0.3">
      <c r="D1813" t="s">
        <v>2478</v>
      </c>
      <c r="E1813" t="s">
        <v>2477</v>
      </c>
      <c r="F1813" t="s">
        <v>202</v>
      </c>
      <c r="G1813" t="s">
        <v>561</v>
      </c>
      <c r="H1813" t="s">
        <v>1363</v>
      </c>
      <c r="I1813" s="29" t="str">
        <f t="shared" si="31"/>
        <v>INSERT INTO  VALUES (,'Los Hidalgos','011805','Municipio','DOM','ADMIN 2');</v>
      </c>
    </row>
    <row r="1814" spans="4:9" x14ac:dyDescent="0.3">
      <c r="D1814" t="s">
        <v>2480</v>
      </c>
      <c r="E1814" t="s">
        <v>2479</v>
      </c>
      <c r="F1814" t="s">
        <v>202</v>
      </c>
      <c r="G1814" t="s">
        <v>561</v>
      </c>
      <c r="H1814" t="s">
        <v>1363</v>
      </c>
      <c r="I1814" s="29" t="str">
        <f t="shared" si="31"/>
        <v>INSERT INTO  VALUES (,'Luperón','011806','Municipio','DOM','ADMIN 2');</v>
      </c>
    </row>
    <row r="1815" spans="4:9" x14ac:dyDescent="0.3">
      <c r="D1815" t="s">
        <v>2482</v>
      </c>
      <c r="E1815" t="s">
        <v>2481</v>
      </c>
      <c r="F1815" t="s">
        <v>202</v>
      </c>
      <c r="G1815" t="s">
        <v>561</v>
      </c>
      <c r="H1815" t="s">
        <v>1363</v>
      </c>
      <c r="I1815" s="29" t="str">
        <f t="shared" si="31"/>
        <v>INSERT INTO  VALUES (,'Sosúa','011807','Municipio','DOM','ADMIN 2');</v>
      </c>
    </row>
    <row r="1816" spans="4:9" x14ac:dyDescent="0.3">
      <c r="D1816" t="s">
        <v>2484</v>
      </c>
      <c r="E1816" t="s">
        <v>2483</v>
      </c>
      <c r="F1816" t="s">
        <v>202</v>
      </c>
      <c r="G1816" t="s">
        <v>561</v>
      </c>
      <c r="H1816" t="s">
        <v>1363</v>
      </c>
      <c r="I1816" s="29" t="str">
        <f t="shared" si="31"/>
        <v>INSERT INTO  VALUES (,'Villa Isabela','011808','Municipio','DOM','ADMIN 2');</v>
      </c>
    </row>
    <row r="1817" spans="4:9" x14ac:dyDescent="0.3">
      <c r="D1817" t="s">
        <v>2486</v>
      </c>
      <c r="E1817" t="s">
        <v>2485</v>
      </c>
      <c r="F1817" t="s">
        <v>202</v>
      </c>
      <c r="G1817" t="s">
        <v>561</v>
      </c>
      <c r="H1817" t="s">
        <v>1363</v>
      </c>
      <c r="I1817" s="29" t="str">
        <f t="shared" si="31"/>
        <v>INSERT INTO  VALUES (,'Villa Montellano','011809','Municipio','DOM','ADMIN 2');</v>
      </c>
    </row>
    <row r="1818" spans="4:9" x14ac:dyDescent="0.3">
      <c r="D1818" t="s">
        <v>714</v>
      </c>
      <c r="E1818" t="s">
        <v>2487</v>
      </c>
      <c r="F1818" t="s">
        <v>202</v>
      </c>
      <c r="G1818" t="s">
        <v>561</v>
      </c>
      <c r="H1818" t="s">
        <v>1363</v>
      </c>
      <c r="I1818" s="29" t="str">
        <f t="shared" si="31"/>
        <v>INSERT INTO  VALUES (,'Santiago','012501','Municipio','DOM','ADMIN 2');</v>
      </c>
    </row>
    <row r="1819" spans="4:9" x14ac:dyDescent="0.3">
      <c r="D1819" t="s">
        <v>2489</v>
      </c>
      <c r="E1819" t="s">
        <v>2488</v>
      </c>
      <c r="F1819" t="s">
        <v>202</v>
      </c>
      <c r="G1819" t="s">
        <v>561</v>
      </c>
      <c r="H1819" t="s">
        <v>1363</v>
      </c>
      <c r="I1819" s="29" t="str">
        <f t="shared" si="31"/>
        <v>INSERT INTO  VALUES (,'Bisonó','012502','Municipio','DOM','ADMIN 2');</v>
      </c>
    </row>
    <row r="1820" spans="4:9" x14ac:dyDescent="0.3">
      <c r="D1820" t="s">
        <v>2491</v>
      </c>
      <c r="E1820" t="s">
        <v>2490</v>
      </c>
      <c r="F1820" t="s">
        <v>202</v>
      </c>
      <c r="G1820" t="s">
        <v>561</v>
      </c>
      <c r="H1820" t="s">
        <v>1363</v>
      </c>
      <c r="I1820" s="29" t="str">
        <f t="shared" si="31"/>
        <v>INSERT INTO  VALUES (,'Jánico','012503','Municipio','DOM','ADMIN 2');</v>
      </c>
    </row>
    <row r="1821" spans="4:9" x14ac:dyDescent="0.3">
      <c r="D1821" t="s">
        <v>2493</v>
      </c>
      <c r="E1821" t="s">
        <v>2492</v>
      </c>
      <c r="F1821" t="s">
        <v>202</v>
      </c>
      <c r="G1821" t="s">
        <v>561</v>
      </c>
      <c r="H1821" t="s">
        <v>1363</v>
      </c>
      <c r="I1821" s="29" t="str">
        <f t="shared" si="31"/>
        <v>INSERT INTO  VALUES (,'Licey al Medio','012504','Municipio','DOM','ADMIN 2');</v>
      </c>
    </row>
    <row r="1822" spans="4:9" x14ac:dyDescent="0.3">
      <c r="D1822" t="s">
        <v>2495</v>
      </c>
      <c r="E1822" t="s">
        <v>2494</v>
      </c>
      <c r="F1822" t="s">
        <v>202</v>
      </c>
      <c r="G1822" t="s">
        <v>561</v>
      </c>
      <c r="H1822" t="s">
        <v>1363</v>
      </c>
      <c r="I1822" s="29" t="str">
        <f t="shared" si="31"/>
        <v>INSERT INTO  VALUES (,'San José de las Matas','012505','Municipio','DOM','ADMIN 2');</v>
      </c>
    </row>
    <row r="1823" spans="4:9" x14ac:dyDescent="0.3">
      <c r="D1823" t="s">
        <v>2497</v>
      </c>
      <c r="E1823" t="s">
        <v>2496</v>
      </c>
      <c r="F1823" t="s">
        <v>202</v>
      </c>
      <c r="G1823" t="s">
        <v>561</v>
      </c>
      <c r="H1823" t="s">
        <v>1363</v>
      </c>
      <c r="I1823" s="29" t="str">
        <f t="shared" si="31"/>
        <v>INSERT INTO  VALUES (,'Tamboril','012506','Municipio','DOM','ADMIN 2');</v>
      </c>
    </row>
    <row r="1824" spans="4:9" x14ac:dyDescent="0.3">
      <c r="D1824" t="s">
        <v>2499</v>
      </c>
      <c r="E1824" t="s">
        <v>2498</v>
      </c>
      <c r="F1824" t="s">
        <v>202</v>
      </c>
      <c r="G1824" t="s">
        <v>561</v>
      </c>
      <c r="H1824" t="s">
        <v>1363</v>
      </c>
      <c r="I1824" s="29" t="str">
        <f t="shared" si="31"/>
        <v>INSERT INTO  VALUES (,'Villa González','012507','Municipio','DOM','ADMIN 2');</v>
      </c>
    </row>
    <row r="1825" spans="4:9" x14ac:dyDescent="0.3">
      <c r="D1825" t="s">
        <v>2501</v>
      </c>
      <c r="E1825" t="s">
        <v>2500</v>
      </c>
      <c r="F1825" t="s">
        <v>202</v>
      </c>
      <c r="G1825" t="s">
        <v>561</v>
      </c>
      <c r="H1825" t="s">
        <v>1363</v>
      </c>
      <c r="I1825" s="29" t="str">
        <f t="shared" si="31"/>
        <v>INSERT INTO  VALUES (,'Puñal','012508','Municipio','DOM','ADMIN 2');</v>
      </c>
    </row>
    <row r="1826" spans="4:9" x14ac:dyDescent="0.3">
      <c r="D1826" t="s">
        <v>2503</v>
      </c>
      <c r="E1826" t="s">
        <v>2502</v>
      </c>
      <c r="F1826" t="s">
        <v>202</v>
      </c>
      <c r="G1826" t="s">
        <v>561</v>
      </c>
      <c r="H1826" t="s">
        <v>1363</v>
      </c>
      <c r="I1826" s="29" t="str">
        <f t="shared" si="31"/>
        <v>INSERT INTO  VALUES (,'Sabana Iglesia','012509','Municipio','DOM','ADMIN 2');</v>
      </c>
    </row>
    <row r="1827" spans="4:9" x14ac:dyDescent="0.3">
      <c r="D1827" t="s">
        <v>716</v>
      </c>
      <c r="E1827" t="s">
        <v>2504</v>
      </c>
      <c r="F1827" t="s">
        <v>202</v>
      </c>
      <c r="G1827" t="s">
        <v>561</v>
      </c>
      <c r="H1827" t="s">
        <v>1363</v>
      </c>
      <c r="I1827" s="29" t="str">
        <f t="shared" si="31"/>
        <v>INSERT INTO  VALUES (,'La Vega','021301','Municipio','DOM','ADMIN 2');</v>
      </c>
    </row>
    <row r="1828" spans="4:9" x14ac:dyDescent="0.3">
      <c r="D1828" t="s">
        <v>2506</v>
      </c>
      <c r="E1828" t="s">
        <v>2505</v>
      </c>
      <c r="F1828" t="s">
        <v>202</v>
      </c>
      <c r="G1828" t="s">
        <v>561</v>
      </c>
      <c r="H1828" t="s">
        <v>1363</v>
      </c>
      <c r="I1828" s="29" t="str">
        <f t="shared" si="31"/>
        <v>INSERT INTO  VALUES (,'Constanza','021302','Municipio','DOM','ADMIN 2');</v>
      </c>
    </row>
    <row r="1829" spans="4:9" x14ac:dyDescent="0.3">
      <c r="D1829" t="s">
        <v>2508</v>
      </c>
      <c r="E1829" t="s">
        <v>2507</v>
      </c>
      <c r="F1829" t="s">
        <v>202</v>
      </c>
      <c r="G1829" t="s">
        <v>561</v>
      </c>
      <c r="H1829" t="s">
        <v>1363</v>
      </c>
      <c r="I1829" s="29" t="str">
        <f t="shared" si="31"/>
        <v>INSERT INTO  VALUES (,'Jarabacoa','021303','Municipio','DOM','ADMIN 2');</v>
      </c>
    </row>
    <row r="1830" spans="4:9" x14ac:dyDescent="0.3">
      <c r="D1830" t="s">
        <v>2510</v>
      </c>
      <c r="E1830" t="s">
        <v>2509</v>
      </c>
      <c r="F1830" t="s">
        <v>202</v>
      </c>
      <c r="G1830" t="s">
        <v>561</v>
      </c>
      <c r="H1830" t="s">
        <v>1363</v>
      </c>
      <c r="I1830" s="29" t="str">
        <f t="shared" si="31"/>
        <v>INSERT INTO  VALUES (,'Jima Abajo','021304','Municipio','DOM','ADMIN 2');</v>
      </c>
    </row>
    <row r="1831" spans="4:9" x14ac:dyDescent="0.3">
      <c r="D1831" t="s">
        <v>2512</v>
      </c>
      <c r="E1831" t="s">
        <v>2511</v>
      </c>
      <c r="F1831" t="s">
        <v>202</v>
      </c>
      <c r="G1831" t="s">
        <v>561</v>
      </c>
      <c r="H1831" t="s">
        <v>1363</v>
      </c>
      <c r="I1831" s="29" t="str">
        <f t="shared" si="31"/>
        <v>INSERT INTO  VALUES (,'Cotuí','022401','Municipio','DOM','ADMIN 2');</v>
      </c>
    </row>
    <row r="1832" spans="4:9" x14ac:dyDescent="0.3">
      <c r="D1832" t="s">
        <v>2514</v>
      </c>
      <c r="E1832" t="s">
        <v>2513</v>
      </c>
      <c r="F1832" t="s">
        <v>202</v>
      </c>
      <c r="G1832" t="s">
        <v>561</v>
      </c>
      <c r="H1832" t="s">
        <v>1363</v>
      </c>
      <c r="I1832" s="29" t="str">
        <f t="shared" si="31"/>
        <v>INSERT INTO  VALUES (,'Cevicos','022402','Municipio','DOM','ADMIN 2');</v>
      </c>
    </row>
    <row r="1833" spans="4:9" x14ac:dyDescent="0.3">
      <c r="D1833" t="s">
        <v>2516</v>
      </c>
      <c r="E1833" t="s">
        <v>2515</v>
      </c>
      <c r="F1833" t="s">
        <v>202</v>
      </c>
      <c r="G1833" t="s">
        <v>561</v>
      </c>
      <c r="H1833" t="s">
        <v>1363</v>
      </c>
      <c r="I1833" s="29" t="str">
        <f t="shared" si="31"/>
        <v>INSERT INTO  VALUES (,'Fantino','022403','Municipio','DOM','ADMIN 2');</v>
      </c>
    </row>
    <row r="1834" spans="4:9" x14ac:dyDescent="0.3">
      <c r="D1834" t="s">
        <v>2518</v>
      </c>
      <c r="E1834" t="s">
        <v>2517</v>
      </c>
      <c r="F1834" t="s">
        <v>202</v>
      </c>
      <c r="G1834" t="s">
        <v>561</v>
      </c>
      <c r="H1834" t="s">
        <v>1363</v>
      </c>
      <c r="I1834" s="29" t="str">
        <f t="shared" si="31"/>
        <v>INSERT INTO  VALUES (,'La Mata','022404','Municipio','DOM','ADMIN 2');</v>
      </c>
    </row>
    <row r="1835" spans="4:9" x14ac:dyDescent="0.3">
      <c r="D1835" t="s">
        <v>2520</v>
      </c>
      <c r="E1835" t="s">
        <v>2519</v>
      </c>
      <c r="F1835" t="s">
        <v>202</v>
      </c>
      <c r="G1835" t="s">
        <v>561</v>
      </c>
      <c r="H1835" t="s">
        <v>1363</v>
      </c>
      <c r="I1835" s="29" t="str">
        <f t="shared" si="31"/>
        <v>INSERT INTO  VALUES (,'Bonao','022801','Municipio','DOM','ADMIN 2');</v>
      </c>
    </row>
    <row r="1836" spans="4:9" x14ac:dyDescent="0.3">
      <c r="D1836" t="s">
        <v>2522</v>
      </c>
      <c r="E1836" t="s">
        <v>2521</v>
      </c>
      <c r="F1836" t="s">
        <v>202</v>
      </c>
      <c r="G1836" t="s">
        <v>561</v>
      </c>
      <c r="H1836" t="s">
        <v>1363</v>
      </c>
      <c r="I1836" s="29" t="str">
        <f t="shared" si="31"/>
        <v>INSERT INTO  VALUES (,'Maimón','022802','Municipio','DOM','ADMIN 2');</v>
      </c>
    </row>
    <row r="1837" spans="4:9" x14ac:dyDescent="0.3">
      <c r="D1837" t="s">
        <v>2524</v>
      </c>
      <c r="E1837" t="s">
        <v>2523</v>
      </c>
      <c r="F1837" t="s">
        <v>202</v>
      </c>
      <c r="G1837" t="s">
        <v>561</v>
      </c>
      <c r="H1837" t="s">
        <v>1363</v>
      </c>
      <c r="I1837" s="29" t="str">
        <f t="shared" si="31"/>
        <v>INSERT INTO  VALUES (,'Piedra Blanca','022803','Municipio','DOM','ADMIN 2');</v>
      </c>
    </row>
    <row r="1838" spans="4:9" x14ac:dyDescent="0.3">
      <c r="D1838" t="s">
        <v>2526</v>
      </c>
      <c r="E1838" t="s">
        <v>2525</v>
      </c>
      <c r="F1838" t="s">
        <v>202</v>
      </c>
      <c r="G1838" t="s">
        <v>561</v>
      </c>
      <c r="H1838" t="s">
        <v>1363</v>
      </c>
      <c r="I1838" s="29" t="str">
        <f t="shared" si="31"/>
        <v>INSERT INTO  VALUES (,'San Francisco de Macorís','030601','Municipio','DOM','ADMIN 2');</v>
      </c>
    </row>
    <row r="1839" spans="4:9" x14ac:dyDescent="0.3">
      <c r="D1839" t="s">
        <v>2528</v>
      </c>
      <c r="E1839" t="s">
        <v>2527</v>
      </c>
      <c r="F1839" t="s">
        <v>202</v>
      </c>
      <c r="G1839" t="s">
        <v>561</v>
      </c>
      <c r="H1839" t="s">
        <v>1363</v>
      </c>
      <c r="I1839" s="29" t="str">
        <f t="shared" si="31"/>
        <v>INSERT INTO  VALUES (,'Arenoso','030602','Municipio','DOM','ADMIN 2');</v>
      </c>
    </row>
    <row r="1840" spans="4:9" x14ac:dyDescent="0.3">
      <c r="D1840" t="s">
        <v>2530</v>
      </c>
      <c r="E1840" t="s">
        <v>2529</v>
      </c>
      <c r="F1840" t="s">
        <v>202</v>
      </c>
      <c r="G1840" t="s">
        <v>561</v>
      </c>
      <c r="H1840" t="s">
        <v>1363</v>
      </c>
      <c r="I1840" s="29" t="str">
        <f t="shared" si="31"/>
        <v>INSERT INTO  VALUES (,'Castillo','030603','Municipio','DOM','ADMIN 2');</v>
      </c>
    </row>
    <row r="1841" spans="4:9" x14ac:dyDescent="0.3">
      <c r="D1841" t="s">
        <v>2532</v>
      </c>
      <c r="E1841" t="s">
        <v>2531</v>
      </c>
      <c r="F1841" t="s">
        <v>202</v>
      </c>
      <c r="G1841" t="s">
        <v>561</v>
      </c>
      <c r="H1841" t="s">
        <v>1363</v>
      </c>
      <c r="I1841" s="29" t="str">
        <f t="shared" si="31"/>
        <v>INSERT INTO  VALUES (,'Pimentel','030604','Municipio','DOM','ADMIN 2');</v>
      </c>
    </row>
    <row r="1842" spans="4:9" x14ac:dyDescent="0.3">
      <c r="D1842" t="s">
        <v>2534</v>
      </c>
      <c r="E1842" t="s">
        <v>2533</v>
      </c>
      <c r="F1842" t="s">
        <v>202</v>
      </c>
      <c r="G1842" t="s">
        <v>561</v>
      </c>
      <c r="H1842" t="s">
        <v>1363</v>
      </c>
      <c r="I1842" s="29" t="str">
        <f t="shared" si="31"/>
        <v>INSERT INTO  VALUES (,'Villa Riva','030605','Municipio','DOM','ADMIN 2');</v>
      </c>
    </row>
    <row r="1843" spans="4:9" x14ac:dyDescent="0.3">
      <c r="D1843" t="s">
        <v>2536</v>
      </c>
      <c r="E1843" t="s">
        <v>2535</v>
      </c>
      <c r="F1843" t="s">
        <v>202</v>
      </c>
      <c r="G1843" t="s">
        <v>561</v>
      </c>
      <c r="H1843" t="s">
        <v>1363</v>
      </c>
      <c r="I1843" s="29" t="str">
        <f t="shared" si="31"/>
        <v>INSERT INTO  VALUES (,'Las Guáranas','030606','Municipio','DOM','ADMIN 2');</v>
      </c>
    </row>
    <row r="1844" spans="4:9" x14ac:dyDescent="0.3">
      <c r="D1844" t="s">
        <v>2538</v>
      </c>
      <c r="E1844" t="s">
        <v>2537</v>
      </c>
      <c r="F1844" t="s">
        <v>202</v>
      </c>
      <c r="G1844" t="s">
        <v>561</v>
      </c>
      <c r="H1844" t="s">
        <v>1363</v>
      </c>
      <c r="I1844" s="29" t="str">
        <f t="shared" si="31"/>
        <v>INSERT INTO  VALUES (,'Eugenio María de Hostos','030607','Municipio','DOM','ADMIN 2');</v>
      </c>
    </row>
    <row r="1845" spans="4:9" x14ac:dyDescent="0.3">
      <c r="D1845" t="s">
        <v>2540</v>
      </c>
      <c r="E1845" t="s">
        <v>2539</v>
      </c>
      <c r="F1845" t="s">
        <v>202</v>
      </c>
      <c r="G1845" t="s">
        <v>561</v>
      </c>
      <c r="H1845" t="s">
        <v>1363</v>
      </c>
      <c r="I1845" s="29" t="str">
        <f t="shared" si="31"/>
        <v>INSERT INTO  VALUES (,'Nagua','031401','Municipio','DOM','ADMIN 2');</v>
      </c>
    </row>
    <row r="1846" spans="4:9" x14ac:dyDescent="0.3">
      <c r="D1846" t="s">
        <v>2542</v>
      </c>
      <c r="E1846" t="s">
        <v>2541</v>
      </c>
      <c r="F1846" t="s">
        <v>202</v>
      </c>
      <c r="G1846" t="s">
        <v>561</v>
      </c>
      <c r="H1846" t="s">
        <v>1363</v>
      </c>
      <c r="I1846" s="29" t="str">
        <f t="shared" si="31"/>
        <v>INSERT INTO  VALUES (,'Cabrera','031402','Municipio','DOM','ADMIN 2');</v>
      </c>
    </row>
    <row r="1847" spans="4:9" x14ac:dyDescent="0.3">
      <c r="D1847" t="s">
        <v>2544</v>
      </c>
      <c r="E1847" t="s">
        <v>2543</v>
      </c>
      <c r="F1847" t="s">
        <v>202</v>
      </c>
      <c r="G1847" t="s">
        <v>561</v>
      </c>
      <c r="H1847" t="s">
        <v>1363</v>
      </c>
      <c r="I1847" s="29" t="str">
        <f t="shared" si="31"/>
        <v>INSERT INTO  VALUES (,'El Factor','031403','Municipio','DOM','ADMIN 2');</v>
      </c>
    </row>
    <row r="1848" spans="4:9" x14ac:dyDescent="0.3">
      <c r="D1848" t="s">
        <v>829</v>
      </c>
      <c r="E1848" t="s">
        <v>2545</v>
      </c>
      <c r="F1848" t="s">
        <v>202</v>
      </c>
      <c r="G1848" t="s">
        <v>561</v>
      </c>
      <c r="H1848" t="s">
        <v>1363</v>
      </c>
      <c r="I1848" s="29" t="str">
        <f t="shared" si="31"/>
        <v>INSERT INTO  VALUES (,'Río San Juan','031404','Municipio','DOM','ADMIN 2');</v>
      </c>
    </row>
    <row r="1849" spans="4:9" x14ac:dyDescent="0.3">
      <c r="D1849" t="s">
        <v>2547</v>
      </c>
      <c r="E1849" t="s">
        <v>2546</v>
      </c>
      <c r="F1849" t="s">
        <v>202</v>
      </c>
      <c r="G1849" t="s">
        <v>561</v>
      </c>
      <c r="H1849" t="s">
        <v>1363</v>
      </c>
      <c r="I1849" s="29" t="str">
        <f t="shared" si="31"/>
        <v>INSERT INTO  VALUES (,'Salcedo','031901','Municipio','DOM','ADMIN 2');</v>
      </c>
    </row>
    <row r="1850" spans="4:9" x14ac:dyDescent="0.3">
      <c r="D1850" t="s">
        <v>2549</v>
      </c>
      <c r="E1850" t="s">
        <v>2548</v>
      </c>
      <c r="F1850" t="s">
        <v>202</v>
      </c>
      <c r="G1850" t="s">
        <v>561</v>
      </c>
      <c r="H1850" t="s">
        <v>1363</v>
      </c>
      <c r="I1850" s="29" t="str">
        <f t="shared" si="31"/>
        <v>INSERT INTO  VALUES (,'Tenares','031902','Municipio','DOM','ADMIN 2');</v>
      </c>
    </row>
    <row r="1851" spans="4:9" x14ac:dyDescent="0.3">
      <c r="D1851" t="s">
        <v>2551</v>
      </c>
      <c r="E1851" t="s">
        <v>2550</v>
      </c>
      <c r="F1851" t="s">
        <v>202</v>
      </c>
      <c r="G1851" t="s">
        <v>561</v>
      </c>
      <c r="H1851" t="s">
        <v>1363</v>
      </c>
      <c r="I1851" s="29" t="str">
        <f t="shared" si="31"/>
        <v>INSERT INTO  VALUES (,'Villa Tapia','031903','Municipio','DOM','ADMIN 2');</v>
      </c>
    </row>
    <row r="1852" spans="4:9" x14ac:dyDescent="0.3">
      <c r="D1852" t="s">
        <v>730</v>
      </c>
      <c r="E1852" t="s">
        <v>2552</v>
      </c>
      <c r="F1852" t="s">
        <v>202</v>
      </c>
      <c r="G1852" t="s">
        <v>561</v>
      </c>
      <c r="H1852" t="s">
        <v>1363</v>
      </c>
      <c r="I1852" s="29" t="str">
        <f t="shared" si="31"/>
        <v>INSERT INTO  VALUES (,'Samaná','032001','Municipio','DOM','ADMIN 2');</v>
      </c>
    </row>
    <row r="1853" spans="4:9" x14ac:dyDescent="0.3">
      <c r="D1853" t="s">
        <v>2554</v>
      </c>
      <c r="E1853" t="s">
        <v>2553</v>
      </c>
      <c r="F1853" t="s">
        <v>202</v>
      </c>
      <c r="G1853" t="s">
        <v>561</v>
      </c>
      <c r="H1853" t="s">
        <v>1363</v>
      </c>
      <c r="I1853" s="29" t="str">
        <f t="shared" si="31"/>
        <v>INSERT INTO  VALUES (,'Sánchez','032002','Municipio','DOM','ADMIN 2');</v>
      </c>
    </row>
    <row r="1854" spans="4:9" x14ac:dyDescent="0.3">
      <c r="D1854" t="s">
        <v>2556</v>
      </c>
      <c r="E1854" t="s">
        <v>2555</v>
      </c>
      <c r="F1854" t="s">
        <v>202</v>
      </c>
      <c r="G1854" t="s">
        <v>561</v>
      </c>
      <c r="H1854" t="s">
        <v>1363</v>
      </c>
      <c r="I1854" s="29" t="str">
        <f t="shared" si="31"/>
        <v>INSERT INTO  VALUES (,'Las Terrenas','032003','Municipio','DOM','ADMIN 2');</v>
      </c>
    </row>
    <row r="1855" spans="4:9" x14ac:dyDescent="0.3">
      <c r="D1855" t="s">
        <v>733</v>
      </c>
      <c r="E1855" t="s">
        <v>2557</v>
      </c>
      <c r="F1855" t="s">
        <v>202</v>
      </c>
      <c r="G1855" t="s">
        <v>561</v>
      </c>
      <c r="H1855" t="s">
        <v>1363</v>
      </c>
      <c r="I1855" s="29" t="str">
        <f t="shared" si="31"/>
        <v>INSERT INTO  VALUES (,'Dajabón','040501','Municipio','DOM','ADMIN 2');</v>
      </c>
    </row>
    <row r="1856" spans="4:9" x14ac:dyDescent="0.3">
      <c r="D1856" t="s">
        <v>2559</v>
      </c>
      <c r="E1856" t="s">
        <v>2558</v>
      </c>
      <c r="F1856" t="s">
        <v>202</v>
      </c>
      <c r="G1856" t="s">
        <v>561</v>
      </c>
      <c r="H1856" t="s">
        <v>1363</v>
      </c>
      <c r="I1856" s="29" t="str">
        <f t="shared" si="31"/>
        <v>INSERT INTO  VALUES (,'Loma de Cabrera','040502','Municipio','DOM','ADMIN 2');</v>
      </c>
    </row>
    <row r="1857" spans="4:9" x14ac:dyDescent="0.3">
      <c r="D1857" t="s">
        <v>2561</v>
      </c>
      <c r="E1857" t="s">
        <v>2560</v>
      </c>
      <c r="F1857" t="s">
        <v>202</v>
      </c>
      <c r="G1857" t="s">
        <v>561</v>
      </c>
      <c r="H1857" t="s">
        <v>1363</v>
      </c>
      <c r="I1857" s="29" t="str">
        <f t="shared" si="31"/>
        <v>INSERT INTO  VALUES (,'Partido','040503','Municipio','DOM','ADMIN 2');</v>
      </c>
    </row>
    <row r="1858" spans="4:9" x14ac:dyDescent="0.3">
      <c r="D1858" t="s">
        <v>2563</v>
      </c>
      <c r="E1858" t="s">
        <v>2562</v>
      </c>
      <c r="F1858" t="s">
        <v>202</v>
      </c>
      <c r="G1858" t="s">
        <v>561</v>
      </c>
      <c r="H1858" t="s">
        <v>1363</v>
      </c>
      <c r="I1858" s="29" t="str">
        <f t="shared" si="31"/>
        <v>INSERT INTO  VALUES (,'Restauración','040504','Municipio','DOM','ADMIN 2');</v>
      </c>
    </row>
    <row r="1859" spans="4:9" x14ac:dyDescent="0.3">
      <c r="D1859" t="s">
        <v>768</v>
      </c>
      <c r="E1859" t="s">
        <v>2564</v>
      </c>
      <c r="F1859" t="s">
        <v>202</v>
      </c>
      <c r="G1859" t="s">
        <v>561</v>
      </c>
      <c r="H1859" t="s">
        <v>1363</v>
      </c>
      <c r="I1859" s="29" t="str">
        <f t="shared" ref="I1859:I1922" si="32">+"INSERT INTO "&amp;$E$3&amp;" VALUES ("&amp;C1859&amp;","&amp;"'"&amp;D1859&amp;"','"&amp;E1859&amp;"','"&amp;F1859&amp;"','"&amp;G1859&amp;"','"&amp;H1859&amp;"');"</f>
        <v>INSERT INTO  VALUES (,'Monte Cristi','041501','Municipio','DOM','ADMIN 2');</v>
      </c>
    </row>
    <row r="1860" spans="4:9" x14ac:dyDescent="0.3">
      <c r="D1860" t="s">
        <v>2566</v>
      </c>
      <c r="E1860" t="s">
        <v>2565</v>
      </c>
      <c r="F1860" t="s">
        <v>202</v>
      </c>
      <c r="G1860" t="s">
        <v>561</v>
      </c>
      <c r="H1860" t="s">
        <v>1363</v>
      </c>
      <c r="I1860" s="29" t="str">
        <f t="shared" si="32"/>
        <v>INSERT INTO  VALUES (,'Castañuelas','041502','Municipio','DOM','ADMIN 2');</v>
      </c>
    </row>
    <row r="1861" spans="4:9" x14ac:dyDescent="0.3">
      <c r="D1861" t="s">
        <v>2568</v>
      </c>
      <c r="E1861" t="s">
        <v>2567</v>
      </c>
      <c r="F1861" t="s">
        <v>202</v>
      </c>
      <c r="G1861" t="s">
        <v>561</v>
      </c>
      <c r="H1861" t="s">
        <v>1363</v>
      </c>
      <c r="I1861" s="29" t="str">
        <f t="shared" si="32"/>
        <v>INSERT INTO  VALUES (,'Guayubín','041503','Municipio','DOM','ADMIN 2');</v>
      </c>
    </row>
    <row r="1862" spans="4:9" x14ac:dyDescent="0.3">
      <c r="D1862" t="s">
        <v>2570</v>
      </c>
      <c r="E1862" t="s">
        <v>2569</v>
      </c>
      <c r="F1862" t="s">
        <v>202</v>
      </c>
      <c r="G1862" t="s">
        <v>561</v>
      </c>
      <c r="H1862" t="s">
        <v>1363</v>
      </c>
      <c r="I1862" s="29" t="str">
        <f t="shared" si="32"/>
        <v>INSERT INTO  VALUES (,'Las Matas de Santa Cruz','041504','Municipio','DOM','ADMIN 2');</v>
      </c>
    </row>
    <row r="1863" spans="4:9" x14ac:dyDescent="0.3">
      <c r="D1863" t="s">
        <v>2572</v>
      </c>
      <c r="E1863" t="s">
        <v>2571</v>
      </c>
      <c r="F1863" t="s">
        <v>202</v>
      </c>
      <c r="G1863" t="s">
        <v>561</v>
      </c>
      <c r="H1863" t="s">
        <v>1363</v>
      </c>
      <c r="I1863" s="29" t="str">
        <f t="shared" si="32"/>
        <v>INSERT INTO  VALUES (,'Pepillo Salcedo','041505','Municipio','DOM','ADMIN 2');</v>
      </c>
    </row>
    <row r="1864" spans="4:9" x14ac:dyDescent="0.3">
      <c r="D1864" t="s">
        <v>2574</v>
      </c>
      <c r="E1864" t="s">
        <v>2573</v>
      </c>
      <c r="F1864" t="s">
        <v>202</v>
      </c>
      <c r="G1864" t="s">
        <v>561</v>
      </c>
      <c r="H1864" t="s">
        <v>1363</v>
      </c>
      <c r="I1864" s="29" t="str">
        <f t="shared" si="32"/>
        <v>INSERT INTO  VALUES (,'Villa Vásquez','041506','Municipio','DOM','ADMIN 2');</v>
      </c>
    </row>
    <row r="1865" spans="4:9" x14ac:dyDescent="0.3">
      <c r="D1865" t="s">
        <v>2576</v>
      </c>
      <c r="E1865" t="s">
        <v>2575</v>
      </c>
      <c r="F1865" t="s">
        <v>202</v>
      </c>
      <c r="G1865" t="s">
        <v>561</v>
      </c>
      <c r="H1865" t="s">
        <v>1363</v>
      </c>
      <c r="I1865" s="29" t="str">
        <f t="shared" si="32"/>
        <v>INSERT INTO  VALUES (,'San Ignacio de Sabaneta','042601','Municipio','DOM','ADMIN 2');</v>
      </c>
    </row>
    <row r="1866" spans="4:9" x14ac:dyDescent="0.3">
      <c r="D1866" t="s">
        <v>2578</v>
      </c>
      <c r="E1866" t="s">
        <v>2577</v>
      </c>
      <c r="F1866" t="s">
        <v>202</v>
      </c>
      <c r="G1866" t="s">
        <v>561</v>
      </c>
      <c r="H1866" t="s">
        <v>1363</v>
      </c>
      <c r="I1866" s="29" t="str">
        <f t="shared" si="32"/>
        <v>INSERT INTO  VALUES (,'Monción','042603','Municipio','DOM','ADMIN 2');</v>
      </c>
    </row>
    <row r="1867" spans="4:9" x14ac:dyDescent="0.3">
      <c r="D1867" t="s">
        <v>2580</v>
      </c>
      <c r="E1867" t="s">
        <v>2579</v>
      </c>
      <c r="F1867" t="s">
        <v>202</v>
      </c>
      <c r="G1867" t="s">
        <v>561</v>
      </c>
      <c r="H1867" t="s">
        <v>1363</v>
      </c>
      <c r="I1867" s="29" t="str">
        <f t="shared" si="32"/>
        <v>INSERT INTO  VALUES (,'Mao','042701','Municipio','DOM','ADMIN 2');</v>
      </c>
    </row>
    <row r="1868" spans="4:9" x14ac:dyDescent="0.3">
      <c r="D1868" t="s">
        <v>2582</v>
      </c>
      <c r="E1868" t="s">
        <v>2581</v>
      </c>
      <c r="F1868" t="s">
        <v>202</v>
      </c>
      <c r="G1868" t="s">
        <v>561</v>
      </c>
      <c r="H1868" t="s">
        <v>1363</v>
      </c>
      <c r="I1868" s="29" t="str">
        <f t="shared" si="32"/>
        <v>INSERT INTO  VALUES (,'Esperanza','042702','Municipio','DOM','ADMIN 2');</v>
      </c>
    </row>
    <row r="1869" spans="4:9" x14ac:dyDescent="0.3">
      <c r="D1869" t="s">
        <v>2584</v>
      </c>
      <c r="E1869" t="s">
        <v>2583</v>
      </c>
      <c r="F1869" t="s">
        <v>202</v>
      </c>
      <c r="G1869" t="s">
        <v>561</v>
      </c>
      <c r="H1869" t="s">
        <v>1363</v>
      </c>
      <c r="I1869" s="29" t="str">
        <f t="shared" si="32"/>
        <v>INSERT INTO  VALUES (,'Laguna Salada','042703','Municipio','DOM','ADMIN 2');</v>
      </c>
    </row>
    <row r="1870" spans="4:9" x14ac:dyDescent="0.3">
      <c r="D1870" t="s">
        <v>724</v>
      </c>
      <c r="E1870" t="s">
        <v>2585</v>
      </c>
      <c r="F1870" t="s">
        <v>202</v>
      </c>
      <c r="G1870" t="s">
        <v>561</v>
      </c>
      <c r="H1870" t="s">
        <v>1363</v>
      </c>
      <c r="I1870" s="29" t="str">
        <f t="shared" si="32"/>
        <v>INSERT INTO  VALUES (,'Azua','050201','Municipio','DOM','ADMIN 2');</v>
      </c>
    </row>
    <row r="1871" spans="4:9" x14ac:dyDescent="0.3">
      <c r="D1871" t="s">
        <v>2587</v>
      </c>
      <c r="E1871" t="s">
        <v>2586</v>
      </c>
      <c r="F1871" t="s">
        <v>202</v>
      </c>
      <c r="G1871" t="s">
        <v>561</v>
      </c>
      <c r="H1871" t="s">
        <v>1363</v>
      </c>
      <c r="I1871" s="29" t="str">
        <f t="shared" si="32"/>
        <v>INSERT INTO  VALUES (,'Las Charcas','050202','Municipio','DOM','ADMIN 2');</v>
      </c>
    </row>
    <row r="1872" spans="4:9" x14ac:dyDescent="0.3">
      <c r="D1872" t="s">
        <v>2589</v>
      </c>
      <c r="E1872" t="s">
        <v>2588</v>
      </c>
      <c r="F1872" t="s">
        <v>202</v>
      </c>
      <c r="G1872" t="s">
        <v>561</v>
      </c>
      <c r="H1872" t="s">
        <v>1363</v>
      </c>
      <c r="I1872" s="29" t="str">
        <f t="shared" si="32"/>
        <v>INSERT INTO  VALUES (,'Peralta','050205','Municipio','DOM','ADMIN 2');</v>
      </c>
    </row>
    <row r="1873" spans="4:9" x14ac:dyDescent="0.3">
      <c r="D1873" t="s">
        <v>2591</v>
      </c>
      <c r="E1873" t="s">
        <v>2590</v>
      </c>
      <c r="F1873" t="s">
        <v>202</v>
      </c>
      <c r="G1873" t="s">
        <v>561</v>
      </c>
      <c r="H1873" t="s">
        <v>1363</v>
      </c>
      <c r="I1873" s="29" t="str">
        <f t="shared" si="32"/>
        <v>INSERT INTO  VALUES (,'Sabana Yegua','050206','Municipio','DOM','ADMIN 2');</v>
      </c>
    </row>
    <row r="1874" spans="4:9" x14ac:dyDescent="0.3">
      <c r="D1874" t="s">
        <v>2593</v>
      </c>
      <c r="E1874" t="s">
        <v>2592</v>
      </c>
      <c r="F1874" t="s">
        <v>202</v>
      </c>
      <c r="G1874" t="s">
        <v>561</v>
      </c>
      <c r="H1874" t="s">
        <v>1363</v>
      </c>
      <c r="I1874" s="29" t="str">
        <f t="shared" si="32"/>
        <v>INSERT INTO  VALUES (,'Pueblo Viejo','050207','Municipio','DOM','ADMIN 2');</v>
      </c>
    </row>
    <row r="1875" spans="4:9" x14ac:dyDescent="0.3">
      <c r="D1875" t="s">
        <v>2595</v>
      </c>
      <c r="E1875" t="s">
        <v>2594</v>
      </c>
      <c r="F1875" t="s">
        <v>202</v>
      </c>
      <c r="G1875" t="s">
        <v>561</v>
      </c>
      <c r="H1875" t="s">
        <v>1363</v>
      </c>
      <c r="I1875" s="29" t="str">
        <f t="shared" si="32"/>
        <v>INSERT INTO  VALUES (,'Tábara Arriba','050208','Municipio','DOM','ADMIN 2');</v>
      </c>
    </row>
    <row r="1876" spans="4:9" x14ac:dyDescent="0.3">
      <c r="D1876" t="s">
        <v>2597</v>
      </c>
      <c r="E1876" t="s">
        <v>2596</v>
      </c>
      <c r="F1876" t="s">
        <v>202</v>
      </c>
      <c r="G1876" t="s">
        <v>561</v>
      </c>
      <c r="H1876" t="s">
        <v>1363</v>
      </c>
      <c r="I1876" s="29" t="str">
        <f t="shared" si="32"/>
        <v>INSERT INTO  VALUES (,'Estebania','050210','Municipio','DOM','ADMIN 2');</v>
      </c>
    </row>
    <row r="1877" spans="4:9" x14ac:dyDescent="0.3">
      <c r="D1877" t="s">
        <v>2599</v>
      </c>
      <c r="E1877" t="s">
        <v>2598</v>
      </c>
      <c r="F1877" t="s">
        <v>202</v>
      </c>
      <c r="G1877" t="s">
        <v>561</v>
      </c>
      <c r="H1877" t="s">
        <v>1363</v>
      </c>
      <c r="I1877" s="29" t="str">
        <f t="shared" si="32"/>
        <v>INSERT INTO  VALUES (,'Baní','051701','Municipio','DOM','ADMIN 2');</v>
      </c>
    </row>
    <row r="1878" spans="4:9" x14ac:dyDescent="0.3">
      <c r="D1878" t="s">
        <v>715</v>
      </c>
      <c r="E1878" t="s">
        <v>2600</v>
      </c>
      <c r="F1878" t="s">
        <v>202</v>
      </c>
      <c r="G1878" t="s">
        <v>561</v>
      </c>
      <c r="H1878" t="s">
        <v>1363</v>
      </c>
      <c r="I1878" s="29" t="str">
        <f t="shared" si="32"/>
        <v>INSERT INTO  VALUES (,'San Cristóbal','052101','Municipio','DOM','ADMIN 2');</v>
      </c>
    </row>
    <row r="1879" spans="4:9" x14ac:dyDescent="0.3">
      <c r="D1879" t="s">
        <v>2602</v>
      </c>
      <c r="E1879" t="s">
        <v>2601</v>
      </c>
      <c r="F1879" t="s">
        <v>202</v>
      </c>
      <c r="G1879" t="s">
        <v>561</v>
      </c>
      <c r="H1879" t="s">
        <v>1363</v>
      </c>
      <c r="I1879" s="29" t="str">
        <f t="shared" si="32"/>
        <v>INSERT INTO  VALUES (,'Bajos de Haina','052103','Municipio','DOM','ADMIN 2');</v>
      </c>
    </row>
    <row r="1880" spans="4:9" x14ac:dyDescent="0.3">
      <c r="D1880" t="s">
        <v>2604</v>
      </c>
      <c r="E1880" t="s">
        <v>2603</v>
      </c>
      <c r="F1880" t="s">
        <v>202</v>
      </c>
      <c r="G1880" t="s">
        <v>561</v>
      </c>
      <c r="H1880" t="s">
        <v>1363</v>
      </c>
      <c r="I1880" s="29" t="str">
        <f t="shared" si="32"/>
        <v>INSERT INTO  VALUES (,'Cambita Garabitos','052104','Municipio','DOM','ADMIN 2');</v>
      </c>
    </row>
    <row r="1881" spans="4:9" x14ac:dyDescent="0.3">
      <c r="D1881" t="s">
        <v>2606</v>
      </c>
      <c r="E1881" t="s">
        <v>2605</v>
      </c>
      <c r="F1881" t="s">
        <v>202</v>
      </c>
      <c r="G1881" t="s">
        <v>561</v>
      </c>
      <c r="H1881" t="s">
        <v>1363</v>
      </c>
      <c r="I1881" s="29" t="str">
        <f t="shared" si="32"/>
        <v>INSERT INTO  VALUES (,'Villa Altagracia','052105','Municipio','DOM','ADMIN 2');</v>
      </c>
    </row>
    <row r="1882" spans="4:9" x14ac:dyDescent="0.3">
      <c r="D1882" t="s">
        <v>2608</v>
      </c>
      <c r="E1882" t="s">
        <v>2607</v>
      </c>
      <c r="F1882" t="s">
        <v>202</v>
      </c>
      <c r="G1882" t="s">
        <v>561</v>
      </c>
      <c r="H1882" t="s">
        <v>1363</v>
      </c>
      <c r="I1882" s="29" t="str">
        <f t="shared" si="32"/>
        <v>INSERT INTO  VALUES (,'Yaguate','052106','Municipio','DOM','ADMIN 2');</v>
      </c>
    </row>
    <row r="1883" spans="4:9" x14ac:dyDescent="0.3">
      <c r="D1883" t="s">
        <v>2610</v>
      </c>
      <c r="E1883" t="s">
        <v>2609</v>
      </c>
      <c r="F1883" t="s">
        <v>202</v>
      </c>
      <c r="G1883" t="s">
        <v>561</v>
      </c>
      <c r="H1883" t="s">
        <v>1363</v>
      </c>
      <c r="I1883" s="29" t="str">
        <f t="shared" si="32"/>
        <v>INSERT INTO  VALUES (,'San Gregorio de Nigua','052107','Municipio','DOM','ADMIN 2');</v>
      </c>
    </row>
    <row r="1884" spans="4:9" x14ac:dyDescent="0.3">
      <c r="D1884" t="s">
        <v>2612</v>
      </c>
      <c r="E1884" t="s">
        <v>2611</v>
      </c>
      <c r="F1884" t="s">
        <v>202</v>
      </c>
      <c r="G1884" t="s">
        <v>561</v>
      </c>
      <c r="H1884" t="s">
        <v>1363</v>
      </c>
      <c r="I1884" s="29" t="str">
        <f t="shared" si="32"/>
        <v>INSERT INTO  VALUES (,'San José de Ocoa','053101','Municipio','DOM','ADMIN 2');</v>
      </c>
    </row>
    <row r="1885" spans="4:9" x14ac:dyDescent="0.3">
      <c r="D1885" t="s">
        <v>2614</v>
      </c>
      <c r="E1885" t="s">
        <v>2613</v>
      </c>
      <c r="F1885" t="s">
        <v>202</v>
      </c>
      <c r="G1885" t="s">
        <v>561</v>
      </c>
      <c r="H1885" t="s">
        <v>1363</v>
      </c>
      <c r="I1885" s="29" t="str">
        <f t="shared" si="32"/>
        <v>INSERT INTO  VALUES (,'Sabana Larga','053102','Municipio','DOM','ADMIN 2');</v>
      </c>
    </row>
    <row r="1886" spans="4:9" x14ac:dyDescent="0.3">
      <c r="D1886" t="s">
        <v>2616</v>
      </c>
      <c r="E1886" t="s">
        <v>2615</v>
      </c>
      <c r="F1886" t="s">
        <v>202</v>
      </c>
      <c r="G1886" t="s">
        <v>561</v>
      </c>
      <c r="H1886" t="s">
        <v>1363</v>
      </c>
      <c r="I1886" s="29" t="str">
        <f t="shared" si="32"/>
        <v>INSERT INTO  VALUES (,'Tamayo','060303','Municipio','DOM','ADMIN 2');</v>
      </c>
    </row>
    <row r="1887" spans="4:9" x14ac:dyDescent="0.3">
      <c r="D1887" t="s">
        <v>725</v>
      </c>
      <c r="E1887" t="s">
        <v>2617</v>
      </c>
      <c r="F1887" t="s">
        <v>202</v>
      </c>
      <c r="G1887" t="s">
        <v>561</v>
      </c>
      <c r="H1887" t="s">
        <v>1363</v>
      </c>
      <c r="I1887" s="29" t="str">
        <f t="shared" si="32"/>
        <v>INSERT INTO  VALUES (,'Barahona','060401','Municipio','DOM','ADMIN 2');</v>
      </c>
    </row>
    <row r="1888" spans="4:9" x14ac:dyDescent="0.3">
      <c r="D1888" t="s">
        <v>2619</v>
      </c>
      <c r="E1888" t="s">
        <v>2618</v>
      </c>
      <c r="F1888" t="s">
        <v>202</v>
      </c>
      <c r="G1888" t="s">
        <v>561</v>
      </c>
      <c r="H1888" t="s">
        <v>1363</v>
      </c>
      <c r="I1888" s="29" t="str">
        <f t="shared" si="32"/>
        <v>INSERT INTO  VALUES (,'Cabral','060402','Municipio','DOM','ADMIN 2');</v>
      </c>
    </row>
    <row r="1889" spans="4:9" x14ac:dyDescent="0.3">
      <c r="D1889" t="s">
        <v>2621</v>
      </c>
      <c r="E1889" t="s">
        <v>2620</v>
      </c>
      <c r="F1889" t="s">
        <v>202</v>
      </c>
      <c r="G1889" t="s">
        <v>561</v>
      </c>
      <c r="H1889" t="s">
        <v>1363</v>
      </c>
      <c r="I1889" s="29" t="str">
        <f t="shared" si="32"/>
        <v>INSERT INTO  VALUES (,'Enriquillo','060403','Municipio','DOM','ADMIN 2');</v>
      </c>
    </row>
    <row r="1890" spans="4:9" x14ac:dyDescent="0.3">
      <c r="D1890" t="s">
        <v>2623</v>
      </c>
      <c r="E1890" t="s">
        <v>2622</v>
      </c>
      <c r="F1890" t="s">
        <v>202</v>
      </c>
      <c r="G1890" t="s">
        <v>561</v>
      </c>
      <c r="H1890" t="s">
        <v>1363</v>
      </c>
      <c r="I1890" s="29" t="str">
        <f t="shared" si="32"/>
        <v>INSERT INTO  VALUES (,'Paraíso','060404','Municipio','DOM','ADMIN 2');</v>
      </c>
    </row>
    <row r="1891" spans="4:9" x14ac:dyDescent="0.3">
      <c r="D1891" t="s">
        <v>2625</v>
      </c>
      <c r="E1891" t="s">
        <v>2624</v>
      </c>
      <c r="F1891" t="s">
        <v>202</v>
      </c>
      <c r="G1891" t="s">
        <v>561</v>
      </c>
      <c r="H1891" t="s">
        <v>1363</v>
      </c>
      <c r="I1891" s="29" t="str">
        <f t="shared" si="32"/>
        <v>INSERT INTO  VALUES (,'La Ciénaga','060407','Municipio','DOM','ADMIN 2');</v>
      </c>
    </row>
    <row r="1892" spans="4:9" x14ac:dyDescent="0.3">
      <c r="D1892" t="s">
        <v>2627</v>
      </c>
      <c r="E1892" t="s">
        <v>2626</v>
      </c>
      <c r="F1892" t="s">
        <v>202</v>
      </c>
      <c r="G1892" t="s">
        <v>561</v>
      </c>
      <c r="H1892" t="s">
        <v>1363</v>
      </c>
      <c r="I1892" s="29" t="str">
        <f t="shared" si="32"/>
        <v>INSERT INTO  VALUES (,'Polo','060410','Municipio','DOM','ADMIN 2');</v>
      </c>
    </row>
    <row r="1893" spans="4:9" x14ac:dyDescent="0.3">
      <c r="D1893" t="s">
        <v>2629</v>
      </c>
      <c r="E1893" t="s">
        <v>2628</v>
      </c>
      <c r="F1893" t="s">
        <v>202</v>
      </c>
      <c r="G1893" t="s">
        <v>561</v>
      </c>
      <c r="H1893" t="s">
        <v>1363</v>
      </c>
      <c r="I1893" s="29" t="str">
        <f t="shared" si="32"/>
        <v>INSERT INTO  VALUES (,'Jimaní','061001','Municipio','DOM','ADMIN 2');</v>
      </c>
    </row>
    <row r="1894" spans="4:9" x14ac:dyDescent="0.3">
      <c r="D1894" t="s">
        <v>2631</v>
      </c>
      <c r="E1894" t="s">
        <v>2630</v>
      </c>
      <c r="F1894" t="s">
        <v>202</v>
      </c>
      <c r="G1894" t="s">
        <v>561</v>
      </c>
      <c r="H1894" t="s">
        <v>1363</v>
      </c>
      <c r="I1894" s="29" t="str">
        <f t="shared" si="32"/>
        <v>INSERT INTO  VALUES (,'Duvergé','061002','Municipio','DOM','ADMIN 2');</v>
      </c>
    </row>
    <row r="1895" spans="4:9" x14ac:dyDescent="0.3">
      <c r="D1895" t="s">
        <v>2633</v>
      </c>
      <c r="E1895" t="s">
        <v>2632</v>
      </c>
      <c r="F1895" t="s">
        <v>202</v>
      </c>
      <c r="G1895" t="s">
        <v>561</v>
      </c>
      <c r="H1895" t="s">
        <v>1363</v>
      </c>
      <c r="I1895" s="29" t="str">
        <f t="shared" si="32"/>
        <v>INSERT INTO  VALUES (,'Postrer Río','061004','Municipio','DOM','ADMIN 2');</v>
      </c>
    </row>
    <row r="1896" spans="4:9" x14ac:dyDescent="0.3">
      <c r="D1896" t="s">
        <v>2635</v>
      </c>
      <c r="E1896" t="s">
        <v>2634</v>
      </c>
      <c r="F1896" t="s">
        <v>202</v>
      </c>
      <c r="G1896" t="s">
        <v>561</v>
      </c>
      <c r="H1896" t="s">
        <v>1363</v>
      </c>
      <c r="I1896" s="29" t="str">
        <f t="shared" si="32"/>
        <v>INSERT INTO  VALUES (,'Cristóbal','061005','Municipio','DOM','ADMIN 2');</v>
      </c>
    </row>
    <row r="1897" spans="4:9" x14ac:dyDescent="0.3">
      <c r="D1897" t="s">
        <v>2637</v>
      </c>
      <c r="E1897" t="s">
        <v>2636</v>
      </c>
      <c r="F1897" t="s">
        <v>202</v>
      </c>
      <c r="G1897" t="s">
        <v>561</v>
      </c>
      <c r="H1897" t="s">
        <v>1363</v>
      </c>
      <c r="I1897" s="29" t="str">
        <f t="shared" si="32"/>
        <v>INSERT INTO  VALUES (,'Mella','061006','Municipio','DOM','ADMIN 2');</v>
      </c>
    </row>
    <row r="1898" spans="4:9" x14ac:dyDescent="0.3">
      <c r="D1898" t="s">
        <v>737</v>
      </c>
      <c r="E1898" t="s">
        <v>2638</v>
      </c>
      <c r="F1898" t="s">
        <v>202</v>
      </c>
      <c r="G1898" t="s">
        <v>561</v>
      </c>
      <c r="H1898" t="s">
        <v>1363</v>
      </c>
      <c r="I1898" s="29" t="str">
        <f t="shared" si="32"/>
        <v>INSERT INTO  VALUES (,'Pedernales','061601','Municipio','DOM','ADMIN 2');</v>
      </c>
    </row>
    <row r="1899" spans="4:9" x14ac:dyDescent="0.3">
      <c r="D1899" t="s">
        <v>2640</v>
      </c>
      <c r="E1899" t="s">
        <v>2639</v>
      </c>
      <c r="F1899" t="s">
        <v>202</v>
      </c>
      <c r="G1899" t="s">
        <v>561</v>
      </c>
      <c r="H1899" t="s">
        <v>1363</v>
      </c>
      <c r="I1899" s="29" t="str">
        <f t="shared" si="32"/>
        <v>INSERT INTO  VALUES (,'Oviedo','061602','Municipio','DOM','ADMIN 2');</v>
      </c>
    </row>
    <row r="1900" spans="4:9" x14ac:dyDescent="0.3">
      <c r="D1900" t="s">
        <v>2642</v>
      </c>
      <c r="E1900" t="s">
        <v>2641</v>
      </c>
      <c r="F1900" t="s">
        <v>202</v>
      </c>
      <c r="G1900" t="s">
        <v>561</v>
      </c>
      <c r="H1900" t="s">
        <v>1363</v>
      </c>
      <c r="I1900" s="29" t="str">
        <f t="shared" si="32"/>
        <v>INSERT INTO  VALUES (,'Comendador','070701','Municipio','DOM','ADMIN 2');</v>
      </c>
    </row>
    <row r="1901" spans="4:9" x14ac:dyDescent="0.3">
      <c r="D1901" t="s">
        <v>2644</v>
      </c>
      <c r="E1901" t="s">
        <v>2643</v>
      </c>
      <c r="F1901" t="s">
        <v>202</v>
      </c>
      <c r="G1901" t="s">
        <v>561</v>
      </c>
      <c r="H1901" t="s">
        <v>1363</v>
      </c>
      <c r="I1901" s="29" t="str">
        <f t="shared" si="32"/>
        <v>INSERT INTO  VALUES (,'Bánica','070702','Municipio','DOM','ADMIN 2');</v>
      </c>
    </row>
    <row r="1902" spans="4:9" x14ac:dyDescent="0.3">
      <c r="D1902" t="s">
        <v>2646</v>
      </c>
      <c r="E1902" t="s">
        <v>2645</v>
      </c>
      <c r="F1902" t="s">
        <v>202</v>
      </c>
      <c r="G1902" t="s">
        <v>561</v>
      </c>
      <c r="H1902" t="s">
        <v>1363</v>
      </c>
      <c r="I1902" s="29" t="str">
        <f t="shared" si="32"/>
        <v>INSERT INTO  VALUES (,'El Llano','070703','Municipio','DOM','ADMIN 2');</v>
      </c>
    </row>
    <row r="1903" spans="4:9" x14ac:dyDescent="0.3">
      <c r="D1903" t="s">
        <v>2648</v>
      </c>
      <c r="E1903" t="s">
        <v>2647</v>
      </c>
      <c r="F1903" t="s">
        <v>202</v>
      </c>
      <c r="G1903" t="s">
        <v>561</v>
      </c>
      <c r="H1903" t="s">
        <v>1363</v>
      </c>
      <c r="I1903" s="29" t="str">
        <f t="shared" si="32"/>
        <v>INSERT INTO  VALUES (,'Pedro Santana','070705','Municipio','DOM','ADMIN 2');</v>
      </c>
    </row>
    <row r="1904" spans="4:9" x14ac:dyDescent="0.3">
      <c r="D1904" t="s">
        <v>722</v>
      </c>
      <c r="E1904" t="s">
        <v>2649</v>
      </c>
      <c r="F1904" t="s">
        <v>202</v>
      </c>
      <c r="G1904" t="s">
        <v>561</v>
      </c>
      <c r="H1904" t="s">
        <v>1363</v>
      </c>
      <c r="I1904" s="29" t="str">
        <f t="shared" si="32"/>
        <v>INSERT INTO  VALUES (,'San Juan','072201','Municipio','DOM','ADMIN 2');</v>
      </c>
    </row>
    <row r="1905" spans="4:9" x14ac:dyDescent="0.3">
      <c r="D1905" t="s">
        <v>2651</v>
      </c>
      <c r="E1905" t="s">
        <v>2650</v>
      </c>
      <c r="F1905" t="s">
        <v>202</v>
      </c>
      <c r="G1905" t="s">
        <v>561</v>
      </c>
      <c r="H1905" t="s">
        <v>1363</v>
      </c>
      <c r="I1905" s="29" t="str">
        <f t="shared" si="32"/>
        <v>INSERT INTO  VALUES (,'Bohechío','072202','Municipio','DOM','ADMIN 2');</v>
      </c>
    </row>
    <row r="1906" spans="4:9" x14ac:dyDescent="0.3">
      <c r="D1906" t="s">
        <v>2653</v>
      </c>
      <c r="E1906" t="s">
        <v>2652</v>
      </c>
      <c r="F1906" t="s">
        <v>202</v>
      </c>
      <c r="G1906" t="s">
        <v>561</v>
      </c>
      <c r="H1906" t="s">
        <v>1363</v>
      </c>
      <c r="I1906" s="29" t="str">
        <f t="shared" si="32"/>
        <v>INSERT INTO  VALUES (,'Las Matas de Farfán','072205','Municipio','DOM','ADMIN 2');</v>
      </c>
    </row>
    <row r="1907" spans="4:9" x14ac:dyDescent="0.3">
      <c r="D1907" t="s">
        <v>2655</v>
      </c>
      <c r="E1907" t="s">
        <v>2654</v>
      </c>
      <c r="F1907" t="s">
        <v>202</v>
      </c>
      <c r="G1907" t="s">
        <v>561</v>
      </c>
      <c r="H1907" t="s">
        <v>1363</v>
      </c>
      <c r="I1907" s="29" t="str">
        <f t="shared" si="32"/>
        <v>INSERT INTO  VALUES (,'Vallejuelo','072206','Municipio','DOM','ADMIN 2');</v>
      </c>
    </row>
    <row r="1908" spans="4:9" x14ac:dyDescent="0.3">
      <c r="D1908" t="s">
        <v>732</v>
      </c>
      <c r="E1908" t="s">
        <v>2656</v>
      </c>
      <c r="F1908" t="s">
        <v>202</v>
      </c>
      <c r="G1908" t="s">
        <v>561</v>
      </c>
      <c r="H1908" t="s">
        <v>1363</v>
      </c>
      <c r="I1908" s="29" t="str">
        <f t="shared" si="32"/>
        <v>INSERT INTO  VALUES (,'El Seibo','080801','Municipio','DOM','ADMIN 2');</v>
      </c>
    </row>
    <row r="1909" spans="4:9" x14ac:dyDescent="0.3">
      <c r="D1909" t="s">
        <v>2658</v>
      </c>
      <c r="E1909" t="s">
        <v>2657</v>
      </c>
      <c r="F1909" t="s">
        <v>202</v>
      </c>
      <c r="G1909" t="s">
        <v>561</v>
      </c>
      <c r="H1909" t="s">
        <v>1363</v>
      </c>
      <c r="I1909" s="29" t="str">
        <f t="shared" si="32"/>
        <v>INSERT INTO  VALUES (,'Miches','080802','Municipio','DOM','ADMIN 2');</v>
      </c>
    </row>
    <row r="1910" spans="4:9" x14ac:dyDescent="0.3">
      <c r="D1910" t="s">
        <v>2660</v>
      </c>
      <c r="E1910" t="s">
        <v>2659</v>
      </c>
      <c r="F1910" t="s">
        <v>202</v>
      </c>
      <c r="G1910" t="s">
        <v>561</v>
      </c>
      <c r="H1910" t="s">
        <v>1363</v>
      </c>
      <c r="I1910" s="29" t="str">
        <f t="shared" si="32"/>
        <v>INSERT INTO  VALUES (,'Higüey','081101','Municipio','DOM','ADMIN 2');</v>
      </c>
    </row>
    <row r="1911" spans="4:9" x14ac:dyDescent="0.3">
      <c r="D1911" t="s">
        <v>2662</v>
      </c>
      <c r="E1911" t="s">
        <v>2661</v>
      </c>
      <c r="F1911" t="s">
        <v>202</v>
      </c>
      <c r="G1911" t="s">
        <v>561</v>
      </c>
      <c r="H1911" t="s">
        <v>1363</v>
      </c>
      <c r="I1911" s="29" t="str">
        <f t="shared" si="32"/>
        <v>INSERT INTO  VALUES (,'San Rafael del Yuma','081102','Municipio','DOM','ADMIN 2');</v>
      </c>
    </row>
    <row r="1912" spans="4:9" x14ac:dyDescent="0.3">
      <c r="D1912" t="s">
        <v>721</v>
      </c>
      <c r="E1912" t="s">
        <v>2663</v>
      </c>
      <c r="F1912" t="s">
        <v>202</v>
      </c>
      <c r="G1912" t="s">
        <v>561</v>
      </c>
      <c r="H1912" t="s">
        <v>1363</v>
      </c>
      <c r="I1912" s="29" t="str">
        <f t="shared" si="32"/>
        <v>INSERT INTO  VALUES (,'La Romana','081201','Municipio','DOM','ADMIN 2');</v>
      </c>
    </row>
    <row r="1913" spans="4:9" x14ac:dyDescent="0.3">
      <c r="D1913" t="s">
        <v>2665</v>
      </c>
      <c r="E1913" t="s">
        <v>2664</v>
      </c>
      <c r="F1913" t="s">
        <v>202</v>
      </c>
      <c r="G1913" t="s">
        <v>561</v>
      </c>
      <c r="H1913" t="s">
        <v>1363</v>
      </c>
      <c r="I1913" s="29" t="str">
        <f t="shared" si="32"/>
        <v>INSERT INTO  VALUES (,'Guaymate','081202','Municipio','DOM','ADMIN 2');</v>
      </c>
    </row>
    <row r="1914" spans="4:9" x14ac:dyDescent="0.3">
      <c r="D1914" t="s">
        <v>2667</v>
      </c>
      <c r="E1914" t="s">
        <v>2666</v>
      </c>
      <c r="F1914" t="s">
        <v>202</v>
      </c>
      <c r="G1914" t="s">
        <v>561</v>
      </c>
      <c r="H1914" t="s">
        <v>1363</v>
      </c>
      <c r="I1914" s="29" t="str">
        <f t="shared" si="32"/>
        <v>INSERT INTO  VALUES (,'Villa Hermosa','081203','Municipio','DOM','ADMIN 2');</v>
      </c>
    </row>
    <row r="1915" spans="4:9" x14ac:dyDescent="0.3">
      <c r="D1915" t="s">
        <v>718</v>
      </c>
      <c r="E1915" t="s">
        <v>2668</v>
      </c>
      <c r="F1915" t="s">
        <v>202</v>
      </c>
      <c r="G1915" t="s">
        <v>561</v>
      </c>
      <c r="H1915" t="s">
        <v>1363</v>
      </c>
      <c r="I1915" s="29" t="str">
        <f t="shared" si="32"/>
        <v>INSERT INTO  VALUES (,'San Pedro de Macorís','092301','Municipio','DOM','ADMIN 2');</v>
      </c>
    </row>
    <row r="1916" spans="4:9" x14ac:dyDescent="0.3">
      <c r="D1916" t="s">
        <v>2670</v>
      </c>
      <c r="E1916" t="s">
        <v>2669</v>
      </c>
      <c r="F1916" t="s">
        <v>202</v>
      </c>
      <c r="G1916" t="s">
        <v>561</v>
      </c>
      <c r="H1916" t="s">
        <v>1363</v>
      </c>
      <c r="I1916" s="29" t="str">
        <f t="shared" si="32"/>
        <v>INSERT INTO  VALUES (,'Ramón Santana','092303','Municipio','DOM','ADMIN 2');</v>
      </c>
    </row>
    <row r="1917" spans="4:9" x14ac:dyDescent="0.3">
      <c r="D1917" t="s">
        <v>2672</v>
      </c>
      <c r="E1917" t="s">
        <v>2671</v>
      </c>
      <c r="F1917" t="s">
        <v>202</v>
      </c>
      <c r="G1917" t="s">
        <v>561</v>
      </c>
      <c r="H1917" t="s">
        <v>1363</v>
      </c>
      <c r="I1917" s="29" t="str">
        <f t="shared" si="32"/>
        <v>INSERT INTO  VALUES (,'Consuelo','092304','Municipio','DOM','ADMIN 2');</v>
      </c>
    </row>
    <row r="1918" spans="4:9" x14ac:dyDescent="0.3">
      <c r="D1918" t="s">
        <v>2674</v>
      </c>
      <c r="E1918" t="s">
        <v>2673</v>
      </c>
      <c r="F1918" t="s">
        <v>202</v>
      </c>
      <c r="G1918" t="s">
        <v>561</v>
      </c>
      <c r="H1918" t="s">
        <v>1363</v>
      </c>
      <c r="I1918" s="29" t="str">
        <f t="shared" si="32"/>
        <v>INSERT INTO  VALUES (,'Guayacanes','092306','Municipio','DOM','ADMIN 2');</v>
      </c>
    </row>
    <row r="1919" spans="4:9" x14ac:dyDescent="0.3">
      <c r="D1919" t="s">
        <v>2676</v>
      </c>
      <c r="E1919" t="s">
        <v>2675</v>
      </c>
      <c r="F1919" t="s">
        <v>202</v>
      </c>
      <c r="G1919" t="s">
        <v>561</v>
      </c>
      <c r="H1919" t="s">
        <v>1363</v>
      </c>
      <c r="I1919" s="29" t="str">
        <f t="shared" si="32"/>
        <v>INSERT INTO  VALUES (,'Monte Plata','092901','Municipio','DOM','ADMIN 2');</v>
      </c>
    </row>
    <row r="1920" spans="4:9" x14ac:dyDescent="0.3">
      <c r="D1920" t="s">
        <v>2678</v>
      </c>
      <c r="E1920" t="s">
        <v>2677</v>
      </c>
      <c r="F1920" t="s">
        <v>202</v>
      </c>
      <c r="G1920" t="s">
        <v>561</v>
      </c>
      <c r="H1920" t="s">
        <v>1363</v>
      </c>
      <c r="I1920" s="29" t="str">
        <f t="shared" si="32"/>
        <v>INSERT INTO  VALUES (,'Bayaguana','092902','Municipio','DOM','ADMIN 2');</v>
      </c>
    </row>
    <row r="1921" spans="4:9" x14ac:dyDescent="0.3">
      <c r="D1921" t="s">
        <v>2680</v>
      </c>
      <c r="E1921" t="s">
        <v>2679</v>
      </c>
      <c r="F1921" t="s">
        <v>202</v>
      </c>
      <c r="G1921" t="s">
        <v>561</v>
      </c>
      <c r="H1921" t="s">
        <v>1363</v>
      </c>
      <c r="I1921" s="29" t="str">
        <f t="shared" si="32"/>
        <v>INSERT INTO  VALUES (,'Sabana Grande de Boyá','092903','Municipio','DOM','ADMIN 2');</v>
      </c>
    </row>
    <row r="1922" spans="4:9" x14ac:dyDescent="0.3">
      <c r="D1922" t="s">
        <v>2682</v>
      </c>
      <c r="E1922" t="s">
        <v>2681</v>
      </c>
      <c r="F1922" t="s">
        <v>202</v>
      </c>
      <c r="G1922" t="s">
        <v>561</v>
      </c>
      <c r="H1922" t="s">
        <v>1363</v>
      </c>
      <c r="I1922" s="29" t="str">
        <f t="shared" si="32"/>
        <v>INSERT INTO  VALUES (,'Yamasá','092904','Municipio','DOM','ADMIN 2');</v>
      </c>
    </row>
    <row r="1923" spans="4:9" x14ac:dyDescent="0.3">
      <c r="D1923" t="s">
        <v>2684</v>
      </c>
      <c r="E1923" t="s">
        <v>2683</v>
      </c>
      <c r="F1923" t="s">
        <v>202</v>
      </c>
      <c r="G1923" t="s">
        <v>561</v>
      </c>
      <c r="H1923" t="s">
        <v>1363</v>
      </c>
      <c r="I1923" s="29" t="str">
        <f t="shared" ref="I1923:I1986" si="33">+"INSERT INTO "&amp;$E$3&amp;" VALUES ("&amp;C1923&amp;","&amp;"'"&amp;D1923&amp;"','"&amp;E1923&amp;"','"&amp;F1923&amp;"','"&amp;G1923&amp;"','"&amp;H1923&amp;"');"</f>
        <v>INSERT INTO  VALUES (,'Peralvillo','092905','Municipio','DOM','ADMIN 2');</v>
      </c>
    </row>
    <row r="1924" spans="4:9" x14ac:dyDescent="0.3">
      <c r="D1924" t="s">
        <v>2686</v>
      </c>
      <c r="E1924" t="s">
        <v>2685</v>
      </c>
      <c r="F1924" t="s">
        <v>202</v>
      </c>
      <c r="G1924" t="s">
        <v>561</v>
      </c>
      <c r="H1924" t="s">
        <v>1363</v>
      </c>
      <c r="I1924" s="29" t="str">
        <f t="shared" si="33"/>
        <v>INSERT INTO  VALUES (,'Hato Mayor','093001','Municipio','DOM','ADMIN 2');</v>
      </c>
    </row>
    <row r="1925" spans="4:9" x14ac:dyDescent="0.3">
      <c r="D1925" t="s">
        <v>2688</v>
      </c>
      <c r="E1925" t="s">
        <v>2687</v>
      </c>
      <c r="F1925" t="s">
        <v>202</v>
      </c>
      <c r="G1925" t="s">
        <v>561</v>
      </c>
      <c r="H1925" t="s">
        <v>1363</v>
      </c>
      <c r="I1925" s="29" t="str">
        <f t="shared" si="33"/>
        <v>INSERT INTO  VALUES (,'Sabana de la Mar','093002','Municipio','DOM','ADMIN 2');</v>
      </c>
    </row>
    <row r="1926" spans="4:9" x14ac:dyDescent="0.3">
      <c r="D1926" t="s">
        <v>2690</v>
      </c>
      <c r="E1926" t="s">
        <v>2689</v>
      </c>
      <c r="F1926" t="s">
        <v>202</v>
      </c>
      <c r="G1926" t="s">
        <v>561</v>
      </c>
      <c r="H1926" t="s">
        <v>1363</v>
      </c>
      <c r="I1926" s="29" t="str">
        <f t="shared" si="33"/>
        <v>INSERT INTO  VALUES (,'Santo Domingo de Guzmán','100101','Municipio','DOM','ADMIN 2');</v>
      </c>
    </row>
    <row r="1927" spans="4:9" x14ac:dyDescent="0.3">
      <c r="D1927" t="s">
        <v>2692</v>
      </c>
      <c r="E1927" t="s">
        <v>2691</v>
      </c>
      <c r="F1927" t="s">
        <v>202</v>
      </c>
      <c r="G1927" t="s">
        <v>561</v>
      </c>
      <c r="H1927" t="s">
        <v>1363</v>
      </c>
      <c r="I1927" s="29" t="str">
        <f t="shared" si="33"/>
        <v>INSERT INTO  VALUES (,'Santo Domingo Este','103201','Municipio','DOM','ADMIN 2');</v>
      </c>
    </row>
    <row r="1928" spans="4:9" x14ac:dyDescent="0.3">
      <c r="D1928" t="s">
        <v>2694</v>
      </c>
      <c r="E1928" t="s">
        <v>2693</v>
      </c>
      <c r="F1928" t="s">
        <v>202</v>
      </c>
      <c r="G1928" t="s">
        <v>561</v>
      </c>
      <c r="H1928" t="s">
        <v>1363</v>
      </c>
      <c r="I1928" s="29" t="str">
        <f t="shared" si="33"/>
        <v>INSERT INTO  VALUES (,'Santo Domingo Oeste','103202','Municipio','DOM','ADMIN 2');</v>
      </c>
    </row>
    <row r="1929" spans="4:9" x14ac:dyDescent="0.3">
      <c r="D1929" t="s">
        <v>2696</v>
      </c>
      <c r="E1929" t="s">
        <v>2695</v>
      </c>
      <c r="F1929" t="s">
        <v>202</v>
      </c>
      <c r="G1929" t="s">
        <v>561</v>
      </c>
      <c r="H1929" t="s">
        <v>1363</v>
      </c>
      <c r="I1929" s="29" t="str">
        <f t="shared" si="33"/>
        <v>INSERT INTO  VALUES (,'Santo Domingo Norte','103203','Municipio','DOM','ADMIN 2');</v>
      </c>
    </row>
    <row r="1930" spans="4:9" x14ac:dyDescent="0.3">
      <c r="D1930" t="s">
        <v>2698</v>
      </c>
      <c r="E1930" t="s">
        <v>2697</v>
      </c>
      <c r="F1930" t="s">
        <v>202</v>
      </c>
      <c r="G1930" t="s">
        <v>561</v>
      </c>
      <c r="H1930" t="s">
        <v>1363</v>
      </c>
      <c r="I1930" s="29" t="str">
        <f t="shared" si="33"/>
        <v>INSERT INTO  VALUES (,'Boca Chica','103204','Municipio','DOM','ADMIN 2');</v>
      </c>
    </row>
    <row r="1931" spans="4:9" x14ac:dyDescent="0.3">
      <c r="D1931" t="s">
        <v>2700</v>
      </c>
      <c r="E1931" t="s">
        <v>2699</v>
      </c>
      <c r="F1931" t="s">
        <v>202</v>
      </c>
      <c r="G1931" t="s">
        <v>561</v>
      </c>
      <c r="H1931" t="s">
        <v>1363</v>
      </c>
      <c r="I1931" s="29" t="str">
        <f t="shared" si="33"/>
        <v>INSERT INTO  VALUES (,'San Antonio de Guerra','103205','Municipio','DOM','ADMIN 2');</v>
      </c>
    </row>
    <row r="1932" spans="4:9" x14ac:dyDescent="0.3">
      <c r="D1932" t="s">
        <v>2702</v>
      </c>
      <c r="E1932" t="s">
        <v>2701</v>
      </c>
      <c r="F1932" t="s">
        <v>202</v>
      </c>
      <c r="G1932" t="s">
        <v>561</v>
      </c>
      <c r="H1932" t="s">
        <v>1363</v>
      </c>
      <c r="I1932" s="29" t="str">
        <f t="shared" si="33"/>
        <v>INSERT INTO  VALUES (,'Los Alcarrizos','103206','Municipio','DOM','ADMIN 2');</v>
      </c>
    </row>
    <row r="1933" spans="4:9" x14ac:dyDescent="0.3">
      <c r="D1933" t="s">
        <v>2704</v>
      </c>
      <c r="E1933" t="s">
        <v>2703</v>
      </c>
      <c r="F1933" t="s">
        <v>202</v>
      </c>
      <c r="G1933" t="s">
        <v>561</v>
      </c>
      <c r="H1933" t="s">
        <v>1363</v>
      </c>
      <c r="I1933" s="29" t="str">
        <f t="shared" si="33"/>
        <v>INSERT INTO  VALUES (,'Pedro Brand','103207','Municipio','DOM','ADMIN 2');</v>
      </c>
    </row>
    <row r="1934" spans="4:9" x14ac:dyDescent="0.3">
      <c r="D1934" t="s">
        <v>2705</v>
      </c>
      <c r="E1934">
        <v>10101</v>
      </c>
      <c r="F1934" t="s">
        <v>204</v>
      </c>
      <c r="G1934" t="s">
        <v>551</v>
      </c>
      <c r="H1934" t="s">
        <v>1212</v>
      </c>
      <c r="I1934" s="29" t="str">
        <f t="shared" si="33"/>
        <v>INSERT INTO  VALUES (,'Bocas del Toro (Cabecera)','10101','Corregimiento','PAN','ADMIN 3');</v>
      </c>
    </row>
    <row r="1935" spans="4:9" x14ac:dyDescent="0.3">
      <c r="D1935" t="s">
        <v>2706</v>
      </c>
      <c r="E1935">
        <v>10102</v>
      </c>
      <c r="F1935" t="s">
        <v>204</v>
      </c>
      <c r="G1935" t="s">
        <v>551</v>
      </c>
      <c r="H1935" t="s">
        <v>1212</v>
      </c>
      <c r="I1935" s="29" t="str">
        <f t="shared" si="33"/>
        <v>INSERT INTO  VALUES (,'Bastimentos','10102','Corregimiento','PAN','ADMIN 3');</v>
      </c>
    </row>
    <row r="1936" spans="4:9" x14ac:dyDescent="0.3">
      <c r="D1936" t="s">
        <v>2707</v>
      </c>
      <c r="E1936">
        <v>10103</v>
      </c>
      <c r="F1936" t="s">
        <v>204</v>
      </c>
      <c r="G1936" t="s">
        <v>551</v>
      </c>
      <c r="H1936" t="s">
        <v>1212</v>
      </c>
      <c r="I1936" s="29" t="str">
        <f t="shared" si="33"/>
        <v>INSERT INTO  VALUES (,'Cauchero','10103','Corregimiento','PAN','ADMIN 3');</v>
      </c>
    </row>
    <row r="1937" spans="4:9" x14ac:dyDescent="0.3">
      <c r="D1937" t="s">
        <v>2708</v>
      </c>
      <c r="E1937">
        <v>10104</v>
      </c>
      <c r="F1937" t="s">
        <v>204</v>
      </c>
      <c r="G1937" t="s">
        <v>551</v>
      </c>
      <c r="H1937" t="s">
        <v>1212</v>
      </c>
      <c r="I1937" s="29" t="str">
        <f t="shared" si="33"/>
        <v>INSERT INTO  VALUES (,'Punta Laurel','10104','Corregimiento','PAN','ADMIN 3');</v>
      </c>
    </row>
    <row r="1938" spans="4:9" x14ac:dyDescent="0.3">
      <c r="D1938" t="s">
        <v>2709</v>
      </c>
      <c r="E1938">
        <v>10105</v>
      </c>
      <c r="F1938" t="s">
        <v>204</v>
      </c>
      <c r="G1938" t="s">
        <v>551</v>
      </c>
      <c r="H1938" t="s">
        <v>1212</v>
      </c>
      <c r="I1938" s="29" t="str">
        <f t="shared" si="33"/>
        <v>INSERT INTO  VALUES (,'Tierra Oscura','10105','Corregimiento','PAN','ADMIN 3');</v>
      </c>
    </row>
    <row r="1939" spans="4:9" x14ac:dyDescent="0.3">
      <c r="D1939" t="s">
        <v>2710</v>
      </c>
      <c r="E1939">
        <v>10209</v>
      </c>
      <c r="F1939" t="s">
        <v>204</v>
      </c>
      <c r="G1939" t="s">
        <v>551</v>
      </c>
      <c r="H1939" t="s">
        <v>1212</v>
      </c>
      <c r="I1939" s="29" t="str">
        <f t="shared" si="33"/>
        <v>INSERT INTO  VALUES (,'La Gloria','10209','Corregimiento','PAN','ADMIN 3');</v>
      </c>
    </row>
    <row r="1940" spans="4:9" x14ac:dyDescent="0.3">
      <c r="D1940" t="s">
        <v>2711</v>
      </c>
      <c r="E1940">
        <v>10201</v>
      </c>
      <c r="F1940" t="s">
        <v>204</v>
      </c>
      <c r="G1940" t="s">
        <v>551</v>
      </c>
      <c r="H1940" t="s">
        <v>1212</v>
      </c>
      <c r="I1940" s="29" t="str">
        <f t="shared" si="33"/>
        <v>INSERT INTO  VALUES (,'Changuinola (Cabecera)','10201','Corregimiento','PAN','ADMIN 3');</v>
      </c>
    </row>
    <row r="1941" spans="4:9" x14ac:dyDescent="0.3">
      <c r="D1941" t="s">
        <v>2712</v>
      </c>
      <c r="E1941">
        <v>10203</v>
      </c>
      <c r="F1941" t="s">
        <v>204</v>
      </c>
      <c r="G1941" t="s">
        <v>551</v>
      </c>
      <c r="H1941" t="s">
        <v>1212</v>
      </c>
      <c r="I1941" s="29" t="str">
        <f t="shared" si="33"/>
        <v>INSERT INTO  VALUES (,'Guabito','10203','Corregimiento','PAN','ADMIN 3');</v>
      </c>
    </row>
    <row r="1942" spans="4:9" x14ac:dyDescent="0.3">
      <c r="D1942" t="s">
        <v>2713</v>
      </c>
      <c r="E1942">
        <v>10204</v>
      </c>
      <c r="F1942" t="s">
        <v>204</v>
      </c>
      <c r="G1942" t="s">
        <v>551</v>
      </c>
      <c r="H1942" t="s">
        <v>1212</v>
      </c>
      <c r="I1942" s="29" t="str">
        <f t="shared" si="33"/>
        <v>INSERT INTO  VALUES (,'El Teribe','10204','Corregimiento','PAN','ADMIN 3');</v>
      </c>
    </row>
    <row r="1943" spans="4:9" x14ac:dyDescent="0.3">
      <c r="D1943" t="s">
        <v>2714</v>
      </c>
      <c r="E1943">
        <v>10206</v>
      </c>
      <c r="F1943" t="s">
        <v>204</v>
      </c>
      <c r="G1943" t="s">
        <v>551</v>
      </c>
      <c r="H1943" t="s">
        <v>1212</v>
      </c>
      <c r="I1943" s="29" t="str">
        <f t="shared" si="33"/>
        <v>INSERT INTO  VALUES (,'El Empalme','10206','Corregimiento','PAN','ADMIN 3');</v>
      </c>
    </row>
    <row r="1944" spans="4:9" x14ac:dyDescent="0.3">
      <c r="D1944" t="s">
        <v>2430</v>
      </c>
      <c r="E1944">
        <v>10207</v>
      </c>
      <c r="F1944" t="s">
        <v>204</v>
      </c>
      <c r="G1944" t="s">
        <v>551</v>
      </c>
      <c r="H1944" t="s">
        <v>1212</v>
      </c>
      <c r="I1944" s="29" t="str">
        <f t="shared" si="33"/>
        <v>INSERT INTO  VALUES (,'Las Tablas','10207','Corregimiento','PAN','ADMIN 3');</v>
      </c>
    </row>
    <row r="1945" spans="4:9" x14ac:dyDescent="0.3">
      <c r="D1945" t="s">
        <v>2715</v>
      </c>
      <c r="E1945">
        <v>10208</v>
      </c>
      <c r="F1945" t="s">
        <v>204</v>
      </c>
      <c r="G1945" t="s">
        <v>551</v>
      </c>
      <c r="H1945" t="s">
        <v>1212</v>
      </c>
      <c r="I1945" s="29" t="str">
        <f t="shared" si="33"/>
        <v>INSERT INTO  VALUES (,'Cochigró','10208','Corregimiento','PAN','ADMIN 3');</v>
      </c>
    </row>
    <row r="1946" spans="4:9" x14ac:dyDescent="0.3">
      <c r="D1946" t="s">
        <v>2716</v>
      </c>
      <c r="E1946">
        <v>10210</v>
      </c>
      <c r="F1946" t="s">
        <v>204</v>
      </c>
      <c r="G1946" t="s">
        <v>551</v>
      </c>
      <c r="H1946" t="s">
        <v>1212</v>
      </c>
      <c r="I1946" s="29" t="str">
        <f t="shared" si="33"/>
        <v>INSERT INTO  VALUES (,'Las Delicias','10210','Corregimiento','PAN','ADMIN 3');</v>
      </c>
    </row>
    <row r="1947" spans="4:9" x14ac:dyDescent="0.3">
      <c r="D1947" t="s">
        <v>2717</v>
      </c>
      <c r="E1947">
        <v>10213</v>
      </c>
      <c r="F1947" t="s">
        <v>204</v>
      </c>
      <c r="G1947" t="s">
        <v>551</v>
      </c>
      <c r="H1947" t="s">
        <v>1212</v>
      </c>
      <c r="I1947" s="29" t="str">
        <f t="shared" si="33"/>
        <v>INSERT INTO  VALUES (,'Barriada 4 de Abril','10213','Corregimiento','PAN','ADMIN 3');</v>
      </c>
    </row>
    <row r="1948" spans="4:9" x14ac:dyDescent="0.3">
      <c r="D1948" t="s">
        <v>2718</v>
      </c>
      <c r="E1948">
        <v>10214</v>
      </c>
      <c r="F1948" t="s">
        <v>204</v>
      </c>
      <c r="G1948" t="s">
        <v>551</v>
      </c>
      <c r="H1948" t="s">
        <v>1212</v>
      </c>
      <c r="I1948" s="29" t="str">
        <f t="shared" si="33"/>
        <v>INSERT INTO  VALUES (,'El Silencio','10214','Corregimiento','PAN','ADMIN 3');</v>
      </c>
    </row>
    <row r="1949" spans="4:9" x14ac:dyDescent="0.3">
      <c r="D1949" t="s">
        <v>2719</v>
      </c>
      <c r="E1949">
        <v>10215</v>
      </c>
      <c r="F1949" t="s">
        <v>204</v>
      </c>
      <c r="G1949" t="s">
        <v>551</v>
      </c>
      <c r="H1949" t="s">
        <v>1212</v>
      </c>
      <c r="I1949" s="29" t="str">
        <f t="shared" si="33"/>
        <v>INSERT INTO  VALUES (,'Finca 6','10215','Corregimiento','PAN','ADMIN 3');</v>
      </c>
    </row>
    <row r="1950" spans="4:9" x14ac:dyDescent="0.3">
      <c r="D1950" t="s">
        <v>2720</v>
      </c>
      <c r="E1950">
        <v>10216</v>
      </c>
      <c r="F1950" t="s">
        <v>204</v>
      </c>
      <c r="G1950" t="s">
        <v>551</v>
      </c>
      <c r="H1950" t="s">
        <v>1212</v>
      </c>
      <c r="I1950" s="29" t="str">
        <f t="shared" si="33"/>
        <v>INSERT INTO  VALUES (,'Finca 30','10216','Corregimiento','PAN','ADMIN 3');</v>
      </c>
    </row>
    <row r="1951" spans="4:9" x14ac:dyDescent="0.3">
      <c r="D1951" t="s">
        <v>2721</v>
      </c>
      <c r="E1951">
        <v>10217</v>
      </c>
      <c r="F1951" t="s">
        <v>204</v>
      </c>
      <c r="G1951" t="s">
        <v>551</v>
      </c>
      <c r="H1951" t="s">
        <v>1212</v>
      </c>
      <c r="I1951" s="29" t="str">
        <f t="shared" si="33"/>
        <v>INSERT INTO  VALUES (,'Finca 60','10217','Corregimiento','PAN','ADMIN 3');</v>
      </c>
    </row>
    <row r="1952" spans="4:9" x14ac:dyDescent="0.3">
      <c r="D1952" t="s">
        <v>2722</v>
      </c>
      <c r="E1952">
        <v>10301</v>
      </c>
      <c r="F1952" t="s">
        <v>204</v>
      </c>
      <c r="G1952" t="s">
        <v>551</v>
      </c>
      <c r="H1952" t="s">
        <v>1212</v>
      </c>
      <c r="I1952" s="29" t="str">
        <f t="shared" si="33"/>
        <v>INSERT INTO  VALUES (,'Chiriquí Grande (Cabecera)','10301','Corregimiento','PAN','ADMIN 3');</v>
      </c>
    </row>
    <row r="1953" spans="4:9" x14ac:dyDescent="0.3">
      <c r="D1953" t="s">
        <v>2723</v>
      </c>
      <c r="E1953">
        <v>10302</v>
      </c>
      <c r="F1953" t="s">
        <v>204</v>
      </c>
      <c r="G1953" t="s">
        <v>551</v>
      </c>
      <c r="H1953" t="s">
        <v>1212</v>
      </c>
      <c r="I1953" s="29" t="str">
        <f t="shared" si="33"/>
        <v>INSERT INTO  VALUES (,'Miramar','10302','Corregimiento','PAN','ADMIN 3');</v>
      </c>
    </row>
    <row r="1954" spans="4:9" x14ac:dyDescent="0.3">
      <c r="D1954" t="s">
        <v>2724</v>
      </c>
      <c r="E1954">
        <v>10303</v>
      </c>
      <c r="F1954" t="s">
        <v>204</v>
      </c>
      <c r="G1954" t="s">
        <v>551</v>
      </c>
      <c r="H1954" t="s">
        <v>1212</v>
      </c>
      <c r="I1954" s="29" t="str">
        <f t="shared" si="33"/>
        <v>INSERT INTO  VALUES (,'Punta Peña','10303','Corregimiento','PAN','ADMIN 3');</v>
      </c>
    </row>
    <row r="1955" spans="4:9" x14ac:dyDescent="0.3">
      <c r="D1955" t="s">
        <v>2725</v>
      </c>
      <c r="E1955">
        <v>10304</v>
      </c>
      <c r="F1955" t="s">
        <v>204</v>
      </c>
      <c r="G1955" t="s">
        <v>551</v>
      </c>
      <c r="H1955" t="s">
        <v>1212</v>
      </c>
      <c r="I1955" s="29" t="str">
        <f t="shared" si="33"/>
        <v>INSERT INTO  VALUES (,'Punta Róbalo','10304','Corregimiento','PAN','ADMIN 3');</v>
      </c>
    </row>
    <row r="1956" spans="4:9" x14ac:dyDescent="0.3">
      <c r="D1956" t="s">
        <v>2726</v>
      </c>
      <c r="E1956">
        <v>10305</v>
      </c>
      <c r="F1956" t="s">
        <v>204</v>
      </c>
      <c r="G1956" t="s">
        <v>551</v>
      </c>
      <c r="H1956" t="s">
        <v>1212</v>
      </c>
      <c r="I1956" s="29" t="str">
        <f t="shared" si="33"/>
        <v>INSERT INTO  VALUES (,'Rambala','10305','Corregimiento','PAN','ADMIN 3');</v>
      </c>
    </row>
    <row r="1957" spans="4:9" x14ac:dyDescent="0.3">
      <c r="D1957" t="s">
        <v>2727</v>
      </c>
      <c r="E1957">
        <v>10306</v>
      </c>
      <c r="F1957" t="s">
        <v>204</v>
      </c>
      <c r="G1957" t="s">
        <v>551</v>
      </c>
      <c r="H1957" t="s">
        <v>1212</v>
      </c>
      <c r="I1957" s="29" t="str">
        <f t="shared" si="33"/>
        <v>INSERT INTO  VALUES (,'Bajo Cedro','10306','Corregimiento','PAN','ADMIN 3');</v>
      </c>
    </row>
    <row r="1958" spans="4:9" x14ac:dyDescent="0.3">
      <c r="D1958" t="s">
        <v>2728</v>
      </c>
      <c r="E1958">
        <v>10401</v>
      </c>
      <c r="F1958" t="s">
        <v>204</v>
      </c>
      <c r="G1958" t="s">
        <v>551</v>
      </c>
      <c r="H1958" t="s">
        <v>1212</v>
      </c>
      <c r="I1958" s="29" t="str">
        <f t="shared" si="33"/>
        <v>INSERT INTO  VALUES (,'Almirante (Cabecera)','10401','Corregimiento','PAN','ADMIN 3');</v>
      </c>
    </row>
    <row r="1959" spans="4:9" x14ac:dyDescent="0.3">
      <c r="D1959" t="s">
        <v>2729</v>
      </c>
      <c r="E1959">
        <v>10402</v>
      </c>
      <c r="F1959" t="s">
        <v>204</v>
      </c>
      <c r="G1959" t="s">
        <v>551</v>
      </c>
      <c r="H1959" t="s">
        <v>1212</v>
      </c>
      <c r="I1959" s="29" t="str">
        <f t="shared" si="33"/>
        <v>INSERT INTO  VALUES (,'Barrio Francés','10402','Corregimiento','PAN','ADMIN 3');</v>
      </c>
    </row>
    <row r="1960" spans="4:9" x14ac:dyDescent="0.3">
      <c r="D1960" t="s">
        <v>2730</v>
      </c>
      <c r="E1960">
        <v>10403</v>
      </c>
      <c r="F1960" t="s">
        <v>204</v>
      </c>
      <c r="G1960" t="s">
        <v>551</v>
      </c>
      <c r="H1960" t="s">
        <v>1212</v>
      </c>
      <c r="I1960" s="29" t="str">
        <f t="shared" si="33"/>
        <v>INSERT INTO  VALUES (,'Barriada Guaymí','10403','Corregimiento','PAN','ADMIN 3');</v>
      </c>
    </row>
    <row r="1961" spans="4:9" x14ac:dyDescent="0.3">
      <c r="D1961" t="s">
        <v>2731</v>
      </c>
      <c r="E1961">
        <v>10404</v>
      </c>
      <c r="F1961" t="s">
        <v>204</v>
      </c>
      <c r="G1961" t="s">
        <v>551</v>
      </c>
      <c r="H1961" t="s">
        <v>1212</v>
      </c>
      <c r="I1961" s="29" t="str">
        <f t="shared" si="33"/>
        <v>INSERT INTO  VALUES (,'Nance de Riscó','10404','Corregimiento','PAN','ADMIN 3');</v>
      </c>
    </row>
    <row r="1962" spans="4:9" x14ac:dyDescent="0.3">
      <c r="D1962" t="s">
        <v>2732</v>
      </c>
      <c r="E1962">
        <v>10405</v>
      </c>
      <c r="F1962" t="s">
        <v>204</v>
      </c>
      <c r="G1962" t="s">
        <v>551</v>
      </c>
      <c r="H1962" t="s">
        <v>1212</v>
      </c>
      <c r="I1962" s="29" t="str">
        <f t="shared" si="33"/>
        <v>INSERT INTO  VALUES (,'Valle de Aguas Arriba','10405','Corregimiento','PAN','ADMIN 3');</v>
      </c>
    </row>
    <row r="1963" spans="4:9" x14ac:dyDescent="0.3">
      <c r="D1963" t="s">
        <v>2733</v>
      </c>
      <c r="E1963">
        <v>10406</v>
      </c>
      <c r="F1963" t="s">
        <v>204</v>
      </c>
      <c r="G1963" t="s">
        <v>551</v>
      </c>
      <c r="H1963" t="s">
        <v>1212</v>
      </c>
      <c r="I1963" s="29" t="str">
        <f t="shared" si="33"/>
        <v>INSERT INTO  VALUES (,'Valle de Riscó','10406','Corregimiento','PAN','ADMIN 3');</v>
      </c>
    </row>
    <row r="1964" spans="4:9" x14ac:dyDescent="0.3">
      <c r="D1964" t="s">
        <v>2734</v>
      </c>
      <c r="E1964">
        <v>20101</v>
      </c>
      <c r="F1964" t="s">
        <v>204</v>
      </c>
      <c r="G1964" t="s">
        <v>551</v>
      </c>
      <c r="H1964" t="s">
        <v>1212</v>
      </c>
      <c r="I1964" s="29" t="str">
        <f t="shared" si="33"/>
        <v>INSERT INTO  VALUES (,'Aguadulce (Cabecera)','20101','Corregimiento','PAN','ADMIN 3');</v>
      </c>
    </row>
    <row r="1965" spans="4:9" x14ac:dyDescent="0.3">
      <c r="D1965" t="s">
        <v>2735</v>
      </c>
      <c r="E1965">
        <v>20102</v>
      </c>
      <c r="F1965" t="s">
        <v>204</v>
      </c>
      <c r="G1965" t="s">
        <v>551</v>
      </c>
      <c r="H1965" t="s">
        <v>1212</v>
      </c>
      <c r="I1965" s="29" t="str">
        <f t="shared" si="33"/>
        <v>INSERT INTO  VALUES (,'El Cristo','20102','Corregimiento','PAN','ADMIN 3');</v>
      </c>
    </row>
    <row r="1966" spans="4:9" x14ac:dyDescent="0.3">
      <c r="D1966" t="s">
        <v>2736</v>
      </c>
      <c r="E1966">
        <v>20103</v>
      </c>
      <c r="F1966" t="s">
        <v>204</v>
      </c>
      <c r="G1966" t="s">
        <v>551</v>
      </c>
      <c r="H1966" t="s">
        <v>1212</v>
      </c>
      <c r="I1966" s="29" t="str">
        <f t="shared" si="33"/>
        <v>INSERT INTO  VALUES (,'El Roble','20103','Corregimiento','PAN','ADMIN 3');</v>
      </c>
    </row>
    <row r="1967" spans="4:9" x14ac:dyDescent="0.3">
      <c r="D1967" t="s">
        <v>2433</v>
      </c>
      <c r="E1967">
        <v>20104</v>
      </c>
      <c r="F1967" t="s">
        <v>204</v>
      </c>
      <c r="G1967" t="s">
        <v>551</v>
      </c>
      <c r="H1967" t="s">
        <v>1212</v>
      </c>
      <c r="I1967" s="29" t="str">
        <f t="shared" si="33"/>
        <v>INSERT INTO  VALUES (,'Pocrí','20104','Corregimiento','PAN','ADMIN 3');</v>
      </c>
    </row>
    <row r="1968" spans="4:9" x14ac:dyDescent="0.3">
      <c r="D1968" t="s">
        <v>2737</v>
      </c>
      <c r="E1968">
        <v>20105</v>
      </c>
      <c r="F1968" t="s">
        <v>204</v>
      </c>
      <c r="G1968" t="s">
        <v>551</v>
      </c>
      <c r="H1968" t="s">
        <v>1212</v>
      </c>
      <c r="I1968" s="29" t="str">
        <f t="shared" si="33"/>
        <v>INSERT INTO  VALUES (,'Barrios Unidos','20105','Corregimiento','PAN','ADMIN 3');</v>
      </c>
    </row>
    <row r="1969" spans="4:9" x14ac:dyDescent="0.3">
      <c r="D1969" t="s">
        <v>2738</v>
      </c>
      <c r="E1969">
        <v>20106</v>
      </c>
      <c r="F1969" t="s">
        <v>204</v>
      </c>
      <c r="G1969" t="s">
        <v>551</v>
      </c>
      <c r="H1969" t="s">
        <v>1212</v>
      </c>
      <c r="I1969" s="29" t="str">
        <f t="shared" si="33"/>
        <v>INSERT INTO  VALUES (,'Pueblos Unidos','20106','Corregimiento','PAN','ADMIN 3');</v>
      </c>
    </row>
    <row r="1970" spans="4:9" x14ac:dyDescent="0.3">
      <c r="D1970" t="s">
        <v>2739</v>
      </c>
      <c r="E1970">
        <v>20107</v>
      </c>
      <c r="F1970" t="s">
        <v>204</v>
      </c>
      <c r="G1970" t="s">
        <v>551</v>
      </c>
      <c r="H1970" t="s">
        <v>1212</v>
      </c>
      <c r="I1970" s="29" t="str">
        <f t="shared" si="33"/>
        <v>INSERT INTO  VALUES (,'Virgen del Carmen','20107','Corregimiento','PAN','ADMIN 3');</v>
      </c>
    </row>
    <row r="1971" spans="4:9" x14ac:dyDescent="0.3">
      <c r="D1971" t="s">
        <v>2740</v>
      </c>
      <c r="E1971">
        <v>20108</v>
      </c>
      <c r="F1971" t="s">
        <v>204</v>
      </c>
      <c r="G1971" t="s">
        <v>551</v>
      </c>
      <c r="H1971" t="s">
        <v>1212</v>
      </c>
      <c r="I1971" s="29" t="str">
        <f t="shared" si="33"/>
        <v>INSERT INTO  VALUES (,'El Hato de San Juan de Dios','20108','Corregimiento','PAN','ADMIN 3');</v>
      </c>
    </row>
    <row r="1972" spans="4:9" x14ac:dyDescent="0.3">
      <c r="D1972" t="s">
        <v>2741</v>
      </c>
      <c r="E1972">
        <v>20201</v>
      </c>
      <c r="F1972" t="s">
        <v>204</v>
      </c>
      <c r="G1972" t="s">
        <v>551</v>
      </c>
      <c r="H1972" t="s">
        <v>1212</v>
      </c>
      <c r="I1972" s="29" t="str">
        <f t="shared" si="33"/>
        <v>INSERT INTO  VALUES (,'Antón (Cabecera)','20201','Corregimiento','PAN','ADMIN 3');</v>
      </c>
    </row>
    <row r="1973" spans="4:9" x14ac:dyDescent="0.3">
      <c r="D1973" t="s">
        <v>2742</v>
      </c>
      <c r="E1973">
        <v>20202</v>
      </c>
      <c r="F1973" t="s">
        <v>204</v>
      </c>
      <c r="G1973" t="s">
        <v>551</v>
      </c>
      <c r="H1973" t="s">
        <v>1212</v>
      </c>
      <c r="I1973" s="29" t="str">
        <f t="shared" si="33"/>
        <v>INSERT INTO  VALUES (,'Cabuya','20202','Corregimiento','PAN','ADMIN 3');</v>
      </c>
    </row>
    <row r="1974" spans="4:9" x14ac:dyDescent="0.3">
      <c r="D1974" t="s">
        <v>2743</v>
      </c>
      <c r="E1974">
        <v>20203</v>
      </c>
      <c r="F1974" t="s">
        <v>204</v>
      </c>
      <c r="G1974" t="s">
        <v>551</v>
      </c>
      <c r="H1974" t="s">
        <v>1212</v>
      </c>
      <c r="I1974" s="29" t="str">
        <f t="shared" si="33"/>
        <v>INSERT INTO  VALUES (,'El Chirú','20203','Corregimiento','PAN','ADMIN 3');</v>
      </c>
    </row>
    <row r="1975" spans="4:9" x14ac:dyDescent="0.3">
      <c r="D1975" t="s">
        <v>2744</v>
      </c>
      <c r="E1975">
        <v>20204</v>
      </c>
      <c r="F1975" t="s">
        <v>204</v>
      </c>
      <c r="G1975" t="s">
        <v>551</v>
      </c>
      <c r="H1975" t="s">
        <v>1212</v>
      </c>
      <c r="I1975" s="29" t="str">
        <f t="shared" si="33"/>
        <v>INSERT INTO  VALUES (,'El Retiro','20204','Corregimiento','PAN','ADMIN 3');</v>
      </c>
    </row>
    <row r="1976" spans="4:9" x14ac:dyDescent="0.3">
      <c r="D1976" t="s">
        <v>2745</v>
      </c>
      <c r="E1976">
        <v>20205</v>
      </c>
      <c r="F1976" t="s">
        <v>204</v>
      </c>
      <c r="G1976" t="s">
        <v>551</v>
      </c>
      <c r="H1976" t="s">
        <v>1212</v>
      </c>
      <c r="I1976" s="29" t="str">
        <f t="shared" si="33"/>
        <v>INSERT INTO  VALUES (,'El Valle','20205','Corregimiento','PAN','ADMIN 3');</v>
      </c>
    </row>
    <row r="1977" spans="4:9" x14ac:dyDescent="0.3">
      <c r="D1977" t="s">
        <v>2746</v>
      </c>
      <c r="E1977">
        <v>20206</v>
      </c>
      <c r="F1977" t="s">
        <v>204</v>
      </c>
      <c r="G1977" t="s">
        <v>551</v>
      </c>
      <c r="H1977" t="s">
        <v>1212</v>
      </c>
      <c r="I1977" s="29" t="str">
        <f t="shared" si="33"/>
        <v>INSERT INTO  VALUES (,'Juan Díaz','20206','Corregimiento','PAN','ADMIN 3');</v>
      </c>
    </row>
    <row r="1978" spans="4:9" x14ac:dyDescent="0.3">
      <c r="D1978" t="s">
        <v>2747</v>
      </c>
      <c r="E1978">
        <v>20207</v>
      </c>
      <c r="F1978" t="s">
        <v>204</v>
      </c>
      <c r="G1978" t="s">
        <v>551</v>
      </c>
      <c r="H1978" t="s">
        <v>1212</v>
      </c>
      <c r="I1978" s="29" t="str">
        <f t="shared" si="33"/>
        <v>INSERT INTO  VALUES (,'Río Hato','20207','Corregimiento','PAN','ADMIN 3');</v>
      </c>
    </row>
    <row r="1979" spans="4:9" x14ac:dyDescent="0.3">
      <c r="D1979" t="s">
        <v>2748</v>
      </c>
      <c r="E1979">
        <v>20208</v>
      </c>
      <c r="F1979" t="s">
        <v>204</v>
      </c>
      <c r="G1979" t="s">
        <v>551</v>
      </c>
      <c r="H1979" t="s">
        <v>1212</v>
      </c>
      <c r="I1979" s="29" t="str">
        <f t="shared" si="33"/>
        <v>INSERT INTO  VALUES (,'San Juan de Dios','20208','Corregimiento','PAN','ADMIN 3');</v>
      </c>
    </row>
    <row r="1980" spans="4:9" x14ac:dyDescent="0.3">
      <c r="D1980" t="s">
        <v>1528</v>
      </c>
      <c r="E1980">
        <v>20209</v>
      </c>
      <c r="F1980" t="s">
        <v>204</v>
      </c>
      <c r="G1980" t="s">
        <v>551</v>
      </c>
      <c r="H1980" t="s">
        <v>1212</v>
      </c>
      <c r="I1980" s="29" t="str">
        <f t="shared" si="33"/>
        <v>INSERT INTO  VALUES (,'Santa Rita','20209','Corregimiento','PAN','ADMIN 3');</v>
      </c>
    </row>
    <row r="1981" spans="4:9" x14ac:dyDescent="0.3">
      <c r="D1981" t="s">
        <v>2749</v>
      </c>
      <c r="E1981">
        <v>20210</v>
      </c>
      <c r="F1981" t="s">
        <v>204</v>
      </c>
      <c r="G1981" t="s">
        <v>551</v>
      </c>
      <c r="H1981" t="s">
        <v>1212</v>
      </c>
      <c r="I1981" s="29" t="str">
        <f t="shared" si="33"/>
        <v>INSERT INTO  VALUES (,'Caballero','20210','Corregimiento','PAN','ADMIN 3');</v>
      </c>
    </row>
    <row r="1982" spans="4:9" x14ac:dyDescent="0.3">
      <c r="D1982" t="s">
        <v>2750</v>
      </c>
      <c r="E1982">
        <v>20301</v>
      </c>
      <c r="F1982" t="s">
        <v>204</v>
      </c>
      <c r="G1982" t="s">
        <v>551</v>
      </c>
      <c r="H1982" t="s">
        <v>1212</v>
      </c>
      <c r="I1982" s="29" t="str">
        <f t="shared" si="33"/>
        <v>INSERT INTO  VALUES (,'La Pintada (Cabecera)','20301','Corregimiento','PAN','ADMIN 3');</v>
      </c>
    </row>
    <row r="1983" spans="4:9" x14ac:dyDescent="0.3">
      <c r="D1983" t="s">
        <v>2751</v>
      </c>
      <c r="E1983">
        <v>20302</v>
      </c>
      <c r="F1983" t="s">
        <v>204</v>
      </c>
      <c r="G1983" t="s">
        <v>551</v>
      </c>
      <c r="H1983" t="s">
        <v>1212</v>
      </c>
      <c r="I1983" s="29" t="str">
        <f t="shared" si="33"/>
        <v>INSERT INTO  VALUES (,'El Harino','20302','Corregimiento','PAN','ADMIN 3');</v>
      </c>
    </row>
    <row r="1984" spans="4:9" x14ac:dyDescent="0.3">
      <c r="D1984" t="s">
        <v>2752</v>
      </c>
      <c r="E1984">
        <v>20303</v>
      </c>
      <c r="F1984" t="s">
        <v>204</v>
      </c>
      <c r="G1984" t="s">
        <v>551</v>
      </c>
      <c r="H1984" t="s">
        <v>1212</v>
      </c>
      <c r="I1984" s="29" t="str">
        <f t="shared" si="33"/>
        <v>INSERT INTO  VALUES (,'El Potrero','20303','Corregimiento','PAN','ADMIN 3');</v>
      </c>
    </row>
    <row r="1985" spans="4:9" x14ac:dyDescent="0.3">
      <c r="D1985" t="s">
        <v>2753</v>
      </c>
      <c r="E1985">
        <v>20304</v>
      </c>
      <c r="F1985" t="s">
        <v>204</v>
      </c>
      <c r="G1985" t="s">
        <v>551</v>
      </c>
      <c r="H1985" t="s">
        <v>1212</v>
      </c>
      <c r="I1985" s="29" t="str">
        <f t="shared" si="33"/>
        <v>INSERT INTO  VALUES (,'Llano Grande','20304','Corregimiento','PAN','ADMIN 3');</v>
      </c>
    </row>
    <row r="1986" spans="4:9" x14ac:dyDescent="0.3">
      <c r="D1986" t="s">
        <v>2754</v>
      </c>
      <c r="E1986">
        <v>20305</v>
      </c>
      <c r="F1986" t="s">
        <v>204</v>
      </c>
      <c r="G1986" t="s">
        <v>551</v>
      </c>
      <c r="H1986" t="s">
        <v>1212</v>
      </c>
      <c r="I1986" s="29" t="str">
        <f t="shared" si="33"/>
        <v>INSERT INTO  VALUES (,'Piedras Gordas','20305','Corregimiento','PAN','ADMIN 3');</v>
      </c>
    </row>
    <row r="1987" spans="4:9" x14ac:dyDescent="0.3">
      <c r="D1987" t="s">
        <v>2755</v>
      </c>
      <c r="E1987">
        <v>20306</v>
      </c>
      <c r="F1987" t="s">
        <v>204</v>
      </c>
      <c r="G1987" t="s">
        <v>551</v>
      </c>
      <c r="H1987" t="s">
        <v>1212</v>
      </c>
      <c r="I1987" s="29" t="str">
        <f t="shared" ref="I1987:I2050" si="34">+"INSERT INTO "&amp;$E$3&amp;" VALUES ("&amp;C1987&amp;","&amp;"'"&amp;D1987&amp;"','"&amp;E1987&amp;"','"&amp;F1987&amp;"','"&amp;G1987&amp;"','"&amp;H1987&amp;"');"</f>
        <v>INSERT INTO  VALUES (,'Las Lomas','20306','Corregimiento','PAN','ADMIN 3');</v>
      </c>
    </row>
    <row r="1988" spans="4:9" x14ac:dyDescent="0.3">
      <c r="D1988" t="s">
        <v>2756</v>
      </c>
      <c r="E1988">
        <v>20307</v>
      </c>
      <c r="F1988" t="s">
        <v>204</v>
      </c>
      <c r="G1988" t="s">
        <v>551</v>
      </c>
      <c r="H1988" t="s">
        <v>1212</v>
      </c>
      <c r="I1988" s="29" t="str">
        <f t="shared" si="34"/>
        <v>INSERT INTO  VALUES (,'Llano Norte','20307','Corregimiento','PAN','ADMIN 3');</v>
      </c>
    </row>
    <row r="1989" spans="4:9" x14ac:dyDescent="0.3">
      <c r="D1989" t="s">
        <v>2757</v>
      </c>
      <c r="E1989">
        <v>20401</v>
      </c>
      <c r="F1989" t="s">
        <v>204</v>
      </c>
      <c r="G1989" t="s">
        <v>551</v>
      </c>
      <c r="H1989" t="s">
        <v>1212</v>
      </c>
      <c r="I1989" s="29" t="str">
        <f t="shared" si="34"/>
        <v>INSERT INTO  VALUES (,'Natá (Cabecera)','20401','Corregimiento','PAN','ADMIN 3');</v>
      </c>
    </row>
    <row r="1990" spans="4:9" x14ac:dyDescent="0.3">
      <c r="D1990" t="s">
        <v>2758</v>
      </c>
      <c r="E1990">
        <v>20402</v>
      </c>
      <c r="F1990" t="s">
        <v>204</v>
      </c>
      <c r="G1990" t="s">
        <v>551</v>
      </c>
      <c r="H1990" t="s">
        <v>1212</v>
      </c>
      <c r="I1990" s="29" t="str">
        <f t="shared" si="34"/>
        <v>INSERT INTO  VALUES (,'Capellanía','20402','Corregimiento','PAN','ADMIN 3');</v>
      </c>
    </row>
    <row r="1991" spans="4:9" x14ac:dyDescent="0.3">
      <c r="D1991" t="s">
        <v>2759</v>
      </c>
      <c r="E1991">
        <v>20403</v>
      </c>
      <c r="F1991" t="s">
        <v>204</v>
      </c>
      <c r="G1991" t="s">
        <v>551</v>
      </c>
      <c r="H1991" t="s">
        <v>1212</v>
      </c>
      <c r="I1991" s="29" t="str">
        <f t="shared" si="34"/>
        <v>INSERT INTO  VALUES (,'El Caño','20403','Corregimiento','PAN','ADMIN 3');</v>
      </c>
    </row>
    <row r="1992" spans="4:9" x14ac:dyDescent="0.3">
      <c r="D1992" t="s">
        <v>2760</v>
      </c>
      <c r="E1992">
        <v>20404</v>
      </c>
      <c r="F1992" t="s">
        <v>204</v>
      </c>
      <c r="G1992" t="s">
        <v>551</v>
      </c>
      <c r="H1992" t="s">
        <v>1212</v>
      </c>
      <c r="I1992" s="29" t="str">
        <f t="shared" si="34"/>
        <v>INSERT INTO  VALUES (,'Guzmán','20404','Corregimiento','PAN','ADMIN 3');</v>
      </c>
    </row>
    <row r="1993" spans="4:9" x14ac:dyDescent="0.3">
      <c r="D1993" t="s">
        <v>2761</v>
      </c>
      <c r="E1993">
        <v>20405</v>
      </c>
      <c r="F1993" t="s">
        <v>204</v>
      </c>
      <c r="G1993" t="s">
        <v>551</v>
      </c>
      <c r="H1993" t="s">
        <v>1212</v>
      </c>
      <c r="I1993" s="29" t="str">
        <f t="shared" si="34"/>
        <v>INSERT INTO  VALUES (,'Las Huacas','20405','Corregimiento','PAN','ADMIN 3');</v>
      </c>
    </row>
    <row r="1994" spans="4:9" x14ac:dyDescent="0.3">
      <c r="D1994" t="s">
        <v>2762</v>
      </c>
      <c r="E1994">
        <v>20406</v>
      </c>
      <c r="F1994" t="s">
        <v>204</v>
      </c>
      <c r="G1994" t="s">
        <v>551</v>
      </c>
      <c r="H1994" t="s">
        <v>1212</v>
      </c>
      <c r="I1994" s="29" t="str">
        <f t="shared" si="34"/>
        <v>INSERT INTO  VALUES (,'Toza','20406','Corregimiento','PAN','ADMIN 3');</v>
      </c>
    </row>
    <row r="1995" spans="4:9" x14ac:dyDescent="0.3">
      <c r="D1995" t="s">
        <v>2763</v>
      </c>
      <c r="E1995">
        <v>20407</v>
      </c>
      <c r="F1995" t="s">
        <v>204</v>
      </c>
      <c r="G1995" t="s">
        <v>551</v>
      </c>
      <c r="H1995" t="s">
        <v>1212</v>
      </c>
      <c r="I1995" s="29" t="str">
        <f t="shared" si="34"/>
        <v>INSERT INTO  VALUES (,'Villarreal','20407','Corregimiento','PAN','ADMIN 3');</v>
      </c>
    </row>
    <row r="1996" spans="4:9" x14ac:dyDescent="0.3">
      <c r="D1996" t="s">
        <v>2764</v>
      </c>
      <c r="E1996">
        <v>20501</v>
      </c>
      <c r="F1996" t="s">
        <v>204</v>
      </c>
      <c r="G1996" t="s">
        <v>551</v>
      </c>
      <c r="H1996" t="s">
        <v>1212</v>
      </c>
      <c r="I1996" s="29" t="str">
        <f t="shared" si="34"/>
        <v>INSERT INTO  VALUES (,'Olá (Cabecera)','20501','Corregimiento','PAN','ADMIN 3');</v>
      </c>
    </row>
    <row r="1997" spans="4:9" x14ac:dyDescent="0.3">
      <c r="D1997" t="s">
        <v>2765</v>
      </c>
      <c r="E1997">
        <v>20502</v>
      </c>
      <c r="F1997" t="s">
        <v>204</v>
      </c>
      <c r="G1997" t="s">
        <v>551</v>
      </c>
      <c r="H1997" t="s">
        <v>1212</v>
      </c>
      <c r="I1997" s="29" t="str">
        <f t="shared" si="34"/>
        <v>INSERT INTO  VALUES (,'El Copé','20502','Corregimiento','PAN','ADMIN 3');</v>
      </c>
    </row>
    <row r="1998" spans="4:9" x14ac:dyDescent="0.3">
      <c r="D1998" t="s">
        <v>1762</v>
      </c>
      <c r="E1998">
        <v>20503</v>
      </c>
      <c r="F1998" t="s">
        <v>204</v>
      </c>
      <c r="G1998" t="s">
        <v>551</v>
      </c>
      <c r="H1998" t="s">
        <v>1212</v>
      </c>
      <c r="I1998" s="29" t="str">
        <f t="shared" si="34"/>
        <v>INSERT INTO  VALUES (,'El Palmar','20503','Corregimiento','PAN','ADMIN 3');</v>
      </c>
    </row>
    <row r="1999" spans="4:9" x14ac:dyDescent="0.3">
      <c r="D1999" t="s">
        <v>2766</v>
      </c>
      <c r="E1999">
        <v>20504</v>
      </c>
      <c r="F1999" t="s">
        <v>204</v>
      </c>
      <c r="G1999" t="s">
        <v>551</v>
      </c>
      <c r="H1999" t="s">
        <v>1212</v>
      </c>
      <c r="I1999" s="29" t="str">
        <f t="shared" si="34"/>
        <v>INSERT INTO  VALUES (,'El Picacho','20504','Corregimiento','PAN','ADMIN 3');</v>
      </c>
    </row>
    <row r="2000" spans="4:9" x14ac:dyDescent="0.3">
      <c r="D2000" t="s">
        <v>2767</v>
      </c>
      <c r="E2000">
        <v>20505</v>
      </c>
      <c r="F2000" t="s">
        <v>204</v>
      </c>
      <c r="G2000" t="s">
        <v>551</v>
      </c>
      <c r="H2000" t="s">
        <v>1212</v>
      </c>
      <c r="I2000" s="29" t="str">
        <f t="shared" si="34"/>
        <v>INSERT INTO  VALUES (,'La Pava','20505','Corregimiento','PAN','ADMIN 3');</v>
      </c>
    </row>
    <row r="2001" spans="4:9" x14ac:dyDescent="0.3">
      <c r="D2001" t="s">
        <v>2768</v>
      </c>
      <c r="E2001">
        <v>20601</v>
      </c>
      <c r="F2001" t="s">
        <v>204</v>
      </c>
      <c r="G2001" t="s">
        <v>551</v>
      </c>
      <c r="H2001" t="s">
        <v>1212</v>
      </c>
      <c r="I2001" s="29" t="str">
        <f t="shared" si="34"/>
        <v>INSERT INTO  VALUES (,'Penonomé (Cabecera)','20601','Corregimiento','PAN','ADMIN 3');</v>
      </c>
    </row>
    <row r="2002" spans="4:9" x14ac:dyDescent="0.3">
      <c r="D2002" t="s">
        <v>2769</v>
      </c>
      <c r="E2002">
        <v>20602</v>
      </c>
      <c r="F2002" t="s">
        <v>204</v>
      </c>
      <c r="G2002" t="s">
        <v>551</v>
      </c>
      <c r="H2002" t="s">
        <v>1212</v>
      </c>
      <c r="I2002" s="29" t="str">
        <f t="shared" si="34"/>
        <v>INSERT INTO  VALUES (,'Cañaveral','20602','Corregimiento','PAN','ADMIN 3');</v>
      </c>
    </row>
    <row r="2003" spans="4:9" x14ac:dyDescent="0.3">
      <c r="D2003" t="s">
        <v>833</v>
      </c>
      <c r="E2003">
        <v>20603</v>
      </c>
      <c r="F2003" t="s">
        <v>204</v>
      </c>
      <c r="G2003" t="s">
        <v>551</v>
      </c>
      <c r="H2003" t="s">
        <v>1212</v>
      </c>
      <c r="I2003" s="29" t="str">
        <f t="shared" si="34"/>
        <v>INSERT INTO  VALUES (,'Coclé','20603','Corregimiento','PAN','ADMIN 3');</v>
      </c>
    </row>
    <row r="2004" spans="4:9" x14ac:dyDescent="0.3">
      <c r="D2004" t="s">
        <v>2770</v>
      </c>
      <c r="E2004">
        <v>20604</v>
      </c>
      <c r="F2004" t="s">
        <v>204</v>
      </c>
      <c r="G2004" t="s">
        <v>551</v>
      </c>
      <c r="H2004" t="s">
        <v>1212</v>
      </c>
      <c r="I2004" s="29" t="str">
        <f t="shared" si="34"/>
        <v>INSERT INTO  VALUES (,'Chiguirí Arriba','20604','Corregimiento','PAN','ADMIN 3');</v>
      </c>
    </row>
    <row r="2005" spans="4:9" x14ac:dyDescent="0.3">
      <c r="D2005" t="s">
        <v>2771</v>
      </c>
      <c r="E2005">
        <v>20605</v>
      </c>
      <c r="F2005" t="s">
        <v>204</v>
      </c>
      <c r="G2005" t="s">
        <v>551</v>
      </c>
      <c r="H2005" t="s">
        <v>1212</v>
      </c>
      <c r="I2005" s="29" t="str">
        <f t="shared" si="34"/>
        <v>INSERT INTO  VALUES (,'El Coco','20605','Corregimiento','PAN','ADMIN 3');</v>
      </c>
    </row>
    <row r="2006" spans="4:9" x14ac:dyDescent="0.3">
      <c r="D2006" t="s">
        <v>2772</v>
      </c>
      <c r="E2006">
        <v>20606</v>
      </c>
      <c r="F2006" t="s">
        <v>204</v>
      </c>
      <c r="G2006" t="s">
        <v>551</v>
      </c>
      <c r="H2006" t="s">
        <v>1212</v>
      </c>
      <c r="I2006" s="29" t="str">
        <f t="shared" si="34"/>
        <v>INSERT INTO  VALUES (,'Pajonal','20606','Corregimiento','PAN','ADMIN 3');</v>
      </c>
    </row>
    <row r="2007" spans="4:9" x14ac:dyDescent="0.3">
      <c r="D2007" t="s">
        <v>2773</v>
      </c>
      <c r="E2007">
        <v>20607</v>
      </c>
      <c r="F2007" t="s">
        <v>204</v>
      </c>
      <c r="G2007" t="s">
        <v>551</v>
      </c>
      <c r="H2007" t="s">
        <v>1212</v>
      </c>
      <c r="I2007" s="29" t="str">
        <f t="shared" si="34"/>
        <v>INSERT INTO  VALUES (,'Río Grande','20607','Corregimiento','PAN','ADMIN 3');</v>
      </c>
    </row>
    <row r="2008" spans="4:9" x14ac:dyDescent="0.3">
      <c r="D2008" t="s">
        <v>2774</v>
      </c>
      <c r="E2008">
        <v>20608</v>
      </c>
      <c r="F2008" t="s">
        <v>204</v>
      </c>
      <c r="G2008" t="s">
        <v>551</v>
      </c>
      <c r="H2008" t="s">
        <v>1212</v>
      </c>
      <c r="I2008" s="29" t="str">
        <f t="shared" si="34"/>
        <v>INSERT INTO  VALUES (,'Río Indio','20608','Corregimiento','PAN','ADMIN 3');</v>
      </c>
    </row>
    <row r="2009" spans="4:9" x14ac:dyDescent="0.3">
      <c r="D2009" t="s">
        <v>2775</v>
      </c>
      <c r="E2009">
        <v>20609</v>
      </c>
      <c r="F2009" t="s">
        <v>204</v>
      </c>
      <c r="G2009" t="s">
        <v>551</v>
      </c>
      <c r="H2009" t="s">
        <v>1212</v>
      </c>
      <c r="I2009" s="29" t="str">
        <f t="shared" si="34"/>
        <v>INSERT INTO  VALUES (,'Toabré','20609','Corregimiento','PAN','ADMIN 3');</v>
      </c>
    </row>
    <row r="2010" spans="4:9" x14ac:dyDescent="0.3">
      <c r="D2010" t="s">
        <v>2776</v>
      </c>
      <c r="E2010">
        <v>20610</v>
      </c>
      <c r="F2010" t="s">
        <v>204</v>
      </c>
      <c r="G2010" t="s">
        <v>551</v>
      </c>
      <c r="H2010" t="s">
        <v>1212</v>
      </c>
      <c r="I2010" s="29" t="str">
        <f t="shared" si="34"/>
        <v>INSERT INTO  VALUES (,'Tulú','20610','Corregimiento','PAN','ADMIN 3');</v>
      </c>
    </row>
    <row r="2011" spans="4:9" x14ac:dyDescent="0.3">
      <c r="D2011" t="s">
        <v>2777</v>
      </c>
      <c r="E2011">
        <v>30101</v>
      </c>
      <c r="F2011" t="s">
        <v>204</v>
      </c>
      <c r="G2011" t="s">
        <v>551</v>
      </c>
      <c r="H2011" t="s">
        <v>1212</v>
      </c>
      <c r="I2011" s="29" t="str">
        <f t="shared" si="34"/>
        <v>INSERT INTO  VALUES (,'Barrio Norte','30101','Corregimiento','PAN','ADMIN 3');</v>
      </c>
    </row>
    <row r="2012" spans="4:9" x14ac:dyDescent="0.3">
      <c r="D2012" t="s">
        <v>2778</v>
      </c>
      <c r="E2012">
        <v>30102</v>
      </c>
      <c r="F2012" t="s">
        <v>204</v>
      </c>
      <c r="G2012" t="s">
        <v>551</v>
      </c>
      <c r="H2012" t="s">
        <v>1212</v>
      </c>
      <c r="I2012" s="29" t="str">
        <f t="shared" si="34"/>
        <v>INSERT INTO  VALUES (,'Barrio Sur','30102','Corregimiento','PAN','ADMIN 3');</v>
      </c>
    </row>
    <row r="2013" spans="4:9" x14ac:dyDescent="0.3">
      <c r="D2013" t="s">
        <v>2779</v>
      </c>
      <c r="E2013">
        <v>30103</v>
      </c>
      <c r="F2013" t="s">
        <v>204</v>
      </c>
      <c r="G2013" t="s">
        <v>551</v>
      </c>
      <c r="H2013" t="s">
        <v>1212</v>
      </c>
      <c r="I2013" s="29" t="str">
        <f t="shared" si="34"/>
        <v>INSERT INTO  VALUES (,'Buena Vista','30103','Corregimiento','PAN','ADMIN 3');</v>
      </c>
    </row>
    <row r="2014" spans="4:9" x14ac:dyDescent="0.3">
      <c r="D2014" t="s">
        <v>2780</v>
      </c>
      <c r="E2014">
        <v>30104</v>
      </c>
      <c r="F2014" t="s">
        <v>204</v>
      </c>
      <c r="G2014" t="s">
        <v>551</v>
      </c>
      <c r="H2014" t="s">
        <v>1212</v>
      </c>
      <c r="I2014" s="29" t="str">
        <f t="shared" si="34"/>
        <v>INSERT INTO  VALUES (,'Cativá','30104','Corregimiento','PAN','ADMIN 3');</v>
      </c>
    </row>
    <row r="2015" spans="4:9" x14ac:dyDescent="0.3">
      <c r="D2015" t="s">
        <v>2781</v>
      </c>
      <c r="E2015">
        <v>30105</v>
      </c>
      <c r="F2015" t="s">
        <v>204</v>
      </c>
      <c r="G2015" t="s">
        <v>551</v>
      </c>
      <c r="H2015" t="s">
        <v>1212</v>
      </c>
      <c r="I2015" s="29" t="str">
        <f t="shared" si="34"/>
        <v>INSERT INTO  VALUES (,'Ciricito','30105','Corregimiento','PAN','ADMIN 3');</v>
      </c>
    </row>
    <row r="2016" spans="4:9" x14ac:dyDescent="0.3">
      <c r="D2016" t="s">
        <v>2635</v>
      </c>
      <c r="E2016">
        <v>30107</v>
      </c>
      <c r="F2016" t="s">
        <v>204</v>
      </c>
      <c r="G2016" t="s">
        <v>551</v>
      </c>
      <c r="H2016" t="s">
        <v>1212</v>
      </c>
      <c r="I2016" s="29" t="str">
        <f t="shared" si="34"/>
        <v>INSERT INTO  VALUES (,'Cristóbal','30107','Corregimiento','PAN','ADMIN 3');</v>
      </c>
    </row>
    <row r="2017" spans="4:9" x14ac:dyDescent="0.3">
      <c r="D2017" t="s">
        <v>712</v>
      </c>
      <c r="E2017">
        <v>30108</v>
      </c>
      <c r="F2017" t="s">
        <v>204</v>
      </c>
      <c r="G2017" t="s">
        <v>551</v>
      </c>
      <c r="H2017" t="s">
        <v>1212</v>
      </c>
      <c r="I2017" s="29" t="str">
        <f t="shared" si="34"/>
        <v>INSERT INTO  VALUES (,'Limón','30108','Corregimiento','PAN','ADMIN 3');</v>
      </c>
    </row>
    <row r="2018" spans="4:9" x14ac:dyDescent="0.3">
      <c r="D2018" t="s">
        <v>2782</v>
      </c>
      <c r="E2018">
        <v>30109</v>
      </c>
      <c r="F2018" t="s">
        <v>204</v>
      </c>
      <c r="G2018" t="s">
        <v>551</v>
      </c>
      <c r="H2018" t="s">
        <v>1212</v>
      </c>
      <c r="I2018" s="29" t="str">
        <f t="shared" si="34"/>
        <v>INSERT INTO  VALUES (,'Nueva Providencia','30109','Corregimiento','PAN','ADMIN 3');</v>
      </c>
    </row>
    <row r="2019" spans="4:9" x14ac:dyDescent="0.3">
      <c r="D2019" t="s">
        <v>2783</v>
      </c>
      <c r="E2019">
        <v>30110</v>
      </c>
      <c r="F2019" t="s">
        <v>204</v>
      </c>
      <c r="G2019" t="s">
        <v>551</v>
      </c>
      <c r="H2019" t="s">
        <v>1212</v>
      </c>
      <c r="I2019" s="29" t="str">
        <f t="shared" si="34"/>
        <v>INSERT INTO  VALUES (,'Puerto Pilón','30110','Corregimiento','PAN','ADMIN 3');</v>
      </c>
    </row>
    <row r="2020" spans="4:9" x14ac:dyDescent="0.3">
      <c r="D2020" t="s">
        <v>2784</v>
      </c>
      <c r="E2020">
        <v>30111</v>
      </c>
      <c r="F2020" t="s">
        <v>204</v>
      </c>
      <c r="G2020" t="s">
        <v>551</v>
      </c>
      <c r="H2020" t="s">
        <v>1212</v>
      </c>
      <c r="I2020" s="29" t="str">
        <f t="shared" si="34"/>
        <v>INSERT INTO  VALUES (,'Sabanitas','30111','Corregimiento','PAN','ADMIN 3');</v>
      </c>
    </row>
    <row r="2021" spans="4:9" x14ac:dyDescent="0.3">
      <c r="D2021" t="s">
        <v>909</v>
      </c>
      <c r="E2021">
        <v>30112</v>
      </c>
      <c r="F2021" t="s">
        <v>204</v>
      </c>
      <c r="G2021" t="s">
        <v>551</v>
      </c>
      <c r="H2021" t="s">
        <v>1212</v>
      </c>
      <c r="I2021" s="29" t="str">
        <f t="shared" si="34"/>
        <v>INSERT INTO  VALUES (,'Salamanca','30112','Corregimiento','PAN','ADMIN 3');</v>
      </c>
    </row>
    <row r="2022" spans="4:9" x14ac:dyDescent="0.3">
      <c r="D2022" t="s">
        <v>722</v>
      </c>
      <c r="E2022">
        <v>30113</v>
      </c>
      <c r="F2022" t="s">
        <v>204</v>
      </c>
      <c r="G2022" t="s">
        <v>551</v>
      </c>
      <c r="H2022" t="s">
        <v>1212</v>
      </c>
      <c r="I2022" s="29" t="str">
        <f t="shared" si="34"/>
        <v>INSERT INTO  VALUES (,'San Juan','30113','Corregimiento','PAN','ADMIN 3');</v>
      </c>
    </row>
    <row r="2023" spans="4:9" x14ac:dyDescent="0.3">
      <c r="D2023" t="s">
        <v>792</v>
      </c>
      <c r="E2023">
        <v>30114</v>
      </c>
      <c r="F2023" t="s">
        <v>204</v>
      </c>
      <c r="G2023" t="s">
        <v>551</v>
      </c>
      <c r="H2023" t="s">
        <v>1212</v>
      </c>
      <c r="I2023" s="29" t="str">
        <f t="shared" si="34"/>
        <v>INSERT INTO  VALUES (,'Santa Rosa','30114','Corregimiento','PAN','ADMIN 3');</v>
      </c>
    </row>
    <row r="2024" spans="4:9" x14ac:dyDescent="0.3">
      <c r="D2024" t="s">
        <v>2785</v>
      </c>
      <c r="E2024">
        <v>30115</v>
      </c>
      <c r="F2024" t="s">
        <v>204</v>
      </c>
      <c r="G2024" t="s">
        <v>551</v>
      </c>
      <c r="H2024" t="s">
        <v>1212</v>
      </c>
      <c r="I2024" s="29" t="str">
        <f t="shared" si="34"/>
        <v>INSERT INTO  VALUES (,'Cristóbal Este','30115','Corregimiento','PAN','ADMIN 3');</v>
      </c>
    </row>
    <row r="2025" spans="4:9" x14ac:dyDescent="0.3">
      <c r="D2025" t="s">
        <v>2786</v>
      </c>
      <c r="E2025">
        <v>30201</v>
      </c>
      <c r="F2025" t="s">
        <v>204</v>
      </c>
      <c r="G2025" t="s">
        <v>551</v>
      </c>
      <c r="H2025" t="s">
        <v>1212</v>
      </c>
      <c r="I2025" s="29" t="str">
        <f t="shared" si="34"/>
        <v>INSERT INTO  VALUES (,'Nuevo Chagres (Cabecera)','30201','Corregimiento','PAN','ADMIN 3');</v>
      </c>
    </row>
    <row r="2026" spans="4:9" x14ac:dyDescent="0.3">
      <c r="D2026" t="s">
        <v>2787</v>
      </c>
      <c r="E2026">
        <v>30202</v>
      </c>
      <c r="F2026" t="s">
        <v>204</v>
      </c>
      <c r="G2026" t="s">
        <v>551</v>
      </c>
      <c r="H2026" t="s">
        <v>1212</v>
      </c>
      <c r="I2026" s="29" t="str">
        <f t="shared" si="34"/>
        <v>INSERT INTO  VALUES (,'Achiote','30202','Corregimiento','PAN','ADMIN 3');</v>
      </c>
    </row>
    <row r="2027" spans="4:9" x14ac:dyDescent="0.3">
      <c r="D2027" t="s">
        <v>2788</v>
      </c>
      <c r="E2027">
        <v>30203</v>
      </c>
      <c r="F2027" t="s">
        <v>204</v>
      </c>
      <c r="G2027" t="s">
        <v>551</v>
      </c>
      <c r="H2027" t="s">
        <v>1212</v>
      </c>
      <c r="I2027" s="29" t="str">
        <f t="shared" si="34"/>
        <v>INSERT INTO  VALUES (,'El Guabo','30203','Corregimiento','PAN','ADMIN 3');</v>
      </c>
    </row>
    <row r="2028" spans="4:9" x14ac:dyDescent="0.3">
      <c r="D2028" t="s">
        <v>2789</v>
      </c>
      <c r="E2028">
        <v>30204</v>
      </c>
      <c r="F2028" t="s">
        <v>204</v>
      </c>
      <c r="G2028" t="s">
        <v>551</v>
      </c>
      <c r="H2028" t="s">
        <v>1212</v>
      </c>
      <c r="I2028" s="29" t="str">
        <f t="shared" si="34"/>
        <v>INSERT INTO  VALUES (,'La Encantada','30204','Corregimiento','PAN','ADMIN 3');</v>
      </c>
    </row>
    <row r="2029" spans="4:9" x14ac:dyDescent="0.3">
      <c r="D2029" t="s">
        <v>2790</v>
      </c>
      <c r="E2029">
        <v>30205</v>
      </c>
      <c r="F2029" t="s">
        <v>204</v>
      </c>
      <c r="G2029" t="s">
        <v>551</v>
      </c>
      <c r="H2029" t="s">
        <v>1212</v>
      </c>
      <c r="I2029" s="29" t="str">
        <f t="shared" si="34"/>
        <v>INSERT INTO  VALUES (,'Palmas Bellas','30205','Corregimiento','PAN','ADMIN 3');</v>
      </c>
    </row>
    <row r="2030" spans="4:9" x14ac:dyDescent="0.3">
      <c r="D2030" t="s">
        <v>2791</v>
      </c>
      <c r="E2030">
        <v>30206</v>
      </c>
      <c r="F2030" t="s">
        <v>204</v>
      </c>
      <c r="G2030" t="s">
        <v>551</v>
      </c>
      <c r="H2030" t="s">
        <v>1212</v>
      </c>
      <c r="I2030" s="29" t="str">
        <f t="shared" si="34"/>
        <v>INSERT INTO  VALUES (,'Piña','30206','Corregimiento','PAN','ADMIN 3');</v>
      </c>
    </row>
    <row r="2031" spans="4:9" x14ac:dyDescent="0.3">
      <c r="D2031" t="s">
        <v>2792</v>
      </c>
      <c r="E2031">
        <v>30207</v>
      </c>
      <c r="F2031" t="s">
        <v>204</v>
      </c>
      <c r="G2031" t="s">
        <v>551</v>
      </c>
      <c r="H2031" t="s">
        <v>1212</v>
      </c>
      <c r="I2031" s="29" t="str">
        <f t="shared" si="34"/>
        <v>INSERT INTO  VALUES (,'Salud','30207','Corregimiento','PAN','ADMIN 3');</v>
      </c>
    </row>
    <row r="2032" spans="4:9" x14ac:dyDescent="0.3">
      <c r="D2032" t="s">
        <v>2793</v>
      </c>
      <c r="E2032">
        <v>30301</v>
      </c>
      <c r="F2032" t="s">
        <v>204</v>
      </c>
      <c r="G2032" t="s">
        <v>551</v>
      </c>
      <c r="H2032" t="s">
        <v>1212</v>
      </c>
      <c r="I2032" s="29" t="str">
        <f t="shared" si="34"/>
        <v>INSERT INTO  VALUES (,'Miguel de La Borda (Cabecera)','30301','Corregimiento','PAN','ADMIN 3');</v>
      </c>
    </row>
    <row r="2033" spans="4:9" x14ac:dyDescent="0.3">
      <c r="D2033" t="s">
        <v>2794</v>
      </c>
      <c r="E2033">
        <v>30302</v>
      </c>
      <c r="F2033" t="s">
        <v>204</v>
      </c>
      <c r="G2033" t="s">
        <v>551</v>
      </c>
      <c r="H2033" t="s">
        <v>1212</v>
      </c>
      <c r="I2033" s="29" t="str">
        <f t="shared" si="34"/>
        <v>INSERT INTO  VALUES (,'Coclé del Norte','30302','Corregimiento','PAN','ADMIN 3');</v>
      </c>
    </row>
    <row r="2034" spans="4:9" x14ac:dyDescent="0.3">
      <c r="D2034" t="s">
        <v>2795</v>
      </c>
      <c r="E2034">
        <v>30303</v>
      </c>
      <c r="F2034" t="s">
        <v>204</v>
      </c>
      <c r="G2034" t="s">
        <v>551</v>
      </c>
      <c r="H2034" t="s">
        <v>1212</v>
      </c>
      <c r="I2034" s="29" t="str">
        <f t="shared" si="34"/>
        <v>INSERT INTO  VALUES (,'El Guásimo','30303','Corregimiento','PAN','ADMIN 3');</v>
      </c>
    </row>
    <row r="2035" spans="4:9" x14ac:dyDescent="0.3">
      <c r="D2035" t="s">
        <v>2796</v>
      </c>
      <c r="E2035">
        <v>30304</v>
      </c>
      <c r="F2035" t="s">
        <v>204</v>
      </c>
      <c r="G2035" t="s">
        <v>551</v>
      </c>
      <c r="H2035" t="s">
        <v>1212</v>
      </c>
      <c r="I2035" s="29" t="str">
        <f t="shared" si="34"/>
        <v>INSERT INTO  VALUES (,'Gobea','30304','Corregimiento','PAN','ADMIN 3');</v>
      </c>
    </row>
    <row r="2036" spans="4:9" x14ac:dyDescent="0.3">
      <c r="D2036" t="s">
        <v>2774</v>
      </c>
      <c r="E2036">
        <v>30305</v>
      </c>
      <c r="F2036" t="s">
        <v>204</v>
      </c>
      <c r="G2036" t="s">
        <v>551</v>
      </c>
      <c r="H2036" t="s">
        <v>1212</v>
      </c>
      <c r="I2036" s="29" t="str">
        <f t="shared" si="34"/>
        <v>INSERT INTO  VALUES (,'Río Indio','30305','Corregimiento','PAN','ADMIN 3');</v>
      </c>
    </row>
    <row r="2037" spans="4:9" x14ac:dyDescent="0.3">
      <c r="D2037" t="s">
        <v>2797</v>
      </c>
      <c r="E2037">
        <v>30401</v>
      </c>
      <c r="F2037" t="s">
        <v>204</v>
      </c>
      <c r="G2037" t="s">
        <v>551</v>
      </c>
      <c r="H2037" t="s">
        <v>1212</v>
      </c>
      <c r="I2037" s="29" t="str">
        <f t="shared" si="34"/>
        <v>INSERT INTO  VALUES (,'Portobelo (Cabecera)','30401','Corregimiento','PAN','ADMIN 3');</v>
      </c>
    </row>
    <row r="2038" spans="4:9" x14ac:dyDescent="0.3">
      <c r="D2038" t="s">
        <v>2798</v>
      </c>
      <c r="E2038">
        <v>30402</v>
      </c>
      <c r="F2038" t="s">
        <v>204</v>
      </c>
      <c r="G2038" t="s">
        <v>551</v>
      </c>
      <c r="H2038" t="s">
        <v>1212</v>
      </c>
      <c r="I2038" s="29" t="str">
        <f t="shared" si="34"/>
        <v>INSERT INTO  VALUES (,'Cacique','30402','Corregimiento','PAN','ADMIN 3');</v>
      </c>
    </row>
    <row r="2039" spans="4:9" x14ac:dyDescent="0.3">
      <c r="D2039" t="s">
        <v>2799</v>
      </c>
      <c r="E2039">
        <v>30403</v>
      </c>
      <c r="F2039" t="s">
        <v>204</v>
      </c>
      <c r="G2039" t="s">
        <v>551</v>
      </c>
      <c r="H2039" t="s">
        <v>1212</v>
      </c>
      <c r="I2039" s="29" t="str">
        <f t="shared" si="34"/>
        <v>INSERT INTO  VALUES (,'Puerto Lindo o Garrote','30403','Corregimiento','PAN','ADMIN 3');</v>
      </c>
    </row>
    <row r="2040" spans="4:9" x14ac:dyDescent="0.3">
      <c r="D2040" t="s">
        <v>2800</v>
      </c>
      <c r="E2040">
        <v>30404</v>
      </c>
      <c r="F2040" t="s">
        <v>204</v>
      </c>
      <c r="G2040" t="s">
        <v>551</v>
      </c>
      <c r="H2040" t="s">
        <v>1212</v>
      </c>
      <c r="I2040" s="29" t="str">
        <f t="shared" si="34"/>
        <v>INSERT INTO  VALUES (,'Isla Grande','30404','Corregimiento','PAN','ADMIN 3');</v>
      </c>
    </row>
    <row r="2041" spans="4:9" x14ac:dyDescent="0.3">
      <c r="D2041" t="s">
        <v>2801</v>
      </c>
      <c r="E2041">
        <v>30405</v>
      </c>
      <c r="F2041" t="s">
        <v>204</v>
      </c>
      <c r="G2041" t="s">
        <v>551</v>
      </c>
      <c r="H2041" t="s">
        <v>1212</v>
      </c>
      <c r="I2041" s="29" t="str">
        <f t="shared" si="34"/>
        <v>INSERT INTO  VALUES (,'María Chiquita','30405','Corregimiento','PAN','ADMIN 3');</v>
      </c>
    </row>
    <row r="2042" spans="4:9" x14ac:dyDescent="0.3">
      <c r="D2042" t="s">
        <v>2802</v>
      </c>
      <c r="E2042">
        <v>30501</v>
      </c>
      <c r="F2042" t="s">
        <v>204</v>
      </c>
      <c r="G2042" t="s">
        <v>551</v>
      </c>
      <c r="H2042" t="s">
        <v>1212</v>
      </c>
      <c r="I2042" s="29" t="str">
        <f t="shared" si="34"/>
        <v>INSERT INTO  VALUES (,'Palenque (Cabecera)','30501','Corregimiento','PAN','ADMIN 3');</v>
      </c>
    </row>
    <row r="2043" spans="4:9" x14ac:dyDescent="0.3">
      <c r="D2043" t="s">
        <v>2803</v>
      </c>
      <c r="E2043">
        <v>30502</v>
      </c>
      <c r="F2043" t="s">
        <v>204</v>
      </c>
      <c r="G2043" t="s">
        <v>551</v>
      </c>
      <c r="H2043" t="s">
        <v>1212</v>
      </c>
      <c r="I2043" s="29" t="str">
        <f t="shared" si="34"/>
        <v>INSERT INTO  VALUES (,'Cuango','30502','Corregimiento','PAN','ADMIN 3');</v>
      </c>
    </row>
    <row r="2044" spans="4:9" x14ac:dyDescent="0.3">
      <c r="D2044" t="s">
        <v>2723</v>
      </c>
      <c r="E2044">
        <v>30503</v>
      </c>
      <c r="F2044" t="s">
        <v>204</v>
      </c>
      <c r="G2044" t="s">
        <v>551</v>
      </c>
      <c r="H2044" t="s">
        <v>1212</v>
      </c>
      <c r="I2044" s="29" t="str">
        <f t="shared" si="34"/>
        <v>INSERT INTO  VALUES (,'Miramar','30503','Corregimiento','PAN','ADMIN 3');</v>
      </c>
    </row>
    <row r="2045" spans="4:9" x14ac:dyDescent="0.3">
      <c r="D2045" t="s">
        <v>2804</v>
      </c>
      <c r="E2045">
        <v>30504</v>
      </c>
      <c r="F2045" t="s">
        <v>204</v>
      </c>
      <c r="G2045" t="s">
        <v>551</v>
      </c>
      <c r="H2045" t="s">
        <v>1212</v>
      </c>
      <c r="I2045" s="29" t="str">
        <f t="shared" si="34"/>
        <v>INSERT INTO  VALUES (,'Nombre de Dios','30504','Corregimiento','PAN','ADMIN 3');</v>
      </c>
    </row>
    <row r="2046" spans="4:9" x14ac:dyDescent="0.3">
      <c r="D2046" t="s">
        <v>2805</v>
      </c>
      <c r="E2046">
        <v>30505</v>
      </c>
      <c r="F2046" t="s">
        <v>204</v>
      </c>
      <c r="G2046" t="s">
        <v>551</v>
      </c>
      <c r="H2046" t="s">
        <v>1212</v>
      </c>
      <c r="I2046" s="29" t="str">
        <f t="shared" si="34"/>
        <v>INSERT INTO  VALUES (,'Palmira','30505','Corregimiento','PAN','ADMIN 3');</v>
      </c>
    </row>
    <row r="2047" spans="4:9" x14ac:dyDescent="0.3">
      <c r="D2047" t="s">
        <v>2806</v>
      </c>
      <c r="E2047">
        <v>30506</v>
      </c>
      <c r="F2047" t="s">
        <v>204</v>
      </c>
      <c r="G2047" t="s">
        <v>551</v>
      </c>
      <c r="H2047" t="s">
        <v>1212</v>
      </c>
      <c r="I2047" s="29" t="str">
        <f t="shared" si="34"/>
        <v>INSERT INTO  VALUES (,'Playa Chiquita','30506','Corregimiento','PAN','ADMIN 3');</v>
      </c>
    </row>
    <row r="2048" spans="4:9" x14ac:dyDescent="0.3">
      <c r="D2048" t="s">
        <v>2406</v>
      </c>
      <c r="E2048">
        <v>30507</v>
      </c>
      <c r="F2048" t="s">
        <v>204</v>
      </c>
      <c r="G2048" t="s">
        <v>551</v>
      </c>
      <c r="H2048" t="s">
        <v>1212</v>
      </c>
      <c r="I2048" s="29" t="str">
        <f t="shared" si="34"/>
        <v>INSERT INTO  VALUES (,'Santa Isabel','30507','Corregimiento','PAN','ADMIN 3');</v>
      </c>
    </row>
    <row r="2049" spans="4:9" x14ac:dyDescent="0.3">
      <c r="D2049" t="s">
        <v>2807</v>
      </c>
      <c r="E2049">
        <v>30508</v>
      </c>
      <c r="F2049" t="s">
        <v>204</v>
      </c>
      <c r="G2049" t="s">
        <v>551</v>
      </c>
      <c r="H2049" t="s">
        <v>1212</v>
      </c>
      <c r="I2049" s="29" t="str">
        <f t="shared" si="34"/>
        <v>INSERT INTO  VALUES (,'Viento Frío','30508','Corregimiento','PAN','ADMIN 3');</v>
      </c>
    </row>
    <row r="2050" spans="4:9" x14ac:dyDescent="0.3">
      <c r="D2050" t="s">
        <v>2808</v>
      </c>
      <c r="E2050">
        <v>30601</v>
      </c>
      <c r="F2050" t="s">
        <v>204</v>
      </c>
      <c r="G2050" t="s">
        <v>551</v>
      </c>
      <c r="H2050" t="s">
        <v>1212</v>
      </c>
      <c r="I2050" s="29" t="str">
        <f t="shared" si="34"/>
        <v>INSERT INTO  VALUES (,'San José  del General (Cabecera)','30601','Corregimiento','PAN','ADMIN 3');</v>
      </c>
    </row>
    <row r="2051" spans="4:9" x14ac:dyDescent="0.3">
      <c r="D2051" t="s">
        <v>2809</v>
      </c>
      <c r="E2051">
        <v>30602</v>
      </c>
      <c r="F2051" t="s">
        <v>204</v>
      </c>
      <c r="G2051" t="s">
        <v>551</v>
      </c>
      <c r="H2051" t="s">
        <v>1212</v>
      </c>
      <c r="I2051" s="29" t="str">
        <f t="shared" ref="I2051:I2114" si="35">+"INSERT INTO "&amp;$E$3&amp;" VALUES ("&amp;C2051&amp;","&amp;"'"&amp;D2051&amp;"','"&amp;E2051&amp;"','"&amp;F2051&amp;"','"&amp;G2051&amp;"','"&amp;H2051&amp;"');"</f>
        <v>INSERT INTO  VALUES (,'Nueva Esperanza','30602','Corregimiento','PAN','ADMIN 3');</v>
      </c>
    </row>
    <row r="2052" spans="4:9" x14ac:dyDescent="0.3">
      <c r="D2052" t="s">
        <v>2810</v>
      </c>
      <c r="E2052">
        <v>30603</v>
      </c>
      <c r="F2052" t="s">
        <v>204</v>
      </c>
      <c r="G2052" t="s">
        <v>551</v>
      </c>
      <c r="H2052" t="s">
        <v>1212</v>
      </c>
      <c r="I2052" s="29" t="str">
        <f t="shared" si="35"/>
        <v>INSERT INTO  VALUES (,'San Juan de Turbe','30603','Corregimiento','PAN','ADMIN 3');</v>
      </c>
    </row>
    <row r="2053" spans="4:9" x14ac:dyDescent="0.3">
      <c r="D2053" t="s">
        <v>2811</v>
      </c>
      <c r="E2053">
        <v>40101</v>
      </c>
      <c r="F2053" t="s">
        <v>204</v>
      </c>
      <c r="G2053" t="s">
        <v>551</v>
      </c>
      <c r="H2053" t="s">
        <v>1212</v>
      </c>
      <c r="I2053" s="29" t="str">
        <f t="shared" si="35"/>
        <v>INSERT INTO  VALUES (,'Alanje (Cabecera)','40101','Corregimiento','PAN','ADMIN 3');</v>
      </c>
    </row>
    <row r="2054" spans="4:9" x14ac:dyDescent="0.3">
      <c r="D2054" t="s">
        <v>2812</v>
      </c>
      <c r="E2054">
        <v>40102</v>
      </c>
      <c r="F2054" t="s">
        <v>204</v>
      </c>
      <c r="G2054" t="s">
        <v>551</v>
      </c>
      <c r="H2054" t="s">
        <v>1212</v>
      </c>
      <c r="I2054" s="29" t="str">
        <f t="shared" si="35"/>
        <v>INSERT INTO  VALUES (,'Divalá','40102','Corregimiento','PAN','ADMIN 3');</v>
      </c>
    </row>
    <row r="2055" spans="4:9" x14ac:dyDescent="0.3">
      <c r="D2055" t="s">
        <v>1696</v>
      </c>
      <c r="E2055">
        <v>40103</v>
      </c>
      <c r="F2055" t="s">
        <v>204</v>
      </c>
      <c r="G2055" t="s">
        <v>551</v>
      </c>
      <c r="H2055" t="s">
        <v>1212</v>
      </c>
      <c r="I2055" s="29" t="str">
        <f t="shared" si="35"/>
        <v>INSERT INTO  VALUES (,'El Tejar','40103','Corregimiento','PAN','ADMIN 3');</v>
      </c>
    </row>
    <row r="2056" spans="4:9" x14ac:dyDescent="0.3">
      <c r="D2056" t="s">
        <v>2813</v>
      </c>
      <c r="E2056">
        <v>40104</v>
      </c>
      <c r="F2056" t="s">
        <v>204</v>
      </c>
      <c r="G2056" t="s">
        <v>551</v>
      </c>
      <c r="H2056" t="s">
        <v>1212</v>
      </c>
      <c r="I2056" s="29" t="str">
        <f t="shared" si="35"/>
        <v>INSERT INTO  VALUES (,'Guarumal','40104','Corregimiento','PAN','ADMIN 3');</v>
      </c>
    </row>
    <row r="2057" spans="4:9" x14ac:dyDescent="0.3">
      <c r="D2057" t="s">
        <v>2814</v>
      </c>
      <c r="E2057">
        <v>40105</v>
      </c>
      <c r="F2057" t="s">
        <v>204</v>
      </c>
      <c r="G2057" t="s">
        <v>551</v>
      </c>
      <c r="H2057" t="s">
        <v>1212</v>
      </c>
      <c r="I2057" s="29" t="str">
        <f t="shared" si="35"/>
        <v>INSERT INTO  VALUES (,'Palo Grande','40105','Corregimiento','PAN','ADMIN 3');</v>
      </c>
    </row>
    <row r="2058" spans="4:9" x14ac:dyDescent="0.3">
      <c r="D2058" t="s">
        <v>2815</v>
      </c>
      <c r="E2058">
        <v>40106</v>
      </c>
      <c r="F2058" t="s">
        <v>204</v>
      </c>
      <c r="G2058" t="s">
        <v>551</v>
      </c>
      <c r="H2058" t="s">
        <v>1212</v>
      </c>
      <c r="I2058" s="29" t="str">
        <f t="shared" si="35"/>
        <v>INSERT INTO  VALUES (,'Querévalo','40106','Corregimiento','PAN','ADMIN 3');</v>
      </c>
    </row>
    <row r="2059" spans="4:9" x14ac:dyDescent="0.3">
      <c r="D2059" t="s">
        <v>2309</v>
      </c>
      <c r="E2059">
        <v>40107</v>
      </c>
      <c r="F2059" t="s">
        <v>204</v>
      </c>
      <c r="G2059" t="s">
        <v>551</v>
      </c>
      <c r="H2059" t="s">
        <v>1212</v>
      </c>
      <c r="I2059" s="29" t="str">
        <f t="shared" si="35"/>
        <v>INSERT INTO  VALUES (,'Santo Tomás','40107','Corregimiento','PAN','ADMIN 3');</v>
      </c>
    </row>
    <row r="2060" spans="4:9" x14ac:dyDescent="0.3">
      <c r="D2060" t="s">
        <v>2816</v>
      </c>
      <c r="E2060">
        <v>40108</v>
      </c>
      <c r="F2060" t="s">
        <v>204</v>
      </c>
      <c r="G2060" t="s">
        <v>551</v>
      </c>
      <c r="H2060" t="s">
        <v>1212</v>
      </c>
      <c r="I2060" s="29" t="str">
        <f t="shared" si="35"/>
        <v>INSERT INTO  VALUES (,'Canta Gallo','40108','Corregimiento','PAN','ADMIN 3');</v>
      </c>
    </row>
    <row r="2061" spans="4:9" x14ac:dyDescent="0.3">
      <c r="D2061" t="s">
        <v>2817</v>
      </c>
      <c r="E2061">
        <v>40109</v>
      </c>
      <c r="F2061" t="s">
        <v>204</v>
      </c>
      <c r="G2061" t="s">
        <v>551</v>
      </c>
      <c r="H2061" t="s">
        <v>1212</v>
      </c>
      <c r="I2061" s="29" t="str">
        <f t="shared" si="35"/>
        <v>INSERT INTO  VALUES (,'Nuevo México','40109','Corregimiento','PAN','ADMIN 3');</v>
      </c>
    </row>
    <row r="2062" spans="4:9" x14ac:dyDescent="0.3">
      <c r="D2062" t="s">
        <v>2818</v>
      </c>
      <c r="E2062">
        <v>40201</v>
      </c>
      <c r="F2062" t="s">
        <v>204</v>
      </c>
      <c r="G2062" t="s">
        <v>551</v>
      </c>
      <c r="H2062" t="s">
        <v>1212</v>
      </c>
      <c r="I2062" s="29" t="str">
        <f t="shared" si="35"/>
        <v>INSERT INTO  VALUES (,'Puerto Armuelles (Cabecera)','40201','Corregimiento','PAN','ADMIN 3');</v>
      </c>
    </row>
    <row r="2063" spans="4:9" x14ac:dyDescent="0.3">
      <c r="D2063" t="s">
        <v>2819</v>
      </c>
      <c r="E2063">
        <v>40202</v>
      </c>
      <c r="F2063" t="s">
        <v>204</v>
      </c>
      <c r="G2063" t="s">
        <v>551</v>
      </c>
      <c r="H2063" t="s">
        <v>1212</v>
      </c>
      <c r="I2063" s="29" t="str">
        <f t="shared" si="35"/>
        <v>INSERT INTO  VALUES (,'Limones','40202','Corregimiento','PAN','ADMIN 3');</v>
      </c>
    </row>
    <row r="2064" spans="4:9" x14ac:dyDescent="0.3">
      <c r="D2064" t="s">
        <v>2820</v>
      </c>
      <c r="E2064">
        <v>40203</v>
      </c>
      <c r="F2064" t="s">
        <v>204</v>
      </c>
      <c r="G2064" t="s">
        <v>551</v>
      </c>
      <c r="H2064" t="s">
        <v>1212</v>
      </c>
      <c r="I2064" s="29" t="str">
        <f t="shared" si="35"/>
        <v>INSERT INTO  VALUES (,'Progreso','40203','Corregimiento','PAN','ADMIN 3');</v>
      </c>
    </row>
    <row r="2065" spans="4:9" x14ac:dyDescent="0.3">
      <c r="D2065" t="s">
        <v>2821</v>
      </c>
      <c r="E2065">
        <v>40204</v>
      </c>
      <c r="F2065" t="s">
        <v>204</v>
      </c>
      <c r="G2065" t="s">
        <v>551</v>
      </c>
      <c r="H2065" t="s">
        <v>1212</v>
      </c>
      <c r="I2065" s="29" t="str">
        <f t="shared" si="35"/>
        <v>INSERT INTO  VALUES (,'Baco','40204','Corregimiento','PAN','ADMIN 3');</v>
      </c>
    </row>
    <row r="2066" spans="4:9" x14ac:dyDescent="0.3">
      <c r="D2066" t="s">
        <v>2822</v>
      </c>
      <c r="E2066">
        <v>40205</v>
      </c>
      <c r="F2066" t="s">
        <v>204</v>
      </c>
      <c r="G2066" t="s">
        <v>551</v>
      </c>
      <c r="H2066" t="s">
        <v>1212</v>
      </c>
      <c r="I2066" s="29" t="str">
        <f t="shared" si="35"/>
        <v>INSERT INTO  VALUES (,'Rodolfo Aguilar Delgado','40205','Corregimiento','PAN','ADMIN 3');</v>
      </c>
    </row>
    <row r="2067" spans="4:9" x14ac:dyDescent="0.3">
      <c r="D2067" t="s">
        <v>2823</v>
      </c>
      <c r="E2067">
        <v>40301</v>
      </c>
      <c r="F2067" t="s">
        <v>204</v>
      </c>
      <c r="G2067" t="s">
        <v>551</v>
      </c>
      <c r="H2067" t="s">
        <v>1212</v>
      </c>
      <c r="I2067" s="29" t="str">
        <f t="shared" si="35"/>
        <v>INSERT INTO  VALUES (,'Boquerón (Cabecera)','40301','Corregimiento','PAN','ADMIN 3');</v>
      </c>
    </row>
    <row r="2068" spans="4:9" x14ac:dyDescent="0.3">
      <c r="D2068" t="s">
        <v>2824</v>
      </c>
      <c r="E2068">
        <v>40302</v>
      </c>
      <c r="F2068" t="s">
        <v>204</v>
      </c>
      <c r="G2068" t="s">
        <v>551</v>
      </c>
      <c r="H2068" t="s">
        <v>1212</v>
      </c>
      <c r="I2068" s="29" t="str">
        <f t="shared" si="35"/>
        <v>INSERT INTO  VALUES (,'Bágala','40302','Corregimiento','PAN','ADMIN 3');</v>
      </c>
    </row>
    <row r="2069" spans="4:9" x14ac:dyDescent="0.3">
      <c r="D2069" t="s">
        <v>2825</v>
      </c>
      <c r="E2069">
        <v>40303</v>
      </c>
      <c r="F2069" t="s">
        <v>204</v>
      </c>
      <c r="G2069" t="s">
        <v>551</v>
      </c>
      <c r="H2069" t="s">
        <v>1212</v>
      </c>
      <c r="I2069" s="29" t="str">
        <f t="shared" si="35"/>
        <v>INSERT INTO  VALUES (,'Cordillera','40303','Corregimiento','PAN','ADMIN 3');</v>
      </c>
    </row>
    <row r="2070" spans="4:9" x14ac:dyDescent="0.3">
      <c r="D2070" t="s">
        <v>2826</v>
      </c>
      <c r="E2070">
        <v>40304</v>
      </c>
      <c r="F2070" t="s">
        <v>204</v>
      </c>
      <c r="G2070" t="s">
        <v>551</v>
      </c>
      <c r="H2070" t="s">
        <v>1212</v>
      </c>
      <c r="I2070" s="29" t="str">
        <f t="shared" si="35"/>
        <v>INSERT INTO  VALUES (,'Guabal','40304','Corregimiento','PAN','ADMIN 3');</v>
      </c>
    </row>
    <row r="2071" spans="4:9" x14ac:dyDescent="0.3">
      <c r="D2071" t="s">
        <v>2827</v>
      </c>
      <c r="E2071">
        <v>40305</v>
      </c>
      <c r="F2071" t="s">
        <v>204</v>
      </c>
      <c r="G2071" t="s">
        <v>551</v>
      </c>
      <c r="H2071" t="s">
        <v>1212</v>
      </c>
      <c r="I2071" s="29" t="str">
        <f t="shared" si="35"/>
        <v>INSERT INTO  VALUES (,'Guayabal','40305','Corregimiento','PAN','ADMIN 3');</v>
      </c>
    </row>
    <row r="2072" spans="4:9" x14ac:dyDescent="0.3">
      <c r="D2072" t="s">
        <v>2623</v>
      </c>
      <c r="E2072">
        <v>40306</v>
      </c>
      <c r="F2072" t="s">
        <v>204</v>
      </c>
      <c r="G2072" t="s">
        <v>551</v>
      </c>
      <c r="H2072" t="s">
        <v>1212</v>
      </c>
      <c r="I2072" s="29" t="str">
        <f t="shared" si="35"/>
        <v>INSERT INTO  VALUES (,'Paraíso','40306','Corregimiento','PAN','ADMIN 3');</v>
      </c>
    </row>
    <row r="2073" spans="4:9" x14ac:dyDescent="0.3">
      <c r="D2073" t="s">
        <v>2828</v>
      </c>
      <c r="E2073">
        <v>40307</v>
      </c>
      <c r="F2073" t="s">
        <v>204</v>
      </c>
      <c r="G2073" t="s">
        <v>551</v>
      </c>
      <c r="H2073" t="s">
        <v>1212</v>
      </c>
      <c r="I2073" s="29" t="str">
        <f t="shared" si="35"/>
        <v>INSERT INTO  VALUES (,'Pedregal','40307','Corregimiento','PAN','ADMIN 3');</v>
      </c>
    </row>
    <row r="2074" spans="4:9" x14ac:dyDescent="0.3">
      <c r="D2074" t="s">
        <v>2829</v>
      </c>
      <c r="E2074">
        <v>40308</v>
      </c>
      <c r="F2074" t="s">
        <v>204</v>
      </c>
      <c r="G2074" t="s">
        <v>551</v>
      </c>
      <c r="H2074" t="s">
        <v>1212</v>
      </c>
      <c r="I2074" s="29" t="str">
        <f t="shared" si="35"/>
        <v>INSERT INTO  VALUES (,'Tijeras','40308','Corregimiento','PAN','ADMIN 3');</v>
      </c>
    </row>
    <row r="2075" spans="4:9" x14ac:dyDescent="0.3">
      <c r="D2075" t="s">
        <v>2830</v>
      </c>
      <c r="E2075">
        <v>40401</v>
      </c>
      <c r="F2075" t="s">
        <v>204</v>
      </c>
      <c r="G2075" t="s">
        <v>551</v>
      </c>
      <c r="H2075" t="s">
        <v>1212</v>
      </c>
      <c r="I2075" s="29" t="str">
        <f t="shared" si="35"/>
        <v>INSERT INTO  VALUES (,'Boquete (Cabecera)','40401','Corregimiento','PAN','ADMIN 3');</v>
      </c>
    </row>
    <row r="2076" spans="4:9" x14ac:dyDescent="0.3">
      <c r="D2076" t="s">
        <v>893</v>
      </c>
      <c r="E2076">
        <v>40402</v>
      </c>
      <c r="F2076" t="s">
        <v>204</v>
      </c>
      <c r="G2076" t="s">
        <v>551</v>
      </c>
      <c r="H2076" t="s">
        <v>1212</v>
      </c>
      <c r="I2076" s="29" t="str">
        <f t="shared" si="35"/>
        <v>INSERT INTO  VALUES (,'Caldera','40402','Corregimiento','PAN','ADMIN 3');</v>
      </c>
    </row>
    <row r="2077" spans="4:9" x14ac:dyDescent="0.3">
      <c r="D2077" t="s">
        <v>2805</v>
      </c>
      <c r="E2077">
        <v>40403</v>
      </c>
      <c r="F2077" t="s">
        <v>204</v>
      </c>
      <c r="G2077" t="s">
        <v>551</v>
      </c>
      <c r="H2077" t="s">
        <v>1212</v>
      </c>
      <c r="I2077" s="29" t="str">
        <f t="shared" si="35"/>
        <v>INSERT INTO  VALUES (,'Palmira','40403','Corregimiento','PAN','ADMIN 3');</v>
      </c>
    </row>
    <row r="2078" spans="4:9" x14ac:dyDescent="0.3">
      <c r="D2078" t="s">
        <v>2831</v>
      </c>
      <c r="E2078">
        <v>40404</v>
      </c>
      <c r="F2078" t="s">
        <v>204</v>
      </c>
      <c r="G2078" t="s">
        <v>551</v>
      </c>
      <c r="H2078" t="s">
        <v>1212</v>
      </c>
      <c r="I2078" s="29" t="str">
        <f t="shared" si="35"/>
        <v>INSERT INTO  VALUES (,'Alto Boquete','40404','Corregimiento','PAN','ADMIN 3');</v>
      </c>
    </row>
    <row r="2079" spans="4:9" x14ac:dyDescent="0.3">
      <c r="D2079" t="s">
        <v>2832</v>
      </c>
      <c r="E2079">
        <v>40405</v>
      </c>
      <c r="F2079" t="s">
        <v>204</v>
      </c>
      <c r="G2079" t="s">
        <v>551</v>
      </c>
      <c r="H2079" t="s">
        <v>1212</v>
      </c>
      <c r="I2079" s="29" t="str">
        <f t="shared" si="35"/>
        <v>INSERT INTO  VALUES (,'Jaramillo','40405','Corregimiento','PAN','ADMIN 3');</v>
      </c>
    </row>
    <row r="2080" spans="4:9" x14ac:dyDescent="0.3">
      <c r="D2080" t="s">
        <v>2833</v>
      </c>
      <c r="E2080">
        <v>40406</v>
      </c>
      <c r="F2080" t="s">
        <v>204</v>
      </c>
      <c r="G2080" t="s">
        <v>551</v>
      </c>
      <c r="H2080" t="s">
        <v>1212</v>
      </c>
      <c r="I2080" s="29" t="str">
        <f t="shared" si="35"/>
        <v>INSERT INTO  VALUES (,'Los Naranjos','40406','Corregimiento','PAN','ADMIN 3');</v>
      </c>
    </row>
    <row r="2081" spans="4:9" x14ac:dyDescent="0.3">
      <c r="D2081" t="s">
        <v>2834</v>
      </c>
      <c r="E2081">
        <v>40501</v>
      </c>
      <c r="F2081" t="s">
        <v>204</v>
      </c>
      <c r="G2081" t="s">
        <v>551</v>
      </c>
      <c r="H2081" t="s">
        <v>1212</v>
      </c>
      <c r="I2081" s="29" t="str">
        <f t="shared" si="35"/>
        <v>INSERT INTO  VALUES (,'La Concepción (Cabecera)','40501','Corregimiento','PAN','ADMIN 3');</v>
      </c>
    </row>
    <row r="2082" spans="4:9" x14ac:dyDescent="0.3">
      <c r="D2082" t="s">
        <v>2835</v>
      </c>
      <c r="E2082">
        <v>40502</v>
      </c>
      <c r="F2082" t="s">
        <v>204</v>
      </c>
      <c r="G2082" t="s">
        <v>551</v>
      </c>
      <c r="H2082" t="s">
        <v>1212</v>
      </c>
      <c r="I2082" s="29" t="str">
        <f t="shared" si="35"/>
        <v>INSERT INTO  VALUES (,'Aserrío de Gariché','40502','Corregimiento','PAN','ADMIN 3');</v>
      </c>
    </row>
    <row r="2083" spans="4:9" x14ac:dyDescent="0.3">
      <c r="D2083" t="s">
        <v>2412</v>
      </c>
      <c r="E2083">
        <v>40503</v>
      </c>
      <c r="F2083" t="s">
        <v>204</v>
      </c>
      <c r="G2083" t="s">
        <v>551</v>
      </c>
      <c r="H2083" t="s">
        <v>1212</v>
      </c>
      <c r="I2083" s="29" t="str">
        <f t="shared" si="35"/>
        <v>INSERT INTO  VALUES (,'Bugaba','40503','Corregimiento','PAN','ADMIN 3');</v>
      </c>
    </row>
    <row r="2084" spans="4:9" x14ac:dyDescent="0.3">
      <c r="D2084" t="s">
        <v>2836</v>
      </c>
      <c r="E2084">
        <v>40505</v>
      </c>
      <c r="F2084" t="s">
        <v>204</v>
      </c>
      <c r="G2084" t="s">
        <v>551</v>
      </c>
      <c r="H2084" t="s">
        <v>1212</v>
      </c>
      <c r="I2084" s="29" t="str">
        <f t="shared" si="35"/>
        <v>INSERT INTO  VALUES (,'Gómez','40505','Corregimiento','PAN','ADMIN 3');</v>
      </c>
    </row>
    <row r="2085" spans="4:9" x14ac:dyDescent="0.3">
      <c r="D2085" t="s">
        <v>969</v>
      </c>
      <c r="E2085">
        <v>40506</v>
      </c>
      <c r="F2085" t="s">
        <v>204</v>
      </c>
      <c r="G2085" t="s">
        <v>551</v>
      </c>
      <c r="H2085" t="s">
        <v>1212</v>
      </c>
      <c r="I2085" s="29" t="str">
        <f t="shared" si="35"/>
        <v>INSERT INTO  VALUES (,'La Estrella','40506','Corregimiento','PAN','ADMIN 3');</v>
      </c>
    </row>
    <row r="2086" spans="4:9" x14ac:dyDescent="0.3">
      <c r="D2086" t="s">
        <v>1894</v>
      </c>
      <c r="E2086">
        <v>40507</v>
      </c>
      <c r="F2086" t="s">
        <v>204</v>
      </c>
      <c r="G2086" t="s">
        <v>551</v>
      </c>
      <c r="H2086" t="s">
        <v>1212</v>
      </c>
      <c r="I2086" s="29" t="str">
        <f t="shared" si="35"/>
        <v>INSERT INTO  VALUES (,'San Andrés','40507','Corregimiento','PAN','ADMIN 3');</v>
      </c>
    </row>
    <row r="2087" spans="4:9" x14ac:dyDescent="0.3">
      <c r="D2087" t="s">
        <v>2837</v>
      </c>
      <c r="E2087">
        <v>40508</v>
      </c>
      <c r="F2087" t="s">
        <v>204</v>
      </c>
      <c r="G2087" t="s">
        <v>551</v>
      </c>
      <c r="H2087" t="s">
        <v>1212</v>
      </c>
      <c r="I2087" s="29" t="str">
        <f t="shared" si="35"/>
        <v>INSERT INTO  VALUES (,'Santa Marta','40508','Corregimiento','PAN','ADMIN 3');</v>
      </c>
    </row>
    <row r="2088" spans="4:9" x14ac:dyDescent="0.3">
      <c r="D2088" t="s">
        <v>792</v>
      </c>
      <c r="E2088">
        <v>40509</v>
      </c>
      <c r="F2088" t="s">
        <v>204</v>
      </c>
      <c r="G2088" t="s">
        <v>551</v>
      </c>
      <c r="H2088" t="s">
        <v>1212</v>
      </c>
      <c r="I2088" s="29" t="str">
        <f t="shared" si="35"/>
        <v>INSERT INTO  VALUES (,'Santa Rosa','40509','Corregimiento','PAN','ADMIN 3');</v>
      </c>
    </row>
    <row r="2089" spans="4:9" x14ac:dyDescent="0.3">
      <c r="D2089" t="s">
        <v>941</v>
      </c>
      <c r="E2089">
        <v>40510</v>
      </c>
      <c r="F2089" t="s">
        <v>204</v>
      </c>
      <c r="G2089" t="s">
        <v>551</v>
      </c>
      <c r="H2089" t="s">
        <v>1212</v>
      </c>
      <c r="I2089" s="29" t="str">
        <f t="shared" si="35"/>
        <v>INSERT INTO  VALUES (,'Santo Domingo','40510','Corregimiento','PAN','ADMIN 3');</v>
      </c>
    </row>
    <row r="2090" spans="4:9" x14ac:dyDescent="0.3">
      <c r="D2090" t="s">
        <v>2838</v>
      </c>
      <c r="E2090">
        <v>40511</v>
      </c>
      <c r="F2090" t="s">
        <v>204</v>
      </c>
      <c r="G2090" t="s">
        <v>551</v>
      </c>
      <c r="H2090" t="s">
        <v>1212</v>
      </c>
      <c r="I2090" s="29" t="str">
        <f t="shared" si="35"/>
        <v>INSERT INTO  VALUES (,'Sortová','40511','Corregimiento','PAN','ADMIN 3');</v>
      </c>
    </row>
    <row r="2091" spans="4:9" x14ac:dyDescent="0.3">
      <c r="D2091" t="s">
        <v>2839</v>
      </c>
      <c r="E2091">
        <v>40513</v>
      </c>
      <c r="F2091" t="s">
        <v>204</v>
      </c>
      <c r="G2091" t="s">
        <v>551</v>
      </c>
      <c r="H2091" t="s">
        <v>1212</v>
      </c>
      <c r="I2091" s="29" t="str">
        <f t="shared" si="35"/>
        <v>INSERT INTO  VALUES (,'El Bongo','40513','Corregimiento','PAN','ADMIN 3');</v>
      </c>
    </row>
    <row r="2092" spans="4:9" x14ac:dyDescent="0.3">
      <c r="D2092" t="s">
        <v>2840</v>
      </c>
      <c r="E2092">
        <v>40514</v>
      </c>
      <c r="F2092" t="s">
        <v>204</v>
      </c>
      <c r="G2092" t="s">
        <v>551</v>
      </c>
      <c r="H2092" t="s">
        <v>1212</v>
      </c>
      <c r="I2092" s="29" t="str">
        <f t="shared" si="35"/>
        <v>INSERT INTO  VALUES (,'Solano','40514','Corregimiento','PAN','ADMIN 3');</v>
      </c>
    </row>
    <row r="2093" spans="4:9" x14ac:dyDescent="0.3">
      <c r="D2093" t="s">
        <v>1304</v>
      </c>
      <c r="E2093">
        <v>40515</v>
      </c>
      <c r="F2093" t="s">
        <v>204</v>
      </c>
      <c r="G2093" t="s">
        <v>551</v>
      </c>
      <c r="H2093" t="s">
        <v>1212</v>
      </c>
      <c r="I2093" s="29" t="str">
        <f t="shared" si="35"/>
        <v>INSERT INTO  VALUES (,'San Isidro','40515','Corregimiento','PAN','ADMIN 3');</v>
      </c>
    </row>
    <row r="2094" spans="4:9" x14ac:dyDescent="0.3">
      <c r="D2094" t="s">
        <v>2841</v>
      </c>
      <c r="E2094">
        <v>40601</v>
      </c>
      <c r="F2094" t="s">
        <v>204</v>
      </c>
      <c r="G2094" t="s">
        <v>551</v>
      </c>
      <c r="H2094" t="s">
        <v>1212</v>
      </c>
      <c r="I2094" s="29" t="str">
        <f t="shared" si="35"/>
        <v>INSERT INTO  VALUES (,'David (Cabecera)','40601','Corregimiento','PAN','ADMIN 3');</v>
      </c>
    </row>
    <row r="2095" spans="4:9" x14ac:dyDescent="0.3">
      <c r="D2095" t="s">
        <v>2842</v>
      </c>
      <c r="E2095">
        <v>40602</v>
      </c>
      <c r="F2095" t="s">
        <v>204</v>
      </c>
      <c r="G2095" t="s">
        <v>551</v>
      </c>
      <c r="H2095" t="s">
        <v>1212</v>
      </c>
      <c r="I2095" s="29" t="str">
        <f t="shared" si="35"/>
        <v>INSERT INTO  VALUES (,'Bijagual','40602','Corregimiento','PAN','ADMIN 3');</v>
      </c>
    </row>
    <row r="2096" spans="4:9" x14ac:dyDescent="0.3">
      <c r="D2096" t="s">
        <v>2843</v>
      </c>
      <c r="E2096">
        <v>40603</v>
      </c>
      <c r="F2096" t="s">
        <v>204</v>
      </c>
      <c r="G2096" t="s">
        <v>551</v>
      </c>
      <c r="H2096" t="s">
        <v>1212</v>
      </c>
      <c r="I2096" s="29" t="str">
        <f t="shared" si="35"/>
        <v>INSERT INTO  VALUES (,'Cochea','40603','Corregimiento','PAN','ADMIN 3');</v>
      </c>
    </row>
    <row r="2097" spans="4:9" x14ac:dyDescent="0.3">
      <c r="D2097" t="s">
        <v>836</v>
      </c>
      <c r="E2097">
        <v>40604</v>
      </c>
      <c r="F2097" t="s">
        <v>204</v>
      </c>
      <c r="G2097" t="s">
        <v>551</v>
      </c>
      <c r="H2097" t="s">
        <v>1212</v>
      </c>
      <c r="I2097" s="29" t="str">
        <f t="shared" si="35"/>
        <v>INSERT INTO  VALUES (,'Chiriquí','40604','Corregimiento','PAN','ADMIN 3');</v>
      </c>
    </row>
    <row r="2098" spans="4:9" x14ac:dyDescent="0.3">
      <c r="D2098" t="s">
        <v>2844</v>
      </c>
      <c r="E2098">
        <v>40605</v>
      </c>
      <c r="F2098" t="s">
        <v>204</v>
      </c>
      <c r="G2098" t="s">
        <v>551</v>
      </c>
      <c r="H2098" t="s">
        <v>1212</v>
      </c>
      <c r="I2098" s="29" t="str">
        <f t="shared" si="35"/>
        <v>INSERT INTO  VALUES (,'Guacá','40605','Corregimiento','PAN','ADMIN 3');</v>
      </c>
    </row>
    <row r="2099" spans="4:9" x14ac:dyDescent="0.3">
      <c r="D2099" t="s">
        <v>2755</v>
      </c>
      <c r="E2099">
        <v>40606</v>
      </c>
      <c r="F2099" t="s">
        <v>204</v>
      </c>
      <c r="G2099" t="s">
        <v>551</v>
      </c>
      <c r="H2099" t="s">
        <v>1212</v>
      </c>
      <c r="I2099" s="29" t="str">
        <f t="shared" si="35"/>
        <v>INSERT INTO  VALUES (,'Las Lomas','40606','Corregimiento','PAN','ADMIN 3');</v>
      </c>
    </row>
    <row r="2100" spans="4:9" x14ac:dyDescent="0.3">
      <c r="D2100" t="s">
        <v>2828</v>
      </c>
      <c r="E2100">
        <v>40607</v>
      </c>
      <c r="F2100" t="s">
        <v>204</v>
      </c>
      <c r="G2100" t="s">
        <v>551</v>
      </c>
      <c r="H2100" t="s">
        <v>1212</v>
      </c>
      <c r="I2100" s="29" t="str">
        <f t="shared" si="35"/>
        <v>INSERT INTO  VALUES (,'Pedregal','40607','Corregimiento','PAN','ADMIN 3');</v>
      </c>
    </row>
    <row r="2101" spans="4:9" x14ac:dyDescent="0.3">
      <c r="D2101" t="s">
        <v>1207</v>
      </c>
      <c r="E2101">
        <v>40608</v>
      </c>
      <c r="F2101" t="s">
        <v>204</v>
      </c>
      <c r="G2101" t="s">
        <v>551</v>
      </c>
      <c r="H2101" t="s">
        <v>1212</v>
      </c>
      <c r="I2101" s="29" t="str">
        <f t="shared" si="35"/>
        <v>INSERT INTO  VALUES (,'San Carlos','40608','Corregimiento','PAN','ADMIN 3');</v>
      </c>
    </row>
    <row r="2102" spans="4:9" x14ac:dyDescent="0.3">
      <c r="D2102" t="s">
        <v>2845</v>
      </c>
      <c r="E2102">
        <v>40609</v>
      </c>
      <c r="F2102" t="s">
        <v>204</v>
      </c>
      <c r="G2102" t="s">
        <v>551</v>
      </c>
      <c r="H2102" t="s">
        <v>1212</v>
      </c>
      <c r="I2102" s="29" t="str">
        <f t="shared" si="35"/>
        <v>INSERT INTO  VALUES (,'San Pablo Nuevo','40609','Corregimiento','PAN','ADMIN 3');</v>
      </c>
    </row>
    <row r="2103" spans="4:9" x14ac:dyDescent="0.3">
      <c r="D2103" t="s">
        <v>2846</v>
      </c>
      <c r="E2103">
        <v>40610</v>
      </c>
      <c r="F2103" t="s">
        <v>204</v>
      </c>
      <c r="G2103" t="s">
        <v>551</v>
      </c>
      <c r="H2103" t="s">
        <v>1212</v>
      </c>
      <c r="I2103" s="29" t="str">
        <f t="shared" si="35"/>
        <v>INSERT INTO  VALUES (,'San Pablo Viejo','40610','Corregimiento','PAN','ADMIN 3');</v>
      </c>
    </row>
    <row r="2104" spans="4:9" x14ac:dyDescent="0.3">
      <c r="D2104" t="s">
        <v>2847</v>
      </c>
      <c r="E2104">
        <v>40611</v>
      </c>
      <c r="F2104" t="s">
        <v>204</v>
      </c>
      <c r="G2104" t="s">
        <v>551</v>
      </c>
      <c r="H2104" t="s">
        <v>1212</v>
      </c>
      <c r="I2104" s="29" t="str">
        <f t="shared" si="35"/>
        <v>INSERT INTO  VALUES (,'David Este','40611','Corregimiento','PAN','ADMIN 3');</v>
      </c>
    </row>
    <row r="2105" spans="4:9" x14ac:dyDescent="0.3">
      <c r="D2105" t="s">
        <v>2848</v>
      </c>
      <c r="E2105">
        <v>40612</v>
      </c>
      <c r="F2105" t="s">
        <v>204</v>
      </c>
      <c r="G2105" t="s">
        <v>551</v>
      </c>
      <c r="H2105" t="s">
        <v>1212</v>
      </c>
      <c r="I2105" s="29" t="str">
        <f t="shared" si="35"/>
        <v>INSERT INTO  VALUES (,'David Sur','40612','Corregimiento','PAN','ADMIN 3');</v>
      </c>
    </row>
    <row r="2106" spans="4:9" x14ac:dyDescent="0.3">
      <c r="D2106" t="s">
        <v>2849</v>
      </c>
      <c r="E2106">
        <v>40701</v>
      </c>
      <c r="F2106" t="s">
        <v>204</v>
      </c>
      <c r="G2106" t="s">
        <v>551</v>
      </c>
      <c r="H2106" t="s">
        <v>1212</v>
      </c>
      <c r="I2106" s="29" t="str">
        <f t="shared" si="35"/>
        <v>INSERT INTO  VALUES (,'Dolega (Cabecera)','40701','Corregimiento','PAN','ADMIN 3');</v>
      </c>
    </row>
    <row r="2107" spans="4:9" x14ac:dyDescent="0.3">
      <c r="D2107" t="s">
        <v>2850</v>
      </c>
      <c r="E2107">
        <v>40702</v>
      </c>
      <c r="F2107" t="s">
        <v>204</v>
      </c>
      <c r="G2107" t="s">
        <v>551</v>
      </c>
      <c r="H2107" t="s">
        <v>1212</v>
      </c>
      <c r="I2107" s="29" t="str">
        <f t="shared" si="35"/>
        <v>INSERT INTO  VALUES (,'Dos Ríos','40702','Corregimiento','PAN','ADMIN 3');</v>
      </c>
    </row>
    <row r="2108" spans="4:9" x14ac:dyDescent="0.3">
      <c r="D2108" t="s">
        <v>2851</v>
      </c>
      <c r="E2108">
        <v>40703</v>
      </c>
      <c r="F2108" t="s">
        <v>204</v>
      </c>
      <c r="G2108" t="s">
        <v>551</v>
      </c>
      <c r="H2108" t="s">
        <v>1212</v>
      </c>
      <c r="I2108" s="29" t="str">
        <f t="shared" si="35"/>
        <v>INSERT INTO  VALUES (,'Los Anastacios','40703','Corregimiento','PAN','ADMIN 3');</v>
      </c>
    </row>
    <row r="2109" spans="4:9" x14ac:dyDescent="0.3">
      <c r="D2109" t="s">
        <v>1992</v>
      </c>
      <c r="E2109">
        <v>40704</v>
      </c>
      <c r="F2109" t="s">
        <v>204</v>
      </c>
      <c r="G2109" t="s">
        <v>551</v>
      </c>
      <c r="H2109" t="s">
        <v>1212</v>
      </c>
      <c r="I2109" s="29" t="str">
        <f t="shared" si="35"/>
        <v>INSERT INTO  VALUES (,'Potrerillos','40704','Corregimiento','PAN','ADMIN 3');</v>
      </c>
    </row>
    <row r="2110" spans="4:9" x14ac:dyDescent="0.3">
      <c r="D2110" t="s">
        <v>2852</v>
      </c>
      <c r="E2110">
        <v>40705</v>
      </c>
      <c r="F2110" t="s">
        <v>204</v>
      </c>
      <c r="G2110" t="s">
        <v>551</v>
      </c>
      <c r="H2110" t="s">
        <v>1212</v>
      </c>
      <c r="I2110" s="29" t="str">
        <f t="shared" si="35"/>
        <v>INSERT INTO  VALUES (,'Potrerillos Abajo','40705','Corregimiento','PAN','ADMIN 3');</v>
      </c>
    </row>
    <row r="2111" spans="4:9" x14ac:dyDescent="0.3">
      <c r="D2111" t="s">
        <v>2853</v>
      </c>
      <c r="E2111">
        <v>40706</v>
      </c>
      <c r="F2111" t="s">
        <v>204</v>
      </c>
      <c r="G2111" t="s">
        <v>551</v>
      </c>
      <c r="H2111" t="s">
        <v>1212</v>
      </c>
      <c r="I2111" s="29" t="str">
        <f t="shared" si="35"/>
        <v>INSERT INTO  VALUES (,'Rovira','40706','Corregimiento','PAN','ADMIN 3');</v>
      </c>
    </row>
    <row r="2112" spans="4:9" x14ac:dyDescent="0.3">
      <c r="D2112" t="s">
        <v>2854</v>
      </c>
      <c r="E2112">
        <v>40707</v>
      </c>
      <c r="F2112" t="s">
        <v>204</v>
      </c>
      <c r="G2112" t="s">
        <v>551</v>
      </c>
      <c r="H2112" t="s">
        <v>1212</v>
      </c>
      <c r="I2112" s="29" t="str">
        <f t="shared" si="35"/>
        <v>INSERT INTO  VALUES (,'Tinajas','40707','Corregimiento','PAN','ADMIN 3');</v>
      </c>
    </row>
    <row r="2113" spans="4:9" x14ac:dyDescent="0.3">
      <c r="D2113" t="s">
        <v>2855</v>
      </c>
      <c r="E2113">
        <v>40708</v>
      </c>
      <c r="F2113" t="s">
        <v>204</v>
      </c>
      <c r="G2113" t="s">
        <v>551</v>
      </c>
      <c r="H2113" t="s">
        <v>1212</v>
      </c>
      <c r="I2113" s="29" t="str">
        <f t="shared" si="35"/>
        <v>INSERT INTO  VALUES (,'Los Algarrobos','40708','Corregimiento','PAN','ADMIN 3');</v>
      </c>
    </row>
    <row r="2114" spans="4:9" x14ac:dyDescent="0.3">
      <c r="D2114" t="s">
        <v>2415</v>
      </c>
      <c r="E2114">
        <v>40801</v>
      </c>
      <c r="F2114" t="s">
        <v>204</v>
      </c>
      <c r="G2114" t="s">
        <v>551</v>
      </c>
      <c r="H2114" t="s">
        <v>1212</v>
      </c>
      <c r="I2114" s="29" t="str">
        <f t="shared" si="35"/>
        <v>INSERT INTO  VALUES (,'Gualaca','40801','Corregimiento','PAN','ADMIN 3');</v>
      </c>
    </row>
    <row r="2115" spans="4:9" x14ac:dyDescent="0.3">
      <c r="D2115" t="s">
        <v>2856</v>
      </c>
      <c r="E2115">
        <v>40802</v>
      </c>
      <c r="F2115" t="s">
        <v>204</v>
      </c>
      <c r="G2115" t="s">
        <v>551</v>
      </c>
      <c r="H2115" t="s">
        <v>1212</v>
      </c>
      <c r="I2115" s="29" t="str">
        <f t="shared" ref="I2115:I2178" si="36">+"INSERT INTO "&amp;$E$3&amp;" VALUES ("&amp;C2115&amp;","&amp;"'"&amp;D2115&amp;"','"&amp;E2115&amp;"','"&amp;F2115&amp;"','"&amp;G2115&amp;"','"&amp;H2115&amp;"');"</f>
        <v>INSERT INTO  VALUES (,'Hornito','40802','Corregimiento','PAN','ADMIN 3');</v>
      </c>
    </row>
    <row r="2116" spans="4:9" x14ac:dyDescent="0.3">
      <c r="D2116" t="s">
        <v>2857</v>
      </c>
      <c r="E2116">
        <v>40803</v>
      </c>
      <c r="F2116" t="s">
        <v>204</v>
      </c>
      <c r="G2116" t="s">
        <v>551</v>
      </c>
      <c r="H2116" t="s">
        <v>1212</v>
      </c>
      <c r="I2116" s="29" t="str">
        <f t="shared" si="36"/>
        <v>INSERT INTO  VALUES (,'Los Ángeles','40803','Corregimiento','PAN','ADMIN 3');</v>
      </c>
    </row>
    <row r="2117" spans="4:9" x14ac:dyDescent="0.3">
      <c r="D2117" t="s">
        <v>2858</v>
      </c>
      <c r="E2117">
        <v>40804</v>
      </c>
      <c r="F2117" t="s">
        <v>204</v>
      </c>
      <c r="G2117" t="s">
        <v>551</v>
      </c>
      <c r="H2117" t="s">
        <v>1212</v>
      </c>
      <c r="I2117" s="29" t="str">
        <f t="shared" si="36"/>
        <v>INSERT INTO  VALUES (,'Paja de Sombrero','40804','Corregimiento','PAN','ADMIN 3');</v>
      </c>
    </row>
    <row r="2118" spans="4:9" x14ac:dyDescent="0.3">
      <c r="D2118" t="s">
        <v>2859</v>
      </c>
      <c r="E2118">
        <v>40805</v>
      </c>
      <c r="F2118" t="s">
        <v>204</v>
      </c>
      <c r="G2118" t="s">
        <v>551</v>
      </c>
      <c r="H2118" t="s">
        <v>1212</v>
      </c>
      <c r="I2118" s="29" t="str">
        <f t="shared" si="36"/>
        <v>INSERT INTO  VALUES (,'Rincón','40805','Corregimiento','PAN','ADMIN 3');</v>
      </c>
    </row>
    <row r="2119" spans="4:9" x14ac:dyDescent="0.3">
      <c r="D2119" t="s">
        <v>2860</v>
      </c>
      <c r="E2119">
        <v>40901</v>
      </c>
      <c r="F2119" t="s">
        <v>204</v>
      </c>
      <c r="G2119" t="s">
        <v>551</v>
      </c>
      <c r="H2119" t="s">
        <v>1212</v>
      </c>
      <c r="I2119" s="29" t="str">
        <f t="shared" si="36"/>
        <v>INSERT INTO  VALUES (,'Remedios (Cabecera)','40901','Corregimiento','PAN','ADMIN 3');</v>
      </c>
    </row>
    <row r="2120" spans="4:9" x14ac:dyDescent="0.3">
      <c r="D2120" t="s">
        <v>2861</v>
      </c>
      <c r="E2120">
        <v>40902</v>
      </c>
      <c r="F2120" t="s">
        <v>204</v>
      </c>
      <c r="G2120" t="s">
        <v>551</v>
      </c>
      <c r="H2120" t="s">
        <v>1212</v>
      </c>
      <c r="I2120" s="29" t="str">
        <f t="shared" si="36"/>
        <v>INSERT INTO  VALUES (,'El Nancito','40902','Corregimiento','PAN','ADMIN 3');</v>
      </c>
    </row>
    <row r="2121" spans="4:9" x14ac:dyDescent="0.3">
      <c r="D2121" t="s">
        <v>1948</v>
      </c>
      <c r="E2121">
        <v>40903</v>
      </c>
      <c r="F2121" t="s">
        <v>204</v>
      </c>
      <c r="G2121" t="s">
        <v>551</v>
      </c>
      <c r="H2121" t="s">
        <v>1212</v>
      </c>
      <c r="I2121" s="29" t="str">
        <f t="shared" si="36"/>
        <v>INSERT INTO  VALUES (,'El Porvenir','40903','Corregimiento','PAN','ADMIN 3');</v>
      </c>
    </row>
    <row r="2122" spans="4:9" x14ac:dyDescent="0.3">
      <c r="D2122" t="s">
        <v>2862</v>
      </c>
      <c r="E2122">
        <v>40904</v>
      </c>
      <c r="F2122" t="s">
        <v>204</v>
      </c>
      <c r="G2122" t="s">
        <v>551</v>
      </c>
      <c r="H2122" t="s">
        <v>1212</v>
      </c>
      <c r="I2122" s="29" t="str">
        <f t="shared" si="36"/>
        <v>INSERT INTO  VALUES (,'El Puerto','40904','Corregimiento','PAN','ADMIN 3');</v>
      </c>
    </row>
    <row r="2123" spans="4:9" x14ac:dyDescent="0.3">
      <c r="D2123" t="s">
        <v>372</v>
      </c>
      <c r="E2123">
        <v>40905</v>
      </c>
      <c r="F2123" t="s">
        <v>204</v>
      </c>
      <c r="G2123" t="s">
        <v>551</v>
      </c>
      <c r="H2123" t="s">
        <v>1212</v>
      </c>
      <c r="I2123" s="29" t="str">
        <f t="shared" si="36"/>
        <v>INSERT INTO  VALUES (,'Santa Lucía','40905','Corregimiento','PAN','ADMIN 3');</v>
      </c>
    </row>
    <row r="2124" spans="4:9" x14ac:dyDescent="0.3">
      <c r="D2124" t="s">
        <v>2863</v>
      </c>
      <c r="E2124">
        <v>41001</v>
      </c>
      <c r="F2124" t="s">
        <v>204</v>
      </c>
      <c r="G2124" t="s">
        <v>551</v>
      </c>
      <c r="H2124" t="s">
        <v>1212</v>
      </c>
      <c r="I2124" s="29" t="str">
        <f t="shared" si="36"/>
        <v>INSERT INTO  VALUES (,'Río Sereno (Cabecera)','41001','Corregimiento','PAN','ADMIN 3');</v>
      </c>
    </row>
    <row r="2125" spans="4:9" x14ac:dyDescent="0.3">
      <c r="D2125" t="s">
        <v>2864</v>
      </c>
      <c r="E2125">
        <v>41002</v>
      </c>
      <c r="F2125" t="s">
        <v>204</v>
      </c>
      <c r="G2125" t="s">
        <v>551</v>
      </c>
      <c r="H2125" t="s">
        <v>1212</v>
      </c>
      <c r="I2125" s="29" t="str">
        <f t="shared" si="36"/>
        <v>INSERT INTO  VALUES (,'Breñón','41002','Corregimiento','PAN','ADMIN 3');</v>
      </c>
    </row>
    <row r="2126" spans="4:9" x14ac:dyDescent="0.3">
      <c r="D2126" t="s">
        <v>2865</v>
      </c>
      <c r="E2126">
        <v>41003</v>
      </c>
      <c r="F2126" t="s">
        <v>204</v>
      </c>
      <c r="G2126" t="s">
        <v>551</v>
      </c>
      <c r="H2126" t="s">
        <v>1212</v>
      </c>
      <c r="I2126" s="29" t="str">
        <f t="shared" si="36"/>
        <v>INSERT INTO  VALUES (,'Cañas Gordas','41003','Corregimiento','PAN','ADMIN 3');</v>
      </c>
    </row>
    <row r="2127" spans="4:9" x14ac:dyDescent="0.3">
      <c r="D2127" t="s">
        <v>2866</v>
      </c>
      <c r="E2127">
        <v>41004</v>
      </c>
      <c r="F2127" t="s">
        <v>204</v>
      </c>
      <c r="G2127" t="s">
        <v>551</v>
      </c>
      <c r="H2127" t="s">
        <v>1212</v>
      </c>
      <c r="I2127" s="29" t="str">
        <f t="shared" si="36"/>
        <v>INSERT INTO  VALUES (,'Monte Lirio','41004','Corregimiento','PAN','ADMIN 3');</v>
      </c>
    </row>
    <row r="2128" spans="4:9" x14ac:dyDescent="0.3">
      <c r="D2128" t="s">
        <v>2867</v>
      </c>
      <c r="E2128">
        <v>41005</v>
      </c>
      <c r="F2128" t="s">
        <v>204</v>
      </c>
      <c r="G2128" t="s">
        <v>551</v>
      </c>
      <c r="H2128" t="s">
        <v>1212</v>
      </c>
      <c r="I2128" s="29" t="str">
        <f t="shared" si="36"/>
        <v>INSERT INTO  VALUES (,'Plaza Caisán','41005','Corregimiento','PAN','ADMIN 3');</v>
      </c>
    </row>
    <row r="2129" spans="4:9" x14ac:dyDescent="0.3">
      <c r="D2129" t="s">
        <v>983</v>
      </c>
      <c r="E2129">
        <v>41006</v>
      </c>
      <c r="F2129" t="s">
        <v>204</v>
      </c>
      <c r="G2129" t="s">
        <v>551</v>
      </c>
      <c r="H2129" t="s">
        <v>1212</v>
      </c>
      <c r="I2129" s="29" t="str">
        <f t="shared" si="36"/>
        <v>INSERT INTO  VALUES (,'Santa Cruz','41006','Corregimiento','PAN','ADMIN 3');</v>
      </c>
    </row>
    <row r="2130" spans="4:9" x14ac:dyDescent="0.3">
      <c r="D2130" t="s">
        <v>2868</v>
      </c>
      <c r="E2130">
        <v>41007</v>
      </c>
      <c r="F2130" t="s">
        <v>204</v>
      </c>
      <c r="G2130" t="s">
        <v>551</v>
      </c>
      <c r="H2130" t="s">
        <v>1212</v>
      </c>
      <c r="I2130" s="29" t="str">
        <f t="shared" si="36"/>
        <v>INSERT INTO  VALUES (,'Dominical','41007','Corregimiento','PAN','ADMIN 3');</v>
      </c>
    </row>
    <row r="2131" spans="4:9" x14ac:dyDescent="0.3">
      <c r="D2131" t="s">
        <v>2869</v>
      </c>
      <c r="E2131">
        <v>41008</v>
      </c>
      <c r="F2131" t="s">
        <v>204</v>
      </c>
      <c r="G2131" t="s">
        <v>551</v>
      </c>
      <c r="H2131" t="s">
        <v>1212</v>
      </c>
      <c r="I2131" s="29" t="str">
        <f t="shared" si="36"/>
        <v>INSERT INTO  VALUES (,'Santa Clara','41008','Corregimiento','PAN','ADMIN 3');</v>
      </c>
    </row>
    <row r="2132" spans="4:9" x14ac:dyDescent="0.3">
      <c r="D2132" t="s">
        <v>1975</v>
      </c>
      <c r="E2132">
        <v>41101</v>
      </c>
      <c r="F2132" t="s">
        <v>204</v>
      </c>
      <c r="G2132" t="s">
        <v>551</v>
      </c>
      <c r="H2132" t="s">
        <v>1212</v>
      </c>
      <c r="I2132" s="29" t="str">
        <f t="shared" si="36"/>
        <v>INSERT INTO  VALUES (,'Las Lajas','41101','Corregimiento','PAN','ADMIN 3');</v>
      </c>
    </row>
    <row r="2133" spans="4:9" x14ac:dyDescent="0.3">
      <c r="D2133" t="s">
        <v>2870</v>
      </c>
      <c r="E2133">
        <v>41102</v>
      </c>
      <c r="F2133" t="s">
        <v>204</v>
      </c>
      <c r="G2133" t="s">
        <v>551</v>
      </c>
      <c r="H2133" t="s">
        <v>1212</v>
      </c>
      <c r="I2133" s="29" t="str">
        <f t="shared" si="36"/>
        <v>INSERT INTO  VALUES (,'Juay o Las Mareas','41102','Corregimiento','PAN','ADMIN 3');</v>
      </c>
    </row>
    <row r="2134" spans="4:9" x14ac:dyDescent="0.3">
      <c r="D2134" t="s">
        <v>2871</v>
      </c>
      <c r="E2134">
        <v>41103</v>
      </c>
      <c r="F2134" t="s">
        <v>204</v>
      </c>
      <c r="G2134" t="s">
        <v>551</v>
      </c>
      <c r="H2134" t="s">
        <v>1212</v>
      </c>
      <c r="I2134" s="29" t="str">
        <f t="shared" si="36"/>
        <v>INSERT INTO  VALUES (,'Lajas Adentro','41103','Corregimiento','PAN','ADMIN 3');</v>
      </c>
    </row>
    <row r="2135" spans="4:9" x14ac:dyDescent="0.3">
      <c r="D2135" t="s">
        <v>2418</v>
      </c>
      <c r="E2135">
        <v>41104</v>
      </c>
      <c r="F2135" t="s">
        <v>204</v>
      </c>
      <c r="G2135" t="s">
        <v>551</v>
      </c>
      <c r="H2135" t="s">
        <v>1212</v>
      </c>
      <c r="I2135" s="29" t="str">
        <f t="shared" si="36"/>
        <v>INSERT INTO  VALUES (,'San Félix','41104','Corregimiento','PAN','ADMIN 3');</v>
      </c>
    </row>
    <row r="2136" spans="4:9" x14ac:dyDescent="0.3">
      <c r="D2136" t="s">
        <v>983</v>
      </c>
      <c r="E2136">
        <v>41105</v>
      </c>
      <c r="F2136" t="s">
        <v>204</v>
      </c>
      <c r="G2136" t="s">
        <v>551</v>
      </c>
      <c r="H2136" t="s">
        <v>1212</v>
      </c>
      <c r="I2136" s="29" t="str">
        <f t="shared" si="36"/>
        <v>INSERT INTO  VALUES (,'Santa Cruz','41105','Corregimiento','PAN','ADMIN 3');</v>
      </c>
    </row>
    <row r="2137" spans="4:9" x14ac:dyDescent="0.3">
      <c r="D2137" t="s">
        <v>2872</v>
      </c>
      <c r="E2137">
        <v>41201</v>
      </c>
      <c r="F2137" t="s">
        <v>204</v>
      </c>
      <c r="G2137" t="s">
        <v>551</v>
      </c>
      <c r="H2137" t="s">
        <v>1212</v>
      </c>
      <c r="I2137" s="29" t="str">
        <f t="shared" si="36"/>
        <v>INSERT INTO  VALUES (,'Horconcitos (Cabecera)','41201','Corregimiento','PAN','ADMIN 3');</v>
      </c>
    </row>
    <row r="2138" spans="4:9" x14ac:dyDescent="0.3">
      <c r="D2138" t="s">
        <v>2698</v>
      </c>
      <c r="E2138">
        <v>41202</v>
      </c>
      <c r="F2138" t="s">
        <v>204</v>
      </c>
      <c r="G2138" t="s">
        <v>551</v>
      </c>
      <c r="H2138" t="s">
        <v>1212</v>
      </c>
      <c r="I2138" s="29" t="str">
        <f t="shared" si="36"/>
        <v>INSERT INTO  VALUES (,'Boca Chica','41202','Corregimiento','PAN','ADMIN 3');</v>
      </c>
    </row>
    <row r="2139" spans="4:9" x14ac:dyDescent="0.3">
      <c r="D2139" t="s">
        <v>2873</v>
      </c>
      <c r="E2139">
        <v>41203</v>
      </c>
      <c r="F2139" t="s">
        <v>204</v>
      </c>
      <c r="G2139" t="s">
        <v>551</v>
      </c>
      <c r="H2139" t="s">
        <v>1212</v>
      </c>
      <c r="I2139" s="29" t="str">
        <f t="shared" si="36"/>
        <v>INSERT INTO  VALUES (,'Boca del Monte','41203','Corregimiento','PAN','ADMIN 3');</v>
      </c>
    </row>
    <row r="2140" spans="4:9" x14ac:dyDescent="0.3">
      <c r="D2140" t="s">
        <v>722</v>
      </c>
      <c r="E2140">
        <v>41204</v>
      </c>
      <c r="F2140" t="s">
        <v>204</v>
      </c>
      <c r="G2140" t="s">
        <v>551</v>
      </c>
      <c r="H2140" t="s">
        <v>1212</v>
      </c>
      <c r="I2140" s="29" t="str">
        <f t="shared" si="36"/>
        <v>INSERT INTO  VALUES (,'San Juan','41204','Corregimiento','PAN','ADMIN 3');</v>
      </c>
    </row>
    <row r="2141" spans="4:9" x14ac:dyDescent="0.3">
      <c r="D2141" t="s">
        <v>1493</v>
      </c>
      <c r="E2141">
        <v>41205</v>
      </c>
      <c r="F2141" t="s">
        <v>204</v>
      </c>
      <c r="G2141" t="s">
        <v>551</v>
      </c>
      <c r="H2141" t="s">
        <v>1212</v>
      </c>
      <c r="I2141" s="29" t="str">
        <f t="shared" si="36"/>
        <v>INSERT INTO  VALUES (,'San Lorenzo','41205','Corregimiento','PAN','ADMIN 3');</v>
      </c>
    </row>
    <row r="2142" spans="4:9" x14ac:dyDescent="0.3">
      <c r="D2142" t="s">
        <v>2874</v>
      </c>
      <c r="E2142">
        <v>41301</v>
      </c>
      <c r="F2142" t="s">
        <v>204</v>
      </c>
      <c r="G2142" t="s">
        <v>551</v>
      </c>
      <c r="H2142" t="s">
        <v>1212</v>
      </c>
      <c r="I2142" s="29" t="str">
        <f t="shared" si="36"/>
        <v>INSERT INTO  VALUES (,'Tolé (Cabecera)','41301','Corregimiento','PAN','ADMIN 3');</v>
      </c>
    </row>
    <row r="2143" spans="4:9" x14ac:dyDescent="0.3">
      <c r="D2143" t="s">
        <v>2875</v>
      </c>
      <c r="E2143">
        <v>41302</v>
      </c>
      <c r="F2143" t="s">
        <v>204</v>
      </c>
      <c r="G2143" t="s">
        <v>551</v>
      </c>
      <c r="H2143" t="s">
        <v>1212</v>
      </c>
      <c r="I2143" s="29" t="str">
        <f t="shared" si="36"/>
        <v>INSERT INTO  VALUES (,'Bella Vista','41302','Corregimiento','PAN','ADMIN 3');</v>
      </c>
    </row>
    <row r="2144" spans="4:9" x14ac:dyDescent="0.3">
      <c r="D2144" t="s">
        <v>2876</v>
      </c>
      <c r="E2144">
        <v>41303</v>
      </c>
      <c r="F2144" t="s">
        <v>204</v>
      </c>
      <c r="G2144" t="s">
        <v>551</v>
      </c>
      <c r="H2144" t="s">
        <v>1212</v>
      </c>
      <c r="I2144" s="29" t="str">
        <f t="shared" si="36"/>
        <v>INSERT INTO  VALUES (,'Cerro Viejo','41303','Corregimiento','PAN','ADMIN 3');</v>
      </c>
    </row>
    <row r="2145" spans="4:9" x14ac:dyDescent="0.3">
      <c r="D2145" t="s">
        <v>2735</v>
      </c>
      <c r="E2145">
        <v>41304</v>
      </c>
      <c r="F2145" t="s">
        <v>204</v>
      </c>
      <c r="G2145" t="s">
        <v>551</v>
      </c>
      <c r="H2145" t="s">
        <v>1212</v>
      </c>
      <c r="I2145" s="29" t="str">
        <f t="shared" si="36"/>
        <v>INSERT INTO  VALUES (,'El Cristo','41304','Corregimiento','PAN','ADMIN 3');</v>
      </c>
    </row>
    <row r="2146" spans="4:9" x14ac:dyDescent="0.3">
      <c r="D2146" t="s">
        <v>2877</v>
      </c>
      <c r="E2146">
        <v>41305</v>
      </c>
      <c r="F2146" t="s">
        <v>204</v>
      </c>
      <c r="G2146" t="s">
        <v>551</v>
      </c>
      <c r="H2146" t="s">
        <v>1212</v>
      </c>
      <c r="I2146" s="29" t="str">
        <f t="shared" si="36"/>
        <v>INSERT INTO  VALUES (,'Justo Fidel Palacios','41305','Corregimiento','PAN','ADMIN 3');</v>
      </c>
    </row>
    <row r="2147" spans="4:9" x14ac:dyDescent="0.3">
      <c r="D2147" t="s">
        <v>2878</v>
      </c>
      <c r="E2147">
        <v>41306</v>
      </c>
      <c r="F2147" t="s">
        <v>204</v>
      </c>
      <c r="G2147" t="s">
        <v>551</v>
      </c>
      <c r="H2147" t="s">
        <v>1212</v>
      </c>
      <c r="I2147" s="29" t="str">
        <f t="shared" si="36"/>
        <v>INSERT INTO  VALUES (,'Lajas de Tolé','41306','Corregimiento','PAN','ADMIN 3');</v>
      </c>
    </row>
    <row r="2148" spans="4:9" x14ac:dyDescent="0.3">
      <c r="D2148" t="s">
        <v>2879</v>
      </c>
      <c r="E2148">
        <v>41307</v>
      </c>
      <c r="F2148" t="s">
        <v>204</v>
      </c>
      <c r="G2148" t="s">
        <v>551</v>
      </c>
      <c r="H2148" t="s">
        <v>1212</v>
      </c>
      <c r="I2148" s="29" t="str">
        <f t="shared" si="36"/>
        <v>INSERT INTO  VALUES (,'Potrero de Caña','41307','Corregimiento','PAN','ADMIN 3');</v>
      </c>
    </row>
    <row r="2149" spans="4:9" x14ac:dyDescent="0.3">
      <c r="D2149" t="s">
        <v>2880</v>
      </c>
      <c r="E2149">
        <v>41308</v>
      </c>
      <c r="F2149" t="s">
        <v>204</v>
      </c>
      <c r="G2149" t="s">
        <v>551</v>
      </c>
      <c r="H2149" t="s">
        <v>1212</v>
      </c>
      <c r="I2149" s="29" t="str">
        <f t="shared" si="36"/>
        <v>INSERT INTO  VALUES (,'Quebrada de Piedra','41308','Corregimiento','PAN','ADMIN 3');</v>
      </c>
    </row>
    <row r="2150" spans="4:9" x14ac:dyDescent="0.3">
      <c r="D2150" t="s">
        <v>2881</v>
      </c>
      <c r="E2150">
        <v>41309</v>
      </c>
      <c r="F2150" t="s">
        <v>204</v>
      </c>
      <c r="G2150" t="s">
        <v>551</v>
      </c>
      <c r="H2150" t="s">
        <v>1212</v>
      </c>
      <c r="I2150" s="29" t="str">
        <f t="shared" si="36"/>
        <v>INSERT INTO  VALUES (,'Veladero','41309','Corregimiento','PAN','ADMIN 3');</v>
      </c>
    </row>
    <row r="2151" spans="4:9" x14ac:dyDescent="0.3">
      <c r="D2151" t="s">
        <v>2882</v>
      </c>
      <c r="E2151">
        <v>41401</v>
      </c>
      <c r="F2151" t="s">
        <v>204</v>
      </c>
      <c r="G2151" t="s">
        <v>551</v>
      </c>
      <c r="H2151" t="s">
        <v>1212</v>
      </c>
      <c r="I2151" s="29" t="str">
        <f t="shared" si="36"/>
        <v>INSERT INTO  VALUES (,'Volcán (Cabecera)','41401','Corregimiento','PAN','ADMIN 3');</v>
      </c>
    </row>
    <row r="2152" spans="4:9" x14ac:dyDescent="0.3">
      <c r="D2152" t="s">
        <v>2883</v>
      </c>
      <c r="E2152">
        <v>41402</v>
      </c>
      <c r="F2152" t="s">
        <v>204</v>
      </c>
      <c r="G2152" t="s">
        <v>551</v>
      </c>
      <c r="H2152" t="s">
        <v>1212</v>
      </c>
      <c r="I2152" s="29" t="str">
        <f t="shared" si="36"/>
        <v>INSERT INTO  VALUES (,'Cerro Punta','41402','Corregimiento','PAN','ADMIN 3');</v>
      </c>
    </row>
    <row r="2153" spans="4:9" x14ac:dyDescent="0.3">
      <c r="D2153" t="s">
        <v>2884</v>
      </c>
      <c r="E2153">
        <v>41403</v>
      </c>
      <c r="F2153" t="s">
        <v>204</v>
      </c>
      <c r="G2153" t="s">
        <v>551</v>
      </c>
      <c r="H2153" t="s">
        <v>1212</v>
      </c>
      <c r="I2153" s="29" t="str">
        <f t="shared" si="36"/>
        <v>INSERT INTO  VALUES (,'Cuesta de Piedra','41403','Corregimiento','PAN','ADMIN 3');</v>
      </c>
    </row>
    <row r="2154" spans="4:9" x14ac:dyDescent="0.3">
      <c r="D2154" t="s">
        <v>2885</v>
      </c>
      <c r="E2154">
        <v>41404</v>
      </c>
      <c r="F2154" t="s">
        <v>204</v>
      </c>
      <c r="G2154" t="s">
        <v>551</v>
      </c>
      <c r="H2154" t="s">
        <v>1212</v>
      </c>
      <c r="I2154" s="29" t="str">
        <f t="shared" si="36"/>
        <v>INSERT INTO  VALUES (,'Nueva California','41404','Corregimiento','PAN','ADMIN 3');</v>
      </c>
    </row>
    <row r="2155" spans="4:9" x14ac:dyDescent="0.3">
      <c r="D2155" t="s">
        <v>2886</v>
      </c>
      <c r="E2155">
        <v>41405</v>
      </c>
      <c r="F2155" t="s">
        <v>204</v>
      </c>
      <c r="G2155" t="s">
        <v>551</v>
      </c>
      <c r="H2155" t="s">
        <v>1212</v>
      </c>
      <c r="I2155" s="29" t="str">
        <f t="shared" si="36"/>
        <v>INSERT INTO  VALUES (,'Paso Ancho','41405','Corregimiento','PAN','ADMIN 3');</v>
      </c>
    </row>
    <row r="2156" spans="4:9" x14ac:dyDescent="0.3">
      <c r="D2156" t="s">
        <v>2887</v>
      </c>
      <c r="E2156">
        <v>50101</v>
      </c>
      <c r="F2156" t="s">
        <v>204</v>
      </c>
      <c r="G2156" t="s">
        <v>551</v>
      </c>
      <c r="H2156" t="s">
        <v>1212</v>
      </c>
      <c r="I2156" s="29" t="str">
        <f t="shared" si="36"/>
        <v>INSERT INTO  VALUES (,'La Palma (Cabecera)','50101','Corregimiento','PAN','ADMIN 3');</v>
      </c>
    </row>
    <row r="2157" spans="4:9" x14ac:dyDescent="0.3">
      <c r="D2157" t="s">
        <v>2888</v>
      </c>
      <c r="E2157">
        <v>50102</v>
      </c>
      <c r="F2157" t="s">
        <v>204</v>
      </c>
      <c r="G2157" t="s">
        <v>551</v>
      </c>
      <c r="H2157" t="s">
        <v>1212</v>
      </c>
      <c r="I2157" s="29" t="str">
        <f t="shared" si="36"/>
        <v>INSERT INTO  VALUES (,'Camogantí','50102','Corregimiento','PAN','ADMIN 3');</v>
      </c>
    </row>
    <row r="2158" spans="4:9" x14ac:dyDescent="0.3">
      <c r="D2158" t="s">
        <v>2421</v>
      </c>
      <c r="E2158">
        <v>50103</v>
      </c>
      <c r="F2158" t="s">
        <v>204</v>
      </c>
      <c r="G2158" t="s">
        <v>551</v>
      </c>
      <c r="H2158" t="s">
        <v>1212</v>
      </c>
      <c r="I2158" s="29" t="str">
        <f t="shared" si="36"/>
        <v>INSERT INTO  VALUES (,'Chepigana','50103','Corregimiento','PAN','ADMIN 3');</v>
      </c>
    </row>
    <row r="2159" spans="4:9" x14ac:dyDescent="0.3">
      <c r="D2159" t="s">
        <v>2889</v>
      </c>
      <c r="E2159">
        <v>50104</v>
      </c>
      <c r="F2159" t="s">
        <v>204</v>
      </c>
      <c r="G2159" t="s">
        <v>551</v>
      </c>
      <c r="H2159" t="s">
        <v>1212</v>
      </c>
      <c r="I2159" s="29" t="str">
        <f t="shared" si="36"/>
        <v>INSERT INTO  VALUES (,'Garachiné','50104','Corregimiento','PAN','ADMIN 3');</v>
      </c>
    </row>
    <row r="2160" spans="4:9" x14ac:dyDescent="0.3">
      <c r="D2160" t="s">
        <v>2890</v>
      </c>
      <c r="E2160">
        <v>50105</v>
      </c>
      <c r="F2160" t="s">
        <v>204</v>
      </c>
      <c r="G2160" t="s">
        <v>551</v>
      </c>
      <c r="H2160" t="s">
        <v>1212</v>
      </c>
      <c r="I2160" s="29" t="str">
        <f t="shared" si="36"/>
        <v>INSERT INTO  VALUES (,'Jaqué','50105','Corregimiento','PAN','ADMIN 3');</v>
      </c>
    </row>
    <row r="2161" spans="4:9" x14ac:dyDescent="0.3">
      <c r="D2161" t="s">
        <v>2891</v>
      </c>
      <c r="E2161">
        <v>50106</v>
      </c>
      <c r="F2161" t="s">
        <v>204</v>
      </c>
      <c r="G2161" t="s">
        <v>551</v>
      </c>
      <c r="H2161" t="s">
        <v>1212</v>
      </c>
      <c r="I2161" s="29" t="str">
        <f t="shared" si="36"/>
        <v>INSERT INTO  VALUES (,'Puerto Piña','50106','Corregimiento','PAN','ADMIN 3');</v>
      </c>
    </row>
    <row r="2162" spans="4:9" x14ac:dyDescent="0.3">
      <c r="D2162" t="s">
        <v>2450</v>
      </c>
      <c r="E2162">
        <v>50109</v>
      </c>
      <c r="F2162" t="s">
        <v>204</v>
      </c>
      <c r="G2162" t="s">
        <v>551</v>
      </c>
      <c r="H2162" t="s">
        <v>1212</v>
      </c>
      <c r="I2162" s="29" t="str">
        <f t="shared" si="36"/>
        <v>INSERT INTO  VALUES (,'Sambú','50109','Corregimiento','PAN','ADMIN 3');</v>
      </c>
    </row>
    <row r="2163" spans="4:9" x14ac:dyDescent="0.3">
      <c r="D2163" t="s">
        <v>2892</v>
      </c>
      <c r="E2163">
        <v>50110</v>
      </c>
      <c r="F2163" t="s">
        <v>204</v>
      </c>
      <c r="G2163" t="s">
        <v>551</v>
      </c>
      <c r="H2163" t="s">
        <v>1212</v>
      </c>
      <c r="I2163" s="29" t="str">
        <f t="shared" si="36"/>
        <v>INSERT INTO  VALUES (,'Setegantí','50110','Corregimiento','PAN','ADMIN 3');</v>
      </c>
    </row>
    <row r="2164" spans="4:9" x14ac:dyDescent="0.3">
      <c r="D2164" t="s">
        <v>2893</v>
      </c>
      <c r="E2164">
        <v>50111</v>
      </c>
      <c r="F2164" t="s">
        <v>204</v>
      </c>
      <c r="G2164" t="s">
        <v>551</v>
      </c>
      <c r="H2164" t="s">
        <v>1212</v>
      </c>
      <c r="I2164" s="29" t="str">
        <f t="shared" si="36"/>
        <v>INSERT INTO  VALUES (,'Taimatí','50111','Corregimiento','PAN','ADMIN 3');</v>
      </c>
    </row>
    <row r="2165" spans="4:9" x14ac:dyDescent="0.3">
      <c r="D2165" t="s">
        <v>2894</v>
      </c>
      <c r="E2165">
        <v>50112</v>
      </c>
      <c r="F2165" t="s">
        <v>204</v>
      </c>
      <c r="G2165" t="s">
        <v>551</v>
      </c>
      <c r="H2165" t="s">
        <v>1212</v>
      </c>
      <c r="I2165" s="29" t="str">
        <f t="shared" si="36"/>
        <v>INSERT INTO  VALUES (,'Tucutí','50112','Corregimiento','PAN','ADMIN 3');</v>
      </c>
    </row>
    <row r="2166" spans="4:9" x14ac:dyDescent="0.3">
      <c r="D2166" t="s">
        <v>2895</v>
      </c>
      <c r="E2166">
        <v>50201</v>
      </c>
      <c r="F2166" t="s">
        <v>204</v>
      </c>
      <c r="G2166" t="s">
        <v>551</v>
      </c>
      <c r="H2166" t="s">
        <v>1212</v>
      </c>
      <c r="I2166" s="29" t="str">
        <f t="shared" si="36"/>
        <v>INSERT INTO  VALUES (,'El Real de Santa María (Cabecera)','50201','Corregimiento','PAN','ADMIN 3');</v>
      </c>
    </row>
    <row r="2167" spans="4:9" x14ac:dyDescent="0.3">
      <c r="D2167" t="s">
        <v>2896</v>
      </c>
      <c r="E2167">
        <v>50202</v>
      </c>
      <c r="F2167" t="s">
        <v>204</v>
      </c>
      <c r="G2167" t="s">
        <v>551</v>
      </c>
      <c r="H2167" t="s">
        <v>1212</v>
      </c>
      <c r="I2167" s="29" t="str">
        <f t="shared" si="36"/>
        <v>INSERT INTO  VALUES (,'Boca de Cupe','50202','Corregimiento','PAN','ADMIN 3');</v>
      </c>
    </row>
    <row r="2168" spans="4:9" x14ac:dyDescent="0.3">
      <c r="D2168" t="s">
        <v>2897</v>
      </c>
      <c r="E2168">
        <v>50203</v>
      </c>
      <c r="F2168" t="s">
        <v>204</v>
      </c>
      <c r="G2168" t="s">
        <v>551</v>
      </c>
      <c r="H2168" t="s">
        <v>1212</v>
      </c>
      <c r="I2168" s="29" t="str">
        <f t="shared" si="36"/>
        <v>INSERT INTO  VALUES (,'Paya','50203','Corregimiento','PAN','ADMIN 3');</v>
      </c>
    </row>
    <row r="2169" spans="4:9" x14ac:dyDescent="0.3">
      <c r="D2169" t="s">
        <v>2422</v>
      </c>
      <c r="E2169">
        <v>50204</v>
      </c>
      <c r="F2169" t="s">
        <v>204</v>
      </c>
      <c r="G2169" t="s">
        <v>551</v>
      </c>
      <c r="H2169" t="s">
        <v>1212</v>
      </c>
      <c r="I2169" s="29" t="str">
        <f t="shared" si="36"/>
        <v>INSERT INTO  VALUES (,'Pinogana','50204','Corregimiento','PAN','ADMIN 3');</v>
      </c>
    </row>
    <row r="2170" spans="4:9" x14ac:dyDescent="0.3">
      <c r="D2170" t="s">
        <v>2898</v>
      </c>
      <c r="E2170">
        <v>50205</v>
      </c>
      <c r="F2170" t="s">
        <v>204</v>
      </c>
      <c r="G2170" t="s">
        <v>551</v>
      </c>
      <c r="H2170" t="s">
        <v>1212</v>
      </c>
      <c r="I2170" s="29" t="str">
        <f t="shared" si="36"/>
        <v>INSERT INTO  VALUES (,'Púcuro','50205','Corregimiento','PAN','ADMIN 3');</v>
      </c>
    </row>
    <row r="2171" spans="4:9" x14ac:dyDescent="0.3">
      <c r="D2171" t="s">
        <v>2899</v>
      </c>
      <c r="E2171">
        <v>50206</v>
      </c>
      <c r="F2171" t="s">
        <v>204</v>
      </c>
      <c r="G2171" t="s">
        <v>551</v>
      </c>
      <c r="H2171" t="s">
        <v>1212</v>
      </c>
      <c r="I2171" s="29" t="str">
        <f t="shared" si="36"/>
        <v>INSERT INTO  VALUES (,'Yape','50206','Corregimiento','PAN','ADMIN 3');</v>
      </c>
    </row>
    <row r="2172" spans="4:9" x14ac:dyDescent="0.3">
      <c r="D2172" t="s">
        <v>2900</v>
      </c>
      <c r="E2172">
        <v>50207</v>
      </c>
      <c r="F2172" t="s">
        <v>204</v>
      </c>
      <c r="G2172" t="s">
        <v>551</v>
      </c>
      <c r="H2172" t="s">
        <v>1212</v>
      </c>
      <c r="I2172" s="29" t="str">
        <f t="shared" si="36"/>
        <v>INSERT INTO  VALUES (,'Yaviza','50207','Corregimiento','PAN','ADMIN 3');</v>
      </c>
    </row>
    <row r="2173" spans="4:9" x14ac:dyDescent="0.3">
      <c r="D2173" t="s">
        <v>2901</v>
      </c>
      <c r="E2173">
        <v>50208</v>
      </c>
      <c r="F2173" t="s">
        <v>204</v>
      </c>
      <c r="G2173" t="s">
        <v>551</v>
      </c>
      <c r="H2173" t="s">
        <v>1212</v>
      </c>
      <c r="I2173" s="29" t="str">
        <f t="shared" si="36"/>
        <v>INSERT INTO  VALUES (,'Metetí','50208','Corregimiento','PAN','ADMIN 3');</v>
      </c>
    </row>
    <row r="2174" spans="4:9" x14ac:dyDescent="0.3">
      <c r="D2174" t="s">
        <v>2902</v>
      </c>
      <c r="E2174">
        <v>50209</v>
      </c>
      <c r="F2174" t="s">
        <v>204</v>
      </c>
      <c r="G2174" t="s">
        <v>551</v>
      </c>
      <c r="H2174" t="s">
        <v>1212</v>
      </c>
      <c r="I2174" s="29" t="str">
        <f t="shared" si="36"/>
        <v>INSERT INTO  VALUES (,'Comarca Kuna de Wargandí','50209','Corregimiento','PAN','ADMIN 3');</v>
      </c>
    </row>
    <row r="2175" spans="4:9" x14ac:dyDescent="0.3">
      <c r="D2175" t="s">
        <v>2903</v>
      </c>
      <c r="E2175">
        <v>50307</v>
      </c>
      <c r="F2175" t="s">
        <v>204</v>
      </c>
      <c r="G2175" t="s">
        <v>551</v>
      </c>
      <c r="H2175" t="s">
        <v>1212</v>
      </c>
      <c r="I2175" s="29" t="str">
        <f t="shared" si="36"/>
        <v>INSERT INTO  VALUES (,'Río Congo','50307','Corregimiento','PAN','ADMIN 3');</v>
      </c>
    </row>
    <row r="2176" spans="4:9" x14ac:dyDescent="0.3">
      <c r="D2176" t="s">
        <v>2904</v>
      </c>
      <c r="E2176">
        <v>50308</v>
      </c>
      <c r="F2176" t="s">
        <v>204</v>
      </c>
      <c r="G2176" t="s">
        <v>551</v>
      </c>
      <c r="H2176" t="s">
        <v>1212</v>
      </c>
      <c r="I2176" s="29" t="str">
        <f t="shared" si="36"/>
        <v>INSERT INTO  VALUES (,'Río Iglesias','50308','Corregimiento','PAN','ADMIN 3');</v>
      </c>
    </row>
    <row r="2177" spans="4:9" x14ac:dyDescent="0.3">
      <c r="D2177" t="s">
        <v>2905</v>
      </c>
      <c r="E2177">
        <v>50313</v>
      </c>
      <c r="F2177" t="s">
        <v>204</v>
      </c>
      <c r="G2177" t="s">
        <v>551</v>
      </c>
      <c r="H2177" t="s">
        <v>1212</v>
      </c>
      <c r="I2177" s="29" t="str">
        <f t="shared" si="36"/>
        <v>INSERT INTO  VALUES (,'Agua Fría','50313','Corregimiento','PAN','ADMIN 3');</v>
      </c>
    </row>
    <row r="2178" spans="4:9" x14ac:dyDescent="0.3">
      <c r="D2178" t="s">
        <v>2906</v>
      </c>
      <c r="E2178">
        <v>50314</v>
      </c>
      <c r="F2178" t="s">
        <v>204</v>
      </c>
      <c r="G2178" t="s">
        <v>551</v>
      </c>
      <c r="H2178" t="s">
        <v>1212</v>
      </c>
      <c r="I2178" s="29" t="str">
        <f t="shared" si="36"/>
        <v>INSERT INTO  VALUES (,'Cucunatí','50314','Corregimiento','PAN','ADMIN 3');</v>
      </c>
    </row>
    <row r="2179" spans="4:9" x14ac:dyDescent="0.3">
      <c r="D2179" t="s">
        <v>2907</v>
      </c>
      <c r="E2179">
        <v>50315</v>
      </c>
      <c r="F2179" t="s">
        <v>204</v>
      </c>
      <c r="G2179" t="s">
        <v>551</v>
      </c>
      <c r="H2179" t="s">
        <v>1212</v>
      </c>
      <c r="I2179" s="29" t="str">
        <f t="shared" ref="I2179:I2242" si="37">+"INSERT INTO "&amp;$E$3&amp;" VALUES ("&amp;C2179&amp;","&amp;"'"&amp;D2179&amp;"','"&amp;E2179&amp;"','"&amp;F2179&amp;"','"&amp;G2179&amp;"','"&amp;H2179&amp;"');"</f>
        <v>INSERT INTO  VALUES (,'Río Congo Arriba','50315','Corregimiento','PAN','ADMIN 3');</v>
      </c>
    </row>
    <row r="2180" spans="4:9" x14ac:dyDescent="0.3">
      <c r="D2180" t="s">
        <v>2908</v>
      </c>
      <c r="E2180">
        <v>50316</v>
      </c>
      <c r="F2180" t="s">
        <v>204</v>
      </c>
      <c r="G2180" t="s">
        <v>551</v>
      </c>
      <c r="H2180" t="s">
        <v>1212</v>
      </c>
      <c r="I2180" s="29" t="str">
        <f t="shared" si="37"/>
        <v>INSERT INTO  VALUES (,'Santa Fe (Cabecera)','50316','Corregimiento','PAN','ADMIN 3');</v>
      </c>
    </row>
    <row r="2181" spans="4:9" x14ac:dyDescent="0.3">
      <c r="D2181" t="s">
        <v>2909</v>
      </c>
      <c r="E2181">
        <v>50317</v>
      </c>
      <c r="F2181" t="s">
        <v>204</v>
      </c>
      <c r="G2181" t="s">
        <v>551</v>
      </c>
      <c r="H2181" t="s">
        <v>1212</v>
      </c>
      <c r="I2181" s="29" t="str">
        <f t="shared" si="37"/>
        <v>INSERT INTO  VALUES (,'Zapallal','50317','Corregimiento','PAN','ADMIN 3');</v>
      </c>
    </row>
    <row r="2182" spans="4:9" x14ac:dyDescent="0.3">
      <c r="D2182" t="s">
        <v>2910</v>
      </c>
      <c r="E2182">
        <v>60101</v>
      </c>
      <c r="F2182" t="s">
        <v>204</v>
      </c>
      <c r="G2182" t="s">
        <v>551</v>
      </c>
      <c r="H2182" t="s">
        <v>1212</v>
      </c>
      <c r="I2182" s="29" t="str">
        <f t="shared" si="37"/>
        <v>INSERT INTO  VALUES (,'Chitré (Cabecera)','60101','Corregimiento','PAN','ADMIN 3');</v>
      </c>
    </row>
    <row r="2183" spans="4:9" x14ac:dyDescent="0.3">
      <c r="D2183" t="s">
        <v>2911</v>
      </c>
      <c r="E2183">
        <v>60102</v>
      </c>
      <c r="F2183" t="s">
        <v>204</v>
      </c>
      <c r="G2183" t="s">
        <v>551</v>
      </c>
      <c r="H2183" t="s">
        <v>1212</v>
      </c>
      <c r="I2183" s="29" t="str">
        <f t="shared" si="37"/>
        <v>INSERT INTO  VALUES (,'La Arena','60102','Corregimiento','PAN','ADMIN 3');</v>
      </c>
    </row>
    <row r="2184" spans="4:9" x14ac:dyDescent="0.3">
      <c r="D2184" t="s">
        <v>2912</v>
      </c>
      <c r="E2184">
        <v>60103</v>
      </c>
      <c r="F2184" t="s">
        <v>204</v>
      </c>
      <c r="G2184" t="s">
        <v>551</v>
      </c>
      <c r="H2184" t="s">
        <v>1212</v>
      </c>
      <c r="I2184" s="29" t="str">
        <f t="shared" si="37"/>
        <v>INSERT INTO  VALUES (,'Monagrillo','60103','Corregimiento','PAN','ADMIN 3');</v>
      </c>
    </row>
    <row r="2185" spans="4:9" x14ac:dyDescent="0.3">
      <c r="D2185" t="s">
        <v>2913</v>
      </c>
      <c r="E2185">
        <v>60104</v>
      </c>
      <c r="F2185" t="s">
        <v>204</v>
      </c>
      <c r="G2185" t="s">
        <v>551</v>
      </c>
      <c r="H2185" t="s">
        <v>1212</v>
      </c>
      <c r="I2185" s="29" t="str">
        <f t="shared" si="37"/>
        <v>INSERT INTO  VALUES (,'Llano Bonito','60104','Corregimiento','PAN','ADMIN 3');</v>
      </c>
    </row>
    <row r="2186" spans="4:9" x14ac:dyDescent="0.3">
      <c r="D2186" t="s">
        <v>1780</v>
      </c>
      <c r="E2186">
        <v>60105</v>
      </c>
      <c r="F2186" t="s">
        <v>204</v>
      </c>
      <c r="G2186" t="s">
        <v>551</v>
      </c>
      <c r="H2186" t="s">
        <v>1212</v>
      </c>
      <c r="I2186" s="29" t="str">
        <f t="shared" si="37"/>
        <v>INSERT INTO  VALUES (,'San Juan Bautista','60105','Corregimiento','PAN','ADMIN 3');</v>
      </c>
    </row>
    <row r="2187" spans="4:9" x14ac:dyDescent="0.3">
      <c r="D2187" t="s">
        <v>2914</v>
      </c>
      <c r="E2187">
        <v>60201</v>
      </c>
      <c r="F2187" t="s">
        <v>204</v>
      </c>
      <c r="G2187" t="s">
        <v>551</v>
      </c>
      <c r="H2187" t="s">
        <v>1212</v>
      </c>
      <c r="I2187" s="29" t="str">
        <f t="shared" si="37"/>
        <v>INSERT INTO  VALUES (,'Las Minas (Cabecera)','60201','Corregimiento','PAN','ADMIN 3');</v>
      </c>
    </row>
    <row r="2188" spans="4:9" x14ac:dyDescent="0.3">
      <c r="D2188" t="s">
        <v>2436</v>
      </c>
      <c r="E2188">
        <v>60202</v>
      </c>
      <c r="F2188" t="s">
        <v>204</v>
      </c>
      <c r="G2188" t="s">
        <v>551</v>
      </c>
      <c r="H2188" t="s">
        <v>1212</v>
      </c>
      <c r="I2188" s="29" t="str">
        <f t="shared" si="37"/>
        <v>INSERT INTO  VALUES (,'Chepo','60202','Corregimiento','PAN','ADMIN 3');</v>
      </c>
    </row>
    <row r="2189" spans="4:9" x14ac:dyDescent="0.3">
      <c r="D2189" t="s">
        <v>2915</v>
      </c>
      <c r="E2189">
        <v>60203</v>
      </c>
      <c r="F2189" t="s">
        <v>204</v>
      </c>
      <c r="G2189" t="s">
        <v>551</v>
      </c>
      <c r="H2189" t="s">
        <v>1212</v>
      </c>
      <c r="I2189" s="29" t="str">
        <f t="shared" si="37"/>
        <v>INSERT INTO  VALUES (,'Chumical','60203','Corregimiento','PAN','ADMIN 3');</v>
      </c>
    </row>
    <row r="2190" spans="4:9" x14ac:dyDescent="0.3">
      <c r="D2190" t="s">
        <v>2916</v>
      </c>
      <c r="E2190">
        <v>60204</v>
      </c>
      <c r="F2190" t="s">
        <v>204</v>
      </c>
      <c r="G2190" t="s">
        <v>551</v>
      </c>
      <c r="H2190" t="s">
        <v>1212</v>
      </c>
      <c r="I2190" s="29" t="str">
        <f t="shared" si="37"/>
        <v>INSERT INTO  VALUES (,'El Toro','60204','Corregimiento','PAN','ADMIN 3');</v>
      </c>
    </row>
    <row r="2191" spans="4:9" x14ac:dyDescent="0.3">
      <c r="D2191" t="s">
        <v>2917</v>
      </c>
      <c r="E2191">
        <v>60205</v>
      </c>
      <c r="F2191" t="s">
        <v>204</v>
      </c>
      <c r="G2191" t="s">
        <v>551</v>
      </c>
      <c r="H2191" t="s">
        <v>1212</v>
      </c>
      <c r="I2191" s="29" t="str">
        <f t="shared" si="37"/>
        <v>INSERT INTO  VALUES (,'Leones','60205','Corregimiento','PAN','ADMIN 3');</v>
      </c>
    </row>
    <row r="2192" spans="4:9" x14ac:dyDescent="0.3">
      <c r="D2192" t="s">
        <v>2918</v>
      </c>
      <c r="E2192">
        <v>60206</v>
      </c>
      <c r="F2192" t="s">
        <v>204</v>
      </c>
      <c r="G2192" t="s">
        <v>551</v>
      </c>
      <c r="H2192" t="s">
        <v>1212</v>
      </c>
      <c r="I2192" s="29" t="str">
        <f t="shared" si="37"/>
        <v>INSERT INTO  VALUES (,'Quebrada del Rosario','60206','Corregimiento','PAN','ADMIN 3');</v>
      </c>
    </row>
    <row r="2193" spans="4:9" x14ac:dyDescent="0.3">
      <c r="D2193" t="s">
        <v>2919</v>
      </c>
      <c r="E2193">
        <v>60207</v>
      </c>
      <c r="F2193" t="s">
        <v>204</v>
      </c>
      <c r="G2193" t="s">
        <v>551</v>
      </c>
      <c r="H2193" t="s">
        <v>1212</v>
      </c>
      <c r="I2193" s="29" t="str">
        <f t="shared" si="37"/>
        <v>INSERT INTO  VALUES (,'Quebrada El Ciprián','60207','Corregimiento','PAN','ADMIN 3');</v>
      </c>
    </row>
    <row r="2194" spans="4:9" x14ac:dyDescent="0.3">
      <c r="D2194" t="s">
        <v>2920</v>
      </c>
      <c r="E2194">
        <v>60301</v>
      </c>
      <c r="F2194" t="s">
        <v>204</v>
      </c>
      <c r="G2194" t="s">
        <v>551</v>
      </c>
      <c r="H2194" t="s">
        <v>1212</v>
      </c>
      <c r="I2194" s="29" t="str">
        <f t="shared" si="37"/>
        <v>INSERT INTO  VALUES (,'Los Pozos (Cabecera)','60301','Corregimiento','PAN','ADMIN 3');</v>
      </c>
    </row>
    <row r="2195" spans="4:9" x14ac:dyDescent="0.3">
      <c r="D2195" t="s">
        <v>2921</v>
      </c>
      <c r="E2195">
        <v>60302</v>
      </c>
      <c r="F2195" t="s">
        <v>204</v>
      </c>
      <c r="G2195" t="s">
        <v>551</v>
      </c>
      <c r="H2195" t="s">
        <v>1212</v>
      </c>
      <c r="I2195" s="29" t="str">
        <f t="shared" si="37"/>
        <v>INSERT INTO  VALUES (,'El Capurí','60302','Corregimiento','PAN','ADMIN 3');</v>
      </c>
    </row>
    <row r="2196" spans="4:9" x14ac:dyDescent="0.3">
      <c r="D2196" t="s">
        <v>2922</v>
      </c>
      <c r="E2196">
        <v>60303</v>
      </c>
      <c r="F2196" t="s">
        <v>204</v>
      </c>
      <c r="G2196" t="s">
        <v>551</v>
      </c>
      <c r="H2196" t="s">
        <v>1212</v>
      </c>
      <c r="I2196" s="29" t="str">
        <f t="shared" si="37"/>
        <v>INSERT INTO  VALUES (,'El Calabacito','60303','Corregimiento','PAN','ADMIN 3');</v>
      </c>
    </row>
    <row r="2197" spans="4:9" x14ac:dyDescent="0.3">
      <c r="D2197" t="s">
        <v>2923</v>
      </c>
      <c r="E2197">
        <v>60304</v>
      </c>
      <c r="F2197" t="s">
        <v>204</v>
      </c>
      <c r="G2197" t="s">
        <v>551</v>
      </c>
      <c r="H2197" t="s">
        <v>1212</v>
      </c>
      <c r="I2197" s="29" t="str">
        <f t="shared" si="37"/>
        <v>INSERT INTO  VALUES (,'El Cedro','60304','Corregimiento','PAN','ADMIN 3');</v>
      </c>
    </row>
    <row r="2198" spans="4:9" x14ac:dyDescent="0.3">
      <c r="D2198" t="s">
        <v>2911</v>
      </c>
      <c r="E2198">
        <v>60305</v>
      </c>
      <c r="F2198" t="s">
        <v>204</v>
      </c>
      <c r="G2198" t="s">
        <v>551</v>
      </c>
      <c r="H2198" t="s">
        <v>1212</v>
      </c>
      <c r="I2198" s="29" t="str">
        <f t="shared" si="37"/>
        <v>INSERT INTO  VALUES (,'La Arena','60305','Corregimiento','PAN','ADMIN 3');</v>
      </c>
    </row>
    <row r="2199" spans="4:9" x14ac:dyDescent="0.3">
      <c r="D2199" t="s">
        <v>2924</v>
      </c>
      <c r="E2199">
        <v>60306</v>
      </c>
      <c r="F2199" t="s">
        <v>204</v>
      </c>
      <c r="G2199" t="s">
        <v>551</v>
      </c>
      <c r="H2199" t="s">
        <v>1212</v>
      </c>
      <c r="I2199" s="29" t="str">
        <f t="shared" si="37"/>
        <v>INSERT INTO  VALUES (,'La Pitaloza','60306','Corregimiento','PAN','ADMIN 3');</v>
      </c>
    </row>
    <row r="2200" spans="4:9" x14ac:dyDescent="0.3">
      <c r="D2200" t="s">
        <v>2925</v>
      </c>
      <c r="E2200">
        <v>60307</v>
      </c>
      <c r="F2200" t="s">
        <v>204</v>
      </c>
      <c r="G2200" t="s">
        <v>551</v>
      </c>
      <c r="H2200" t="s">
        <v>1212</v>
      </c>
      <c r="I2200" s="29" t="str">
        <f t="shared" si="37"/>
        <v>INSERT INTO  VALUES (,'Los Cerritos','60307','Corregimiento','PAN','ADMIN 3');</v>
      </c>
    </row>
    <row r="2201" spans="4:9" x14ac:dyDescent="0.3">
      <c r="D2201" t="s">
        <v>2926</v>
      </c>
      <c r="E2201">
        <v>60308</v>
      </c>
      <c r="F2201" t="s">
        <v>204</v>
      </c>
      <c r="G2201" t="s">
        <v>551</v>
      </c>
      <c r="H2201" t="s">
        <v>1212</v>
      </c>
      <c r="I2201" s="29" t="str">
        <f t="shared" si="37"/>
        <v>INSERT INTO  VALUES (,'Los Cerros de Paja','60308','Corregimiento','PAN','ADMIN 3');</v>
      </c>
    </row>
    <row r="2202" spans="4:9" x14ac:dyDescent="0.3">
      <c r="D2202" t="s">
        <v>2927</v>
      </c>
      <c r="E2202">
        <v>60309</v>
      </c>
      <c r="F2202" t="s">
        <v>204</v>
      </c>
      <c r="G2202" t="s">
        <v>551</v>
      </c>
      <c r="H2202" t="s">
        <v>1212</v>
      </c>
      <c r="I2202" s="29" t="str">
        <f t="shared" si="37"/>
        <v>INSERT INTO  VALUES (,'Las Llanas','60309','Corregimiento','PAN','ADMIN 3');</v>
      </c>
    </row>
    <row r="2203" spans="4:9" x14ac:dyDescent="0.3">
      <c r="D2203" t="s">
        <v>2928</v>
      </c>
      <c r="E2203">
        <v>60401</v>
      </c>
      <c r="F2203" t="s">
        <v>204</v>
      </c>
      <c r="G2203" t="s">
        <v>551</v>
      </c>
      <c r="H2203" t="s">
        <v>1212</v>
      </c>
      <c r="I2203" s="29" t="str">
        <f t="shared" si="37"/>
        <v>INSERT INTO  VALUES (,'Ocú (Cabecera)','60401','Corregimiento','PAN','ADMIN 3');</v>
      </c>
    </row>
    <row r="2204" spans="4:9" x14ac:dyDescent="0.3">
      <c r="D2204" t="s">
        <v>2929</v>
      </c>
      <c r="E2204">
        <v>60402</v>
      </c>
      <c r="F2204" t="s">
        <v>204</v>
      </c>
      <c r="G2204" t="s">
        <v>551</v>
      </c>
      <c r="H2204" t="s">
        <v>1212</v>
      </c>
      <c r="I2204" s="29" t="str">
        <f t="shared" si="37"/>
        <v>INSERT INTO  VALUES (,'Cerro Largo','60402','Corregimiento','PAN','ADMIN 3');</v>
      </c>
    </row>
    <row r="2205" spans="4:9" x14ac:dyDescent="0.3">
      <c r="D2205" t="s">
        <v>2930</v>
      </c>
      <c r="E2205">
        <v>60403</v>
      </c>
      <c r="F2205" t="s">
        <v>204</v>
      </c>
      <c r="G2205" t="s">
        <v>551</v>
      </c>
      <c r="H2205" t="s">
        <v>1212</v>
      </c>
      <c r="I2205" s="29" t="str">
        <f t="shared" si="37"/>
        <v>INSERT INTO  VALUES (,'Los Llanos','60403','Corregimiento','PAN','ADMIN 3');</v>
      </c>
    </row>
    <row r="2206" spans="4:9" x14ac:dyDescent="0.3">
      <c r="D2206" t="s">
        <v>2753</v>
      </c>
      <c r="E2206">
        <v>60404</v>
      </c>
      <c r="F2206" t="s">
        <v>204</v>
      </c>
      <c r="G2206" t="s">
        <v>551</v>
      </c>
      <c r="H2206" t="s">
        <v>1212</v>
      </c>
      <c r="I2206" s="29" t="str">
        <f t="shared" si="37"/>
        <v>INSERT INTO  VALUES (,'Llano Grande','60404','Corregimiento','PAN','ADMIN 3');</v>
      </c>
    </row>
    <row r="2207" spans="4:9" x14ac:dyDescent="0.3">
      <c r="D2207" t="s">
        <v>2931</v>
      </c>
      <c r="E2207">
        <v>60405</v>
      </c>
      <c r="F2207" t="s">
        <v>204</v>
      </c>
      <c r="G2207" t="s">
        <v>551</v>
      </c>
      <c r="H2207" t="s">
        <v>1212</v>
      </c>
      <c r="I2207" s="29" t="str">
        <f t="shared" si="37"/>
        <v>INSERT INTO  VALUES (,'Peña Chatas','60405','Corregimiento','PAN','ADMIN 3');</v>
      </c>
    </row>
    <row r="2208" spans="4:9" x14ac:dyDescent="0.3">
      <c r="D2208" t="s">
        <v>2932</v>
      </c>
      <c r="E2208">
        <v>60406</v>
      </c>
      <c r="F2208" t="s">
        <v>204</v>
      </c>
      <c r="G2208" t="s">
        <v>551</v>
      </c>
      <c r="H2208" t="s">
        <v>1212</v>
      </c>
      <c r="I2208" s="29" t="str">
        <f t="shared" si="37"/>
        <v>INSERT INTO  VALUES (,'El Tijera','60406','Corregimiento','PAN','ADMIN 3');</v>
      </c>
    </row>
    <row r="2209" spans="4:9" x14ac:dyDescent="0.3">
      <c r="D2209" t="s">
        <v>2933</v>
      </c>
      <c r="E2209">
        <v>60407</v>
      </c>
      <c r="F2209" t="s">
        <v>204</v>
      </c>
      <c r="G2209" t="s">
        <v>551</v>
      </c>
      <c r="H2209" t="s">
        <v>1212</v>
      </c>
      <c r="I2209" s="29" t="str">
        <f t="shared" si="37"/>
        <v>INSERT INTO  VALUES (,'Menchaca','60407','Corregimiento','PAN','ADMIN 3');</v>
      </c>
    </row>
    <row r="2210" spans="4:9" x14ac:dyDescent="0.3">
      <c r="D2210" t="s">
        <v>2934</v>
      </c>
      <c r="E2210">
        <v>60408</v>
      </c>
      <c r="F2210" t="s">
        <v>204</v>
      </c>
      <c r="G2210" t="s">
        <v>551</v>
      </c>
      <c r="H2210" t="s">
        <v>1212</v>
      </c>
      <c r="I2210" s="29" t="str">
        <f t="shared" si="37"/>
        <v>INSERT INTO  VALUES (,'Entradero del Castillo','60408','Corregimiento','PAN','ADMIN 3');</v>
      </c>
    </row>
    <row r="2211" spans="4:9" x14ac:dyDescent="0.3">
      <c r="D2211" t="s">
        <v>2935</v>
      </c>
      <c r="E2211">
        <v>60501</v>
      </c>
      <c r="F2211" t="s">
        <v>204</v>
      </c>
      <c r="G2211" t="s">
        <v>551</v>
      </c>
      <c r="H2211" t="s">
        <v>1212</v>
      </c>
      <c r="I2211" s="29" t="str">
        <f t="shared" si="37"/>
        <v>INSERT INTO  VALUES (,'Parita (Cabecera)','60501','Corregimiento','PAN','ADMIN 3');</v>
      </c>
    </row>
    <row r="2212" spans="4:9" x14ac:dyDescent="0.3">
      <c r="D2212" t="s">
        <v>2742</v>
      </c>
      <c r="E2212">
        <v>60502</v>
      </c>
      <c r="F2212" t="s">
        <v>204</v>
      </c>
      <c r="G2212" t="s">
        <v>551</v>
      </c>
      <c r="H2212" t="s">
        <v>1212</v>
      </c>
      <c r="I2212" s="29" t="str">
        <f t="shared" si="37"/>
        <v>INSERT INTO  VALUES (,'Cabuya','60502','Corregimiento','PAN','ADMIN 3');</v>
      </c>
    </row>
    <row r="2213" spans="4:9" x14ac:dyDescent="0.3">
      <c r="D2213" t="s">
        <v>2936</v>
      </c>
      <c r="E2213">
        <v>60503</v>
      </c>
      <c r="F2213" t="s">
        <v>204</v>
      </c>
      <c r="G2213" t="s">
        <v>551</v>
      </c>
      <c r="H2213" t="s">
        <v>1212</v>
      </c>
      <c r="I2213" s="29" t="str">
        <f t="shared" si="37"/>
        <v>INSERT INTO  VALUES (,'Los Castillos','60503','Corregimiento','PAN','ADMIN 3');</v>
      </c>
    </row>
    <row r="2214" spans="4:9" x14ac:dyDescent="0.3">
      <c r="D2214" t="s">
        <v>2937</v>
      </c>
      <c r="E2214">
        <v>60504</v>
      </c>
      <c r="F2214" t="s">
        <v>204</v>
      </c>
      <c r="G2214" t="s">
        <v>551</v>
      </c>
      <c r="H2214" t="s">
        <v>1212</v>
      </c>
      <c r="I2214" s="29" t="str">
        <f t="shared" si="37"/>
        <v>INSERT INTO  VALUES (,'Llano de La Cruz','60504','Corregimiento','PAN','ADMIN 3');</v>
      </c>
    </row>
    <row r="2215" spans="4:9" x14ac:dyDescent="0.3">
      <c r="D2215" t="s">
        <v>2938</v>
      </c>
      <c r="E2215">
        <v>60505</v>
      </c>
      <c r="F2215" t="s">
        <v>204</v>
      </c>
      <c r="G2215" t="s">
        <v>551</v>
      </c>
      <c r="H2215" t="s">
        <v>1212</v>
      </c>
      <c r="I2215" s="29" t="str">
        <f t="shared" si="37"/>
        <v>INSERT INTO  VALUES (,'París','60505','Corregimiento','PAN','ADMIN 3');</v>
      </c>
    </row>
    <row r="2216" spans="4:9" x14ac:dyDescent="0.3">
      <c r="D2216" t="s">
        <v>2939</v>
      </c>
      <c r="E2216">
        <v>60506</v>
      </c>
      <c r="F2216" t="s">
        <v>204</v>
      </c>
      <c r="G2216" t="s">
        <v>551</v>
      </c>
      <c r="H2216" t="s">
        <v>1212</v>
      </c>
      <c r="I2216" s="29" t="str">
        <f t="shared" si="37"/>
        <v>INSERT INTO  VALUES (,'Portobelillo','60506','Corregimiento','PAN','ADMIN 3');</v>
      </c>
    </row>
    <row r="2217" spans="4:9" x14ac:dyDescent="0.3">
      <c r="D2217" t="s">
        <v>2940</v>
      </c>
      <c r="E2217">
        <v>60507</v>
      </c>
      <c r="F2217" t="s">
        <v>204</v>
      </c>
      <c r="G2217" t="s">
        <v>551</v>
      </c>
      <c r="H2217" t="s">
        <v>1212</v>
      </c>
      <c r="I2217" s="29" t="str">
        <f t="shared" si="37"/>
        <v>INSERT INTO  VALUES (,'Potuga','60507','Corregimiento','PAN','ADMIN 3');</v>
      </c>
    </row>
    <row r="2218" spans="4:9" x14ac:dyDescent="0.3">
      <c r="D2218" t="s">
        <v>2941</v>
      </c>
      <c r="E2218">
        <v>60601</v>
      </c>
      <c r="F2218" t="s">
        <v>204</v>
      </c>
      <c r="G2218" t="s">
        <v>551</v>
      </c>
      <c r="H2218" t="s">
        <v>1212</v>
      </c>
      <c r="I2218" s="29" t="str">
        <f t="shared" si="37"/>
        <v>INSERT INTO  VALUES (,'Pesé (Cabecera)','60601','Corregimiento','PAN','ADMIN 3');</v>
      </c>
    </row>
    <row r="2219" spans="4:9" x14ac:dyDescent="0.3">
      <c r="D2219" t="s">
        <v>958</v>
      </c>
      <c r="E2219">
        <v>60602</v>
      </c>
      <c r="F2219" t="s">
        <v>204</v>
      </c>
      <c r="G2219" t="s">
        <v>551</v>
      </c>
      <c r="H2219" t="s">
        <v>1212</v>
      </c>
      <c r="I2219" s="29" t="str">
        <f t="shared" si="37"/>
        <v>INSERT INTO  VALUES (,'Las Cabras','60602','Corregimiento','PAN','ADMIN 3');</v>
      </c>
    </row>
    <row r="2220" spans="4:9" x14ac:dyDescent="0.3">
      <c r="D2220" t="s">
        <v>2942</v>
      </c>
      <c r="E2220">
        <v>60603</v>
      </c>
      <c r="F2220" t="s">
        <v>204</v>
      </c>
      <c r="G2220" t="s">
        <v>551</v>
      </c>
      <c r="H2220" t="s">
        <v>1212</v>
      </c>
      <c r="I2220" s="29" t="str">
        <f t="shared" si="37"/>
        <v>INSERT INTO  VALUES (,'El Pájaro','60603','Corregimiento','PAN','ADMIN 3');</v>
      </c>
    </row>
    <row r="2221" spans="4:9" x14ac:dyDescent="0.3">
      <c r="D2221" t="s">
        <v>2943</v>
      </c>
      <c r="E2221">
        <v>60604</v>
      </c>
      <c r="F2221" t="s">
        <v>204</v>
      </c>
      <c r="G2221" t="s">
        <v>551</v>
      </c>
      <c r="H2221" t="s">
        <v>1212</v>
      </c>
      <c r="I2221" s="29" t="str">
        <f t="shared" si="37"/>
        <v>INSERT INTO  VALUES (,'El Barrero','60604','Corregimiento','PAN','ADMIN 3');</v>
      </c>
    </row>
    <row r="2222" spans="4:9" x14ac:dyDescent="0.3">
      <c r="D2222" t="s">
        <v>2944</v>
      </c>
      <c r="E2222">
        <v>60605</v>
      </c>
      <c r="F2222" t="s">
        <v>204</v>
      </c>
      <c r="G2222" t="s">
        <v>551</v>
      </c>
      <c r="H2222" t="s">
        <v>1212</v>
      </c>
      <c r="I2222" s="29" t="str">
        <f t="shared" si="37"/>
        <v>INSERT INTO  VALUES (,'El Pedregoso','60605','Corregimiento','PAN','ADMIN 3');</v>
      </c>
    </row>
    <row r="2223" spans="4:9" x14ac:dyDescent="0.3">
      <c r="D2223" t="s">
        <v>2945</v>
      </c>
      <c r="E2223">
        <v>60606</v>
      </c>
      <c r="F2223" t="s">
        <v>204</v>
      </c>
      <c r="G2223" t="s">
        <v>551</v>
      </c>
      <c r="H2223" t="s">
        <v>1212</v>
      </c>
      <c r="I2223" s="29" t="str">
        <f t="shared" si="37"/>
        <v>INSERT INTO  VALUES (,'El Ciruelo','60606','Corregimiento','PAN','ADMIN 3');</v>
      </c>
    </row>
    <row r="2224" spans="4:9" x14ac:dyDescent="0.3">
      <c r="D2224" t="s">
        <v>2946</v>
      </c>
      <c r="E2224">
        <v>60607</v>
      </c>
      <c r="F2224" t="s">
        <v>204</v>
      </c>
      <c r="G2224" t="s">
        <v>551</v>
      </c>
      <c r="H2224" t="s">
        <v>1212</v>
      </c>
      <c r="I2224" s="29" t="str">
        <f t="shared" si="37"/>
        <v>INSERT INTO  VALUES (,'Sabana Grande','60607','Corregimiento','PAN','ADMIN 3');</v>
      </c>
    </row>
    <row r="2225" spans="4:9" x14ac:dyDescent="0.3">
      <c r="D2225" t="s">
        <v>2947</v>
      </c>
      <c r="E2225">
        <v>60608</v>
      </c>
      <c r="F2225" t="s">
        <v>204</v>
      </c>
      <c r="G2225" t="s">
        <v>551</v>
      </c>
      <c r="H2225" t="s">
        <v>1212</v>
      </c>
      <c r="I2225" s="29" t="str">
        <f t="shared" si="37"/>
        <v>INSERT INTO  VALUES (,'Rincón Hondo','60608','Corregimiento','PAN','ADMIN 3');</v>
      </c>
    </row>
    <row r="2226" spans="4:9" x14ac:dyDescent="0.3">
      <c r="D2226" t="s">
        <v>2948</v>
      </c>
      <c r="E2226">
        <v>60701</v>
      </c>
      <c r="F2226" t="s">
        <v>204</v>
      </c>
      <c r="G2226" t="s">
        <v>551</v>
      </c>
      <c r="H2226" t="s">
        <v>1212</v>
      </c>
      <c r="I2226" s="29" t="str">
        <f t="shared" si="37"/>
        <v>INSERT INTO  VALUES (,'Santa María (Cabecera)','60701','Corregimiento','PAN','ADMIN 3');</v>
      </c>
    </row>
    <row r="2227" spans="4:9" x14ac:dyDescent="0.3">
      <c r="D2227" t="s">
        <v>2949</v>
      </c>
      <c r="E2227">
        <v>60702</v>
      </c>
      <c r="F2227" t="s">
        <v>204</v>
      </c>
      <c r="G2227" t="s">
        <v>551</v>
      </c>
      <c r="H2227" t="s">
        <v>1212</v>
      </c>
      <c r="I2227" s="29" t="str">
        <f t="shared" si="37"/>
        <v>INSERT INTO  VALUES (,'Chupampa','60702','Corregimiento','PAN','ADMIN 3');</v>
      </c>
    </row>
    <row r="2228" spans="4:9" x14ac:dyDescent="0.3">
      <c r="D2228" t="s">
        <v>2950</v>
      </c>
      <c r="E2228">
        <v>60703</v>
      </c>
      <c r="F2228" t="s">
        <v>204</v>
      </c>
      <c r="G2228" t="s">
        <v>551</v>
      </c>
      <c r="H2228" t="s">
        <v>1212</v>
      </c>
      <c r="I2228" s="29" t="str">
        <f t="shared" si="37"/>
        <v>INSERT INTO  VALUES (,'El Rincón','60703','Corregimiento','PAN','ADMIN 3');</v>
      </c>
    </row>
    <row r="2229" spans="4:9" x14ac:dyDescent="0.3">
      <c r="D2229" t="s">
        <v>2951</v>
      </c>
      <c r="E2229">
        <v>60704</v>
      </c>
      <c r="F2229" t="s">
        <v>204</v>
      </c>
      <c r="G2229" t="s">
        <v>551</v>
      </c>
      <c r="H2229" t="s">
        <v>1212</v>
      </c>
      <c r="I2229" s="29" t="str">
        <f t="shared" si="37"/>
        <v>INSERT INTO  VALUES (,'El Limón','60704','Corregimiento','PAN','ADMIN 3');</v>
      </c>
    </row>
    <row r="2230" spans="4:9" x14ac:dyDescent="0.3">
      <c r="D2230" t="s">
        <v>2952</v>
      </c>
      <c r="E2230">
        <v>60705</v>
      </c>
      <c r="F2230" t="s">
        <v>204</v>
      </c>
      <c r="G2230" t="s">
        <v>551</v>
      </c>
      <c r="H2230" t="s">
        <v>1212</v>
      </c>
      <c r="I2230" s="29" t="str">
        <f t="shared" si="37"/>
        <v>INSERT INTO  VALUES (,'Los Canelos','60705','Corregimiento','PAN','ADMIN 3');</v>
      </c>
    </row>
    <row r="2231" spans="4:9" x14ac:dyDescent="0.3">
      <c r="D2231" t="s">
        <v>2953</v>
      </c>
      <c r="E2231">
        <v>70101</v>
      </c>
      <c r="F2231" t="s">
        <v>204</v>
      </c>
      <c r="G2231" t="s">
        <v>551</v>
      </c>
      <c r="H2231" t="s">
        <v>1212</v>
      </c>
      <c r="I2231" s="29" t="str">
        <f t="shared" si="37"/>
        <v>INSERT INTO  VALUES (,'Guararé (Cabecera)','70101','Corregimiento','PAN','ADMIN 3');</v>
      </c>
    </row>
    <row r="2232" spans="4:9" x14ac:dyDescent="0.3">
      <c r="D2232" t="s">
        <v>2954</v>
      </c>
      <c r="E2232">
        <v>70102</v>
      </c>
      <c r="F2232" t="s">
        <v>204</v>
      </c>
      <c r="G2232" t="s">
        <v>551</v>
      </c>
      <c r="H2232" t="s">
        <v>1212</v>
      </c>
      <c r="I2232" s="29" t="str">
        <f t="shared" si="37"/>
        <v>INSERT INTO  VALUES (,'El Espinal','70102','Corregimiento','PAN','ADMIN 3');</v>
      </c>
    </row>
    <row r="2233" spans="4:9" x14ac:dyDescent="0.3">
      <c r="D2233" t="s">
        <v>2955</v>
      </c>
      <c r="E2233">
        <v>70103</v>
      </c>
      <c r="F2233" t="s">
        <v>204</v>
      </c>
      <c r="G2233" t="s">
        <v>551</v>
      </c>
      <c r="H2233" t="s">
        <v>1212</v>
      </c>
      <c r="I2233" s="29" t="str">
        <f t="shared" si="37"/>
        <v>INSERT INTO  VALUES (,'El Macano','70103','Corregimiento','PAN','ADMIN 3');</v>
      </c>
    </row>
    <row r="2234" spans="4:9" x14ac:dyDescent="0.3">
      <c r="D2234" t="s">
        <v>2956</v>
      </c>
      <c r="E2234">
        <v>70104</v>
      </c>
      <c r="F2234" t="s">
        <v>204</v>
      </c>
      <c r="G2234" t="s">
        <v>551</v>
      </c>
      <c r="H2234" t="s">
        <v>1212</v>
      </c>
      <c r="I2234" s="29" t="str">
        <f t="shared" si="37"/>
        <v>INSERT INTO  VALUES (,'Guararé Arriba','70104','Corregimiento','PAN','ADMIN 3');</v>
      </c>
    </row>
    <row r="2235" spans="4:9" x14ac:dyDescent="0.3">
      <c r="D2235" t="s">
        <v>2957</v>
      </c>
      <c r="E2235">
        <v>70105</v>
      </c>
      <c r="F2235" t="s">
        <v>204</v>
      </c>
      <c r="G2235" t="s">
        <v>551</v>
      </c>
      <c r="H2235" t="s">
        <v>1212</v>
      </c>
      <c r="I2235" s="29" t="str">
        <f t="shared" si="37"/>
        <v>INSERT INTO  VALUES (,'La Enea','70105','Corregimiento','PAN','ADMIN 3');</v>
      </c>
    </row>
    <row r="2236" spans="4:9" x14ac:dyDescent="0.3">
      <c r="D2236" t="s">
        <v>2958</v>
      </c>
      <c r="E2236">
        <v>70106</v>
      </c>
      <c r="F2236" t="s">
        <v>204</v>
      </c>
      <c r="G2236" t="s">
        <v>551</v>
      </c>
      <c r="H2236" t="s">
        <v>1212</v>
      </c>
      <c r="I2236" s="29" t="str">
        <f t="shared" si="37"/>
        <v>INSERT INTO  VALUES (,'La Pasera','70106','Corregimiento','PAN','ADMIN 3');</v>
      </c>
    </row>
    <row r="2237" spans="4:9" x14ac:dyDescent="0.3">
      <c r="D2237" t="s">
        <v>2959</v>
      </c>
      <c r="E2237">
        <v>70107</v>
      </c>
      <c r="F2237" t="s">
        <v>204</v>
      </c>
      <c r="G2237" t="s">
        <v>551</v>
      </c>
      <c r="H2237" t="s">
        <v>1212</v>
      </c>
      <c r="I2237" s="29" t="str">
        <f t="shared" si="37"/>
        <v>INSERT INTO  VALUES (,'Las Trancas','70107','Corregimiento','PAN','ADMIN 3');</v>
      </c>
    </row>
    <row r="2238" spans="4:9" x14ac:dyDescent="0.3">
      <c r="D2238" t="s">
        <v>2960</v>
      </c>
      <c r="E2238">
        <v>70108</v>
      </c>
      <c r="F2238" t="s">
        <v>204</v>
      </c>
      <c r="G2238" t="s">
        <v>551</v>
      </c>
      <c r="H2238" t="s">
        <v>1212</v>
      </c>
      <c r="I2238" s="29" t="str">
        <f t="shared" si="37"/>
        <v>INSERT INTO  VALUES (,'Llano Abajo','70108','Corregimiento','PAN','ADMIN 3');</v>
      </c>
    </row>
    <row r="2239" spans="4:9" x14ac:dyDescent="0.3">
      <c r="D2239" t="s">
        <v>2961</v>
      </c>
      <c r="E2239">
        <v>70109</v>
      </c>
      <c r="F2239" t="s">
        <v>204</v>
      </c>
      <c r="G2239" t="s">
        <v>551</v>
      </c>
      <c r="H2239" t="s">
        <v>1212</v>
      </c>
      <c r="I2239" s="29" t="str">
        <f t="shared" si="37"/>
        <v>INSERT INTO  VALUES (,'El Hato','70109','Corregimiento','PAN','ADMIN 3');</v>
      </c>
    </row>
    <row r="2240" spans="4:9" x14ac:dyDescent="0.3">
      <c r="D2240" t="s">
        <v>2962</v>
      </c>
      <c r="E2240">
        <v>70110</v>
      </c>
      <c r="F2240" t="s">
        <v>204</v>
      </c>
      <c r="G2240" t="s">
        <v>551</v>
      </c>
      <c r="H2240" t="s">
        <v>1212</v>
      </c>
      <c r="I2240" s="29" t="str">
        <f t="shared" si="37"/>
        <v>INSERT INTO  VALUES (,'Perales','70110','Corregimiento','PAN','ADMIN 3');</v>
      </c>
    </row>
    <row r="2241" spans="4:9" x14ac:dyDescent="0.3">
      <c r="D2241" t="s">
        <v>2963</v>
      </c>
      <c r="E2241">
        <v>70201</v>
      </c>
      <c r="F2241" t="s">
        <v>204</v>
      </c>
      <c r="G2241" t="s">
        <v>551</v>
      </c>
      <c r="H2241" t="s">
        <v>1212</v>
      </c>
      <c r="I2241" s="29" t="str">
        <f t="shared" si="37"/>
        <v>INSERT INTO  VALUES (,'Las Tablas (Cabecera)','70201','Corregimiento','PAN','ADMIN 3');</v>
      </c>
    </row>
    <row r="2242" spans="4:9" x14ac:dyDescent="0.3">
      <c r="D2242" t="s">
        <v>2964</v>
      </c>
      <c r="E2242">
        <v>70202</v>
      </c>
      <c r="F2242" t="s">
        <v>204</v>
      </c>
      <c r="G2242" t="s">
        <v>551</v>
      </c>
      <c r="H2242" t="s">
        <v>1212</v>
      </c>
      <c r="I2242" s="29" t="str">
        <f t="shared" si="37"/>
        <v>INSERT INTO  VALUES (,'Bajo Corral','70202','Corregimiento','PAN','ADMIN 3');</v>
      </c>
    </row>
    <row r="2243" spans="4:9" x14ac:dyDescent="0.3">
      <c r="D2243" t="s">
        <v>2965</v>
      </c>
      <c r="E2243">
        <v>70203</v>
      </c>
      <c r="F2243" t="s">
        <v>204</v>
      </c>
      <c r="G2243" t="s">
        <v>551</v>
      </c>
      <c r="H2243" t="s">
        <v>1212</v>
      </c>
      <c r="I2243" s="29" t="str">
        <f t="shared" ref="I2243:I2306" si="38">+"INSERT INTO "&amp;$E$3&amp;" VALUES ("&amp;C2243&amp;","&amp;"'"&amp;D2243&amp;"','"&amp;E2243&amp;"','"&amp;F2243&amp;"','"&amp;G2243&amp;"','"&amp;H2243&amp;"');"</f>
        <v>INSERT INTO  VALUES (,'Bayano','70203','Corregimiento','PAN','ADMIN 3');</v>
      </c>
    </row>
    <row r="2244" spans="4:9" x14ac:dyDescent="0.3">
      <c r="D2244" t="s">
        <v>2966</v>
      </c>
      <c r="E2244">
        <v>70204</v>
      </c>
      <c r="F2244" t="s">
        <v>204</v>
      </c>
      <c r="G2244" t="s">
        <v>551</v>
      </c>
      <c r="H2244" t="s">
        <v>1212</v>
      </c>
      <c r="I2244" s="29" t="str">
        <f t="shared" si="38"/>
        <v>INSERT INTO  VALUES (,'El Carate','70204','Corregimiento','PAN','ADMIN 3');</v>
      </c>
    </row>
    <row r="2245" spans="4:9" x14ac:dyDescent="0.3">
      <c r="D2245" t="s">
        <v>2967</v>
      </c>
      <c r="E2245">
        <v>70205</v>
      </c>
      <c r="F2245" t="s">
        <v>204</v>
      </c>
      <c r="G2245" t="s">
        <v>551</v>
      </c>
      <c r="H2245" t="s">
        <v>1212</v>
      </c>
      <c r="I2245" s="29" t="str">
        <f t="shared" si="38"/>
        <v>INSERT INTO  VALUES (,'El Cocal','70205','Corregimiento','PAN','ADMIN 3');</v>
      </c>
    </row>
    <row r="2246" spans="4:9" x14ac:dyDescent="0.3">
      <c r="D2246" t="s">
        <v>2968</v>
      </c>
      <c r="E2246">
        <v>70206</v>
      </c>
      <c r="F2246" t="s">
        <v>204</v>
      </c>
      <c r="G2246" t="s">
        <v>551</v>
      </c>
      <c r="H2246" t="s">
        <v>1212</v>
      </c>
      <c r="I2246" s="29" t="str">
        <f t="shared" si="38"/>
        <v>INSERT INTO  VALUES (,'El Manantial','70206','Corregimiento','PAN','ADMIN 3');</v>
      </c>
    </row>
    <row r="2247" spans="4:9" x14ac:dyDescent="0.3">
      <c r="D2247" t="s">
        <v>2969</v>
      </c>
      <c r="E2247">
        <v>70207</v>
      </c>
      <c r="F2247" t="s">
        <v>204</v>
      </c>
      <c r="G2247" t="s">
        <v>551</v>
      </c>
      <c r="H2247" t="s">
        <v>1212</v>
      </c>
      <c r="I2247" s="29" t="str">
        <f t="shared" si="38"/>
        <v>INSERT INTO  VALUES (,'El Muñóz','70207','Corregimiento','PAN','ADMIN 3');</v>
      </c>
    </row>
    <row r="2248" spans="4:9" x14ac:dyDescent="0.3">
      <c r="D2248" t="s">
        <v>2944</v>
      </c>
      <c r="E2248">
        <v>70208</v>
      </c>
      <c r="F2248" t="s">
        <v>204</v>
      </c>
      <c r="G2248" t="s">
        <v>551</v>
      </c>
      <c r="H2248" t="s">
        <v>1212</v>
      </c>
      <c r="I2248" s="29" t="str">
        <f t="shared" si="38"/>
        <v>INSERT INTO  VALUES (,'El Pedregoso','70208','Corregimiento','PAN','ADMIN 3');</v>
      </c>
    </row>
    <row r="2249" spans="4:9" x14ac:dyDescent="0.3">
      <c r="D2249" t="s">
        <v>2970</v>
      </c>
      <c r="E2249">
        <v>70209</v>
      </c>
      <c r="F2249" t="s">
        <v>204</v>
      </c>
      <c r="G2249" t="s">
        <v>551</v>
      </c>
      <c r="H2249" t="s">
        <v>1212</v>
      </c>
      <c r="I2249" s="29" t="str">
        <f t="shared" si="38"/>
        <v>INSERT INTO  VALUES (,'La Laja','70209','Corregimiento','PAN','ADMIN 3');</v>
      </c>
    </row>
    <row r="2250" spans="4:9" x14ac:dyDescent="0.3">
      <c r="D2250" t="s">
        <v>2971</v>
      </c>
      <c r="E2250">
        <v>70210</v>
      </c>
      <c r="F2250" t="s">
        <v>204</v>
      </c>
      <c r="G2250" t="s">
        <v>551</v>
      </c>
      <c r="H2250" t="s">
        <v>1212</v>
      </c>
      <c r="I2250" s="29" t="str">
        <f t="shared" si="38"/>
        <v>INSERT INTO  VALUES (,'La Miel','70210','Corregimiento','PAN','ADMIN 3');</v>
      </c>
    </row>
    <row r="2251" spans="4:9" x14ac:dyDescent="0.3">
      <c r="D2251" t="s">
        <v>1522</v>
      </c>
      <c r="E2251">
        <v>70211</v>
      </c>
      <c r="F2251" t="s">
        <v>204</v>
      </c>
      <c r="G2251" t="s">
        <v>551</v>
      </c>
      <c r="H2251" t="s">
        <v>1212</v>
      </c>
      <c r="I2251" s="29" t="str">
        <f t="shared" si="38"/>
        <v>INSERT INTO  VALUES (,'La Palma','70211','Corregimiento','PAN','ADMIN 3');</v>
      </c>
    </row>
    <row r="2252" spans="4:9" x14ac:dyDescent="0.3">
      <c r="D2252" t="s">
        <v>2972</v>
      </c>
      <c r="E2252">
        <v>70212</v>
      </c>
      <c r="F2252" t="s">
        <v>204</v>
      </c>
      <c r="G2252" t="s">
        <v>551</v>
      </c>
      <c r="H2252" t="s">
        <v>1212</v>
      </c>
      <c r="I2252" s="29" t="str">
        <f t="shared" si="38"/>
        <v>INSERT INTO  VALUES (,'La Tiza','70212','Corregimiento','PAN','ADMIN 3');</v>
      </c>
    </row>
    <row r="2253" spans="4:9" x14ac:dyDescent="0.3">
      <c r="D2253" t="s">
        <v>2973</v>
      </c>
      <c r="E2253">
        <v>70213</v>
      </c>
      <c r="F2253" t="s">
        <v>204</v>
      </c>
      <c r="G2253" t="s">
        <v>551</v>
      </c>
      <c r="H2253" t="s">
        <v>1212</v>
      </c>
      <c r="I2253" s="29" t="str">
        <f t="shared" si="38"/>
        <v>INSERT INTO  VALUES (,'Las Palmitas','70213','Corregimiento','PAN','ADMIN 3');</v>
      </c>
    </row>
    <row r="2254" spans="4:9" x14ac:dyDescent="0.3">
      <c r="D2254" t="s">
        <v>2974</v>
      </c>
      <c r="E2254">
        <v>70214</v>
      </c>
      <c r="F2254" t="s">
        <v>204</v>
      </c>
      <c r="G2254" t="s">
        <v>551</v>
      </c>
      <c r="H2254" t="s">
        <v>1212</v>
      </c>
      <c r="I2254" s="29" t="str">
        <f t="shared" si="38"/>
        <v>INSERT INTO  VALUES (,'Las Tablas Abajo','70214','Corregimiento','PAN','ADMIN 3');</v>
      </c>
    </row>
    <row r="2255" spans="4:9" x14ac:dyDescent="0.3">
      <c r="D2255" t="s">
        <v>2975</v>
      </c>
      <c r="E2255">
        <v>70215</v>
      </c>
      <c r="F2255" t="s">
        <v>204</v>
      </c>
      <c r="G2255" t="s">
        <v>551</v>
      </c>
      <c r="H2255" t="s">
        <v>1212</v>
      </c>
      <c r="I2255" s="29" t="str">
        <f t="shared" si="38"/>
        <v>INSERT INTO  VALUES (,'Nuario','70215','Corregimiento','PAN','ADMIN 3');</v>
      </c>
    </row>
    <row r="2256" spans="4:9" x14ac:dyDescent="0.3">
      <c r="D2256" t="s">
        <v>2805</v>
      </c>
      <c r="E2256">
        <v>70216</v>
      </c>
      <c r="F2256" t="s">
        <v>204</v>
      </c>
      <c r="G2256" t="s">
        <v>551</v>
      </c>
      <c r="H2256" t="s">
        <v>1212</v>
      </c>
      <c r="I2256" s="29" t="str">
        <f t="shared" si="38"/>
        <v>INSERT INTO  VALUES (,'Palmira','70216','Corregimiento','PAN','ADMIN 3');</v>
      </c>
    </row>
    <row r="2257" spans="4:9" x14ac:dyDescent="0.3">
      <c r="D2257" t="s">
        <v>2976</v>
      </c>
      <c r="E2257">
        <v>70217</v>
      </c>
      <c r="F2257" t="s">
        <v>204</v>
      </c>
      <c r="G2257" t="s">
        <v>551</v>
      </c>
      <c r="H2257" t="s">
        <v>1212</v>
      </c>
      <c r="I2257" s="29" t="str">
        <f t="shared" si="38"/>
        <v>INSERT INTO  VALUES (,'Peña Blanca','70217','Corregimiento','PAN','ADMIN 3');</v>
      </c>
    </row>
    <row r="2258" spans="4:9" x14ac:dyDescent="0.3">
      <c r="D2258" t="s">
        <v>1909</v>
      </c>
      <c r="E2258">
        <v>70218</v>
      </c>
      <c r="F2258" t="s">
        <v>204</v>
      </c>
      <c r="G2258" t="s">
        <v>551</v>
      </c>
      <c r="H2258" t="s">
        <v>1212</v>
      </c>
      <c r="I2258" s="29" t="str">
        <f t="shared" si="38"/>
        <v>INSERT INTO  VALUES (,'Río Hondo','70218','Corregimiento','PAN','ADMIN 3');</v>
      </c>
    </row>
    <row r="2259" spans="4:9" x14ac:dyDescent="0.3">
      <c r="D2259" t="s">
        <v>1215</v>
      </c>
      <c r="E2259">
        <v>70219</v>
      </c>
      <c r="F2259" t="s">
        <v>204</v>
      </c>
      <c r="G2259" t="s">
        <v>551</v>
      </c>
      <c r="H2259" t="s">
        <v>1212</v>
      </c>
      <c r="I2259" s="29" t="str">
        <f t="shared" si="38"/>
        <v>INSERT INTO  VALUES (,'San José','70219','Corregimiento','PAN','ADMIN 3');</v>
      </c>
    </row>
    <row r="2260" spans="4:9" x14ac:dyDescent="0.3">
      <c r="D2260" t="s">
        <v>864</v>
      </c>
      <c r="E2260">
        <v>70220</v>
      </c>
      <c r="F2260" t="s">
        <v>204</v>
      </c>
      <c r="G2260" t="s">
        <v>551</v>
      </c>
      <c r="H2260" t="s">
        <v>1212</v>
      </c>
      <c r="I2260" s="29" t="str">
        <f t="shared" si="38"/>
        <v>INSERT INTO  VALUES (,'San Miguel','70220','Corregimiento','PAN','ADMIN 3');</v>
      </c>
    </row>
    <row r="2261" spans="4:9" x14ac:dyDescent="0.3">
      <c r="D2261" t="s">
        <v>941</v>
      </c>
      <c r="E2261">
        <v>70221</v>
      </c>
      <c r="F2261" t="s">
        <v>204</v>
      </c>
      <c r="G2261" t="s">
        <v>551</v>
      </c>
      <c r="H2261" t="s">
        <v>1212</v>
      </c>
      <c r="I2261" s="29" t="str">
        <f t="shared" si="38"/>
        <v>INSERT INTO  VALUES (,'Santo Domingo','70221','Corregimiento','PAN','ADMIN 3');</v>
      </c>
    </row>
    <row r="2262" spans="4:9" x14ac:dyDescent="0.3">
      <c r="D2262" t="s">
        <v>2977</v>
      </c>
      <c r="E2262">
        <v>70222</v>
      </c>
      <c r="F2262" t="s">
        <v>204</v>
      </c>
      <c r="G2262" t="s">
        <v>551</v>
      </c>
      <c r="H2262" t="s">
        <v>1212</v>
      </c>
      <c r="I2262" s="29" t="str">
        <f t="shared" si="38"/>
        <v>INSERT INTO  VALUES (,'Sesteadero','70222','Corregimiento','PAN','ADMIN 3');</v>
      </c>
    </row>
    <row r="2263" spans="4:9" x14ac:dyDescent="0.3">
      <c r="D2263" t="s">
        <v>2978</v>
      </c>
      <c r="E2263">
        <v>70223</v>
      </c>
      <c r="F2263" t="s">
        <v>204</v>
      </c>
      <c r="G2263" t="s">
        <v>551</v>
      </c>
      <c r="H2263" t="s">
        <v>1212</v>
      </c>
      <c r="I2263" s="29" t="str">
        <f t="shared" si="38"/>
        <v>INSERT INTO  VALUES (,'Valle Rico','70223','Corregimiento','PAN','ADMIN 3');</v>
      </c>
    </row>
    <row r="2264" spans="4:9" x14ac:dyDescent="0.3">
      <c r="D2264" t="s">
        <v>2979</v>
      </c>
      <c r="E2264">
        <v>70224</v>
      </c>
      <c r="F2264" t="s">
        <v>204</v>
      </c>
      <c r="G2264" t="s">
        <v>551</v>
      </c>
      <c r="H2264" t="s">
        <v>1212</v>
      </c>
      <c r="I2264" s="29" t="str">
        <f t="shared" si="38"/>
        <v>INSERT INTO  VALUES (,'Vallerriquito','70224','Corregimiento','PAN','ADMIN 3');</v>
      </c>
    </row>
    <row r="2265" spans="4:9" x14ac:dyDescent="0.3">
      <c r="D2265" t="s">
        <v>2980</v>
      </c>
      <c r="E2265">
        <v>70301</v>
      </c>
      <c r="F2265" t="s">
        <v>204</v>
      </c>
      <c r="G2265" t="s">
        <v>551</v>
      </c>
      <c r="H2265" t="s">
        <v>1212</v>
      </c>
      <c r="I2265" s="29" t="str">
        <f t="shared" si="38"/>
        <v>INSERT INTO  VALUES (,'La Villa de Los Santos (Cabecera)','70301','Corregimiento','PAN','ADMIN 3');</v>
      </c>
    </row>
    <row r="2266" spans="4:9" x14ac:dyDescent="0.3">
      <c r="D2266" t="s">
        <v>2795</v>
      </c>
      <c r="E2266">
        <v>70302</v>
      </c>
      <c r="F2266" t="s">
        <v>204</v>
      </c>
      <c r="G2266" t="s">
        <v>551</v>
      </c>
      <c r="H2266" t="s">
        <v>1212</v>
      </c>
      <c r="I2266" s="29" t="str">
        <f t="shared" si="38"/>
        <v>INSERT INTO  VALUES (,'El Guásimo','70302','Corregimiento','PAN','ADMIN 3');</v>
      </c>
    </row>
    <row r="2267" spans="4:9" x14ac:dyDescent="0.3">
      <c r="D2267" t="s">
        <v>2981</v>
      </c>
      <c r="E2267">
        <v>70303</v>
      </c>
      <c r="F2267" t="s">
        <v>204</v>
      </c>
      <c r="G2267" t="s">
        <v>551</v>
      </c>
      <c r="H2267" t="s">
        <v>1212</v>
      </c>
      <c r="I2267" s="29" t="str">
        <f t="shared" si="38"/>
        <v>INSERT INTO  VALUES (,'La Colorada','70303','Corregimiento','PAN','ADMIN 3');</v>
      </c>
    </row>
    <row r="2268" spans="4:9" x14ac:dyDescent="0.3">
      <c r="D2268" t="s">
        <v>2982</v>
      </c>
      <c r="E2268">
        <v>70304</v>
      </c>
      <c r="F2268" t="s">
        <v>204</v>
      </c>
      <c r="G2268" t="s">
        <v>551</v>
      </c>
      <c r="H2268" t="s">
        <v>1212</v>
      </c>
      <c r="I2268" s="29" t="str">
        <f t="shared" si="38"/>
        <v>INSERT INTO  VALUES (,'La Espigadilla','70304','Corregimiento','PAN','ADMIN 3');</v>
      </c>
    </row>
    <row r="2269" spans="4:9" x14ac:dyDescent="0.3">
      <c r="D2269" t="s">
        <v>1901</v>
      </c>
      <c r="E2269">
        <v>70305</v>
      </c>
      <c r="F2269" t="s">
        <v>204</v>
      </c>
      <c r="G2269" t="s">
        <v>551</v>
      </c>
      <c r="H2269" t="s">
        <v>1212</v>
      </c>
      <c r="I2269" s="29" t="str">
        <f t="shared" si="38"/>
        <v>INSERT INTO  VALUES (,'Las Cruces','70305','Corregimiento','PAN','ADMIN 3');</v>
      </c>
    </row>
    <row r="2270" spans="4:9" x14ac:dyDescent="0.3">
      <c r="D2270" t="s">
        <v>2983</v>
      </c>
      <c r="E2270">
        <v>70306</v>
      </c>
      <c r="F2270" t="s">
        <v>204</v>
      </c>
      <c r="G2270" t="s">
        <v>551</v>
      </c>
      <c r="H2270" t="s">
        <v>1212</v>
      </c>
      <c r="I2270" s="29" t="str">
        <f t="shared" si="38"/>
        <v>INSERT INTO  VALUES (,'Las Guabas','70306','Corregimiento','PAN','ADMIN 3');</v>
      </c>
    </row>
    <row r="2271" spans="4:9" x14ac:dyDescent="0.3">
      <c r="D2271" t="s">
        <v>2857</v>
      </c>
      <c r="E2271">
        <v>70307</v>
      </c>
      <c r="F2271" t="s">
        <v>204</v>
      </c>
      <c r="G2271" t="s">
        <v>551</v>
      </c>
      <c r="H2271" t="s">
        <v>1212</v>
      </c>
      <c r="I2271" s="29" t="str">
        <f t="shared" si="38"/>
        <v>INSERT INTO  VALUES (,'Los Ángeles','70307','Corregimiento','PAN','ADMIN 3');</v>
      </c>
    </row>
    <row r="2272" spans="4:9" x14ac:dyDescent="0.3">
      <c r="D2272" t="s">
        <v>2984</v>
      </c>
      <c r="E2272">
        <v>70308</v>
      </c>
      <c r="F2272" t="s">
        <v>204</v>
      </c>
      <c r="G2272" t="s">
        <v>551</v>
      </c>
      <c r="H2272" t="s">
        <v>1212</v>
      </c>
      <c r="I2272" s="29" t="str">
        <f t="shared" si="38"/>
        <v>INSERT INTO  VALUES (,'Los Olivos','70308','Corregimiento','PAN','ADMIN 3');</v>
      </c>
    </row>
    <row r="2273" spans="4:9" x14ac:dyDescent="0.3">
      <c r="D2273" t="s">
        <v>2985</v>
      </c>
      <c r="E2273">
        <v>70309</v>
      </c>
      <c r="F2273" t="s">
        <v>204</v>
      </c>
      <c r="G2273" t="s">
        <v>551</v>
      </c>
      <c r="H2273" t="s">
        <v>1212</v>
      </c>
      <c r="I2273" s="29" t="str">
        <f t="shared" si="38"/>
        <v>INSERT INTO  VALUES (,'Llano Largo','70309','Corregimiento','PAN','ADMIN 3');</v>
      </c>
    </row>
    <row r="2274" spans="4:9" x14ac:dyDescent="0.3">
      <c r="D2274" t="s">
        <v>2946</v>
      </c>
      <c r="E2274">
        <v>70310</v>
      </c>
      <c r="F2274" t="s">
        <v>204</v>
      </c>
      <c r="G2274" t="s">
        <v>551</v>
      </c>
      <c r="H2274" t="s">
        <v>1212</v>
      </c>
      <c r="I2274" s="29" t="str">
        <f t="shared" si="38"/>
        <v>INSERT INTO  VALUES (,'Sabana Grande','70310','Corregimiento','PAN','ADMIN 3');</v>
      </c>
    </row>
    <row r="2275" spans="4:9" x14ac:dyDescent="0.3">
      <c r="D2275" t="s">
        <v>867</v>
      </c>
      <c r="E2275">
        <v>70311</v>
      </c>
      <c r="F2275" t="s">
        <v>204</v>
      </c>
      <c r="G2275" t="s">
        <v>551</v>
      </c>
      <c r="H2275" t="s">
        <v>1212</v>
      </c>
      <c r="I2275" s="29" t="str">
        <f t="shared" si="38"/>
        <v>INSERT INTO  VALUES (,'Santa Ana','70311','Corregimiento','PAN','ADMIN 3');</v>
      </c>
    </row>
    <row r="2276" spans="4:9" x14ac:dyDescent="0.3">
      <c r="D2276" t="s">
        <v>2986</v>
      </c>
      <c r="E2276">
        <v>70312</v>
      </c>
      <c r="F2276" t="s">
        <v>204</v>
      </c>
      <c r="G2276" t="s">
        <v>551</v>
      </c>
      <c r="H2276" t="s">
        <v>1212</v>
      </c>
      <c r="I2276" s="29" t="str">
        <f t="shared" si="38"/>
        <v>INSERT INTO  VALUES (,'Tres Quebradas','70312','Corregimiento','PAN','ADMIN 3');</v>
      </c>
    </row>
    <row r="2277" spans="4:9" x14ac:dyDescent="0.3">
      <c r="D2277" t="s">
        <v>2987</v>
      </c>
      <c r="E2277">
        <v>70313</v>
      </c>
      <c r="F2277" t="s">
        <v>204</v>
      </c>
      <c r="G2277" t="s">
        <v>551</v>
      </c>
      <c r="H2277" t="s">
        <v>1212</v>
      </c>
      <c r="I2277" s="29" t="str">
        <f t="shared" si="38"/>
        <v>INSERT INTO  VALUES (,'Agua Buena','70313','Corregimiento','PAN','ADMIN 3');</v>
      </c>
    </row>
    <row r="2278" spans="4:9" x14ac:dyDescent="0.3">
      <c r="D2278" t="s">
        <v>2988</v>
      </c>
      <c r="E2278">
        <v>70314</v>
      </c>
      <c r="F2278" t="s">
        <v>204</v>
      </c>
      <c r="G2278" t="s">
        <v>551</v>
      </c>
      <c r="H2278" t="s">
        <v>1212</v>
      </c>
      <c r="I2278" s="29" t="str">
        <f t="shared" si="38"/>
        <v>INSERT INTO  VALUES (,'Villa Lourdes','70314','Corregimiento','PAN','ADMIN 3');</v>
      </c>
    </row>
    <row r="2279" spans="4:9" x14ac:dyDescent="0.3">
      <c r="D2279" t="s">
        <v>2989</v>
      </c>
      <c r="E2279">
        <v>70315</v>
      </c>
      <c r="F2279" t="s">
        <v>204</v>
      </c>
      <c r="G2279" t="s">
        <v>551</v>
      </c>
      <c r="H2279" t="s">
        <v>1212</v>
      </c>
      <c r="I2279" s="29" t="str">
        <f t="shared" si="38"/>
        <v>INSERT INTO  VALUES (,'El Ejido','70315','Corregimiento','PAN','ADMIN 3');</v>
      </c>
    </row>
    <row r="2280" spans="4:9" x14ac:dyDescent="0.3">
      <c r="D2280" t="s">
        <v>2990</v>
      </c>
      <c r="E2280">
        <v>70401</v>
      </c>
      <c r="F2280" t="s">
        <v>204</v>
      </c>
      <c r="G2280" t="s">
        <v>551</v>
      </c>
      <c r="H2280" t="s">
        <v>1212</v>
      </c>
      <c r="I2280" s="29" t="str">
        <f t="shared" si="38"/>
        <v>INSERT INTO  VALUES (,'Macaracas (Cabecera)','70401','Corregimiento','PAN','ADMIN 3');</v>
      </c>
    </row>
    <row r="2281" spans="4:9" x14ac:dyDescent="0.3">
      <c r="D2281" t="s">
        <v>2991</v>
      </c>
      <c r="E2281">
        <v>70402</v>
      </c>
      <c r="F2281" t="s">
        <v>204</v>
      </c>
      <c r="G2281" t="s">
        <v>551</v>
      </c>
      <c r="H2281" t="s">
        <v>1212</v>
      </c>
      <c r="I2281" s="29" t="str">
        <f t="shared" si="38"/>
        <v>INSERT INTO  VALUES (,'Bahía Honda','70402','Corregimiento','PAN','ADMIN 3');</v>
      </c>
    </row>
    <row r="2282" spans="4:9" x14ac:dyDescent="0.3">
      <c r="D2282" t="s">
        <v>2992</v>
      </c>
      <c r="E2282">
        <v>70403</v>
      </c>
      <c r="F2282" t="s">
        <v>204</v>
      </c>
      <c r="G2282" t="s">
        <v>551</v>
      </c>
      <c r="H2282" t="s">
        <v>1212</v>
      </c>
      <c r="I2282" s="29" t="str">
        <f t="shared" si="38"/>
        <v>INSERT INTO  VALUES (,'Bajos de Güera','70403','Corregimiento','PAN','ADMIN 3');</v>
      </c>
    </row>
    <row r="2283" spans="4:9" x14ac:dyDescent="0.3">
      <c r="D2283" t="s">
        <v>871</v>
      </c>
      <c r="E2283">
        <v>70404</v>
      </c>
      <c r="F2283" t="s">
        <v>204</v>
      </c>
      <c r="G2283" t="s">
        <v>551</v>
      </c>
      <c r="H2283" t="s">
        <v>1212</v>
      </c>
      <c r="I2283" s="29" t="str">
        <f t="shared" si="38"/>
        <v>INSERT INTO  VALUES (,'Corozal','70404','Corregimiento','PAN','ADMIN 3');</v>
      </c>
    </row>
    <row r="2284" spans="4:9" x14ac:dyDescent="0.3">
      <c r="D2284" t="s">
        <v>2993</v>
      </c>
      <c r="E2284">
        <v>70405</v>
      </c>
      <c r="F2284" t="s">
        <v>204</v>
      </c>
      <c r="G2284" t="s">
        <v>551</v>
      </c>
      <c r="H2284" t="s">
        <v>1212</v>
      </c>
      <c r="I2284" s="29" t="str">
        <f t="shared" si="38"/>
        <v>INSERT INTO  VALUES (,'Chupa','70405','Corregimiento','PAN','ADMIN 3');</v>
      </c>
    </row>
    <row r="2285" spans="4:9" x14ac:dyDescent="0.3">
      <c r="D2285" t="s">
        <v>2923</v>
      </c>
      <c r="E2285">
        <v>70406</v>
      </c>
      <c r="F2285" t="s">
        <v>204</v>
      </c>
      <c r="G2285" t="s">
        <v>551</v>
      </c>
      <c r="H2285" t="s">
        <v>1212</v>
      </c>
      <c r="I2285" s="29" t="str">
        <f t="shared" si="38"/>
        <v>INSERT INTO  VALUES (,'El Cedro','70406','Corregimiento','PAN','ADMIN 3');</v>
      </c>
    </row>
    <row r="2286" spans="4:9" x14ac:dyDescent="0.3">
      <c r="D2286" t="s">
        <v>2994</v>
      </c>
      <c r="E2286">
        <v>70407</v>
      </c>
      <c r="F2286" t="s">
        <v>204</v>
      </c>
      <c r="G2286" t="s">
        <v>551</v>
      </c>
      <c r="H2286" t="s">
        <v>1212</v>
      </c>
      <c r="I2286" s="29" t="str">
        <f t="shared" si="38"/>
        <v>INSERT INTO  VALUES (,'Espino Amarillo','70407','Corregimiento','PAN','ADMIN 3');</v>
      </c>
    </row>
    <row r="2287" spans="4:9" x14ac:dyDescent="0.3">
      <c r="D2287" t="s">
        <v>2442</v>
      </c>
      <c r="E2287">
        <v>70408</v>
      </c>
      <c r="F2287" t="s">
        <v>204</v>
      </c>
      <c r="G2287" t="s">
        <v>551</v>
      </c>
      <c r="H2287" t="s">
        <v>1212</v>
      </c>
      <c r="I2287" s="29" t="str">
        <f t="shared" si="38"/>
        <v>INSERT INTO  VALUES (,'La Mesa','70408','Corregimiento','PAN','ADMIN 3');</v>
      </c>
    </row>
    <row r="2288" spans="4:9" x14ac:dyDescent="0.3">
      <c r="D2288" t="s">
        <v>2443</v>
      </c>
      <c r="E2288">
        <v>70409</v>
      </c>
      <c r="F2288" t="s">
        <v>204</v>
      </c>
      <c r="G2288" t="s">
        <v>551</v>
      </c>
      <c r="H2288" t="s">
        <v>1212</v>
      </c>
      <c r="I2288" s="29" t="str">
        <f t="shared" si="38"/>
        <v>INSERT INTO  VALUES (,'Las Palmas','70409','Corregimiento','PAN','ADMIN 3');</v>
      </c>
    </row>
    <row r="2289" spans="4:9" x14ac:dyDescent="0.3">
      <c r="D2289" t="s">
        <v>2995</v>
      </c>
      <c r="E2289">
        <v>70410</v>
      </c>
      <c r="F2289" t="s">
        <v>204</v>
      </c>
      <c r="G2289" t="s">
        <v>551</v>
      </c>
      <c r="H2289" t="s">
        <v>1212</v>
      </c>
      <c r="I2289" s="29" t="str">
        <f t="shared" si="38"/>
        <v>INSERT INTO  VALUES (,'Llano de Piedra','70410','Corregimiento','PAN','ADMIN 3');</v>
      </c>
    </row>
    <row r="2290" spans="4:9" x14ac:dyDescent="0.3">
      <c r="D2290" t="s">
        <v>2996</v>
      </c>
      <c r="E2290">
        <v>70411</v>
      </c>
      <c r="F2290" t="s">
        <v>204</v>
      </c>
      <c r="G2290" t="s">
        <v>551</v>
      </c>
      <c r="H2290" t="s">
        <v>1212</v>
      </c>
      <c r="I2290" s="29" t="str">
        <f t="shared" si="38"/>
        <v>INSERT INTO  VALUES (,'Mogollón','70411','Corregimiento','PAN','ADMIN 3');</v>
      </c>
    </row>
    <row r="2291" spans="4:9" x14ac:dyDescent="0.3">
      <c r="D2291" t="s">
        <v>2997</v>
      </c>
      <c r="E2291">
        <v>70501</v>
      </c>
      <c r="F2291" t="s">
        <v>204</v>
      </c>
      <c r="G2291" t="s">
        <v>551</v>
      </c>
      <c r="H2291" t="s">
        <v>1212</v>
      </c>
      <c r="I2291" s="29" t="str">
        <f t="shared" si="38"/>
        <v>INSERT INTO  VALUES (,'Pedasí (Cabecera)','70501','Corregimiento','PAN','ADMIN 3');</v>
      </c>
    </row>
    <row r="2292" spans="4:9" x14ac:dyDescent="0.3">
      <c r="D2292" t="s">
        <v>2998</v>
      </c>
      <c r="E2292">
        <v>70502</v>
      </c>
      <c r="F2292" t="s">
        <v>204</v>
      </c>
      <c r="G2292" t="s">
        <v>551</v>
      </c>
      <c r="H2292" t="s">
        <v>1212</v>
      </c>
      <c r="I2292" s="29" t="str">
        <f t="shared" si="38"/>
        <v>INSERT INTO  VALUES (,'Los Asientos','70502','Corregimiento','PAN','ADMIN 3');</v>
      </c>
    </row>
    <row r="2293" spans="4:9" x14ac:dyDescent="0.3">
      <c r="D2293" t="s">
        <v>2999</v>
      </c>
      <c r="E2293">
        <v>70503</v>
      </c>
      <c r="F2293" t="s">
        <v>204</v>
      </c>
      <c r="G2293" t="s">
        <v>551</v>
      </c>
      <c r="H2293" t="s">
        <v>1212</v>
      </c>
      <c r="I2293" s="29" t="str">
        <f t="shared" si="38"/>
        <v>INSERT INTO  VALUES (,'Mariabé','70503','Corregimiento','PAN','ADMIN 3');</v>
      </c>
    </row>
    <row r="2294" spans="4:9" x14ac:dyDescent="0.3">
      <c r="D2294" t="s">
        <v>3000</v>
      </c>
      <c r="E2294">
        <v>70504</v>
      </c>
      <c r="F2294" t="s">
        <v>204</v>
      </c>
      <c r="G2294" t="s">
        <v>551</v>
      </c>
      <c r="H2294" t="s">
        <v>1212</v>
      </c>
      <c r="I2294" s="29" t="str">
        <f t="shared" si="38"/>
        <v>INSERT INTO  VALUES (,'Purio','70504','Corregimiento','PAN','ADMIN 3');</v>
      </c>
    </row>
    <row r="2295" spans="4:9" x14ac:dyDescent="0.3">
      <c r="D2295" t="s">
        <v>3001</v>
      </c>
      <c r="E2295">
        <v>70505</v>
      </c>
      <c r="F2295" t="s">
        <v>204</v>
      </c>
      <c r="G2295" t="s">
        <v>551</v>
      </c>
      <c r="H2295" t="s">
        <v>1212</v>
      </c>
      <c r="I2295" s="29" t="str">
        <f t="shared" si="38"/>
        <v>INSERT INTO  VALUES (,'Oria Arriba','70505','Corregimiento','PAN','ADMIN 3');</v>
      </c>
    </row>
    <row r="2296" spans="4:9" x14ac:dyDescent="0.3">
      <c r="D2296" t="s">
        <v>3002</v>
      </c>
      <c r="E2296">
        <v>70601</v>
      </c>
      <c r="F2296" t="s">
        <v>204</v>
      </c>
      <c r="G2296" t="s">
        <v>551</v>
      </c>
      <c r="H2296" t="s">
        <v>1212</v>
      </c>
      <c r="I2296" s="29" t="str">
        <f t="shared" si="38"/>
        <v>INSERT INTO  VALUES (,'Pocrí (Cabecera)','70601','Corregimiento','PAN','ADMIN 3');</v>
      </c>
    </row>
    <row r="2297" spans="4:9" x14ac:dyDescent="0.3">
      <c r="D2297" t="s">
        <v>3003</v>
      </c>
      <c r="E2297">
        <v>70602</v>
      </c>
      <c r="F2297" t="s">
        <v>204</v>
      </c>
      <c r="G2297" t="s">
        <v>551</v>
      </c>
      <c r="H2297" t="s">
        <v>1212</v>
      </c>
      <c r="I2297" s="29" t="str">
        <f t="shared" si="38"/>
        <v>INSERT INTO  VALUES (,'El Cañafístulo','70602','Corregimiento','PAN','ADMIN 3');</v>
      </c>
    </row>
    <row r="2298" spans="4:9" x14ac:dyDescent="0.3">
      <c r="D2298" t="s">
        <v>3004</v>
      </c>
      <c r="E2298">
        <v>70603</v>
      </c>
      <c r="F2298" t="s">
        <v>204</v>
      </c>
      <c r="G2298" t="s">
        <v>551</v>
      </c>
      <c r="H2298" t="s">
        <v>1212</v>
      </c>
      <c r="I2298" s="29" t="str">
        <f t="shared" si="38"/>
        <v>INSERT INTO  VALUES (,'Lajamina','70603','Corregimiento','PAN','ADMIN 3');</v>
      </c>
    </row>
    <row r="2299" spans="4:9" x14ac:dyDescent="0.3">
      <c r="D2299" t="s">
        <v>2623</v>
      </c>
      <c r="E2299">
        <v>70604</v>
      </c>
      <c r="F2299" t="s">
        <v>204</v>
      </c>
      <c r="G2299" t="s">
        <v>551</v>
      </c>
      <c r="H2299" t="s">
        <v>1212</v>
      </c>
      <c r="I2299" s="29" t="str">
        <f t="shared" si="38"/>
        <v>INSERT INTO  VALUES (,'Paraíso','70604','Corregimiento','PAN','ADMIN 3');</v>
      </c>
    </row>
    <row r="2300" spans="4:9" x14ac:dyDescent="0.3">
      <c r="D2300" t="s">
        <v>3005</v>
      </c>
      <c r="E2300">
        <v>70605</v>
      </c>
      <c r="F2300" t="s">
        <v>204</v>
      </c>
      <c r="G2300" t="s">
        <v>551</v>
      </c>
      <c r="H2300" t="s">
        <v>1212</v>
      </c>
      <c r="I2300" s="29" t="str">
        <f t="shared" si="38"/>
        <v>INSERT INTO  VALUES (,'Paritilla','70605','Corregimiento','PAN','ADMIN 3');</v>
      </c>
    </row>
    <row r="2301" spans="4:9" x14ac:dyDescent="0.3">
      <c r="D2301" t="s">
        <v>3006</v>
      </c>
      <c r="E2301">
        <v>70701</v>
      </c>
      <c r="F2301" t="s">
        <v>204</v>
      </c>
      <c r="G2301" t="s">
        <v>551</v>
      </c>
      <c r="H2301" t="s">
        <v>1212</v>
      </c>
      <c r="I2301" s="29" t="str">
        <f t="shared" si="38"/>
        <v>INSERT INTO  VALUES (,'Tonosí (Cabecera)','70701','Corregimiento','PAN','ADMIN 3');</v>
      </c>
    </row>
    <row r="2302" spans="4:9" x14ac:dyDescent="0.3">
      <c r="D2302" t="s">
        <v>3007</v>
      </c>
      <c r="E2302">
        <v>70702</v>
      </c>
      <c r="F2302" t="s">
        <v>204</v>
      </c>
      <c r="G2302" t="s">
        <v>551</v>
      </c>
      <c r="H2302" t="s">
        <v>1212</v>
      </c>
      <c r="I2302" s="29" t="str">
        <f t="shared" si="38"/>
        <v>INSERT INTO  VALUES (,'Altos de Güera','70702','Corregimiento','PAN','ADMIN 3');</v>
      </c>
    </row>
    <row r="2303" spans="4:9" x14ac:dyDescent="0.3">
      <c r="D2303" t="s">
        <v>1321</v>
      </c>
      <c r="E2303">
        <v>70703</v>
      </c>
      <c r="F2303" t="s">
        <v>204</v>
      </c>
      <c r="G2303" t="s">
        <v>551</v>
      </c>
      <c r="H2303" t="s">
        <v>1212</v>
      </c>
      <c r="I2303" s="29" t="str">
        <f t="shared" si="38"/>
        <v>INSERT INTO  VALUES (,'Cañas','70703','Corregimiento','PAN','ADMIN 3');</v>
      </c>
    </row>
    <row r="2304" spans="4:9" x14ac:dyDescent="0.3">
      <c r="D2304" t="s">
        <v>3008</v>
      </c>
      <c r="E2304">
        <v>70704</v>
      </c>
      <c r="F2304" t="s">
        <v>204</v>
      </c>
      <c r="G2304" t="s">
        <v>551</v>
      </c>
      <c r="H2304" t="s">
        <v>1212</v>
      </c>
      <c r="I2304" s="29" t="str">
        <f t="shared" si="38"/>
        <v>INSERT INTO  VALUES (,'El Bebedero','70704','Corregimiento','PAN','ADMIN 3');</v>
      </c>
    </row>
    <row r="2305" spans="4:9" x14ac:dyDescent="0.3">
      <c r="D2305" t="s">
        <v>3009</v>
      </c>
      <c r="E2305">
        <v>70705</v>
      </c>
      <c r="F2305" t="s">
        <v>204</v>
      </c>
      <c r="G2305" t="s">
        <v>551</v>
      </c>
      <c r="H2305" t="s">
        <v>1212</v>
      </c>
      <c r="I2305" s="29" t="str">
        <f t="shared" si="38"/>
        <v>INSERT INTO  VALUES (,'El Cacao','70705','Corregimiento','PAN','ADMIN 3');</v>
      </c>
    </row>
    <row r="2306" spans="4:9" x14ac:dyDescent="0.3">
      <c r="D2306" t="s">
        <v>3010</v>
      </c>
      <c r="E2306">
        <v>70706</v>
      </c>
      <c r="F2306" t="s">
        <v>204</v>
      </c>
      <c r="G2306" t="s">
        <v>551</v>
      </c>
      <c r="H2306" t="s">
        <v>1212</v>
      </c>
      <c r="I2306" s="29" t="str">
        <f t="shared" si="38"/>
        <v>INSERT INTO  VALUES (,'El Cortezo','70706','Corregimiento','PAN','ADMIN 3');</v>
      </c>
    </row>
    <row r="2307" spans="4:9" x14ac:dyDescent="0.3">
      <c r="D2307" t="s">
        <v>1308</v>
      </c>
      <c r="E2307">
        <v>70707</v>
      </c>
      <c r="F2307" t="s">
        <v>204</v>
      </c>
      <c r="G2307" t="s">
        <v>551</v>
      </c>
      <c r="H2307" t="s">
        <v>1212</v>
      </c>
      <c r="I2307" s="29" t="str">
        <f t="shared" ref="I2307:I2370" si="39">+"INSERT INTO "&amp;$E$3&amp;" VALUES ("&amp;C2307&amp;","&amp;"'"&amp;D2307&amp;"','"&amp;E2307&amp;"','"&amp;F2307&amp;"','"&amp;G2307&amp;"','"&amp;H2307&amp;"');"</f>
        <v>INSERT INTO  VALUES (,'Flores','70707','Corregimiento','PAN','ADMIN 3');</v>
      </c>
    </row>
    <row r="2308" spans="4:9" x14ac:dyDescent="0.3">
      <c r="D2308" t="s">
        <v>3011</v>
      </c>
      <c r="E2308">
        <v>70708</v>
      </c>
      <c r="F2308" t="s">
        <v>204</v>
      </c>
      <c r="G2308" t="s">
        <v>551</v>
      </c>
      <c r="H2308" t="s">
        <v>1212</v>
      </c>
      <c r="I2308" s="29" t="str">
        <f t="shared" si="39"/>
        <v>INSERT INTO  VALUES (,'Guánico','70708','Corregimiento','PAN','ADMIN 3');</v>
      </c>
    </row>
    <row r="2309" spans="4:9" x14ac:dyDescent="0.3">
      <c r="D2309" t="s">
        <v>3012</v>
      </c>
      <c r="E2309">
        <v>70709</v>
      </c>
      <c r="F2309" t="s">
        <v>204</v>
      </c>
      <c r="G2309" t="s">
        <v>551</v>
      </c>
      <c r="H2309" t="s">
        <v>1212</v>
      </c>
      <c r="I2309" s="29" t="str">
        <f t="shared" si="39"/>
        <v>INSERT INTO  VALUES (,'La Tronosa','70709','Corregimiento','PAN','ADMIN 3');</v>
      </c>
    </row>
    <row r="2310" spans="4:9" x14ac:dyDescent="0.3">
      <c r="D2310" t="s">
        <v>3013</v>
      </c>
      <c r="E2310">
        <v>70710</v>
      </c>
      <c r="F2310" t="s">
        <v>204</v>
      </c>
      <c r="G2310" t="s">
        <v>551</v>
      </c>
      <c r="H2310" t="s">
        <v>1212</v>
      </c>
      <c r="I2310" s="29" t="str">
        <f t="shared" si="39"/>
        <v>INSERT INTO  VALUES (,'Cambutal','70710','Corregimiento','PAN','ADMIN 3');</v>
      </c>
    </row>
    <row r="2311" spans="4:9" x14ac:dyDescent="0.3">
      <c r="D2311" t="s">
        <v>3014</v>
      </c>
      <c r="E2311">
        <v>70711</v>
      </c>
      <c r="F2311" t="s">
        <v>204</v>
      </c>
      <c r="G2311" t="s">
        <v>551</v>
      </c>
      <c r="H2311" t="s">
        <v>1212</v>
      </c>
      <c r="I2311" s="29" t="str">
        <f t="shared" si="39"/>
        <v>INSERT INTO  VALUES (,'Isla de Cañas','70711','Corregimiento','PAN','ADMIN 3');</v>
      </c>
    </row>
    <row r="2312" spans="4:9" x14ac:dyDescent="0.3">
      <c r="D2312" t="s">
        <v>3015</v>
      </c>
      <c r="E2312">
        <v>80201</v>
      </c>
      <c r="F2312" t="s">
        <v>204</v>
      </c>
      <c r="G2312" t="s">
        <v>551</v>
      </c>
      <c r="H2312" t="s">
        <v>1212</v>
      </c>
      <c r="I2312" s="29" t="str">
        <f t="shared" si="39"/>
        <v>INSERT INTO  VALUES (,'San Miguel (Cabecera)','80201','Corregimiento','PAN','ADMIN 3');</v>
      </c>
    </row>
    <row r="2313" spans="4:9" x14ac:dyDescent="0.3">
      <c r="D2313" t="s">
        <v>3016</v>
      </c>
      <c r="E2313">
        <v>80202</v>
      </c>
      <c r="F2313" t="s">
        <v>204</v>
      </c>
      <c r="G2313" t="s">
        <v>551</v>
      </c>
      <c r="H2313" t="s">
        <v>1212</v>
      </c>
      <c r="I2313" s="29" t="str">
        <f t="shared" si="39"/>
        <v>INSERT INTO  VALUES (,'La Ensenada','80202','Corregimiento','PAN','ADMIN 3');</v>
      </c>
    </row>
    <row r="2314" spans="4:9" x14ac:dyDescent="0.3">
      <c r="D2314" t="s">
        <v>3017</v>
      </c>
      <c r="E2314">
        <v>80203</v>
      </c>
      <c r="F2314" t="s">
        <v>204</v>
      </c>
      <c r="G2314" t="s">
        <v>551</v>
      </c>
      <c r="H2314" t="s">
        <v>1212</v>
      </c>
      <c r="I2314" s="29" t="str">
        <f t="shared" si="39"/>
        <v>INSERT INTO  VALUES (,'La Esmeralda','80203','Corregimiento','PAN','ADMIN 3');</v>
      </c>
    </row>
    <row r="2315" spans="4:9" x14ac:dyDescent="0.3">
      <c r="D2315" t="s">
        <v>3018</v>
      </c>
      <c r="E2315">
        <v>80204</v>
      </c>
      <c r="F2315" t="s">
        <v>204</v>
      </c>
      <c r="G2315" t="s">
        <v>551</v>
      </c>
      <c r="H2315" t="s">
        <v>1212</v>
      </c>
      <c r="I2315" s="29" t="str">
        <f t="shared" si="39"/>
        <v>INSERT INTO  VALUES (,'La Guinea','80204','Corregimiento','PAN','ADMIN 3');</v>
      </c>
    </row>
    <row r="2316" spans="4:9" x14ac:dyDescent="0.3">
      <c r="D2316" t="s">
        <v>3019</v>
      </c>
      <c r="E2316">
        <v>80205</v>
      </c>
      <c r="F2316" t="s">
        <v>204</v>
      </c>
      <c r="G2316" t="s">
        <v>551</v>
      </c>
      <c r="H2316" t="s">
        <v>1212</v>
      </c>
      <c r="I2316" s="29" t="str">
        <f t="shared" si="39"/>
        <v>INSERT INTO  VALUES (,'Pedro González','80205','Corregimiento','PAN','ADMIN 3');</v>
      </c>
    </row>
    <row r="2317" spans="4:9" x14ac:dyDescent="0.3">
      <c r="D2317" t="s">
        <v>3020</v>
      </c>
      <c r="E2317">
        <v>80206</v>
      </c>
      <c r="F2317" t="s">
        <v>204</v>
      </c>
      <c r="G2317" t="s">
        <v>551</v>
      </c>
      <c r="H2317" t="s">
        <v>1212</v>
      </c>
      <c r="I2317" s="29" t="str">
        <f t="shared" si="39"/>
        <v>INSERT INTO  VALUES (,'Saboga','80206','Corregimiento','PAN','ADMIN 3');</v>
      </c>
    </row>
    <row r="2318" spans="4:9" x14ac:dyDescent="0.3">
      <c r="D2318" t="s">
        <v>3021</v>
      </c>
      <c r="E2318">
        <v>80501</v>
      </c>
      <c r="F2318" t="s">
        <v>204</v>
      </c>
      <c r="G2318" t="s">
        <v>551</v>
      </c>
      <c r="H2318" t="s">
        <v>1212</v>
      </c>
      <c r="I2318" s="29" t="str">
        <f t="shared" si="39"/>
        <v>INSERT INTO  VALUES (,'Chepo (Cabecera','80501','Corregimiento','PAN','ADMIN 3');</v>
      </c>
    </row>
    <row r="2319" spans="4:9" x14ac:dyDescent="0.3">
      <c r="D2319" t="s">
        <v>3022</v>
      </c>
      <c r="E2319">
        <v>80502</v>
      </c>
      <c r="F2319" t="s">
        <v>204</v>
      </c>
      <c r="G2319" t="s">
        <v>551</v>
      </c>
      <c r="H2319" t="s">
        <v>1212</v>
      </c>
      <c r="I2319" s="29" t="str">
        <f t="shared" si="39"/>
        <v>INSERT INTO  VALUES (,'Cañita','80502','Corregimiento','PAN','ADMIN 3');</v>
      </c>
    </row>
    <row r="2320" spans="4:9" x14ac:dyDescent="0.3">
      <c r="D2320" t="s">
        <v>2646</v>
      </c>
      <c r="E2320">
        <v>80504</v>
      </c>
      <c r="F2320" t="s">
        <v>204</v>
      </c>
      <c r="G2320" t="s">
        <v>551</v>
      </c>
      <c r="H2320" t="s">
        <v>1212</v>
      </c>
      <c r="I2320" s="29" t="str">
        <f t="shared" si="39"/>
        <v>INSERT INTO  VALUES (,'El Llano','80504','Corregimiento','PAN','ADMIN 3');</v>
      </c>
    </row>
    <row r="2321" spans="4:9" x14ac:dyDescent="0.3">
      <c r="D2321" t="s">
        <v>3023</v>
      </c>
      <c r="E2321">
        <v>80505</v>
      </c>
      <c r="F2321" t="s">
        <v>204</v>
      </c>
      <c r="G2321" t="s">
        <v>551</v>
      </c>
      <c r="H2321" t="s">
        <v>1212</v>
      </c>
      <c r="I2321" s="29" t="str">
        <f t="shared" si="39"/>
        <v>INSERT INTO  VALUES (,'Las Margaritas','80505','Corregimiento','PAN','ADMIN 3');</v>
      </c>
    </row>
    <row r="2322" spans="4:9" x14ac:dyDescent="0.3">
      <c r="D2322" t="s">
        <v>3024</v>
      </c>
      <c r="E2322">
        <v>80506</v>
      </c>
      <c r="F2322" t="s">
        <v>204</v>
      </c>
      <c r="G2322" t="s">
        <v>551</v>
      </c>
      <c r="H2322" t="s">
        <v>1212</v>
      </c>
      <c r="I2322" s="29" t="str">
        <f t="shared" si="39"/>
        <v>INSERT INTO  VALUES (,'Santa Cruz de Chinina','80506','Corregimiento','PAN','ADMIN 3');</v>
      </c>
    </row>
    <row r="2323" spans="4:9" x14ac:dyDescent="0.3">
      <c r="D2323" t="s">
        <v>3025</v>
      </c>
      <c r="E2323">
        <v>80507</v>
      </c>
      <c r="F2323" t="s">
        <v>204</v>
      </c>
      <c r="G2323" t="s">
        <v>551</v>
      </c>
      <c r="H2323" t="s">
        <v>1212</v>
      </c>
      <c r="I2323" s="29" t="str">
        <f t="shared" si="39"/>
        <v>INSERT INTO  VALUES (,'Comarca Kuna de Madugandi','80507','Corregimiento','PAN','ADMIN 3');</v>
      </c>
    </row>
    <row r="2324" spans="4:9" x14ac:dyDescent="0.3">
      <c r="D2324" t="s">
        <v>3026</v>
      </c>
      <c r="E2324">
        <v>80508</v>
      </c>
      <c r="F2324" t="s">
        <v>204</v>
      </c>
      <c r="G2324" t="s">
        <v>551</v>
      </c>
      <c r="H2324" t="s">
        <v>1212</v>
      </c>
      <c r="I2324" s="29" t="str">
        <f t="shared" si="39"/>
        <v>INSERT INTO  VALUES (,'Tortí','80508','Corregimiento','PAN','ADMIN 3');</v>
      </c>
    </row>
    <row r="2325" spans="4:9" x14ac:dyDescent="0.3">
      <c r="D2325" t="s">
        <v>3027</v>
      </c>
      <c r="E2325">
        <v>80601</v>
      </c>
      <c r="F2325" t="s">
        <v>204</v>
      </c>
      <c r="G2325" t="s">
        <v>551</v>
      </c>
      <c r="H2325" t="s">
        <v>1212</v>
      </c>
      <c r="I2325" s="29" t="str">
        <f t="shared" si="39"/>
        <v>INSERT INTO  VALUES (,'Chimán (Cabecera)','80601','Corregimiento','PAN','ADMIN 3');</v>
      </c>
    </row>
    <row r="2326" spans="4:9" x14ac:dyDescent="0.3">
      <c r="D2326" t="s">
        <v>3028</v>
      </c>
      <c r="E2326">
        <v>80602</v>
      </c>
      <c r="F2326" t="s">
        <v>204</v>
      </c>
      <c r="G2326" t="s">
        <v>551</v>
      </c>
      <c r="H2326" t="s">
        <v>1212</v>
      </c>
      <c r="I2326" s="29" t="str">
        <f t="shared" si="39"/>
        <v>INSERT INTO  VALUES (,'Brujas','80602','Corregimiento','PAN','ADMIN 3');</v>
      </c>
    </row>
    <row r="2327" spans="4:9" x14ac:dyDescent="0.3">
      <c r="D2327" t="s">
        <v>3029</v>
      </c>
      <c r="E2327">
        <v>80603</v>
      </c>
      <c r="F2327" t="s">
        <v>204</v>
      </c>
      <c r="G2327" t="s">
        <v>551</v>
      </c>
      <c r="H2327" t="s">
        <v>1212</v>
      </c>
      <c r="I2327" s="29" t="str">
        <f t="shared" si="39"/>
        <v>INSERT INTO  VALUES (,'Gonzalo Vásquez','80603','Corregimiento','PAN','ADMIN 3');</v>
      </c>
    </row>
    <row r="2328" spans="4:9" x14ac:dyDescent="0.3">
      <c r="D2328" t="s">
        <v>3030</v>
      </c>
      <c r="E2328">
        <v>80604</v>
      </c>
      <c r="F2328" t="s">
        <v>204</v>
      </c>
      <c r="G2328" t="s">
        <v>551</v>
      </c>
      <c r="H2328" t="s">
        <v>1212</v>
      </c>
      <c r="I2328" s="29" t="str">
        <f t="shared" si="39"/>
        <v>INSERT INTO  VALUES (,'Pásiga','80604','Corregimiento','PAN','ADMIN 3');</v>
      </c>
    </row>
    <row r="2329" spans="4:9" x14ac:dyDescent="0.3">
      <c r="D2329" t="s">
        <v>3031</v>
      </c>
      <c r="E2329">
        <v>80605</v>
      </c>
      <c r="F2329" t="s">
        <v>204</v>
      </c>
      <c r="G2329" t="s">
        <v>551</v>
      </c>
      <c r="H2329" t="s">
        <v>1212</v>
      </c>
      <c r="I2329" s="29" t="str">
        <f t="shared" si="39"/>
        <v>INSERT INTO  VALUES (,'Unión Santeña','80605','Corregimiento','PAN','ADMIN 3');</v>
      </c>
    </row>
    <row r="2330" spans="4:9" x14ac:dyDescent="0.3">
      <c r="D2330" t="s">
        <v>942</v>
      </c>
      <c r="E2330">
        <v>80801</v>
      </c>
      <c r="F2330" t="s">
        <v>204</v>
      </c>
      <c r="G2330" t="s">
        <v>551</v>
      </c>
      <c r="H2330" t="s">
        <v>1212</v>
      </c>
      <c r="I2330" s="29" t="str">
        <f t="shared" si="39"/>
        <v>INSERT INTO  VALUES (,'San Felipe','80801','Corregimiento','PAN','ADMIN 3');</v>
      </c>
    </row>
    <row r="2331" spans="4:9" x14ac:dyDescent="0.3">
      <c r="D2331" t="s">
        <v>3032</v>
      </c>
      <c r="E2331">
        <v>80802</v>
      </c>
      <c r="F2331" t="s">
        <v>204</v>
      </c>
      <c r="G2331" t="s">
        <v>551</v>
      </c>
      <c r="H2331" t="s">
        <v>1212</v>
      </c>
      <c r="I2331" s="29" t="str">
        <f t="shared" si="39"/>
        <v>INSERT INTO  VALUES (,'El Chorrillo','80802','Corregimiento','PAN','ADMIN 3');</v>
      </c>
    </row>
    <row r="2332" spans="4:9" x14ac:dyDescent="0.3">
      <c r="D2332" t="s">
        <v>867</v>
      </c>
      <c r="E2332">
        <v>80803</v>
      </c>
      <c r="F2332" t="s">
        <v>204</v>
      </c>
      <c r="G2332" t="s">
        <v>551</v>
      </c>
      <c r="H2332" t="s">
        <v>1212</v>
      </c>
      <c r="I2332" s="29" t="str">
        <f t="shared" si="39"/>
        <v>INSERT INTO  VALUES (,'Santa Ana','80803','Corregimiento','PAN','ADMIN 3');</v>
      </c>
    </row>
    <row r="2333" spans="4:9" x14ac:dyDescent="0.3">
      <c r="D2333" t="s">
        <v>3033</v>
      </c>
      <c r="E2333">
        <v>80804</v>
      </c>
      <c r="F2333" t="s">
        <v>204</v>
      </c>
      <c r="G2333" t="s">
        <v>551</v>
      </c>
      <c r="H2333" t="s">
        <v>1212</v>
      </c>
      <c r="I2333" s="29" t="str">
        <f t="shared" si="39"/>
        <v>INSERT INTO  VALUES (,'La Exposición o Calidonia','80804','Corregimiento','PAN','ADMIN 3');</v>
      </c>
    </row>
    <row r="2334" spans="4:9" x14ac:dyDescent="0.3">
      <c r="D2334" t="s">
        <v>3034</v>
      </c>
      <c r="E2334">
        <v>80805</v>
      </c>
      <c r="F2334" t="s">
        <v>204</v>
      </c>
      <c r="G2334" t="s">
        <v>551</v>
      </c>
      <c r="H2334" t="s">
        <v>1212</v>
      </c>
      <c r="I2334" s="29" t="str">
        <f t="shared" si="39"/>
        <v>INSERT INTO  VALUES (,'Curundú','80805','Corregimiento','PAN','ADMIN 3');</v>
      </c>
    </row>
    <row r="2335" spans="4:9" x14ac:dyDescent="0.3">
      <c r="D2335" t="s">
        <v>3035</v>
      </c>
      <c r="E2335">
        <v>80806</v>
      </c>
      <c r="F2335" t="s">
        <v>204</v>
      </c>
      <c r="G2335" t="s">
        <v>551</v>
      </c>
      <c r="H2335" t="s">
        <v>1212</v>
      </c>
      <c r="I2335" s="29" t="str">
        <f t="shared" si="39"/>
        <v>INSERT INTO  VALUES (,'Betania','80806','Corregimiento','PAN','ADMIN 3');</v>
      </c>
    </row>
    <row r="2336" spans="4:9" x14ac:dyDescent="0.3">
      <c r="D2336" t="s">
        <v>2875</v>
      </c>
      <c r="E2336">
        <v>80807</v>
      </c>
      <c r="F2336" t="s">
        <v>204</v>
      </c>
      <c r="G2336" t="s">
        <v>551</v>
      </c>
      <c r="H2336" t="s">
        <v>1212</v>
      </c>
      <c r="I2336" s="29" t="str">
        <f t="shared" si="39"/>
        <v>INSERT INTO  VALUES (,'Bella Vista','80807','Corregimiento','PAN','ADMIN 3');</v>
      </c>
    </row>
    <row r="2337" spans="4:9" x14ac:dyDescent="0.3">
      <c r="D2337" t="s">
        <v>1783</v>
      </c>
      <c r="E2337">
        <v>80808</v>
      </c>
      <c r="F2337" t="s">
        <v>204</v>
      </c>
      <c r="G2337" t="s">
        <v>551</v>
      </c>
      <c r="H2337" t="s">
        <v>1212</v>
      </c>
      <c r="I2337" s="29" t="str">
        <f t="shared" si="39"/>
        <v>INSERT INTO  VALUES (,'Pueblo Nuevo','80808','Corregimiento','PAN','ADMIN 3');</v>
      </c>
    </row>
    <row r="2338" spans="4:9" x14ac:dyDescent="0.3">
      <c r="D2338" t="s">
        <v>1895</v>
      </c>
      <c r="E2338">
        <v>80809</v>
      </c>
      <c r="F2338" t="s">
        <v>204</v>
      </c>
      <c r="G2338" t="s">
        <v>551</v>
      </c>
      <c r="H2338" t="s">
        <v>1212</v>
      </c>
      <c r="I2338" s="29" t="str">
        <f t="shared" si="39"/>
        <v>INSERT INTO  VALUES (,'San Francisco','80809','Corregimiento','PAN','ADMIN 3');</v>
      </c>
    </row>
    <row r="2339" spans="4:9" x14ac:dyDescent="0.3">
      <c r="D2339" t="s">
        <v>3036</v>
      </c>
      <c r="E2339">
        <v>80810</v>
      </c>
      <c r="F2339" t="s">
        <v>204</v>
      </c>
      <c r="G2339" t="s">
        <v>551</v>
      </c>
      <c r="H2339" t="s">
        <v>1212</v>
      </c>
      <c r="I2339" s="29" t="str">
        <f t="shared" si="39"/>
        <v>INSERT INTO  VALUES (,'Parque Lefevre','80810','Corregimiento','PAN','ADMIN 3');</v>
      </c>
    </row>
    <row r="2340" spans="4:9" x14ac:dyDescent="0.3">
      <c r="D2340" t="s">
        <v>3037</v>
      </c>
      <c r="E2340">
        <v>80811</v>
      </c>
      <c r="F2340" t="s">
        <v>204</v>
      </c>
      <c r="G2340" t="s">
        <v>551</v>
      </c>
      <c r="H2340" t="s">
        <v>1212</v>
      </c>
      <c r="I2340" s="29" t="str">
        <f t="shared" si="39"/>
        <v>INSERT INTO  VALUES (,'Río Abajo','80811','Corregimiento','PAN','ADMIN 3');</v>
      </c>
    </row>
    <row r="2341" spans="4:9" x14ac:dyDescent="0.3">
      <c r="D2341" t="s">
        <v>2746</v>
      </c>
      <c r="E2341">
        <v>80812</v>
      </c>
      <c r="F2341" t="s">
        <v>204</v>
      </c>
      <c r="G2341" t="s">
        <v>551</v>
      </c>
      <c r="H2341" t="s">
        <v>1212</v>
      </c>
      <c r="I2341" s="29" t="str">
        <f t="shared" si="39"/>
        <v>INSERT INTO  VALUES (,'Juan Díaz','80812','Corregimiento','PAN','ADMIN 3');</v>
      </c>
    </row>
    <row r="2342" spans="4:9" x14ac:dyDescent="0.3">
      <c r="D2342" t="s">
        <v>2828</v>
      </c>
      <c r="E2342">
        <v>80813</v>
      </c>
      <c r="F2342" t="s">
        <v>204</v>
      </c>
      <c r="G2342" t="s">
        <v>551</v>
      </c>
      <c r="H2342" t="s">
        <v>1212</v>
      </c>
      <c r="I2342" s="29" t="str">
        <f t="shared" si="39"/>
        <v>INSERT INTO  VALUES (,'Pedregal','80813','Corregimiento','PAN','ADMIN 3');</v>
      </c>
    </row>
    <row r="2343" spans="4:9" x14ac:dyDescent="0.3">
      <c r="D2343" t="s">
        <v>3038</v>
      </c>
      <c r="E2343">
        <v>80814</v>
      </c>
      <c r="F2343" t="s">
        <v>204</v>
      </c>
      <c r="G2343" t="s">
        <v>551</v>
      </c>
      <c r="H2343" t="s">
        <v>1212</v>
      </c>
      <c r="I2343" s="29" t="str">
        <f t="shared" si="39"/>
        <v>INSERT INTO  VALUES (,'Ancón','80814','Corregimiento','PAN','ADMIN 3');</v>
      </c>
    </row>
    <row r="2344" spans="4:9" x14ac:dyDescent="0.3">
      <c r="D2344" t="s">
        <v>3039</v>
      </c>
      <c r="E2344">
        <v>80815</v>
      </c>
      <c r="F2344" t="s">
        <v>204</v>
      </c>
      <c r="G2344" t="s">
        <v>551</v>
      </c>
      <c r="H2344" t="s">
        <v>1212</v>
      </c>
      <c r="I2344" s="29" t="str">
        <f t="shared" si="39"/>
        <v>INSERT INTO  VALUES (,'Caimitillo','80815','Corregimiento','PAN','ADMIN 3');</v>
      </c>
    </row>
    <row r="2345" spans="4:9" x14ac:dyDescent="0.3">
      <c r="D2345" t="s">
        <v>3040</v>
      </c>
      <c r="E2345">
        <v>80816</v>
      </c>
      <c r="F2345" t="s">
        <v>204</v>
      </c>
      <c r="G2345" t="s">
        <v>551</v>
      </c>
      <c r="H2345" t="s">
        <v>1212</v>
      </c>
      <c r="I2345" s="29" t="str">
        <f t="shared" si="39"/>
        <v>INSERT INTO  VALUES (,'Las Cumbres','80816','Corregimiento','PAN','ADMIN 3');</v>
      </c>
    </row>
    <row r="2346" spans="4:9" x14ac:dyDescent="0.3">
      <c r="D2346" t="s">
        <v>3041</v>
      </c>
      <c r="E2346">
        <v>80817</v>
      </c>
      <c r="F2346" t="s">
        <v>204</v>
      </c>
      <c r="G2346" t="s">
        <v>551</v>
      </c>
      <c r="H2346" t="s">
        <v>1212</v>
      </c>
      <c r="I2346" s="29" t="str">
        <f t="shared" si="39"/>
        <v>INSERT INTO  VALUES (,'Pacora','80817','Corregimiento','PAN','ADMIN 3');</v>
      </c>
    </row>
    <row r="2347" spans="4:9" x14ac:dyDescent="0.3">
      <c r="D2347" t="s">
        <v>3042</v>
      </c>
      <c r="E2347">
        <v>80818</v>
      </c>
      <c r="F2347" t="s">
        <v>204</v>
      </c>
      <c r="G2347" t="s">
        <v>551</v>
      </c>
      <c r="H2347" t="s">
        <v>1212</v>
      </c>
      <c r="I2347" s="29" t="str">
        <f t="shared" si="39"/>
        <v>INSERT INTO  VALUES (,'San Martín','80818','Corregimiento','PAN','ADMIN 3');</v>
      </c>
    </row>
    <row r="2348" spans="4:9" x14ac:dyDescent="0.3">
      <c r="D2348" t="s">
        <v>3043</v>
      </c>
      <c r="E2348">
        <v>80819</v>
      </c>
      <c r="F2348" t="s">
        <v>204</v>
      </c>
      <c r="G2348" t="s">
        <v>551</v>
      </c>
      <c r="H2348" t="s">
        <v>1212</v>
      </c>
      <c r="I2348" s="29" t="str">
        <f t="shared" si="39"/>
        <v>INSERT INTO  VALUES (,'Tocumen','80819','Corregimiento','PAN','ADMIN 3');</v>
      </c>
    </row>
    <row r="2349" spans="4:9" x14ac:dyDescent="0.3">
      <c r="D2349" t="s">
        <v>3044</v>
      </c>
      <c r="E2349">
        <v>80820</v>
      </c>
      <c r="F2349" t="s">
        <v>204</v>
      </c>
      <c r="G2349" t="s">
        <v>551</v>
      </c>
      <c r="H2349" t="s">
        <v>1212</v>
      </c>
      <c r="I2349" s="29" t="str">
        <f t="shared" si="39"/>
        <v>INSERT INTO  VALUES (,'Las Mañanitas','80820','Corregimiento','PAN','ADMIN 3');</v>
      </c>
    </row>
    <row r="2350" spans="4:9" x14ac:dyDescent="0.3">
      <c r="D2350" t="s">
        <v>3045</v>
      </c>
      <c r="E2350">
        <v>80821</v>
      </c>
      <c r="F2350" t="s">
        <v>204</v>
      </c>
      <c r="G2350" t="s">
        <v>551</v>
      </c>
      <c r="H2350" t="s">
        <v>1212</v>
      </c>
      <c r="I2350" s="29" t="str">
        <f t="shared" si="39"/>
        <v>INSERT INTO  VALUES (,'24 de Diciembre','80821','Corregimiento','PAN','ADMIN 3');</v>
      </c>
    </row>
    <row r="2351" spans="4:9" x14ac:dyDescent="0.3">
      <c r="D2351" t="s">
        <v>3046</v>
      </c>
      <c r="E2351">
        <v>80822</v>
      </c>
      <c r="F2351" t="s">
        <v>204</v>
      </c>
      <c r="G2351" t="s">
        <v>551</v>
      </c>
      <c r="H2351" t="s">
        <v>1212</v>
      </c>
      <c r="I2351" s="29" t="str">
        <f t="shared" si="39"/>
        <v>INSERT INTO  VALUES (,'Alcalde Díaz','80822','Corregimiento','PAN','ADMIN 3');</v>
      </c>
    </row>
    <row r="2352" spans="4:9" x14ac:dyDescent="0.3">
      <c r="D2352" t="s">
        <v>3047</v>
      </c>
      <c r="E2352">
        <v>80823</v>
      </c>
      <c r="F2352" t="s">
        <v>204</v>
      </c>
      <c r="G2352" t="s">
        <v>551</v>
      </c>
      <c r="H2352" t="s">
        <v>1212</v>
      </c>
      <c r="I2352" s="29" t="str">
        <f t="shared" si="39"/>
        <v>INSERT INTO  VALUES (,'Ernesto Córdoba Campos','80823','Corregimiento','PAN','ADMIN 3');</v>
      </c>
    </row>
    <row r="2353" spans="4:9" x14ac:dyDescent="0.3">
      <c r="D2353" t="s">
        <v>3048</v>
      </c>
      <c r="E2353">
        <v>80826</v>
      </c>
      <c r="F2353" t="s">
        <v>204</v>
      </c>
      <c r="G2353" t="s">
        <v>551</v>
      </c>
      <c r="H2353" t="s">
        <v>1212</v>
      </c>
      <c r="I2353" s="29" t="str">
        <f t="shared" si="39"/>
        <v>INSERT INTO  VALUES (,'Don Bosco','80826','Corregimiento','PAN','ADMIN 3');</v>
      </c>
    </row>
    <row r="2354" spans="4:9" x14ac:dyDescent="0.3">
      <c r="D2354" t="s">
        <v>3049</v>
      </c>
      <c r="E2354">
        <v>99999</v>
      </c>
      <c r="F2354" t="s">
        <v>204</v>
      </c>
      <c r="G2354" t="s">
        <v>551</v>
      </c>
      <c r="H2354" t="s">
        <v>1212</v>
      </c>
      <c r="I2354" s="29" t="str">
        <f t="shared" si="39"/>
        <v>INSERT INTO  VALUES (,'Penitenciario','99999','Corregimiento','PAN','ADMIN 3');</v>
      </c>
    </row>
    <row r="2355" spans="4:9" x14ac:dyDescent="0.3">
      <c r="D2355" t="s">
        <v>3050</v>
      </c>
      <c r="E2355">
        <v>81001</v>
      </c>
      <c r="F2355" t="s">
        <v>204</v>
      </c>
      <c r="G2355" t="s">
        <v>551</v>
      </c>
      <c r="H2355" t="s">
        <v>1212</v>
      </c>
      <c r="I2355" s="29" t="str">
        <f t="shared" si="39"/>
        <v>INSERT INTO  VALUES (,'Amelia Denis de Icaza','81001','Corregimiento','PAN','ADMIN 3');</v>
      </c>
    </row>
    <row r="2356" spans="4:9" x14ac:dyDescent="0.3">
      <c r="D2356" t="s">
        <v>3051</v>
      </c>
      <c r="E2356">
        <v>81002</v>
      </c>
      <c r="F2356" t="s">
        <v>204</v>
      </c>
      <c r="G2356" t="s">
        <v>551</v>
      </c>
      <c r="H2356" t="s">
        <v>1212</v>
      </c>
      <c r="I2356" s="29" t="str">
        <f t="shared" si="39"/>
        <v>INSERT INTO  VALUES (,'Belisario Porras','81002','Corregimiento','PAN','ADMIN 3');</v>
      </c>
    </row>
    <row r="2357" spans="4:9" x14ac:dyDescent="0.3">
      <c r="D2357" t="s">
        <v>3052</v>
      </c>
      <c r="E2357">
        <v>81003</v>
      </c>
      <c r="F2357" t="s">
        <v>204</v>
      </c>
      <c r="G2357" t="s">
        <v>551</v>
      </c>
      <c r="H2357" t="s">
        <v>1212</v>
      </c>
      <c r="I2357" s="29" t="str">
        <f t="shared" si="39"/>
        <v>INSERT INTO  VALUES (,'José Domingo Espinar','81003','Corregimiento','PAN','ADMIN 3');</v>
      </c>
    </row>
    <row r="2358" spans="4:9" x14ac:dyDescent="0.3">
      <c r="D2358" t="s">
        <v>3053</v>
      </c>
      <c r="E2358">
        <v>81004</v>
      </c>
      <c r="F2358" t="s">
        <v>204</v>
      </c>
      <c r="G2358" t="s">
        <v>551</v>
      </c>
      <c r="H2358" t="s">
        <v>1212</v>
      </c>
      <c r="I2358" s="29" t="str">
        <f t="shared" si="39"/>
        <v>INSERT INTO  VALUES (,'Mateo Iturralde','81004','Corregimiento','PAN','ADMIN 3');</v>
      </c>
    </row>
    <row r="2359" spans="4:9" x14ac:dyDescent="0.3">
      <c r="D2359" t="s">
        <v>3054</v>
      </c>
      <c r="E2359">
        <v>81005</v>
      </c>
      <c r="F2359" t="s">
        <v>204</v>
      </c>
      <c r="G2359" t="s">
        <v>551</v>
      </c>
      <c r="H2359" t="s">
        <v>1212</v>
      </c>
      <c r="I2359" s="29" t="str">
        <f t="shared" si="39"/>
        <v>INSERT INTO  VALUES (,'Victoriano Lorenzo','81005','Corregimiento','PAN','ADMIN 3');</v>
      </c>
    </row>
    <row r="2360" spans="4:9" x14ac:dyDescent="0.3">
      <c r="D2360" t="s">
        <v>3055</v>
      </c>
      <c r="E2360">
        <v>81006</v>
      </c>
      <c r="F2360" t="s">
        <v>204</v>
      </c>
      <c r="G2360" t="s">
        <v>551</v>
      </c>
      <c r="H2360" t="s">
        <v>1212</v>
      </c>
      <c r="I2360" s="29" t="str">
        <f t="shared" si="39"/>
        <v>INSERT INTO  VALUES (,'Arnulfo Arias','81006','Corregimiento','PAN','ADMIN 3');</v>
      </c>
    </row>
    <row r="2361" spans="4:9" x14ac:dyDescent="0.3">
      <c r="D2361" t="s">
        <v>3056</v>
      </c>
      <c r="E2361">
        <v>81007</v>
      </c>
      <c r="F2361" t="s">
        <v>204</v>
      </c>
      <c r="G2361" t="s">
        <v>551</v>
      </c>
      <c r="H2361" t="s">
        <v>1212</v>
      </c>
      <c r="I2361" s="29" t="str">
        <f t="shared" si="39"/>
        <v>INSERT INTO  VALUES (,'Belisario Frías','81007','Corregimiento','PAN','ADMIN 3');</v>
      </c>
    </row>
    <row r="2362" spans="4:9" x14ac:dyDescent="0.3">
      <c r="D2362" t="s">
        <v>3057</v>
      </c>
      <c r="E2362">
        <v>81008</v>
      </c>
      <c r="F2362" t="s">
        <v>204</v>
      </c>
      <c r="G2362" t="s">
        <v>551</v>
      </c>
      <c r="H2362" t="s">
        <v>1212</v>
      </c>
      <c r="I2362" s="29" t="str">
        <f t="shared" si="39"/>
        <v>INSERT INTO  VALUES (,'Omar Torrijos','81008','Corregimiento','PAN','ADMIN 3');</v>
      </c>
    </row>
    <row r="2363" spans="4:9" x14ac:dyDescent="0.3">
      <c r="D2363" t="s">
        <v>3058</v>
      </c>
      <c r="E2363">
        <v>81009</v>
      </c>
      <c r="F2363" t="s">
        <v>204</v>
      </c>
      <c r="G2363" t="s">
        <v>551</v>
      </c>
      <c r="H2363" t="s">
        <v>1212</v>
      </c>
      <c r="I2363" s="29" t="str">
        <f t="shared" si="39"/>
        <v>INSERT INTO  VALUES (,'Rufina Alfaro','81009','Corregimiento','PAN','ADMIN 3');</v>
      </c>
    </row>
    <row r="2364" spans="4:9" x14ac:dyDescent="0.3">
      <c r="D2364" t="s">
        <v>3059</v>
      </c>
      <c r="E2364">
        <v>81101</v>
      </c>
      <c r="F2364" t="s">
        <v>204</v>
      </c>
      <c r="G2364" t="s">
        <v>551</v>
      </c>
      <c r="H2364" t="s">
        <v>1212</v>
      </c>
      <c r="I2364" s="29" t="str">
        <f t="shared" si="39"/>
        <v>INSERT INTO  VALUES (,'Taboga (Cabecera)','81101','Corregimiento','PAN','ADMIN 3');</v>
      </c>
    </row>
    <row r="2365" spans="4:9" x14ac:dyDescent="0.3">
      <c r="D2365" t="s">
        <v>3060</v>
      </c>
      <c r="E2365">
        <v>81102</v>
      </c>
      <c r="F2365" t="s">
        <v>204</v>
      </c>
      <c r="G2365" t="s">
        <v>551</v>
      </c>
      <c r="H2365" t="s">
        <v>1212</v>
      </c>
      <c r="I2365" s="29" t="str">
        <f t="shared" si="39"/>
        <v>INSERT INTO  VALUES (,'Otoque Occidente','81102','Corregimiento','PAN','ADMIN 3');</v>
      </c>
    </row>
    <row r="2366" spans="4:9" x14ac:dyDescent="0.3">
      <c r="D2366" t="s">
        <v>3061</v>
      </c>
      <c r="E2366">
        <v>81103</v>
      </c>
      <c r="F2366" t="s">
        <v>204</v>
      </c>
      <c r="G2366" t="s">
        <v>551</v>
      </c>
      <c r="H2366" t="s">
        <v>1212</v>
      </c>
      <c r="I2366" s="29" t="str">
        <f t="shared" si="39"/>
        <v>INSERT INTO  VALUES (,'Otoque Oriente','81103','Corregimiento','PAN','ADMIN 3');</v>
      </c>
    </row>
    <row r="2367" spans="4:9" x14ac:dyDescent="0.3">
      <c r="D2367" t="s">
        <v>3062</v>
      </c>
      <c r="E2367">
        <v>90101</v>
      </c>
      <c r="F2367" t="s">
        <v>204</v>
      </c>
      <c r="G2367" t="s">
        <v>551</v>
      </c>
      <c r="H2367" t="s">
        <v>1212</v>
      </c>
      <c r="I2367" s="29" t="str">
        <f t="shared" si="39"/>
        <v>INSERT INTO  VALUES (,'Atalaya (Cabecera)','90101','Corregimiento','PAN','ADMIN 3');</v>
      </c>
    </row>
    <row r="2368" spans="4:9" x14ac:dyDescent="0.3">
      <c r="D2368" t="s">
        <v>3063</v>
      </c>
      <c r="E2368">
        <v>90102</v>
      </c>
      <c r="F2368" t="s">
        <v>204</v>
      </c>
      <c r="G2368" t="s">
        <v>551</v>
      </c>
      <c r="H2368" t="s">
        <v>1212</v>
      </c>
      <c r="I2368" s="29" t="str">
        <f t="shared" si="39"/>
        <v>INSERT INTO  VALUES (,'El Barrito','90102','Corregimiento','PAN','ADMIN 3');</v>
      </c>
    </row>
    <row r="2369" spans="4:9" x14ac:dyDescent="0.3">
      <c r="D2369" t="s">
        <v>3064</v>
      </c>
      <c r="E2369">
        <v>90103</v>
      </c>
      <c r="F2369" t="s">
        <v>204</v>
      </c>
      <c r="G2369" t="s">
        <v>551</v>
      </c>
      <c r="H2369" t="s">
        <v>1212</v>
      </c>
      <c r="I2369" s="29" t="str">
        <f t="shared" si="39"/>
        <v>INSERT INTO  VALUES (,'La Montañuela','90103','Corregimiento','PAN','ADMIN 3');</v>
      </c>
    </row>
    <row r="2370" spans="4:9" x14ac:dyDescent="0.3">
      <c r="D2370" t="s">
        <v>3065</v>
      </c>
      <c r="E2370">
        <v>90104</v>
      </c>
      <c r="F2370" t="s">
        <v>204</v>
      </c>
      <c r="G2370" t="s">
        <v>551</v>
      </c>
      <c r="H2370" t="s">
        <v>1212</v>
      </c>
      <c r="I2370" s="29" t="str">
        <f t="shared" si="39"/>
        <v>INSERT INTO  VALUES (,'La Carrillo','90104','Corregimiento','PAN','ADMIN 3');</v>
      </c>
    </row>
    <row r="2371" spans="4:9" x14ac:dyDescent="0.3">
      <c r="D2371" t="s">
        <v>936</v>
      </c>
      <c r="E2371">
        <v>90105</v>
      </c>
      <c r="F2371" t="s">
        <v>204</v>
      </c>
      <c r="G2371" t="s">
        <v>551</v>
      </c>
      <c r="H2371" t="s">
        <v>1212</v>
      </c>
      <c r="I2371" s="29" t="str">
        <f t="shared" ref="I2371:I2434" si="40">+"INSERT INTO "&amp;$E$3&amp;" VALUES ("&amp;C2371&amp;","&amp;"'"&amp;D2371&amp;"','"&amp;E2371&amp;"','"&amp;F2371&amp;"','"&amp;G2371&amp;"','"&amp;H2371&amp;"');"</f>
        <v>INSERT INTO  VALUES (,'San Antonio','90105','Corregimiento','PAN','ADMIN 3');</v>
      </c>
    </row>
    <row r="2372" spans="4:9" x14ac:dyDescent="0.3">
      <c r="D2372" t="s">
        <v>3066</v>
      </c>
      <c r="E2372">
        <v>90201</v>
      </c>
      <c r="F2372" t="s">
        <v>204</v>
      </c>
      <c r="G2372" t="s">
        <v>551</v>
      </c>
      <c r="H2372" t="s">
        <v>1212</v>
      </c>
      <c r="I2372" s="29" t="str">
        <f t="shared" si="40"/>
        <v>INSERT INTO  VALUES (,'Calobre (Cabecera)','90201','Corregimiento','PAN','ADMIN 3');</v>
      </c>
    </row>
    <row r="2373" spans="4:9" x14ac:dyDescent="0.3">
      <c r="D2373" t="s">
        <v>3067</v>
      </c>
      <c r="E2373">
        <v>90202</v>
      </c>
      <c r="F2373" t="s">
        <v>204</v>
      </c>
      <c r="G2373" t="s">
        <v>551</v>
      </c>
      <c r="H2373" t="s">
        <v>1212</v>
      </c>
      <c r="I2373" s="29" t="str">
        <f t="shared" si="40"/>
        <v>INSERT INTO  VALUES (,'Barnizal','90202','Corregimiento','PAN','ADMIN 3');</v>
      </c>
    </row>
    <row r="2374" spans="4:9" x14ac:dyDescent="0.3">
      <c r="D2374" t="s">
        <v>3068</v>
      </c>
      <c r="E2374">
        <v>90203</v>
      </c>
      <c r="F2374" t="s">
        <v>204</v>
      </c>
      <c r="G2374" t="s">
        <v>551</v>
      </c>
      <c r="H2374" t="s">
        <v>1212</v>
      </c>
      <c r="I2374" s="29" t="str">
        <f t="shared" si="40"/>
        <v>INSERT INTO  VALUES (,'Chitra','90203','Corregimiento','PAN','ADMIN 3');</v>
      </c>
    </row>
    <row r="2375" spans="4:9" x14ac:dyDescent="0.3">
      <c r="D2375" t="s">
        <v>3069</v>
      </c>
      <c r="E2375">
        <v>90204</v>
      </c>
      <c r="F2375" t="s">
        <v>204</v>
      </c>
      <c r="G2375" t="s">
        <v>551</v>
      </c>
      <c r="H2375" t="s">
        <v>1212</v>
      </c>
      <c r="I2375" s="29" t="str">
        <f t="shared" si="40"/>
        <v>INSERT INTO  VALUES (,'El Cocla','90204','Corregimiento','PAN','ADMIN 3');</v>
      </c>
    </row>
    <row r="2376" spans="4:9" x14ac:dyDescent="0.3">
      <c r="D2376" t="s">
        <v>2752</v>
      </c>
      <c r="E2376">
        <v>90205</v>
      </c>
      <c r="F2376" t="s">
        <v>204</v>
      </c>
      <c r="G2376" t="s">
        <v>551</v>
      </c>
      <c r="H2376" t="s">
        <v>1212</v>
      </c>
      <c r="I2376" s="29" t="str">
        <f t="shared" si="40"/>
        <v>INSERT INTO  VALUES (,'El Potrero','90205','Corregimiento','PAN','ADMIN 3');</v>
      </c>
    </row>
    <row r="2377" spans="4:9" x14ac:dyDescent="0.3">
      <c r="D2377" t="s">
        <v>1521</v>
      </c>
      <c r="E2377">
        <v>90206</v>
      </c>
      <c r="F2377" t="s">
        <v>204</v>
      </c>
      <c r="G2377" t="s">
        <v>551</v>
      </c>
      <c r="H2377" t="s">
        <v>1212</v>
      </c>
      <c r="I2377" s="29" t="str">
        <f t="shared" si="40"/>
        <v>INSERT INTO  VALUES (,'La Laguna','90206','Corregimiento','PAN','ADMIN 3');</v>
      </c>
    </row>
    <row r="2378" spans="4:9" x14ac:dyDescent="0.3">
      <c r="D2378" t="s">
        <v>3070</v>
      </c>
      <c r="E2378">
        <v>90207</v>
      </c>
      <c r="F2378" t="s">
        <v>204</v>
      </c>
      <c r="G2378" t="s">
        <v>551</v>
      </c>
      <c r="H2378" t="s">
        <v>1212</v>
      </c>
      <c r="I2378" s="29" t="str">
        <f t="shared" si="40"/>
        <v>INSERT INTO  VALUES (,'La Raya de Calobre','90207','Corregimiento','PAN','ADMIN 3');</v>
      </c>
    </row>
    <row r="2379" spans="4:9" x14ac:dyDescent="0.3">
      <c r="D2379" t="s">
        <v>3071</v>
      </c>
      <c r="E2379">
        <v>90208</v>
      </c>
      <c r="F2379" t="s">
        <v>204</v>
      </c>
      <c r="G2379" t="s">
        <v>551</v>
      </c>
      <c r="H2379" t="s">
        <v>1212</v>
      </c>
      <c r="I2379" s="29" t="str">
        <f t="shared" si="40"/>
        <v>INSERT INTO  VALUES (,'La Tetilla','90208','Corregimiento','PAN','ADMIN 3');</v>
      </c>
    </row>
    <row r="2380" spans="4:9" x14ac:dyDescent="0.3">
      <c r="D2380" t="s">
        <v>3072</v>
      </c>
      <c r="E2380">
        <v>90209</v>
      </c>
      <c r="F2380" t="s">
        <v>204</v>
      </c>
      <c r="G2380" t="s">
        <v>551</v>
      </c>
      <c r="H2380" t="s">
        <v>1212</v>
      </c>
      <c r="I2380" s="29" t="str">
        <f t="shared" si="40"/>
        <v>INSERT INTO  VALUES (,'La Yeguada','90209','Corregimiento','PAN','ADMIN 3');</v>
      </c>
    </row>
    <row r="2381" spans="4:9" x14ac:dyDescent="0.3">
      <c r="D2381" t="s">
        <v>3073</v>
      </c>
      <c r="E2381">
        <v>90210</v>
      </c>
      <c r="F2381" t="s">
        <v>204</v>
      </c>
      <c r="G2381" t="s">
        <v>551</v>
      </c>
      <c r="H2381" t="s">
        <v>1212</v>
      </c>
      <c r="I2381" s="29" t="str">
        <f t="shared" si="40"/>
        <v>INSERT INTO  VALUES (,'Las Guías','90210','Corregimiento','PAN','ADMIN 3');</v>
      </c>
    </row>
    <row r="2382" spans="4:9" x14ac:dyDescent="0.3">
      <c r="D2382" t="s">
        <v>3074</v>
      </c>
      <c r="E2382">
        <v>90211</v>
      </c>
      <c r="F2382" t="s">
        <v>204</v>
      </c>
      <c r="G2382" t="s">
        <v>551</v>
      </c>
      <c r="H2382" t="s">
        <v>1212</v>
      </c>
      <c r="I2382" s="29" t="str">
        <f t="shared" si="40"/>
        <v>INSERT INTO  VALUES (,'Monjarás','90211','Corregimiento','PAN','ADMIN 3');</v>
      </c>
    </row>
    <row r="2383" spans="4:9" x14ac:dyDescent="0.3">
      <c r="D2383" t="s">
        <v>1215</v>
      </c>
      <c r="E2383">
        <v>90212</v>
      </c>
      <c r="F2383" t="s">
        <v>204</v>
      </c>
      <c r="G2383" t="s">
        <v>551</v>
      </c>
      <c r="H2383" t="s">
        <v>1212</v>
      </c>
      <c r="I2383" s="29" t="str">
        <f t="shared" si="40"/>
        <v>INSERT INTO  VALUES (,'San José','90212','Corregimiento','PAN','ADMIN 3');</v>
      </c>
    </row>
    <row r="2384" spans="4:9" x14ac:dyDescent="0.3">
      <c r="D2384" t="s">
        <v>3075</v>
      </c>
      <c r="E2384">
        <v>90301</v>
      </c>
      <c r="F2384" t="s">
        <v>204</v>
      </c>
      <c r="G2384" t="s">
        <v>551</v>
      </c>
      <c r="H2384" t="s">
        <v>1212</v>
      </c>
      <c r="I2384" s="29" t="str">
        <f t="shared" si="40"/>
        <v>INSERT INTO  VALUES (,'Cañazas (Cabecera)','90301','Corregimiento','PAN','ADMIN 3');</v>
      </c>
    </row>
    <row r="2385" spans="4:9" x14ac:dyDescent="0.3">
      <c r="D2385" t="s">
        <v>3076</v>
      </c>
      <c r="E2385">
        <v>90302</v>
      </c>
      <c r="F2385" t="s">
        <v>204</v>
      </c>
      <c r="G2385" t="s">
        <v>551</v>
      </c>
      <c r="H2385" t="s">
        <v>1212</v>
      </c>
      <c r="I2385" s="29" t="str">
        <f t="shared" si="40"/>
        <v>INSERT INTO  VALUES (,'Cerro Plata','90302','Corregimiento','PAN','ADMIN 3');</v>
      </c>
    </row>
    <row r="2386" spans="4:9" x14ac:dyDescent="0.3">
      <c r="D2386" t="s">
        <v>3077</v>
      </c>
      <c r="E2386">
        <v>90303</v>
      </c>
      <c r="F2386" t="s">
        <v>204</v>
      </c>
      <c r="G2386" t="s">
        <v>551</v>
      </c>
      <c r="H2386" t="s">
        <v>1212</v>
      </c>
      <c r="I2386" s="29" t="str">
        <f t="shared" si="40"/>
        <v>INSERT INTO  VALUES (,'El Picador','90303','Corregimiento','PAN','ADMIN 3');</v>
      </c>
    </row>
    <row r="2387" spans="4:9" x14ac:dyDescent="0.3">
      <c r="D2387" t="s">
        <v>3078</v>
      </c>
      <c r="E2387">
        <v>90304</v>
      </c>
      <c r="F2387" t="s">
        <v>204</v>
      </c>
      <c r="G2387" t="s">
        <v>551</v>
      </c>
      <c r="H2387" t="s">
        <v>1212</v>
      </c>
      <c r="I2387" s="29" t="str">
        <f t="shared" si="40"/>
        <v>INSERT INTO  VALUES (,'Los Valles','90304','Corregimiento','PAN','ADMIN 3');</v>
      </c>
    </row>
    <row r="2388" spans="4:9" x14ac:dyDescent="0.3">
      <c r="D2388" t="s">
        <v>1215</v>
      </c>
      <c r="E2388">
        <v>90305</v>
      </c>
      <c r="F2388" t="s">
        <v>204</v>
      </c>
      <c r="G2388" t="s">
        <v>551</v>
      </c>
      <c r="H2388" t="s">
        <v>1212</v>
      </c>
      <c r="I2388" s="29" t="str">
        <f t="shared" si="40"/>
        <v>INSERT INTO  VALUES (,'San José','90305','Corregimiento','PAN','ADMIN 3');</v>
      </c>
    </row>
    <row r="2389" spans="4:9" x14ac:dyDescent="0.3">
      <c r="D2389" t="s">
        <v>3079</v>
      </c>
      <c r="E2389">
        <v>90306</v>
      </c>
      <c r="F2389" t="s">
        <v>204</v>
      </c>
      <c r="G2389" t="s">
        <v>551</v>
      </c>
      <c r="H2389" t="s">
        <v>1212</v>
      </c>
      <c r="I2389" s="29" t="str">
        <f t="shared" si="40"/>
        <v>INSERT INTO  VALUES (,'San Marcelo','90306','Corregimiento','PAN','ADMIN 3');</v>
      </c>
    </row>
    <row r="2390" spans="4:9" x14ac:dyDescent="0.3">
      <c r="D2390" t="s">
        <v>3080</v>
      </c>
      <c r="E2390">
        <v>90307</v>
      </c>
      <c r="F2390" t="s">
        <v>204</v>
      </c>
      <c r="G2390" t="s">
        <v>551</v>
      </c>
      <c r="H2390" t="s">
        <v>1212</v>
      </c>
      <c r="I2390" s="29" t="str">
        <f t="shared" si="40"/>
        <v>INSERT INTO  VALUES (,'El Aromillo','90307','Corregimiento','PAN','ADMIN 3');</v>
      </c>
    </row>
    <row r="2391" spans="4:9" x14ac:dyDescent="0.3">
      <c r="D2391" t="s">
        <v>1901</v>
      </c>
      <c r="E2391">
        <v>90308</v>
      </c>
      <c r="F2391" t="s">
        <v>204</v>
      </c>
      <c r="G2391" t="s">
        <v>551</v>
      </c>
      <c r="H2391" t="s">
        <v>1212</v>
      </c>
      <c r="I2391" s="29" t="str">
        <f t="shared" si="40"/>
        <v>INSERT INTO  VALUES (,'Las Cruces','90308','Corregimiento','PAN','ADMIN 3');</v>
      </c>
    </row>
    <row r="2392" spans="4:9" x14ac:dyDescent="0.3">
      <c r="D2392" t="s">
        <v>3081</v>
      </c>
      <c r="E2392">
        <v>90401</v>
      </c>
      <c r="F2392" t="s">
        <v>204</v>
      </c>
      <c r="G2392" t="s">
        <v>551</v>
      </c>
      <c r="H2392" t="s">
        <v>1212</v>
      </c>
      <c r="I2392" s="29" t="str">
        <f t="shared" si="40"/>
        <v>INSERT INTO  VALUES (,'La Mesa (Cabecera)','90401','Corregimiento','PAN','ADMIN 3');</v>
      </c>
    </row>
    <row r="2393" spans="4:9" x14ac:dyDescent="0.3">
      <c r="D2393" t="s">
        <v>3082</v>
      </c>
      <c r="E2393">
        <v>90402</v>
      </c>
      <c r="F2393" t="s">
        <v>204</v>
      </c>
      <c r="G2393" t="s">
        <v>551</v>
      </c>
      <c r="H2393" t="s">
        <v>1212</v>
      </c>
      <c r="I2393" s="29" t="str">
        <f t="shared" si="40"/>
        <v>INSERT INTO  VALUES (,'Bisvalles','90402','Corregimiento','PAN','ADMIN 3');</v>
      </c>
    </row>
    <row r="2394" spans="4:9" x14ac:dyDescent="0.3">
      <c r="D2394" t="s">
        <v>3083</v>
      </c>
      <c r="E2394">
        <v>90403</v>
      </c>
      <c r="F2394" t="s">
        <v>204</v>
      </c>
      <c r="G2394" t="s">
        <v>551</v>
      </c>
      <c r="H2394" t="s">
        <v>1212</v>
      </c>
      <c r="I2394" s="29" t="str">
        <f t="shared" si="40"/>
        <v>INSERT INTO  VALUES (,'Boró','90403','Corregimiento','PAN','ADMIN 3');</v>
      </c>
    </row>
    <row r="2395" spans="4:9" x14ac:dyDescent="0.3">
      <c r="D2395" t="s">
        <v>2753</v>
      </c>
      <c r="E2395">
        <v>90404</v>
      </c>
      <c r="F2395" t="s">
        <v>204</v>
      </c>
      <c r="G2395" t="s">
        <v>551</v>
      </c>
      <c r="H2395" t="s">
        <v>1212</v>
      </c>
      <c r="I2395" s="29" t="str">
        <f t="shared" si="40"/>
        <v>INSERT INTO  VALUES (,'Llano Grande','90404','Corregimiento','PAN','ADMIN 3');</v>
      </c>
    </row>
    <row r="2396" spans="4:9" x14ac:dyDescent="0.3">
      <c r="D2396" t="s">
        <v>1745</v>
      </c>
      <c r="E2396">
        <v>90405</v>
      </c>
      <c r="F2396" t="s">
        <v>204</v>
      </c>
      <c r="G2396" t="s">
        <v>551</v>
      </c>
      <c r="H2396" t="s">
        <v>1212</v>
      </c>
      <c r="I2396" s="29" t="str">
        <f t="shared" si="40"/>
        <v>INSERT INTO  VALUES (,'San Bartolo','90405','Corregimiento','PAN','ADMIN 3');</v>
      </c>
    </row>
    <row r="2397" spans="4:9" x14ac:dyDescent="0.3">
      <c r="D2397" t="s">
        <v>3084</v>
      </c>
      <c r="E2397">
        <v>90406</v>
      </c>
      <c r="F2397" t="s">
        <v>204</v>
      </c>
      <c r="G2397" t="s">
        <v>551</v>
      </c>
      <c r="H2397" t="s">
        <v>1212</v>
      </c>
      <c r="I2397" s="29" t="str">
        <f t="shared" si="40"/>
        <v>INSERT INTO  VALUES (,'Los Milagros','90406','Corregimiento','PAN','ADMIN 3');</v>
      </c>
    </row>
    <row r="2398" spans="4:9" x14ac:dyDescent="0.3">
      <c r="D2398" t="s">
        <v>3085</v>
      </c>
      <c r="E2398">
        <v>90407</v>
      </c>
      <c r="F2398" t="s">
        <v>204</v>
      </c>
      <c r="G2398" t="s">
        <v>551</v>
      </c>
      <c r="H2398" t="s">
        <v>1212</v>
      </c>
      <c r="I2398" s="29" t="str">
        <f t="shared" si="40"/>
        <v>INSERT INTO  VALUES (,'El Higo','90407','Corregimiento','PAN','ADMIN 3');</v>
      </c>
    </row>
    <row r="2399" spans="4:9" x14ac:dyDescent="0.3">
      <c r="D2399" t="s">
        <v>3086</v>
      </c>
      <c r="E2399">
        <v>90501</v>
      </c>
      <c r="F2399" t="s">
        <v>204</v>
      </c>
      <c r="G2399" t="s">
        <v>551</v>
      </c>
      <c r="H2399" t="s">
        <v>1212</v>
      </c>
      <c r="I2399" s="29" t="str">
        <f t="shared" si="40"/>
        <v>INSERT INTO  VALUES (,'Las Palmas (Cabecera)','90501','Corregimiento','PAN','ADMIN 3');</v>
      </c>
    </row>
    <row r="2400" spans="4:9" x14ac:dyDescent="0.3">
      <c r="D2400" t="s">
        <v>3087</v>
      </c>
      <c r="E2400">
        <v>90502</v>
      </c>
      <c r="F2400" t="s">
        <v>204</v>
      </c>
      <c r="G2400" t="s">
        <v>551</v>
      </c>
      <c r="H2400" t="s">
        <v>1212</v>
      </c>
      <c r="I2400" s="29" t="str">
        <f t="shared" si="40"/>
        <v>INSERT INTO  VALUES (,'Cerro de Casa','90502','Corregimiento','PAN','ADMIN 3');</v>
      </c>
    </row>
    <row r="2401" spans="4:9" x14ac:dyDescent="0.3">
      <c r="D2401" t="s">
        <v>871</v>
      </c>
      <c r="E2401">
        <v>90503</v>
      </c>
      <c r="F2401" t="s">
        <v>204</v>
      </c>
      <c r="G2401" t="s">
        <v>551</v>
      </c>
      <c r="H2401" t="s">
        <v>1212</v>
      </c>
      <c r="I2401" s="29" t="str">
        <f t="shared" si="40"/>
        <v>INSERT INTO  VALUES (,'Corozal','90503','Corregimiento','PAN','ADMIN 3');</v>
      </c>
    </row>
    <row r="2402" spans="4:9" x14ac:dyDescent="0.3">
      <c r="D2402" t="s">
        <v>3088</v>
      </c>
      <c r="E2402">
        <v>90504</v>
      </c>
      <c r="F2402" t="s">
        <v>204</v>
      </c>
      <c r="G2402" t="s">
        <v>551</v>
      </c>
      <c r="H2402" t="s">
        <v>1212</v>
      </c>
      <c r="I2402" s="29" t="str">
        <f t="shared" si="40"/>
        <v>INSERT INTO  VALUES (,'El María','90504','Corregimiento','PAN','ADMIN 3');</v>
      </c>
    </row>
    <row r="2403" spans="4:9" x14ac:dyDescent="0.3">
      <c r="D2403" t="s">
        <v>3089</v>
      </c>
      <c r="E2403">
        <v>90505</v>
      </c>
      <c r="F2403" t="s">
        <v>204</v>
      </c>
      <c r="G2403" t="s">
        <v>551</v>
      </c>
      <c r="H2403" t="s">
        <v>1212</v>
      </c>
      <c r="I2403" s="29" t="str">
        <f t="shared" si="40"/>
        <v>INSERT INTO  VALUES (,'El Prado','90505','Corregimiento','PAN','ADMIN 3');</v>
      </c>
    </row>
    <row r="2404" spans="4:9" x14ac:dyDescent="0.3">
      <c r="D2404" t="s">
        <v>2950</v>
      </c>
      <c r="E2404">
        <v>90506</v>
      </c>
      <c r="F2404" t="s">
        <v>204</v>
      </c>
      <c r="G2404" t="s">
        <v>551</v>
      </c>
      <c r="H2404" t="s">
        <v>1212</v>
      </c>
      <c r="I2404" s="29" t="str">
        <f t="shared" si="40"/>
        <v>INSERT INTO  VALUES (,'El Rincón','90506','Corregimiento','PAN','ADMIN 3');</v>
      </c>
    </row>
    <row r="2405" spans="4:9" x14ac:dyDescent="0.3">
      <c r="D2405" t="s">
        <v>3090</v>
      </c>
      <c r="E2405">
        <v>90507</v>
      </c>
      <c r="F2405" t="s">
        <v>204</v>
      </c>
      <c r="G2405" t="s">
        <v>551</v>
      </c>
      <c r="H2405" t="s">
        <v>1212</v>
      </c>
      <c r="I2405" s="29" t="str">
        <f t="shared" si="40"/>
        <v>INSERT INTO  VALUES (,'Lolá','90507','Corregimiento','PAN','ADMIN 3');</v>
      </c>
    </row>
    <row r="2406" spans="4:9" x14ac:dyDescent="0.3">
      <c r="D2406" t="s">
        <v>3091</v>
      </c>
      <c r="E2406">
        <v>90508</v>
      </c>
      <c r="F2406" t="s">
        <v>204</v>
      </c>
      <c r="G2406" t="s">
        <v>551</v>
      </c>
      <c r="H2406" t="s">
        <v>1212</v>
      </c>
      <c r="I2406" s="29" t="str">
        <f t="shared" si="40"/>
        <v>INSERT INTO  VALUES (,'Pixvae','90508','Corregimiento','PAN','ADMIN 3');</v>
      </c>
    </row>
    <row r="2407" spans="4:9" x14ac:dyDescent="0.3">
      <c r="D2407" t="s">
        <v>3092</v>
      </c>
      <c r="E2407">
        <v>90509</v>
      </c>
      <c r="F2407" t="s">
        <v>204</v>
      </c>
      <c r="G2407" t="s">
        <v>551</v>
      </c>
      <c r="H2407" t="s">
        <v>1212</v>
      </c>
      <c r="I2407" s="29" t="str">
        <f t="shared" si="40"/>
        <v>INSERT INTO  VALUES (,'Puerto Vidal','90509','Corregimiento','PAN','ADMIN 3');</v>
      </c>
    </row>
    <row r="2408" spans="4:9" x14ac:dyDescent="0.3">
      <c r="D2408" t="s">
        <v>3093</v>
      </c>
      <c r="E2408">
        <v>90510</v>
      </c>
      <c r="F2408" t="s">
        <v>204</v>
      </c>
      <c r="G2408" t="s">
        <v>551</v>
      </c>
      <c r="H2408" t="s">
        <v>1212</v>
      </c>
      <c r="I2408" s="29" t="str">
        <f t="shared" si="40"/>
        <v>INSERT INTO  VALUES (,'San Martín de Porres','90510','Corregimiento','PAN','ADMIN 3');</v>
      </c>
    </row>
    <row r="2409" spans="4:9" x14ac:dyDescent="0.3">
      <c r="D2409" t="s">
        <v>3094</v>
      </c>
      <c r="E2409">
        <v>90511</v>
      </c>
      <c r="F2409" t="s">
        <v>204</v>
      </c>
      <c r="G2409" t="s">
        <v>551</v>
      </c>
      <c r="H2409" t="s">
        <v>1212</v>
      </c>
      <c r="I2409" s="29" t="str">
        <f t="shared" si="40"/>
        <v>INSERT INTO  VALUES (,'Viguí','90511','Corregimiento','PAN','ADMIN 3');</v>
      </c>
    </row>
    <row r="2410" spans="4:9" x14ac:dyDescent="0.3">
      <c r="D2410" t="s">
        <v>3095</v>
      </c>
      <c r="E2410">
        <v>90512</v>
      </c>
      <c r="F2410" t="s">
        <v>204</v>
      </c>
      <c r="G2410" t="s">
        <v>551</v>
      </c>
      <c r="H2410" t="s">
        <v>1212</v>
      </c>
      <c r="I2410" s="29" t="str">
        <f t="shared" si="40"/>
        <v>INSERT INTO  VALUES (,'Zapotillo','90512','Corregimiento','PAN','ADMIN 3');</v>
      </c>
    </row>
    <row r="2411" spans="4:9" x14ac:dyDescent="0.3">
      <c r="D2411" t="s">
        <v>3096</v>
      </c>
      <c r="E2411">
        <v>90513</v>
      </c>
      <c r="F2411" t="s">
        <v>204</v>
      </c>
      <c r="G2411" t="s">
        <v>551</v>
      </c>
      <c r="H2411" t="s">
        <v>1212</v>
      </c>
      <c r="I2411" s="29" t="str">
        <f t="shared" si="40"/>
        <v>INSERT INTO  VALUES (,'Manuel E. Amador Terrero','90513','Corregimiento','PAN','ADMIN 3');</v>
      </c>
    </row>
    <row r="2412" spans="4:9" x14ac:dyDescent="0.3">
      <c r="D2412" t="s">
        <v>3097</v>
      </c>
      <c r="E2412">
        <v>90601</v>
      </c>
      <c r="F2412" t="s">
        <v>204</v>
      </c>
      <c r="G2412" t="s">
        <v>551</v>
      </c>
      <c r="H2412" t="s">
        <v>1212</v>
      </c>
      <c r="I2412" s="29" t="str">
        <f t="shared" si="40"/>
        <v>INSERT INTO  VALUES (,'Montijo (Cabecera)','90601','Corregimiento','PAN','ADMIN 3');</v>
      </c>
    </row>
    <row r="2413" spans="4:9" x14ac:dyDescent="0.3">
      <c r="D2413" t="s">
        <v>3098</v>
      </c>
      <c r="E2413">
        <v>90602</v>
      </c>
      <c r="F2413" t="s">
        <v>204</v>
      </c>
      <c r="G2413" t="s">
        <v>551</v>
      </c>
      <c r="H2413" t="s">
        <v>1212</v>
      </c>
      <c r="I2413" s="29" t="str">
        <f t="shared" si="40"/>
        <v>INSERT INTO  VALUES (,'Gobernadora','90602','Corregimiento','PAN','ADMIN 3');</v>
      </c>
    </row>
    <row r="2414" spans="4:9" x14ac:dyDescent="0.3">
      <c r="D2414" t="s">
        <v>3099</v>
      </c>
      <c r="E2414">
        <v>90603</v>
      </c>
      <c r="F2414" t="s">
        <v>204</v>
      </c>
      <c r="G2414" t="s">
        <v>551</v>
      </c>
      <c r="H2414" t="s">
        <v>1212</v>
      </c>
      <c r="I2414" s="29" t="str">
        <f t="shared" si="40"/>
        <v>INSERT INTO  VALUES (,'La Garceana','90603','Corregimiento','PAN','ADMIN 3');</v>
      </c>
    </row>
    <row r="2415" spans="4:9" x14ac:dyDescent="0.3">
      <c r="D2415" t="s">
        <v>2917</v>
      </c>
      <c r="E2415">
        <v>90604</v>
      </c>
      <c r="F2415" t="s">
        <v>204</v>
      </c>
      <c r="G2415" t="s">
        <v>551</v>
      </c>
      <c r="H2415" t="s">
        <v>1212</v>
      </c>
      <c r="I2415" s="29" t="str">
        <f t="shared" si="40"/>
        <v>INSERT INTO  VALUES (,'Leones','90604','Corregimiento','PAN','ADMIN 3');</v>
      </c>
    </row>
    <row r="2416" spans="4:9" x14ac:dyDescent="0.3">
      <c r="D2416" t="s">
        <v>3100</v>
      </c>
      <c r="E2416">
        <v>90605</v>
      </c>
      <c r="F2416" t="s">
        <v>204</v>
      </c>
      <c r="G2416" t="s">
        <v>551</v>
      </c>
      <c r="H2416" t="s">
        <v>1212</v>
      </c>
      <c r="I2416" s="29" t="str">
        <f t="shared" si="40"/>
        <v>INSERT INTO  VALUES (,'Pilón','90605','Corregimiento','PAN','ADMIN 3');</v>
      </c>
    </row>
    <row r="2417" spans="4:9" x14ac:dyDescent="0.3">
      <c r="D2417" t="s">
        <v>3101</v>
      </c>
      <c r="E2417">
        <v>90606</v>
      </c>
      <c r="F2417" t="s">
        <v>204</v>
      </c>
      <c r="G2417" t="s">
        <v>551</v>
      </c>
      <c r="H2417" t="s">
        <v>1212</v>
      </c>
      <c r="I2417" s="29" t="str">
        <f t="shared" si="40"/>
        <v>INSERT INTO  VALUES (,'Cébaco','90606','Corregimiento','PAN','ADMIN 3');</v>
      </c>
    </row>
    <row r="2418" spans="4:9" x14ac:dyDescent="0.3">
      <c r="D2418" t="s">
        <v>3102</v>
      </c>
      <c r="E2418">
        <v>90607</v>
      </c>
      <c r="F2418" t="s">
        <v>204</v>
      </c>
      <c r="G2418" t="s">
        <v>551</v>
      </c>
      <c r="H2418" t="s">
        <v>1212</v>
      </c>
      <c r="I2418" s="29" t="str">
        <f t="shared" si="40"/>
        <v>INSERT INTO  VALUES (,'Costa Hermosa','90607','Corregimiento','PAN','ADMIN 3');</v>
      </c>
    </row>
    <row r="2419" spans="4:9" x14ac:dyDescent="0.3">
      <c r="D2419" t="s">
        <v>3103</v>
      </c>
      <c r="E2419">
        <v>90608</v>
      </c>
      <c r="F2419" t="s">
        <v>204</v>
      </c>
      <c r="G2419" t="s">
        <v>551</v>
      </c>
      <c r="H2419" t="s">
        <v>1212</v>
      </c>
      <c r="I2419" s="29" t="str">
        <f t="shared" si="40"/>
        <v>INSERT INTO  VALUES (,'Unión del Norte','90608','Corregimiento','PAN','ADMIN 3');</v>
      </c>
    </row>
    <row r="2420" spans="4:9" x14ac:dyDescent="0.3">
      <c r="D2420" t="s">
        <v>3104</v>
      </c>
      <c r="E2420">
        <v>90701</v>
      </c>
      <c r="F2420" t="s">
        <v>204</v>
      </c>
      <c r="G2420" t="s">
        <v>551</v>
      </c>
      <c r="H2420" t="s">
        <v>1212</v>
      </c>
      <c r="I2420" s="29" t="str">
        <f t="shared" si="40"/>
        <v>INSERT INTO  VALUES (,'Río de Jesús (Cabecera)','90701','Corregimiento','PAN','ADMIN 3');</v>
      </c>
    </row>
    <row r="2421" spans="4:9" x14ac:dyDescent="0.3">
      <c r="D2421" t="s">
        <v>2761</v>
      </c>
      <c r="E2421">
        <v>90702</v>
      </c>
      <c r="F2421" t="s">
        <v>204</v>
      </c>
      <c r="G2421" t="s">
        <v>551</v>
      </c>
      <c r="H2421" t="s">
        <v>1212</v>
      </c>
      <c r="I2421" s="29" t="str">
        <f t="shared" si="40"/>
        <v>INSERT INTO  VALUES (,'Las Huacas','90702','Corregimiento','PAN','ADMIN 3');</v>
      </c>
    </row>
    <row r="2422" spans="4:9" x14ac:dyDescent="0.3">
      <c r="D2422" t="s">
        <v>2936</v>
      </c>
      <c r="E2422">
        <v>90703</v>
      </c>
      <c r="F2422" t="s">
        <v>204</v>
      </c>
      <c r="G2422" t="s">
        <v>551</v>
      </c>
      <c r="H2422" t="s">
        <v>1212</v>
      </c>
      <c r="I2422" s="29" t="str">
        <f t="shared" si="40"/>
        <v>INSERT INTO  VALUES (,'Los Castillos','90703','Corregimiento','PAN','ADMIN 3');</v>
      </c>
    </row>
    <row r="2423" spans="4:9" x14ac:dyDescent="0.3">
      <c r="D2423" t="s">
        <v>3105</v>
      </c>
      <c r="E2423">
        <v>90704</v>
      </c>
      <c r="F2423" t="s">
        <v>204</v>
      </c>
      <c r="G2423" t="s">
        <v>551</v>
      </c>
      <c r="H2423" t="s">
        <v>1212</v>
      </c>
      <c r="I2423" s="29" t="str">
        <f t="shared" si="40"/>
        <v>INSERT INTO  VALUES (,'Utirá','90704','Corregimiento','PAN','ADMIN 3');</v>
      </c>
    </row>
    <row r="2424" spans="4:9" x14ac:dyDescent="0.3">
      <c r="D2424" t="s">
        <v>3106</v>
      </c>
      <c r="E2424">
        <v>90705</v>
      </c>
      <c r="F2424" t="s">
        <v>204</v>
      </c>
      <c r="G2424" t="s">
        <v>551</v>
      </c>
      <c r="H2424" t="s">
        <v>1212</v>
      </c>
      <c r="I2424" s="29" t="str">
        <f t="shared" si="40"/>
        <v>INSERT INTO  VALUES (,'Catorce de Noviembre','90705','Corregimiento','PAN','ADMIN 3');</v>
      </c>
    </row>
    <row r="2425" spans="4:9" x14ac:dyDescent="0.3">
      <c r="D2425" t="s">
        <v>3107</v>
      </c>
      <c r="E2425">
        <v>90801</v>
      </c>
      <c r="F2425" t="s">
        <v>204</v>
      </c>
      <c r="G2425" t="s">
        <v>551</v>
      </c>
      <c r="H2425" t="s">
        <v>1212</v>
      </c>
      <c r="I2425" s="29" t="str">
        <f t="shared" si="40"/>
        <v>INSERT INTO  VALUES (,'San Francisco (Cabecera)','90801','Corregimiento','PAN','ADMIN 3');</v>
      </c>
    </row>
    <row r="2426" spans="4:9" x14ac:dyDescent="0.3">
      <c r="D2426" t="s">
        <v>3108</v>
      </c>
      <c r="E2426">
        <v>90802</v>
      </c>
      <c r="F2426" t="s">
        <v>204</v>
      </c>
      <c r="G2426" t="s">
        <v>551</v>
      </c>
      <c r="H2426" t="s">
        <v>1212</v>
      </c>
      <c r="I2426" s="29" t="str">
        <f t="shared" si="40"/>
        <v>INSERT INTO  VALUES (,'Corral Falso','90802','Corregimiento','PAN','ADMIN 3');</v>
      </c>
    </row>
    <row r="2427" spans="4:9" x14ac:dyDescent="0.3">
      <c r="D2427" t="s">
        <v>3109</v>
      </c>
      <c r="E2427">
        <v>90803</v>
      </c>
      <c r="F2427" t="s">
        <v>204</v>
      </c>
      <c r="G2427" t="s">
        <v>551</v>
      </c>
      <c r="H2427" t="s">
        <v>1212</v>
      </c>
      <c r="I2427" s="29" t="str">
        <f t="shared" si="40"/>
        <v>INSERT INTO  VALUES (,'Los Hatillos','90803','Corregimiento','PAN','ADMIN 3');</v>
      </c>
    </row>
    <row r="2428" spans="4:9" x14ac:dyDescent="0.3">
      <c r="D2428" t="s">
        <v>3110</v>
      </c>
      <c r="E2428">
        <v>90804</v>
      </c>
      <c r="F2428" t="s">
        <v>204</v>
      </c>
      <c r="G2428" t="s">
        <v>551</v>
      </c>
      <c r="H2428" t="s">
        <v>1212</v>
      </c>
      <c r="I2428" s="29" t="str">
        <f t="shared" si="40"/>
        <v>INSERT INTO  VALUES (,'Remance','90804','Corregimiento','PAN','ADMIN 3');</v>
      </c>
    </row>
    <row r="2429" spans="4:9" x14ac:dyDescent="0.3">
      <c r="D2429" t="s">
        <v>722</v>
      </c>
      <c r="E2429">
        <v>90805</v>
      </c>
      <c r="F2429" t="s">
        <v>204</v>
      </c>
      <c r="G2429" t="s">
        <v>551</v>
      </c>
      <c r="H2429" t="s">
        <v>1212</v>
      </c>
      <c r="I2429" s="29" t="str">
        <f t="shared" si="40"/>
        <v>INSERT INTO  VALUES (,'San Juan','90805','Corregimiento','PAN','ADMIN 3');</v>
      </c>
    </row>
    <row r="2430" spans="4:9" x14ac:dyDescent="0.3">
      <c r="D2430" t="s">
        <v>1215</v>
      </c>
      <c r="E2430">
        <v>90806</v>
      </c>
      <c r="F2430" t="s">
        <v>204</v>
      </c>
      <c r="G2430" t="s">
        <v>551</v>
      </c>
      <c r="H2430" t="s">
        <v>1212</v>
      </c>
      <c r="I2430" s="29" t="str">
        <f t="shared" si="40"/>
        <v>INSERT INTO  VALUES (,'San José','90806','Corregimiento','PAN','ADMIN 3');</v>
      </c>
    </row>
    <row r="2431" spans="4:9" x14ac:dyDescent="0.3">
      <c r="D2431" t="s">
        <v>2908</v>
      </c>
      <c r="E2431">
        <v>90901</v>
      </c>
      <c r="F2431" t="s">
        <v>204</v>
      </c>
      <c r="G2431" t="s">
        <v>551</v>
      </c>
      <c r="H2431" t="s">
        <v>1212</v>
      </c>
      <c r="I2431" s="29" t="str">
        <f t="shared" si="40"/>
        <v>INSERT INTO  VALUES (,'Santa Fe (Cabecera)','90901','Corregimiento','PAN','ADMIN 3');</v>
      </c>
    </row>
    <row r="2432" spans="4:9" x14ac:dyDescent="0.3">
      <c r="D2432" t="s">
        <v>3111</v>
      </c>
      <c r="E2432">
        <v>90902</v>
      </c>
      <c r="F2432" t="s">
        <v>204</v>
      </c>
      <c r="G2432" t="s">
        <v>551</v>
      </c>
      <c r="H2432" t="s">
        <v>1212</v>
      </c>
      <c r="I2432" s="29" t="str">
        <f t="shared" si="40"/>
        <v>INSERT INTO  VALUES (,'Calovébora','90902','Corregimiento','PAN','ADMIN 3');</v>
      </c>
    </row>
    <row r="2433" spans="4:9" x14ac:dyDescent="0.3">
      <c r="D2433" t="s">
        <v>3112</v>
      </c>
      <c r="E2433">
        <v>90903</v>
      </c>
      <c r="F2433" t="s">
        <v>204</v>
      </c>
      <c r="G2433" t="s">
        <v>551</v>
      </c>
      <c r="H2433" t="s">
        <v>1212</v>
      </c>
      <c r="I2433" s="29" t="str">
        <f t="shared" si="40"/>
        <v>INSERT INTO  VALUES (,'El Alto','90903','Corregimiento','PAN','ADMIN 3');</v>
      </c>
    </row>
    <row r="2434" spans="4:9" x14ac:dyDescent="0.3">
      <c r="D2434" t="s">
        <v>3113</v>
      </c>
      <c r="E2434">
        <v>90904</v>
      </c>
      <c r="F2434" t="s">
        <v>204</v>
      </c>
      <c r="G2434" t="s">
        <v>551</v>
      </c>
      <c r="H2434" t="s">
        <v>1212</v>
      </c>
      <c r="I2434" s="29" t="str">
        <f t="shared" si="40"/>
        <v>INSERT INTO  VALUES (,'El Cuay','90904','Corregimiento','PAN','ADMIN 3');</v>
      </c>
    </row>
    <row r="2435" spans="4:9" x14ac:dyDescent="0.3">
      <c r="D2435" t="s">
        <v>3114</v>
      </c>
      <c r="E2435">
        <v>90905</v>
      </c>
      <c r="F2435" t="s">
        <v>204</v>
      </c>
      <c r="G2435" t="s">
        <v>551</v>
      </c>
      <c r="H2435" t="s">
        <v>1212</v>
      </c>
      <c r="I2435" s="29" t="str">
        <f t="shared" ref="I2435:I2498" si="41">+"INSERT INTO "&amp;$E$3&amp;" VALUES ("&amp;C2435&amp;","&amp;"'"&amp;D2435&amp;"','"&amp;E2435&amp;"','"&amp;F2435&amp;"','"&amp;G2435&amp;"','"&amp;H2435&amp;"');"</f>
        <v>INSERT INTO  VALUES (,'El Pantano','90905','Corregimiento','PAN','ADMIN 3');</v>
      </c>
    </row>
    <row r="2436" spans="4:9" x14ac:dyDescent="0.3">
      <c r="D2436" t="s">
        <v>3115</v>
      </c>
      <c r="E2436">
        <v>90906</v>
      </c>
      <c r="F2436" t="s">
        <v>204</v>
      </c>
      <c r="G2436" t="s">
        <v>551</v>
      </c>
      <c r="H2436" t="s">
        <v>1212</v>
      </c>
      <c r="I2436" s="29" t="str">
        <f t="shared" si="41"/>
        <v>INSERT INTO  VALUES (,'Gatú o Gatucito','90906','Corregimiento','PAN','ADMIN 3');</v>
      </c>
    </row>
    <row r="2437" spans="4:9" x14ac:dyDescent="0.3">
      <c r="D2437" t="s">
        <v>3116</v>
      </c>
      <c r="E2437">
        <v>90907</v>
      </c>
      <c r="F2437" t="s">
        <v>204</v>
      </c>
      <c r="G2437" t="s">
        <v>551</v>
      </c>
      <c r="H2437" t="s">
        <v>1212</v>
      </c>
      <c r="I2437" s="29" t="str">
        <f t="shared" si="41"/>
        <v>INSERT INTO  VALUES (,'Río Luis','90907','Corregimiento','PAN','ADMIN 3');</v>
      </c>
    </row>
    <row r="2438" spans="4:9" x14ac:dyDescent="0.3">
      <c r="D2438" t="s">
        <v>3117</v>
      </c>
      <c r="E2438">
        <v>90908</v>
      </c>
      <c r="F2438" t="s">
        <v>204</v>
      </c>
      <c r="G2438" t="s">
        <v>551</v>
      </c>
      <c r="H2438" t="s">
        <v>1212</v>
      </c>
      <c r="I2438" s="29" t="str">
        <f t="shared" si="41"/>
        <v>INSERT INTO  VALUES (,'Rubén Cantú','90908','Corregimiento','PAN','ADMIN 3');</v>
      </c>
    </row>
    <row r="2439" spans="4:9" x14ac:dyDescent="0.3">
      <c r="D2439" t="s">
        <v>3118</v>
      </c>
      <c r="E2439">
        <v>91001</v>
      </c>
      <c r="F2439" t="s">
        <v>204</v>
      </c>
      <c r="G2439" t="s">
        <v>551</v>
      </c>
      <c r="H2439" t="s">
        <v>1212</v>
      </c>
      <c r="I2439" s="29" t="str">
        <f t="shared" si="41"/>
        <v>INSERT INTO  VALUES (,'Santiago (Cabecera)','91001','Corregimiento','PAN','ADMIN 3');</v>
      </c>
    </row>
    <row r="2440" spans="4:9" x14ac:dyDescent="0.3">
      <c r="D2440" t="s">
        <v>2981</v>
      </c>
      <c r="E2440">
        <v>91002</v>
      </c>
      <c r="F2440" t="s">
        <v>204</v>
      </c>
      <c r="G2440" t="s">
        <v>551</v>
      </c>
      <c r="H2440" t="s">
        <v>1212</v>
      </c>
      <c r="I2440" s="29" t="str">
        <f t="shared" si="41"/>
        <v>INSERT INTO  VALUES (,'La Colorada','91002','Corregimiento','PAN','ADMIN 3');</v>
      </c>
    </row>
    <row r="2441" spans="4:9" x14ac:dyDescent="0.3">
      <c r="D2441" t="s">
        <v>3119</v>
      </c>
      <c r="E2441">
        <v>91003</v>
      </c>
      <c r="F2441" t="s">
        <v>204</v>
      </c>
      <c r="G2441" t="s">
        <v>551</v>
      </c>
      <c r="H2441" t="s">
        <v>1212</v>
      </c>
      <c r="I2441" s="29" t="str">
        <f t="shared" si="41"/>
        <v>INSERT INTO  VALUES (,'La Peña','91003','Corregimiento','PAN','ADMIN 3');</v>
      </c>
    </row>
    <row r="2442" spans="4:9" x14ac:dyDescent="0.3">
      <c r="D2442" t="s">
        <v>3120</v>
      </c>
      <c r="E2442">
        <v>91004</v>
      </c>
      <c r="F2442" t="s">
        <v>204</v>
      </c>
      <c r="G2442" t="s">
        <v>551</v>
      </c>
      <c r="H2442" t="s">
        <v>1212</v>
      </c>
      <c r="I2442" s="29" t="str">
        <f t="shared" si="41"/>
        <v>INSERT INTO  VALUES (,'La Raya de Santa María','91004','Corregimiento','PAN','ADMIN 3');</v>
      </c>
    </row>
    <row r="2443" spans="4:9" x14ac:dyDescent="0.3">
      <c r="D2443" t="s">
        <v>3121</v>
      </c>
      <c r="E2443">
        <v>91005</v>
      </c>
      <c r="F2443" t="s">
        <v>204</v>
      </c>
      <c r="G2443" t="s">
        <v>551</v>
      </c>
      <c r="H2443" t="s">
        <v>1212</v>
      </c>
      <c r="I2443" s="29" t="str">
        <f t="shared" si="41"/>
        <v>INSERT INTO  VALUES (,'Ponuga','91005','Corregimiento','PAN','ADMIN 3');</v>
      </c>
    </row>
    <row r="2444" spans="4:9" x14ac:dyDescent="0.3">
      <c r="D2444" t="s">
        <v>3122</v>
      </c>
      <c r="E2444">
        <v>91006</v>
      </c>
      <c r="F2444" t="s">
        <v>204</v>
      </c>
      <c r="G2444" t="s">
        <v>551</v>
      </c>
      <c r="H2444" t="s">
        <v>1212</v>
      </c>
      <c r="I2444" s="29" t="str">
        <f t="shared" si="41"/>
        <v>INSERT INTO  VALUES (,'San Pedro del Espino','91006','Corregimiento','PAN','ADMIN 3');</v>
      </c>
    </row>
    <row r="2445" spans="4:9" x14ac:dyDescent="0.3">
      <c r="D2445" t="s">
        <v>3123</v>
      </c>
      <c r="E2445">
        <v>91007</v>
      </c>
      <c r="F2445" t="s">
        <v>204</v>
      </c>
      <c r="G2445" t="s">
        <v>551</v>
      </c>
      <c r="H2445" t="s">
        <v>1212</v>
      </c>
      <c r="I2445" s="29" t="str">
        <f t="shared" si="41"/>
        <v>INSERT INTO  VALUES (,'Canto del Llano','91007','Corregimiento','PAN','ADMIN 3');</v>
      </c>
    </row>
    <row r="2446" spans="4:9" x14ac:dyDescent="0.3">
      <c r="D2446" t="s">
        <v>2855</v>
      </c>
      <c r="E2446">
        <v>91008</v>
      </c>
      <c r="F2446" t="s">
        <v>204</v>
      </c>
      <c r="G2446" t="s">
        <v>551</v>
      </c>
      <c r="H2446" t="s">
        <v>1212</v>
      </c>
      <c r="I2446" s="29" t="str">
        <f t="shared" si="41"/>
        <v>INSERT INTO  VALUES (,'Los Algarrobos','91008','Corregimiento','PAN','ADMIN 3');</v>
      </c>
    </row>
    <row r="2447" spans="4:9" x14ac:dyDescent="0.3">
      <c r="D2447" t="s">
        <v>3124</v>
      </c>
      <c r="E2447">
        <v>91009</v>
      </c>
      <c r="F2447" t="s">
        <v>204</v>
      </c>
      <c r="G2447" t="s">
        <v>551</v>
      </c>
      <c r="H2447" t="s">
        <v>1212</v>
      </c>
      <c r="I2447" s="29" t="str">
        <f t="shared" si="41"/>
        <v>INSERT INTO  VALUES (,'Carlos Santana Ávila','91009','Corregimiento','PAN','ADMIN 3');</v>
      </c>
    </row>
    <row r="2448" spans="4:9" x14ac:dyDescent="0.3">
      <c r="D2448" t="s">
        <v>3125</v>
      </c>
      <c r="E2448">
        <v>91010</v>
      </c>
      <c r="F2448" t="s">
        <v>204</v>
      </c>
      <c r="G2448" t="s">
        <v>551</v>
      </c>
      <c r="H2448" t="s">
        <v>1212</v>
      </c>
      <c r="I2448" s="29" t="str">
        <f t="shared" si="41"/>
        <v>INSERT INTO  VALUES (,'Edwin Fábrega','91010','Corregimiento','PAN','ADMIN 3');</v>
      </c>
    </row>
    <row r="2449" spans="4:9" x14ac:dyDescent="0.3">
      <c r="D2449" t="s">
        <v>3093</v>
      </c>
      <c r="E2449">
        <v>91011</v>
      </c>
      <c r="F2449" t="s">
        <v>204</v>
      </c>
      <c r="G2449" t="s">
        <v>551</v>
      </c>
      <c r="H2449" t="s">
        <v>1212</v>
      </c>
      <c r="I2449" s="29" t="str">
        <f t="shared" si="41"/>
        <v>INSERT INTO  VALUES (,'San Martín de Porres','91011','Corregimiento','PAN','ADMIN 3');</v>
      </c>
    </row>
    <row r="2450" spans="4:9" x14ac:dyDescent="0.3">
      <c r="D2450" t="s">
        <v>3126</v>
      </c>
      <c r="E2450">
        <v>91012</v>
      </c>
      <c r="F2450" t="s">
        <v>204</v>
      </c>
      <c r="G2450" t="s">
        <v>551</v>
      </c>
      <c r="H2450" t="s">
        <v>1212</v>
      </c>
      <c r="I2450" s="29" t="str">
        <f t="shared" si="41"/>
        <v>INSERT INTO  VALUES (,'Urracá','91012','Corregimiento','PAN','ADMIN 3');</v>
      </c>
    </row>
    <row r="2451" spans="4:9" x14ac:dyDescent="0.3">
      <c r="D2451" t="s">
        <v>3127</v>
      </c>
      <c r="E2451">
        <v>91013</v>
      </c>
      <c r="F2451" t="s">
        <v>204</v>
      </c>
      <c r="G2451" t="s">
        <v>551</v>
      </c>
      <c r="H2451" t="s">
        <v>1212</v>
      </c>
      <c r="I2451" s="29" t="str">
        <f t="shared" si="41"/>
        <v>INSERT INTO  VALUES (,'Rodrigo Luque','91013','Corregimiento','PAN','ADMIN 3');</v>
      </c>
    </row>
    <row r="2452" spans="4:9" x14ac:dyDescent="0.3">
      <c r="D2452" t="s">
        <v>3128</v>
      </c>
      <c r="E2452">
        <v>91014</v>
      </c>
      <c r="F2452" t="s">
        <v>204</v>
      </c>
      <c r="G2452" t="s">
        <v>551</v>
      </c>
      <c r="H2452" t="s">
        <v>1212</v>
      </c>
      <c r="I2452" s="29" t="str">
        <f t="shared" si="41"/>
        <v>INSERT INTO  VALUES (,'Nuevo Santiago','91014','Corregimiento','PAN','ADMIN 3');</v>
      </c>
    </row>
    <row r="2453" spans="4:9" x14ac:dyDescent="0.3">
      <c r="D2453" t="s">
        <v>3129</v>
      </c>
      <c r="E2453">
        <v>91015</v>
      </c>
      <c r="F2453" t="s">
        <v>204</v>
      </c>
      <c r="G2453" t="s">
        <v>551</v>
      </c>
      <c r="H2453" t="s">
        <v>1212</v>
      </c>
      <c r="I2453" s="29" t="str">
        <f t="shared" si="41"/>
        <v>INSERT INTO  VALUES (,'Santiago Este','91015','Corregimiento','PAN','ADMIN 3');</v>
      </c>
    </row>
    <row r="2454" spans="4:9" x14ac:dyDescent="0.3">
      <c r="D2454" t="s">
        <v>3130</v>
      </c>
      <c r="E2454">
        <v>91016</v>
      </c>
      <c r="F2454" t="s">
        <v>204</v>
      </c>
      <c r="G2454" t="s">
        <v>551</v>
      </c>
      <c r="H2454" t="s">
        <v>1212</v>
      </c>
      <c r="I2454" s="29" t="str">
        <f t="shared" si="41"/>
        <v>INSERT INTO  VALUES (,'Santiago Sur','91016','Corregimiento','PAN','ADMIN 3');</v>
      </c>
    </row>
    <row r="2455" spans="4:9" x14ac:dyDescent="0.3">
      <c r="D2455" t="s">
        <v>3131</v>
      </c>
      <c r="E2455">
        <v>91101</v>
      </c>
      <c r="F2455" t="s">
        <v>204</v>
      </c>
      <c r="G2455" t="s">
        <v>551</v>
      </c>
      <c r="H2455" t="s">
        <v>1212</v>
      </c>
      <c r="I2455" s="29" t="str">
        <f t="shared" si="41"/>
        <v>INSERT INTO  VALUES (,'Soná (Cabecera)','91101','Corregimiento','PAN','ADMIN 3');</v>
      </c>
    </row>
    <row r="2456" spans="4:9" x14ac:dyDescent="0.3">
      <c r="D2456" t="s">
        <v>2991</v>
      </c>
      <c r="E2456">
        <v>91102</v>
      </c>
      <c r="F2456" t="s">
        <v>204</v>
      </c>
      <c r="G2456" t="s">
        <v>551</v>
      </c>
      <c r="H2456" t="s">
        <v>1212</v>
      </c>
      <c r="I2456" s="29" t="str">
        <f t="shared" si="41"/>
        <v>INSERT INTO  VALUES (,'Bahía Honda','91102','Corregimiento','PAN','ADMIN 3');</v>
      </c>
    </row>
    <row r="2457" spans="4:9" x14ac:dyDescent="0.3">
      <c r="D2457" t="s">
        <v>3132</v>
      </c>
      <c r="E2457">
        <v>91103</v>
      </c>
      <c r="F2457" t="s">
        <v>204</v>
      </c>
      <c r="G2457" t="s">
        <v>551</v>
      </c>
      <c r="H2457" t="s">
        <v>1212</v>
      </c>
      <c r="I2457" s="29" t="str">
        <f t="shared" si="41"/>
        <v>INSERT INTO  VALUES (,'Calidonia','91103','Corregimiento','PAN','ADMIN 3');</v>
      </c>
    </row>
    <row r="2458" spans="4:9" x14ac:dyDescent="0.3">
      <c r="D2458" t="s">
        <v>3133</v>
      </c>
      <c r="E2458">
        <v>91104</v>
      </c>
      <c r="F2458" t="s">
        <v>204</v>
      </c>
      <c r="G2458" t="s">
        <v>551</v>
      </c>
      <c r="H2458" t="s">
        <v>1212</v>
      </c>
      <c r="I2458" s="29" t="str">
        <f t="shared" si="41"/>
        <v>INSERT INTO  VALUES (,'Cativé','91104','Corregimiento','PAN','ADMIN 3');</v>
      </c>
    </row>
    <row r="2459" spans="4:9" x14ac:dyDescent="0.3">
      <c r="D2459" t="s">
        <v>3134</v>
      </c>
      <c r="E2459">
        <v>91105</v>
      </c>
      <c r="F2459" t="s">
        <v>204</v>
      </c>
      <c r="G2459" t="s">
        <v>551</v>
      </c>
      <c r="H2459" t="s">
        <v>1212</v>
      </c>
      <c r="I2459" s="29" t="str">
        <f t="shared" si="41"/>
        <v>INSERT INTO  VALUES (,'El Marañón','91105','Corregimiento','PAN','ADMIN 3');</v>
      </c>
    </row>
    <row r="2460" spans="4:9" x14ac:dyDescent="0.3">
      <c r="D2460" t="s">
        <v>2813</v>
      </c>
      <c r="E2460">
        <v>91106</v>
      </c>
      <c r="F2460" t="s">
        <v>204</v>
      </c>
      <c r="G2460" t="s">
        <v>551</v>
      </c>
      <c r="H2460" t="s">
        <v>1212</v>
      </c>
      <c r="I2460" s="29" t="str">
        <f t="shared" si="41"/>
        <v>INSERT INTO  VALUES (,'Guarumal','91106','Corregimiento','PAN','ADMIN 3');</v>
      </c>
    </row>
    <row r="2461" spans="4:9" x14ac:dyDescent="0.3">
      <c r="D2461" t="s">
        <v>3135</v>
      </c>
      <c r="E2461">
        <v>91107</v>
      </c>
      <c r="F2461" t="s">
        <v>204</v>
      </c>
      <c r="G2461" t="s">
        <v>551</v>
      </c>
      <c r="H2461" t="s">
        <v>1212</v>
      </c>
      <c r="I2461" s="29" t="str">
        <f t="shared" si="41"/>
        <v>INSERT INTO  VALUES (,'La Soledad','91107','Corregimiento','PAN','ADMIN 3');</v>
      </c>
    </row>
    <row r="2462" spans="4:9" x14ac:dyDescent="0.3">
      <c r="D2462" t="s">
        <v>3136</v>
      </c>
      <c r="E2462">
        <v>91108</v>
      </c>
      <c r="F2462" t="s">
        <v>204</v>
      </c>
      <c r="G2462" t="s">
        <v>551</v>
      </c>
      <c r="H2462" t="s">
        <v>1212</v>
      </c>
      <c r="I2462" s="29" t="str">
        <f t="shared" si="41"/>
        <v>INSERT INTO  VALUES (,'Quebrada de Oro','91108','Corregimiento','PAN','ADMIN 3');</v>
      </c>
    </row>
    <row r="2463" spans="4:9" x14ac:dyDescent="0.3">
      <c r="D2463" t="s">
        <v>2773</v>
      </c>
      <c r="E2463">
        <v>91109</v>
      </c>
      <c r="F2463" t="s">
        <v>204</v>
      </c>
      <c r="G2463" t="s">
        <v>551</v>
      </c>
      <c r="H2463" t="s">
        <v>1212</v>
      </c>
      <c r="I2463" s="29" t="str">
        <f t="shared" si="41"/>
        <v>INSERT INTO  VALUES (,'Río Grande','91109','Corregimiento','PAN','ADMIN 3');</v>
      </c>
    </row>
    <row r="2464" spans="4:9" x14ac:dyDescent="0.3">
      <c r="D2464" t="s">
        <v>3137</v>
      </c>
      <c r="E2464">
        <v>91110</v>
      </c>
      <c r="F2464" t="s">
        <v>204</v>
      </c>
      <c r="G2464" t="s">
        <v>551</v>
      </c>
      <c r="H2464" t="s">
        <v>1212</v>
      </c>
      <c r="I2464" s="29" t="str">
        <f t="shared" si="41"/>
        <v>INSERT INTO  VALUES (,'Rodeo Viejo','91110','Corregimiento','PAN','ADMIN 3');</v>
      </c>
    </row>
    <row r="2465" spans="4:9" x14ac:dyDescent="0.3">
      <c r="D2465" t="s">
        <v>3138</v>
      </c>
      <c r="E2465">
        <v>91111</v>
      </c>
      <c r="F2465" t="s">
        <v>204</v>
      </c>
      <c r="G2465" t="s">
        <v>551</v>
      </c>
      <c r="H2465" t="s">
        <v>1212</v>
      </c>
      <c r="I2465" s="29" t="str">
        <f t="shared" si="41"/>
        <v>INSERT INTO  VALUES (,'Hicaco','91111','Corregimiento','PAN','ADMIN 3');</v>
      </c>
    </row>
    <row r="2466" spans="4:9" x14ac:dyDescent="0.3">
      <c r="D2466" t="s">
        <v>3139</v>
      </c>
      <c r="E2466">
        <v>91112</v>
      </c>
      <c r="F2466" t="s">
        <v>204</v>
      </c>
      <c r="G2466" t="s">
        <v>551</v>
      </c>
      <c r="H2466" t="s">
        <v>1212</v>
      </c>
      <c r="I2466" s="29" t="str">
        <f t="shared" si="41"/>
        <v>INSERT INTO  VALUES (,'La Trinchera','91112','Corregimiento','PAN','ADMIN 3');</v>
      </c>
    </row>
    <row r="2467" spans="4:9" x14ac:dyDescent="0.3">
      <c r="D2467" t="s">
        <v>3140</v>
      </c>
      <c r="E2467">
        <v>91201</v>
      </c>
      <c r="F2467" t="s">
        <v>204</v>
      </c>
      <c r="G2467" t="s">
        <v>551</v>
      </c>
      <c r="H2467" t="s">
        <v>1212</v>
      </c>
      <c r="I2467" s="29" t="str">
        <f t="shared" si="41"/>
        <v>INSERT INTO  VALUES (,'Llano de Catival o Mariato (Cabecera)','91201','Corregimiento','PAN','ADMIN 3');</v>
      </c>
    </row>
    <row r="2468" spans="4:9" x14ac:dyDescent="0.3">
      <c r="D2468" t="s">
        <v>3141</v>
      </c>
      <c r="E2468">
        <v>91202</v>
      </c>
      <c r="F2468" t="s">
        <v>204</v>
      </c>
      <c r="G2468" t="s">
        <v>551</v>
      </c>
      <c r="H2468" t="s">
        <v>1212</v>
      </c>
      <c r="I2468" s="29" t="str">
        <f t="shared" si="41"/>
        <v>INSERT INTO  VALUES (,'Arenas','91202','Corregimiento','PAN','ADMIN 3');</v>
      </c>
    </row>
    <row r="2469" spans="4:9" x14ac:dyDescent="0.3">
      <c r="D2469" t="s">
        <v>3009</v>
      </c>
      <c r="E2469">
        <v>91203</v>
      </c>
      <c r="F2469" t="s">
        <v>204</v>
      </c>
      <c r="G2469" t="s">
        <v>551</v>
      </c>
      <c r="H2469" t="s">
        <v>1212</v>
      </c>
      <c r="I2469" s="29" t="str">
        <f t="shared" si="41"/>
        <v>INSERT INTO  VALUES (,'El Cacao','91203','Corregimiento','PAN','ADMIN 3');</v>
      </c>
    </row>
    <row r="2470" spans="4:9" x14ac:dyDescent="0.3">
      <c r="D2470" t="s">
        <v>3142</v>
      </c>
      <c r="E2470">
        <v>91204</v>
      </c>
      <c r="F2470" t="s">
        <v>204</v>
      </c>
      <c r="G2470" t="s">
        <v>551</v>
      </c>
      <c r="H2470" t="s">
        <v>1212</v>
      </c>
      <c r="I2470" s="29" t="str">
        <f t="shared" si="41"/>
        <v>INSERT INTO  VALUES (,'Quebro','91204','Corregimiento','PAN','ADMIN 3');</v>
      </c>
    </row>
    <row r="2471" spans="4:9" x14ac:dyDescent="0.3">
      <c r="D2471" t="s">
        <v>3143</v>
      </c>
      <c r="E2471">
        <v>91205</v>
      </c>
      <c r="F2471" t="s">
        <v>204</v>
      </c>
      <c r="G2471" t="s">
        <v>551</v>
      </c>
      <c r="H2471" t="s">
        <v>1212</v>
      </c>
      <c r="I2471" s="29" t="str">
        <f t="shared" si="41"/>
        <v>INSERT INTO  VALUES (,'Tebario','91205','Corregimiento','PAN','ADMIN 3');</v>
      </c>
    </row>
    <row r="2472" spans="4:9" x14ac:dyDescent="0.3">
      <c r="D2472" t="s">
        <v>3144</v>
      </c>
      <c r="E2472">
        <v>100101</v>
      </c>
      <c r="F2472" t="s">
        <v>204</v>
      </c>
      <c r="G2472" t="s">
        <v>551</v>
      </c>
      <c r="H2472" t="s">
        <v>1212</v>
      </c>
      <c r="I2472" s="29" t="str">
        <f t="shared" si="41"/>
        <v>INSERT INTO  VALUES (,'Narganá (Cabecera)','100101','Corregimiento','PAN','ADMIN 3');</v>
      </c>
    </row>
    <row r="2473" spans="4:9" x14ac:dyDescent="0.3">
      <c r="D2473" t="s">
        <v>3145</v>
      </c>
      <c r="E2473">
        <v>100102</v>
      </c>
      <c r="F2473" t="s">
        <v>204</v>
      </c>
      <c r="G2473" t="s">
        <v>551</v>
      </c>
      <c r="H2473" t="s">
        <v>1212</v>
      </c>
      <c r="I2473" s="29" t="str">
        <f t="shared" si="41"/>
        <v>INSERT INTO  VALUES (,'Ailigandí','100102','Corregimiento','PAN','ADMIN 3');</v>
      </c>
    </row>
    <row r="2474" spans="4:9" x14ac:dyDescent="0.3">
      <c r="D2474" t="s">
        <v>3146</v>
      </c>
      <c r="E2474">
        <v>100103</v>
      </c>
      <c r="F2474" t="s">
        <v>204</v>
      </c>
      <c r="G2474" t="s">
        <v>551</v>
      </c>
      <c r="H2474" t="s">
        <v>1212</v>
      </c>
      <c r="I2474" s="29" t="str">
        <f t="shared" si="41"/>
        <v>INSERT INTO  VALUES (,'Puerto Obaldía','100103','Corregimiento','PAN','ADMIN 3');</v>
      </c>
    </row>
    <row r="2475" spans="4:9" x14ac:dyDescent="0.3">
      <c r="D2475" t="s">
        <v>3147</v>
      </c>
      <c r="E2475">
        <v>100104</v>
      </c>
      <c r="F2475" t="s">
        <v>204</v>
      </c>
      <c r="G2475" t="s">
        <v>551</v>
      </c>
      <c r="H2475" t="s">
        <v>1212</v>
      </c>
      <c r="I2475" s="29" t="str">
        <f t="shared" si="41"/>
        <v>INSERT INTO  VALUES (,'Tubualá','100104','Corregimiento','PAN','ADMIN 3');</v>
      </c>
    </row>
    <row r="2476" spans="4:9" x14ac:dyDescent="0.3">
      <c r="D2476" t="s">
        <v>3148</v>
      </c>
      <c r="E2476">
        <v>110101</v>
      </c>
      <c r="F2476" t="s">
        <v>204</v>
      </c>
      <c r="G2476" t="s">
        <v>551</v>
      </c>
      <c r="H2476" t="s">
        <v>1212</v>
      </c>
      <c r="I2476" s="29" t="str">
        <f t="shared" si="41"/>
        <v>INSERT INTO  VALUES (,'Cirilo Guaynora (Cabecera)','110101','Corregimiento','PAN','ADMIN 3');</v>
      </c>
    </row>
    <row r="2477" spans="4:9" x14ac:dyDescent="0.3">
      <c r="D2477" t="s">
        <v>3149</v>
      </c>
      <c r="E2477">
        <v>110102</v>
      </c>
      <c r="F2477" t="s">
        <v>204</v>
      </c>
      <c r="G2477" t="s">
        <v>551</v>
      </c>
      <c r="H2477" t="s">
        <v>1212</v>
      </c>
      <c r="I2477" s="29" t="str">
        <f t="shared" si="41"/>
        <v>INSERT INTO  VALUES (,'Lajas Blancas','110102','Corregimiento','PAN','ADMIN 3');</v>
      </c>
    </row>
    <row r="2478" spans="4:9" x14ac:dyDescent="0.3">
      <c r="D2478" t="s">
        <v>3150</v>
      </c>
      <c r="E2478">
        <v>110103</v>
      </c>
      <c r="F2478" t="s">
        <v>204</v>
      </c>
      <c r="G2478" t="s">
        <v>551</v>
      </c>
      <c r="H2478" t="s">
        <v>1212</v>
      </c>
      <c r="I2478" s="29" t="str">
        <f t="shared" si="41"/>
        <v>INSERT INTO  VALUES (,'Manuel Ortega','110103','Corregimiento','PAN','ADMIN 3');</v>
      </c>
    </row>
    <row r="2479" spans="4:9" x14ac:dyDescent="0.3">
      <c r="D2479" t="s">
        <v>3151</v>
      </c>
      <c r="E2479">
        <v>110201</v>
      </c>
      <c r="F2479" t="s">
        <v>204</v>
      </c>
      <c r="G2479" t="s">
        <v>551</v>
      </c>
      <c r="H2479" t="s">
        <v>1212</v>
      </c>
      <c r="I2479" s="29" t="str">
        <f t="shared" si="41"/>
        <v>INSERT INTO  VALUES (,'Río Sábalo (Cabecera)','110201','Corregimiento','PAN','ADMIN 3');</v>
      </c>
    </row>
    <row r="2480" spans="4:9" x14ac:dyDescent="0.3">
      <c r="D2480" t="s">
        <v>3152</v>
      </c>
      <c r="E2480">
        <v>110202</v>
      </c>
      <c r="F2480" t="s">
        <v>204</v>
      </c>
      <c r="G2480" t="s">
        <v>551</v>
      </c>
      <c r="H2480" t="s">
        <v>1212</v>
      </c>
      <c r="I2480" s="29" t="str">
        <f t="shared" si="41"/>
        <v>INSERT INTO  VALUES (,'Jingurudó','110202','Corregimiento','PAN','ADMIN 3');</v>
      </c>
    </row>
    <row r="2481" spans="4:9" x14ac:dyDescent="0.3">
      <c r="D2481" t="s">
        <v>3153</v>
      </c>
      <c r="E2481">
        <v>120101</v>
      </c>
      <c r="F2481" t="s">
        <v>204</v>
      </c>
      <c r="G2481" t="s">
        <v>551</v>
      </c>
      <c r="H2481" t="s">
        <v>1212</v>
      </c>
      <c r="I2481" s="29" t="str">
        <f t="shared" si="41"/>
        <v>INSERT INTO  VALUES (,'Soloy','120101','Corregimiento','PAN','ADMIN 3');</v>
      </c>
    </row>
    <row r="2482" spans="4:9" x14ac:dyDescent="0.3">
      <c r="D2482" t="s">
        <v>3154</v>
      </c>
      <c r="E2482">
        <v>120102</v>
      </c>
      <c r="F2482" t="s">
        <v>204</v>
      </c>
      <c r="G2482" t="s">
        <v>551</v>
      </c>
      <c r="H2482" t="s">
        <v>1212</v>
      </c>
      <c r="I2482" s="29" t="str">
        <f t="shared" si="41"/>
        <v>INSERT INTO  VALUES (,'Boca de Balsa','120102','Corregimiento','PAN','ADMIN 3');</v>
      </c>
    </row>
    <row r="2483" spans="4:9" x14ac:dyDescent="0.3">
      <c r="D2483" t="s">
        <v>3155</v>
      </c>
      <c r="E2483">
        <v>120103</v>
      </c>
      <c r="F2483" t="s">
        <v>204</v>
      </c>
      <c r="G2483" t="s">
        <v>551</v>
      </c>
      <c r="H2483" t="s">
        <v>1212</v>
      </c>
      <c r="I2483" s="29" t="str">
        <f t="shared" si="41"/>
        <v>INSERT INTO  VALUES (,'Camarón Arriba','120103','Corregimiento','PAN','ADMIN 3');</v>
      </c>
    </row>
    <row r="2484" spans="4:9" x14ac:dyDescent="0.3">
      <c r="D2484" t="s">
        <v>3156</v>
      </c>
      <c r="E2484">
        <v>120104</v>
      </c>
      <c r="F2484" t="s">
        <v>204</v>
      </c>
      <c r="G2484" t="s">
        <v>551</v>
      </c>
      <c r="H2484" t="s">
        <v>1212</v>
      </c>
      <c r="I2484" s="29" t="str">
        <f t="shared" si="41"/>
        <v>INSERT INTO  VALUES (,'Cerro Banco','120104','Corregimiento','PAN','ADMIN 3');</v>
      </c>
    </row>
    <row r="2485" spans="4:9" x14ac:dyDescent="0.3">
      <c r="D2485" t="s">
        <v>3157</v>
      </c>
      <c r="E2485">
        <v>120105</v>
      </c>
      <c r="F2485" t="s">
        <v>204</v>
      </c>
      <c r="G2485" t="s">
        <v>551</v>
      </c>
      <c r="H2485" t="s">
        <v>1212</v>
      </c>
      <c r="I2485" s="29" t="str">
        <f t="shared" si="41"/>
        <v>INSERT INTO  VALUES (,'Cerro de Patena','120105','Corregimiento','PAN','ADMIN 3');</v>
      </c>
    </row>
    <row r="2486" spans="4:9" x14ac:dyDescent="0.3">
      <c r="D2486" t="s">
        <v>3158</v>
      </c>
      <c r="E2486">
        <v>120106</v>
      </c>
      <c r="F2486" t="s">
        <v>204</v>
      </c>
      <c r="G2486" t="s">
        <v>551</v>
      </c>
      <c r="H2486" t="s">
        <v>1212</v>
      </c>
      <c r="I2486" s="29" t="str">
        <f t="shared" si="41"/>
        <v>INSERT INTO  VALUES (,'Emplanada de Chorcha','120106','Corregimiento','PAN','ADMIN 3');</v>
      </c>
    </row>
    <row r="2487" spans="4:9" x14ac:dyDescent="0.3">
      <c r="D2487" t="s">
        <v>3159</v>
      </c>
      <c r="E2487">
        <v>120107</v>
      </c>
      <c r="F2487" t="s">
        <v>204</v>
      </c>
      <c r="G2487" t="s">
        <v>551</v>
      </c>
      <c r="H2487" t="s">
        <v>1212</v>
      </c>
      <c r="I2487" s="29" t="str">
        <f t="shared" si="41"/>
        <v>INSERT INTO  VALUES (,'Nämnoni','120107','Corregimiento','PAN','ADMIN 3');</v>
      </c>
    </row>
    <row r="2488" spans="4:9" x14ac:dyDescent="0.3">
      <c r="D2488" t="s">
        <v>3160</v>
      </c>
      <c r="E2488">
        <v>120108</v>
      </c>
      <c r="F2488" t="s">
        <v>204</v>
      </c>
      <c r="G2488" t="s">
        <v>551</v>
      </c>
      <c r="H2488" t="s">
        <v>1212</v>
      </c>
      <c r="I2488" s="29" t="str">
        <f t="shared" si="41"/>
        <v>INSERT INTO  VALUES (,'Niba','120108','Corregimiento','PAN','ADMIN 3');</v>
      </c>
    </row>
    <row r="2489" spans="4:9" x14ac:dyDescent="0.3">
      <c r="D2489" t="s">
        <v>3161</v>
      </c>
      <c r="E2489">
        <v>120201</v>
      </c>
      <c r="F2489" t="s">
        <v>204</v>
      </c>
      <c r="G2489" t="s">
        <v>551</v>
      </c>
      <c r="H2489" t="s">
        <v>1212</v>
      </c>
      <c r="I2489" s="29" t="str">
        <f t="shared" si="41"/>
        <v>INSERT INTO  VALUES (,'Hato Pilón (Cabecera)','120201','Corregimiento','PAN','ADMIN 3');</v>
      </c>
    </row>
    <row r="2490" spans="4:9" x14ac:dyDescent="0.3">
      <c r="D2490" t="s">
        <v>3162</v>
      </c>
      <c r="E2490">
        <v>120202</v>
      </c>
      <c r="F2490" t="s">
        <v>204</v>
      </c>
      <c r="G2490" t="s">
        <v>551</v>
      </c>
      <c r="H2490" t="s">
        <v>1212</v>
      </c>
      <c r="I2490" s="29" t="str">
        <f t="shared" si="41"/>
        <v>INSERT INTO  VALUES (,'Cascabel','120202','Corregimiento','PAN','ADMIN 3');</v>
      </c>
    </row>
    <row r="2491" spans="4:9" x14ac:dyDescent="0.3">
      <c r="D2491" t="s">
        <v>3163</v>
      </c>
      <c r="E2491">
        <v>120203</v>
      </c>
      <c r="F2491" t="s">
        <v>204</v>
      </c>
      <c r="G2491" t="s">
        <v>551</v>
      </c>
      <c r="H2491" t="s">
        <v>1212</v>
      </c>
      <c r="I2491" s="29" t="str">
        <f t="shared" si="41"/>
        <v>INSERT INTO  VALUES (,'Hato Corotú','120203','Corregimiento','PAN','ADMIN 3');</v>
      </c>
    </row>
    <row r="2492" spans="4:9" x14ac:dyDescent="0.3">
      <c r="D2492" t="s">
        <v>3164</v>
      </c>
      <c r="E2492">
        <v>120204</v>
      </c>
      <c r="F2492" t="s">
        <v>204</v>
      </c>
      <c r="G2492" t="s">
        <v>551</v>
      </c>
      <c r="H2492" t="s">
        <v>1212</v>
      </c>
      <c r="I2492" s="29" t="str">
        <f t="shared" si="41"/>
        <v>INSERT INTO  VALUES (,'Hato Culantro','120204','Corregimiento','PAN','ADMIN 3');</v>
      </c>
    </row>
    <row r="2493" spans="4:9" x14ac:dyDescent="0.3">
      <c r="D2493" t="s">
        <v>3165</v>
      </c>
      <c r="E2493">
        <v>120205</v>
      </c>
      <c r="F2493" t="s">
        <v>204</v>
      </c>
      <c r="G2493" t="s">
        <v>551</v>
      </c>
      <c r="H2493" t="s">
        <v>1212</v>
      </c>
      <c r="I2493" s="29" t="str">
        <f t="shared" si="41"/>
        <v>INSERT INTO  VALUES (,'Hato Jobo','120205','Corregimiento','PAN','ADMIN 3');</v>
      </c>
    </row>
    <row r="2494" spans="4:9" x14ac:dyDescent="0.3">
      <c r="D2494" t="s">
        <v>3166</v>
      </c>
      <c r="E2494">
        <v>120206</v>
      </c>
      <c r="F2494" t="s">
        <v>204</v>
      </c>
      <c r="G2494" t="s">
        <v>551</v>
      </c>
      <c r="H2494" t="s">
        <v>1212</v>
      </c>
      <c r="I2494" s="29" t="str">
        <f t="shared" si="41"/>
        <v>INSERT INTO  VALUES (,'Hato Julí','120206','Corregimiento','PAN','ADMIN 3');</v>
      </c>
    </row>
    <row r="2495" spans="4:9" x14ac:dyDescent="0.3">
      <c r="D2495" t="s">
        <v>3167</v>
      </c>
      <c r="E2495">
        <v>120207</v>
      </c>
      <c r="F2495" t="s">
        <v>204</v>
      </c>
      <c r="G2495" t="s">
        <v>551</v>
      </c>
      <c r="H2495" t="s">
        <v>1212</v>
      </c>
      <c r="I2495" s="29" t="str">
        <f t="shared" si="41"/>
        <v>INSERT INTO  VALUES (,'Quebrada de Loro','120207','Corregimiento','PAN','ADMIN 3');</v>
      </c>
    </row>
    <row r="2496" spans="4:9" x14ac:dyDescent="0.3">
      <c r="D2496" t="s">
        <v>3168</v>
      </c>
      <c r="E2496">
        <v>120208</v>
      </c>
      <c r="F2496" t="s">
        <v>204</v>
      </c>
      <c r="G2496" t="s">
        <v>551</v>
      </c>
      <c r="H2496" t="s">
        <v>1212</v>
      </c>
      <c r="I2496" s="29" t="str">
        <f t="shared" si="41"/>
        <v>INSERT INTO  VALUES (,'Salto Dupí','120208','Corregimiento','PAN','ADMIN 3');</v>
      </c>
    </row>
    <row r="2497" spans="4:9" x14ac:dyDescent="0.3">
      <c r="D2497" t="s">
        <v>3169</v>
      </c>
      <c r="E2497">
        <v>120301</v>
      </c>
      <c r="F2497" t="s">
        <v>204</v>
      </c>
      <c r="G2497" t="s">
        <v>551</v>
      </c>
      <c r="H2497" t="s">
        <v>1212</v>
      </c>
      <c r="I2497" s="29" t="str">
        <f t="shared" si="41"/>
        <v>INSERT INTO  VALUES (,'Chichica (Cabecera)','120301','Corregimiento','PAN','ADMIN 3');</v>
      </c>
    </row>
    <row r="2498" spans="4:9" x14ac:dyDescent="0.3">
      <c r="D2498" t="s">
        <v>3170</v>
      </c>
      <c r="E2498">
        <v>120302</v>
      </c>
      <c r="F2498" t="s">
        <v>204</v>
      </c>
      <c r="G2498" t="s">
        <v>551</v>
      </c>
      <c r="H2498" t="s">
        <v>1212</v>
      </c>
      <c r="I2498" s="29" t="str">
        <f t="shared" si="41"/>
        <v>INSERT INTO  VALUES (,'Alto Caballero','120302','Corregimiento','PAN','ADMIN 3');</v>
      </c>
    </row>
    <row r="2499" spans="4:9" x14ac:dyDescent="0.3">
      <c r="D2499" t="s">
        <v>3171</v>
      </c>
      <c r="E2499">
        <v>120303</v>
      </c>
      <c r="F2499" t="s">
        <v>204</v>
      </c>
      <c r="G2499" t="s">
        <v>551</v>
      </c>
      <c r="H2499" t="s">
        <v>1212</v>
      </c>
      <c r="I2499" s="29" t="str">
        <f t="shared" ref="I2499:I2562" si="42">+"INSERT INTO "&amp;$E$3&amp;" VALUES ("&amp;C2499&amp;","&amp;"'"&amp;D2499&amp;"','"&amp;E2499&amp;"','"&amp;F2499&amp;"','"&amp;G2499&amp;"','"&amp;H2499&amp;"');"</f>
        <v>INSERT INTO  VALUES (,'Bakama','120303','Corregimiento','PAN','ADMIN 3');</v>
      </c>
    </row>
    <row r="2500" spans="4:9" x14ac:dyDescent="0.3">
      <c r="D2500" t="s">
        <v>3172</v>
      </c>
      <c r="E2500">
        <v>120304</v>
      </c>
      <c r="F2500" t="s">
        <v>204</v>
      </c>
      <c r="G2500" t="s">
        <v>551</v>
      </c>
      <c r="H2500" t="s">
        <v>1212</v>
      </c>
      <c r="I2500" s="29" t="str">
        <f t="shared" si="42"/>
        <v>INSERT INTO  VALUES (,'Cerro Caña','120304','Corregimiento','PAN','ADMIN 3');</v>
      </c>
    </row>
    <row r="2501" spans="4:9" x14ac:dyDescent="0.3">
      <c r="D2501" t="s">
        <v>3173</v>
      </c>
      <c r="E2501">
        <v>120305</v>
      </c>
      <c r="F2501" t="s">
        <v>204</v>
      </c>
      <c r="G2501" t="s">
        <v>551</v>
      </c>
      <c r="H2501" t="s">
        <v>1212</v>
      </c>
      <c r="I2501" s="29" t="str">
        <f t="shared" si="42"/>
        <v>INSERT INTO  VALUES (,'Cerro Puerco','120305','Corregimiento','PAN','ADMIN 3');</v>
      </c>
    </row>
    <row r="2502" spans="4:9" x14ac:dyDescent="0.3">
      <c r="D2502" t="s">
        <v>3174</v>
      </c>
      <c r="E2502">
        <v>120306</v>
      </c>
      <c r="F2502" t="s">
        <v>204</v>
      </c>
      <c r="G2502" t="s">
        <v>551</v>
      </c>
      <c r="H2502" t="s">
        <v>1212</v>
      </c>
      <c r="I2502" s="29" t="str">
        <f t="shared" si="42"/>
        <v>INSERT INTO  VALUES (,'Krüa','120306','Corregimiento','PAN','ADMIN 3');</v>
      </c>
    </row>
    <row r="2503" spans="4:9" x14ac:dyDescent="0.3">
      <c r="D2503" t="s">
        <v>3175</v>
      </c>
      <c r="E2503">
        <v>120307</v>
      </c>
      <c r="F2503" t="s">
        <v>204</v>
      </c>
      <c r="G2503" t="s">
        <v>551</v>
      </c>
      <c r="H2503" t="s">
        <v>1212</v>
      </c>
      <c r="I2503" s="29" t="str">
        <f t="shared" si="42"/>
        <v>INSERT INTO  VALUES (,'Maraca','120307','Corregimiento','PAN','ADMIN 3');</v>
      </c>
    </row>
    <row r="2504" spans="4:9" x14ac:dyDescent="0.3">
      <c r="D2504" t="s">
        <v>3176</v>
      </c>
      <c r="E2504">
        <v>120308</v>
      </c>
      <c r="F2504" t="s">
        <v>204</v>
      </c>
      <c r="G2504" t="s">
        <v>551</v>
      </c>
      <c r="H2504" t="s">
        <v>1212</v>
      </c>
      <c r="I2504" s="29" t="str">
        <f t="shared" si="42"/>
        <v>INSERT INTO  VALUES (,'Nibra','120308','Corregimiento','PAN','ADMIN 3');</v>
      </c>
    </row>
    <row r="2505" spans="4:9" x14ac:dyDescent="0.3">
      <c r="D2505" t="s">
        <v>2976</v>
      </c>
      <c r="E2505">
        <v>120309</v>
      </c>
      <c r="F2505" t="s">
        <v>204</v>
      </c>
      <c r="G2505" t="s">
        <v>551</v>
      </c>
      <c r="H2505" t="s">
        <v>1212</v>
      </c>
      <c r="I2505" s="29" t="str">
        <f t="shared" si="42"/>
        <v>INSERT INTO  VALUES (,'Peña Blanca','120309','Corregimiento','PAN','ADMIN 3');</v>
      </c>
    </row>
    <row r="2506" spans="4:9" x14ac:dyDescent="0.3">
      <c r="D2506" t="s">
        <v>3177</v>
      </c>
      <c r="E2506">
        <v>120310</v>
      </c>
      <c r="F2506" t="s">
        <v>204</v>
      </c>
      <c r="G2506" t="s">
        <v>551</v>
      </c>
      <c r="H2506" t="s">
        <v>1212</v>
      </c>
      <c r="I2506" s="29" t="str">
        <f t="shared" si="42"/>
        <v>INSERT INTO  VALUES (,'Roka o Rokari','120310','Corregimiento','PAN','ADMIN 3');</v>
      </c>
    </row>
    <row r="2507" spans="4:9" x14ac:dyDescent="0.3">
      <c r="D2507" t="s">
        <v>3178</v>
      </c>
      <c r="E2507">
        <v>120311</v>
      </c>
      <c r="F2507" t="s">
        <v>204</v>
      </c>
      <c r="G2507" t="s">
        <v>551</v>
      </c>
      <c r="H2507" t="s">
        <v>1212</v>
      </c>
      <c r="I2507" s="29" t="str">
        <f t="shared" si="42"/>
        <v>INSERT INTO  VALUES (,'Sitio Prado','120311','Corregimiento','PAN','ADMIN 3');</v>
      </c>
    </row>
    <row r="2508" spans="4:9" x14ac:dyDescent="0.3">
      <c r="D2508" t="s">
        <v>3179</v>
      </c>
      <c r="E2508">
        <v>120312</v>
      </c>
      <c r="F2508" t="s">
        <v>204</v>
      </c>
      <c r="G2508" t="s">
        <v>551</v>
      </c>
      <c r="H2508" t="s">
        <v>1212</v>
      </c>
      <c r="I2508" s="29" t="str">
        <f t="shared" si="42"/>
        <v>INSERT INTO  VALUES (,'Ümani','120312','Corregimiento','PAN','ADMIN 3');</v>
      </c>
    </row>
    <row r="2509" spans="4:9" x14ac:dyDescent="0.3">
      <c r="D2509" t="s">
        <v>3180</v>
      </c>
      <c r="E2509">
        <v>120313</v>
      </c>
      <c r="F2509" t="s">
        <v>204</v>
      </c>
      <c r="G2509" t="s">
        <v>551</v>
      </c>
      <c r="H2509" t="s">
        <v>1212</v>
      </c>
      <c r="I2509" s="29" t="str">
        <f t="shared" si="42"/>
        <v>INSERT INTO  VALUES (,'Dikeri','120313','Corregimiento','PAN','ADMIN 3');</v>
      </c>
    </row>
    <row r="2510" spans="4:9" x14ac:dyDescent="0.3">
      <c r="D2510" t="s">
        <v>3181</v>
      </c>
      <c r="E2510">
        <v>120315</v>
      </c>
      <c r="F2510" t="s">
        <v>204</v>
      </c>
      <c r="G2510" t="s">
        <v>551</v>
      </c>
      <c r="H2510" t="s">
        <v>1212</v>
      </c>
      <c r="I2510" s="29" t="str">
        <f t="shared" si="42"/>
        <v>INSERT INTO  VALUES (,'Diko','120315','Corregimiento','PAN','ADMIN 3');</v>
      </c>
    </row>
    <row r="2511" spans="4:9" x14ac:dyDescent="0.3">
      <c r="D2511" t="s">
        <v>3182</v>
      </c>
      <c r="E2511">
        <v>120316</v>
      </c>
      <c r="F2511" t="s">
        <v>204</v>
      </c>
      <c r="G2511" t="s">
        <v>551</v>
      </c>
      <c r="H2511" t="s">
        <v>1212</v>
      </c>
      <c r="I2511" s="29" t="str">
        <f t="shared" si="42"/>
        <v>INSERT INTO  VALUES (,'Mreeni','120316','Corregimiento','PAN','ADMIN 3');</v>
      </c>
    </row>
    <row r="2512" spans="4:9" x14ac:dyDescent="0.3">
      <c r="D2512" t="s">
        <v>3183</v>
      </c>
      <c r="E2512">
        <v>120401</v>
      </c>
      <c r="F2512" t="s">
        <v>204</v>
      </c>
      <c r="G2512" t="s">
        <v>551</v>
      </c>
      <c r="H2512" t="s">
        <v>1212</v>
      </c>
      <c r="I2512" s="29" t="str">
        <f t="shared" si="42"/>
        <v>INSERT INTO  VALUES (,'Cerro Iglesias (Cabecera)','120401','Corregimiento','PAN','ADMIN 3');</v>
      </c>
    </row>
    <row r="2513" spans="4:9" x14ac:dyDescent="0.3">
      <c r="D2513" t="s">
        <v>3184</v>
      </c>
      <c r="E2513">
        <v>120402</v>
      </c>
      <c r="F2513" t="s">
        <v>204</v>
      </c>
      <c r="G2513" t="s">
        <v>551</v>
      </c>
      <c r="H2513" t="s">
        <v>1212</v>
      </c>
      <c r="I2513" s="29" t="str">
        <f t="shared" si="42"/>
        <v>INSERT INTO  VALUES (,'Hato Chamí','120402','Corregimiento','PAN','ADMIN 3');</v>
      </c>
    </row>
    <row r="2514" spans="4:9" x14ac:dyDescent="0.3">
      <c r="D2514" t="s">
        <v>3185</v>
      </c>
      <c r="E2514">
        <v>120403</v>
      </c>
      <c r="F2514" t="s">
        <v>204</v>
      </c>
      <c r="G2514" t="s">
        <v>551</v>
      </c>
      <c r="H2514" t="s">
        <v>1212</v>
      </c>
      <c r="I2514" s="29" t="str">
        <f t="shared" si="42"/>
        <v>INSERT INTO  VALUES (,'Jädeberi','120403','Corregimiento','PAN','ADMIN 3');</v>
      </c>
    </row>
    <row r="2515" spans="4:9" x14ac:dyDescent="0.3">
      <c r="D2515" t="s">
        <v>3186</v>
      </c>
      <c r="E2515">
        <v>120404</v>
      </c>
      <c r="F2515" t="s">
        <v>204</v>
      </c>
      <c r="G2515" t="s">
        <v>551</v>
      </c>
      <c r="H2515" t="s">
        <v>1212</v>
      </c>
      <c r="I2515" s="29" t="str">
        <f t="shared" si="42"/>
        <v>INSERT INTO  VALUES (,'Lajero','120404','Corregimiento','PAN','ADMIN 3');</v>
      </c>
    </row>
    <row r="2516" spans="4:9" x14ac:dyDescent="0.3">
      <c r="D2516" t="s">
        <v>3187</v>
      </c>
      <c r="E2516">
        <v>120405</v>
      </c>
      <c r="F2516" t="s">
        <v>204</v>
      </c>
      <c r="G2516" t="s">
        <v>551</v>
      </c>
      <c r="H2516" t="s">
        <v>1212</v>
      </c>
      <c r="I2516" s="29" t="str">
        <f t="shared" si="42"/>
        <v>INSERT INTO  VALUES (,'Susama','120405','Corregimiento','PAN','ADMIN 3');</v>
      </c>
    </row>
    <row r="2517" spans="4:9" x14ac:dyDescent="0.3">
      <c r="D2517" t="s">
        <v>3188</v>
      </c>
      <c r="E2517">
        <v>120501</v>
      </c>
      <c r="F2517" t="s">
        <v>204</v>
      </c>
      <c r="G2517" t="s">
        <v>551</v>
      </c>
      <c r="H2517" t="s">
        <v>1212</v>
      </c>
      <c r="I2517" s="29" t="str">
        <f t="shared" si="42"/>
        <v>INSERT INTO  VALUES (,'Buenos Aires (Cabecera)','120501','Corregimiento','PAN','ADMIN 3');</v>
      </c>
    </row>
    <row r="2518" spans="4:9" x14ac:dyDescent="0.3">
      <c r="D2518" t="s">
        <v>3189</v>
      </c>
      <c r="E2518">
        <v>120502</v>
      </c>
      <c r="F2518" t="s">
        <v>204</v>
      </c>
      <c r="G2518" t="s">
        <v>551</v>
      </c>
      <c r="H2518" t="s">
        <v>1212</v>
      </c>
      <c r="I2518" s="29" t="str">
        <f t="shared" si="42"/>
        <v>INSERT INTO  VALUES (,'Agua de Salud','120502','Corregimiento','PAN','ADMIN 3');</v>
      </c>
    </row>
    <row r="2519" spans="4:9" x14ac:dyDescent="0.3">
      <c r="D2519" t="s">
        <v>3190</v>
      </c>
      <c r="E2519">
        <v>120503</v>
      </c>
      <c r="F2519" t="s">
        <v>204</v>
      </c>
      <c r="G2519" t="s">
        <v>551</v>
      </c>
      <c r="H2519" t="s">
        <v>1212</v>
      </c>
      <c r="I2519" s="29" t="str">
        <f t="shared" si="42"/>
        <v>INSERT INTO  VALUES (,'Alto de Jesús','120503','Corregimiento','PAN','ADMIN 3');</v>
      </c>
    </row>
    <row r="2520" spans="4:9" x14ac:dyDescent="0.3">
      <c r="D2520" t="s">
        <v>3191</v>
      </c>
      <c r="E2520">
        <v>120504</v>
      </c>
      <c r="F2520" t="s">
        <v>204</v>
      </c>
      <c r="G2520" t="s">
        <v>551</v>
      </c>
      <c r="H2520" t="s">
        <v>1212</v>
      </c>
      <c r="I2520" s="29" t="str">
        <f t="shared" si="42"/>
        <v>INSERT INTO  VALUES (,'Cerro Pelado','120504','Corregimiento','PAN','ADMIN 3');</v>
      </c>
    </row>
    <row r="2521" spans="4:9" x14ac:dyDescent="0.3">
      <c r="D2521" t="s">
        <v>3192</v>
      </c>
      <c r="E2521">
        <v>120505</v>
      </c>
      <c r="F2521" t="s">
        <v>204</v>
      </c>
      <c r="G2521" t="s">
        <v>551</v>
      </c>
      <c r="H2521" t="s">
        <v>1212</v>
      </c>
      <c r="I2521" s="29" t="str">
        <f t="shared" si="42"/>
        <v>INSERT INTO  VALUES (,'El Bale','120505','Corregimiento','PAN','ADMIN 3');</v>
      </c>
    </row>
    <row r="2522" spans="4:9" x14ac:dyDescent="0.3">
      <c r="D2522" t="s">
        <v>3193</v>
      </c>
      <c r="E2522">
        <v>120506</v>
      </c>
      <c r="F2522" t="s">
        <v>204</v>
      </c>
      <c r="G2522" t="s">
        <v>551</v>
      </c>
      <c r="H2522" t="s">
        <v>1212</v>
      </c>
      <c r="I2522" s="29" t="str">
        <f t="shared" si="42"/>
        <v>INSERT INTO  VALUES (,'El Paredón','120506','Corregimiento','PAN','ADMIN 3');</v>
      </c>
    </row>
    <row r="2523" spans="4:9" x14ac:dyDescent="0.3">
      <c r="D2523" t="s">
        <v>3194</v>
      </c>
      <c r="E2523">
        <v>120507</v>
      </c>
      <c r="F2523" t="s">
        <v>204</v>
      </c>
      <c r="G2523" t="s">
        <v>551</v>
      </c>
      <c r="H2523" t="s">
        <v>1212</v>
      </c>
      <c r="I2523" s="29" t="str">
        <f t="shared" si="42"/>
        <v>INSERT INTO  VALUES (,'El Piro','120507','Corregimiento','PAN','ADMIN 3');</v>
      </c>
    </row>
    <row r="2524" spans="4:9" x14ac:dyDescent="0.3">
      <c r="D2524" t="s">
        <v>3195</v>
      </c>
      <c r="E2524">
        <v>120508</v>
      </c>
      <c r="F2524" t="s">
        <v>204</v>
      </c>
      <c r="G2524" t="s">
        <v>551</v>
      </c>
      <c r="H2524" t="s">
        <v>1212</v>
      </c>
      <c r="I2524" s="29" t="str">
        <f t="shared" si="42"/>
        <v>INSERT INTO  VALUES (,'Guayabito','120508','Corregimiento','PAN','ADMIN 3');</v>
      </c>
    </row>
    <row r="2525" spans="4:9" x14ac:dyDescent="0.3">
      <c r="D2525" t="s">
        <v>3196</v>
      </c>
      <c r="E2525">
        <v>120509</v>
      </c>
      <c r="F2525" t="s">
        <v>204</v>
      </c>
      <c r="G2525" t="s">
        <v>551</v>
      </c>
      <c r="H2525" t="s">
        <v>1212</v>
      </c>
      <c r="I2525" s="29" t="str">
        <f t="shared" si="42"/>
        <v>INSERT INTO  VALUES (,'Güibale','120509','Corregimiento','PAN','ADMIN 3');</v>
      </c>
    </row>
    <row r="2526" spans="4:9" x14ac:dyDescent="0.3">
      <c r="D2526" t="s">
        <v>3197</v>
      </c>
      <c r="E2526">
        <v>120510</v>
      </c>
      <c r="F2526" t="s">
        <v>204</v>
      </c>
      <c r="G2526" t="s">
        <v>551</v>
      </c>
      <c r="H2526" t="s">
        <v>1212</v>
      </c>
      <c r="I2526" s="29" t="str">
        <f t="shared" si="42"/>
        <v>INSERT INTO  VALUES (,'El Peñón','120510','Corregimiento','PAN','ADMIN 3');</v>
      </c>
    </row>
    <row r="2527" spans="4:9" x14ac:dyDescent="0.3">
      <c r="D2527" t="s">
        <v>3198</v>
      </c>
      <c r="E2527">
        <v>120511</v>
      </c>
      <c r="F2527" t="s">
        <v>204</v>
      </c>
      <c r="G2527" t="s">
        <v>551</v>
      </c>
      <c r="H2527" t="s">
        <v>1212</v>
      </c>
      <c r="I2527" s="29" t="str">
        <f t="shared" si="42"/>
        <v>INSERT INTO  VALUES (,'El Piro N°2 (Muakwata Kubu)','120511','Corregimiento','PAN','ADMIN 3');</v>
      </c>
    </row>
    <row r="2528" spans="4:9" x14ac:dyDescent="0.3">
      <c r="D2528" t="s">
        <v>3199</v>
      </c>
      <c r="E2528">
        <v>120601</v>
      </c>
      <c r="F2528" t="s">
        <v>204</v>
      </c>
      <c r="G2528" t="s">
        <v>551</v>
      </c>
      <c r="H2528" t="s">
        <v>1212</v>
      </c>
      <c r="I2528" s="29" t="str">
        <f t="shared" si="42"/>
        <v>INSERT INTO  VALUES (,'Bisira (Cabecera)','120601','Corregimiento','PAN','ADMIN 3');</v>
      </c>
    </row>
    <row r="2529" spans="4:9" x14ac:dyDescent="0.3">
      <c r="D2529" t="s">
        <v>3200</v>
      </c>
      <c r="E2529">
        <v>120604</v>
      </c>
      <c r="F2529" t="s">
        <v>204</v>
      </c>
      <c r="G2529" t="s">
        <v>551</v>
      </c>
      <c r="H2529" t="s">
        <v>1212</v>
      </c>
      <c r="I2529" s="29" t="str">
        <f t="shared" si="42"/>
        <v>INSERT INTO  VALUES (,'Gworoni','120604','Corregimiento','PAN','ADMIN 3');</v>
      </c>
    </row>
    <row r="2530" spans="4:9" x14ac:dyDescent="0.3">
      <c r="D2530" t="s">
        <v>2456</v>
      </c>
      <c r="E2530">
        <v>120605</v>
      </c>
      <c r="F2530" t="s">
        <v>204</v>
      </c>
      <c r="G2530" t="s">
        <v>551</v>
      </c>
      <c r="H2530" t="s">
        <v>1212</v>
      </c>
      <c r="I2530" s="29" t="str">
        <f t="shared" si="42"/>
        <v>INSERT INTO  VALUES (,'Kankintú','120605','Corregimiento','PAN','ADMIN 3');</v>
      </c>
    </row>
    <row r="2531" spans="4:9" x14ac:dyDescent="0.3">
      <c r="D2531" t="s">
        <v>3201</v>
      </c>
      <c r="E2531">
        <v>120606</v>
      </c>
      <c r="F2531" t="s">
        <v>204</v>
      </c>
      <c r="G2531" t="s">
        <v>551</v>
      </c>
      <c r="H2531" t="s">
        <v>1212</v>
      </c>
      <c r="I2531" s="29" t="str">
        <f t="shared" si="42"/>
        <v>INSERT INTO  VALUES (,'Mününi','120606','Corregimiento','PAN','ADMIN 3');</v>
      </c>
    </row>
    <row r="2532" spans="4:9" x14ac:dyDescent="0.3">
      <c r="D2532" t="s">
        <v>3202</v>
      </c>
      <c r="E2532">
        <v>120607</v>
      </c>
      <c r="F2532" t="s">
        <v>204</v>
      </c>
      <c r="G2532" t="s">
        <v>551</v>
      </c>
      <c r="H2532" t="s">
        <v>1212</v>
      </c>
      <c r="I2532" s="29" t="str">
        <f t="shared" si="42"/>
        <v>INSERT INTO  VALUES (,'Piedra Roja','120607','Corregimiento','PAN','ADMIN 3');</v>
      </c>
    </row>
    <row r="2533" spans="4:9" x14ac:dyDescent="0.3">
      <c r="D2533" t="s">
        <v>3203</v>
      </c>
      <c r="E2533">
        <v>120610</v>
      </c>
      <c r="F2533" t="s">
        <v>204</v>
      </c>
      <c r="G2533" t="s">
        <v>551</v>
      </c>
      <c r="H2533" t="s">
        <v>1212</v>
      </c>
      <c r="I2533" s="29" t="str">
        <f t="shared" si="42"/>
        <v>INSERT INTO  VALUES (,'Calante','120610','Corregimiento','PAN','ADMIN 3');</v>
      </c>
    </row>
    <row r="2534" spans="4:9" x14ac:dyDescent="0.3">
      <c r="D2534" t="s">
        <v>3204</v>
      </c>
      <c r="E2534">
        <v>120611</v>
      </c>
      <c r="F2534" t="s">
        <v>204</v>
      </c>
      <c r="G2534" t="s">
        <v>551</v>
      </c>
      <c r="H2534" t="s">
        <v>1212</v>
      </c>
      <c r="I2534" s="29" t="str">
        <f t="shared" si="42"/>
        <v>INSERT INTO  VALUES (,'Tolote','120611','Corregimiento','PAN','ADMIN 3');</v>
      </c>
    </row>
    <row r="2535" spans="4:9" x14ac:dyDescent="0.3">
      <c r="D2535" t="s">
        <v>2457</v>
      </c>
      <c r="E2535">
        <v>120701</v>
      </c>
      <c r="F2535" t="s">
        <v>204</v>
      </c>
      <c r="G2535" t="s">
        <v>551</v>
      </c>
      <c r="H2535" t="s">
        <v>1212</v>
      </c>
      <c r="I2535" s="29" t="str">
        <f t="shared" si="42"/>
        <v>INSERT INTO  VALUES (,'Kusapín','120701','Corregimiento','PAN','ADMIN 3');</v>
      </c>
    </row>
    <row r="2536" spans="4:9" x14ac:dyDescent="0.3">
      <c r="D2536" t="s">
        <v>3205</v>
      </c>
      <c r="E2536">
        <v>120702</v>
      </c>
      <c r="F2536" t="s">
        <v>204</v>
      </c>
      <c r="G2536" t="s">
        <v>551</v>
      </c>
      <c r="H2536" t="s">
        <v>1212</v>
      </c>
      <c r="I2536" s="29" t="str">
        <f t="shared" si="42"/>
        <v>INSERT INTO  VALUES (,'Bahía Azul','120702','Corregimiento','PAN','ADMIN 3');</v>
      </c>
    </row>
    <row r="2537" spans="4:9" x14ac:dyDescent="0.3">
      <c r="D2537" t="s">
        <v>3206</v>
      </c>
      <c r="E2537">
        <v>120705</v>
      </c>
      <c r="F2537" t="s">
        <v>204</v>
      </c>
      <c r="G2537" t="s">
        <v>551</v>
      </c>
      <c r="H2537" t="s">
        <v>1212</v>
      </c>
      <c r="I2537" s="29" t="str">
        <f t="shared" si="42"/>
        <v>INSERT INTO  VALUES (,'Río Chiriquí','120705','Corregimiento','PAN','ADMIN 3');</v>
      </c>
    </row>
    <row r="2538" spans="4:9" x14ac:dyDescent="0.3">
      <c r="D2538" t="s">
        <v>3207</v>
      </c>
      <c r="E2538">
        <v>120706</v>
      </c>
      <c r="F2538" t="s">
        <v>204</v>
      </c>
      <c r="G2538" t="s">
        <v>551</v>
      </c>
      <c r="H2538" t="s">
        <v>1212</v>
      </c>
      <c r="I2538" s="29" t="str">
        <f t="shared" si="42"/>
        <v>INSERT INTO  VALUES (,'Tobobe','120706','Corregimiento','PAN','ADMIN 3');</v>
      </c>
    </row>
    <row r="2539" spans="4:9" x14ac:dyDescent="0.3">
      <c r="D2539" t="s">
        <v>2769</v>
      </c>
      <c r="E2539">
        <v>120708</v>
      </c>
      <c r="F2539" t="s">
        <v>204</v>
      </c>
      <c r="G2539" t="s">
        <v>551</v>
      </c>
      <c r="H2539" t="s">
        <v>1212</v>
      </c>
      <c r="I2539" s="29" t="str">
        <f t="shared" si="42"/>
        <v>INSERT INTO  VALUES (,'Cañaveral','120708','Corregimiento','PAN','ADMIN 3');</v>
      </c>
    </row>
    <row r="2540" spans="4:9" x14ac:dyDescent="0.3">
      <c r="D2540" t="s">
        <v>3208</v>
      </c>
      <c r="E2540">
        <v>120801</v>
      </c>
      <c r="F2540" t="s">
        <v>204</v>
      </c>
      <c r="G2540" t="s">
        <v>551</v>
      </c>
      <c r="H2540" t="s">
        <v>1212</v>
      </c>
      <c r="I2540" s="29" t="str">
        <f t="shared" si="42"/>
        <v>INSERT INTO  VALUES (,'Samboa (Cabecera)','120801','Corregimiento','PAN','ADMIN 3');</v>
      </c>
    </row>
    <row r="2541" spans="4:9" x14ac:dyDescent="0.3">
      <c r="D2541" t="s">
        <v>3209</v>
      </c>
      <c r="E2541">
        <v>120802</v>
      </c>
      <c r="F2541" t="s">
        <v>204</v>
      </c>
      <c r="G2541" t="s">
        <v>551</v>
      </c>
      <c r="H2541" t="s">
        <v>1212</v>
      </c>
      <c r="I2541" s="29" t="str">
        <f t="shared" si="42"/>
        <v>INSERT INTO  VALUES (,'Büri','120802','Corregimiento','PAN','ADMIN 3');</v>
      </c>
    </row>
    <row r="2542" spans="4:9" x14ac:dyDescent="0.3">
      <c r="D2542" t="s">
        <v>3210</v>
      </c>
      <c r="E2542">
        <v>120803</v>
      </c>
      <c r="F2542" t="s">
        <v>204</v>
      </c>
      <c r="G2542" t="s">
        <v>551</v>
      </c>
      <c r="H2542" t="s">
        <v>1212</v>
      </c>
      <c r="I2542" s="29" t="str">
        <f t="shared" si="42"/>
        <v>INSERT INTO  VALUES (,'Gwaribiara','120803','Corregimiento','PAN','ADMIN 3');</v>
      </c>
    </row>
    <row r="2543" spans="4:9" x14ac:dyDescent="0.3">
      <c r="D2543" t="s">
        <v>3211</v>
      </c>
      <c r="E2543">
        <v>120804</v>
      </c>
      <c r="F2543" t="s">
        <v>204</v>
      </c>
      <c r="G2543" t="s">
        <v>551</v>
      </c>
      <c r="H2543" t="s">
        <v>1212</v>
      </c>
      <c r="I2543" s="29" t="str">
        <f t="shared" si="42"/>
        <v>INSERT INTO  VALUES (,'Man Creek','120804','Corregimiento','PAN','ADMIN 3');</v>
      </c>
    </row>
    <row r="2544" spans="4:9" x14ac:dyDescent="0.3">
      <c r="D2544" t="s">
        <v>3212</v>
      </c>
      <c r="E2544">
        <v>120805</v>
      </c>
      <c r="F2544" t="s">
        <v>204</v>
      </c>
      <c r="G2544" t="s">
        <v>551</v>
      </c>
      <c r="H2544" t="s">
        <v>1212</v>
      </c>
      <c r="I2544" s="29" t="str">
        <f t="shared" si="42"/>
        <v>INSERT INTO  VALUES (,'Tu Gwai (Tuwai)','120805','Corregimiento','PAN','ADMIN 3');</v>
      </c>
    </row>
    <row r="2545" spans="4:9" x14ac:dyDescent="0.3">
      <c r="D2545" t="s">
        <v>3213</v>
      </c>
      <c r="E2545">
        <v>120901</v>
      </c>
      <c r="F2545" t="s">
        <v>204</v>
      </c>
      <c r="G2545" t="s">
        <v>551</v>
      </c>
      <c r="H2545" t="s">
        <v>1212</v>
      </c>
      <c r="I2545" s="29" t="str">
        <f t="shared" si="42"/>
        <v>INSERT INTO  VALUES (,'Santa Catalina o Calovébora o Bledeshia (Cabecera','120901','Corregimiento','PAN','ADMIN 3');</v>
      </c>
    </row>
    <row r="2546" spans="4:9" x14ac:dyDescent="0.3">
      <c r="D2546" t="s">
        <v>3214</v>
      </c>
      <c r="E2546">
        <v>120902</v>
      </c>
      <c r="F2546" t="s">
        <v>204</v>
      </c>
      <c r="G2546" t="s">
        <v>551</v>
      </c>
      <c r="H2546" t="s">
        <v>1212</v>
      </c>
      <c r="I2546" s="29" t="str">
        <f t="shared" si="42"/>
        <v>INSERT INTO  VALUES (,'Alto Bilingüe o Gdogüeshia','120902','Corregimiento','PAN','ADMIN 3');</v>
      </c>
    </row>
    <row r="2547" spans="4:9" x14ac:dyDescent="0.3">
      <c r="D2547" t="s">
        <v>3215</v>
      </c>
      <c r="E2547">
        <v>120903</v>
      </c>
      <c r="F2547" t="s">
        <v>204</v>
      </c>
      <c r="G2547" t="s">
        <v>551</v>
      </c>
      <c r="H2547" t="s">
        <v>1212</v>
      </c>
      <c r="I2547" s="29" t="str">
        <f t="shared" si="42"/>
        <v>INSERT INTO  VALUES (,'Loma Yuca o Ijuicho','120903','Corregimiento','PAN','ADMIN 3');</v>
      </c>
    </row>
    <row r="2548" spans="4:9" x14ac:dyDescent="0.3">
      <c r="D2548" t="s">
        <v>3216</v>
      </c>
      <c r="E2548">
        <v>120904</v>
      </c>
      <c r="F2548" t="s">
        <v>204</v>
      </c>
      <c r="G2548" t="s">
        <v>551</v>
      </c>
      <c r="H2548" t="s">
        <v>1212</v>
      </c>
      <c r="I2548" s="29" t="str">
        <f t="shared" si="42"/>
        <v>INSERT INTO  VALUES (,'San Pedrito o Jiküi','120904','Corregimiento','PAN','ADMIN 3');</v>
      </c>
    </row>
    <row r="2549" spans="4:9" x14ac:dyDescent="0.3">
      <c r="D2549" t="s">
        <v>3217</v>
      </c>
      <c r="E2549">
        <v>120905</v>
      </c>
      <c r="F2549" t="s">
        <v>204</v>
      </c>
      <c r="G2549" t="s">
        <v>551</v>
      </c>
      <c r="H2549" t="s">
        <v>1212</v>
      </c>
      <c r="I2549" s="29" t="str">
        <f t="shared" si="42"/>
        <v>INSERT INTO  VALUES (,'Valle Bonito o Dogata','120905','Corregimiento','PAN','ADMIN 3');</v>
      </c>
    </row>
    <row r="2550" spans="4:9" x14ac:dyDescent="0.3">
      <c r="D2550" t="s">
        <v>3218</v>
      </c>
      <c r="E2550">
        <v>130101</v>
      </c>
      <c r="F2550" t="s">
        <v>204</v>
      </c>
      <c r="G2550" t="s">
        <v>551</v>
      </c>
      <c r="H2550" t="s">
        <v>1212</v>
      </c>
      <c r="I2550" s="29" t="str">
        <f t="shared" si="42"/>
        <v>INSERT INTO  VALUES (,'Arraiján (Cabecera)','130101','Corregimiento','PAN','ADMIN 3');</v>
      </c>
    </row>
    <row r="2551" spans="4:9" x14ac:dyDescent="0.3">
      <c r="D2551" t="s">
        <v>3219</v>
      </c>
      <c r="E2551">
        <v>130102</v>
      </c>
      <c r="F2551" t="s">
        <v>204</v>
      </c>
      <c r="G2551" t="s">
        <v>551</v>
      </c>
      <c r="H2551" t="s">
        <v>1212</v>
      </c>
      <c r="I2551" s="29" t="str">
        <f t="shared" si="42"/>
        <v>INSERT INTO  VALUES (,'Juan Demóstenes Arosemena','130102','Corregimiento','PAN','ADMIN 3');</v>
      </c>
    </row>
    <row r="2552" spans="4:9" x14ac:dyDescent="0.3">
      <c r="D2552" t="s">
        <v>3220</v>
      </c>
      <c r="E2552">
        <v>130103</v>
      </c>
      <c r="F2552" t="s">
        <v>204</v>
      </c>
      <c r="G2552" t="s">
        <v>551</v>
      </c>
      <c r="H2552" t="s">
        <v>1212</v>
      </c>
      <c r="I2552" s="29" t="str">
        <f t="shared" si="42"/>
        <v>INSERT INTO  VALUES (,'Nuevo Emperador','130103','Corregimiento','PAN','ADMIN 3');</v>
      </c>
    </row>
    <row r="2553" spans="4:9" x14ac:dyDescent="0.3">
      <c r="D2553" t="s">
        <v>2869</v>
      </c>
      <c r="E2553">
        <v>130104</v>
      </c>
      <c r="F2553" t="s">
        <v>204</v>
      </c>
      <c r="G2553" t="s">
        <v>551</v>
      </c>
      <c r="H2553" t="s">
        <v>1212</v>
      </c>
      <c r="I2553" s="29" t="str">
        <f t="shared" si="42"/>
        <v>INSERT INTO  VALUES (,'Santa Clara','130104','Corregimiento','PAN','ADMIN 3');</v>
      </c>
    </row>
    <row r="2554" spans="4:9" x14ac:dyDescent="0.3">
      <c r="D2554" t="s">
        <v>1987</v>
      </c>
      <c r="E2554">
        <v>130105</v>
      </c>
      <c r="F2554" t="s">
        <v>204</v>
      </c>
      <c r="G2554" t="s">
        <v>551</v>
      </c>
      <c r="H2554" t="s">
        <v>1212</v>
      </c>
      <c r="I2554" s="29" t="str">
        <f t="shared" si="42"/>
        <v>INSERT INTO  VALUES (,'Veracruz','130105','Corregimiento','PAN','ADMIN 3');</v>
      </c>
    </row>
    <row r="2555" spans="4:9" x14ac:dyDescent="0.3">
      <c r="D2555" t="s">
        <v>3221</v>
      </c>
      <c r="E2555">
        <v>130106</v>
      </c>
      <c r="F2555" t="s">
        <v>204</v>
      </c>
      <c r="G2555" t="s">
        <v>551</v>
      </c>
      <c r="H2555" t="s">
        <v>1212</v>
      </c>
      <c r="I2555" s="29" t="str">
        <f t="shared" si="42"/>
        <v>INSERT INTO  VALUES (,'Vista Alegre','130106','Corregimiento','PAN','ADMIN 3');</v>
      </c>
    </row>
    <row r="2556" spans="4:9" x14ac:dyDescent="0.3">
      <c r="D2556" t="s">
        <v>3222</v>
      </c>
      <c r="E2556">
        <v>130107</v>
      </c>
      <c r="F2556" t="s">
        <v>204</v>
      </c>
      <c r="G2556" t="s">
        <v>551</v>
      </c>
      <c r="H2556" t="s">
        <v>1212</v>
      </c>
      <c r="I2556" s="29" t="str">
        <f t="shared" si="42"/>
        <v>INSERT INTO  VALUES (,'Burunga','130107','Corregimiento','PAN','ADMIN 3');</v>
      </c>
    </row>
    <row r="2557" spans="4:9" x14ac:dyDescent="0.3">
      <c r="D2557" t="s">
        <v>3223</v>
      </c>
      <c r="E2557">
        <v>130108</v>
      </c>
      <c r="F2557" t="s">
        <v>204</v>
      </c>
      <c r="G2557" t="s">
        <v>551</v>
      </c>
      <c r="H2557" t="s">
        <v>1212</v>
      </c>
      <c r="I2557" s="29" t="str">
        <f t="shared" si="42"/>
        <v>INSERT INTO  VALUES (,'Cerro Silvestre','130108','Corregimiento','PAN','ADMIN 3');</v>
      </c>
    </row>
    <row r="2558" spans="4:9" x14ac:dyDescent="0.3">
      <c r="D2558" t="s">
        <v>3224</v>
      </c>
      <c r="E2558">
        <v>130301</v>
      </c>
      <c r="F2558" t="s">
        <v>204</v>
      </c>
      <c r="G2558" t="s">
        <v>551</v>
      </c>
      <c r="H2558" t="s">
        <v>1212</v>
      </c>
      <c r="I2558" s="29" t="str">
        <f t="shared" si="42"/>
        <v>INSERT INTO  VALUES (,'Capira (Cabecera)','130301','Corregimiento','PAN','ADMIN 3');</v>
      </c>
    </row>
    <row r="2559" spans="4:9" x14ac:dyDescent="0.3">
      <c r="D2559" t="s">
        <v>3225</v>
      </c>
      <c r="E2559">
        <v>130302</v>
      </c>
      <c r="F2559" t="s">
        <v>204</v>
      </c>
      <c r="G2559" t="s">
        <v>551</v>
      </c>
      <c r="H2559" t="s">
        <v>1212</v>
      </c>
      <c r="I2559" s="29" t="str">
        <f t="shared" si="42"/>
        <v>INSERT INTO  VALUES (,'Caimito','130302','Corregimiento','PAN','ADMIN 3');</v>
      </c>
    </row>
    <row r="2560" spans="4:9" x14ac:dyDescent="0.3">
      <c r="D2560" t="s">
        <v>3226</v>
      </c>
      <c r="E2560">
        <v>130303</v>
      </c>
      <c r="F2560" t="s">
        <v>204</v>
      </c>
      <c r="G2560" t="s">
        <v>551</v>
      </c>
      <c r="H2560" t="s">
        <v>1212</v>
      </c>
      <c r="I2560" s="29" t="str">
        <f t="shared" si="42"/>
        <v>INSERT INTO  VALUES (,'Campana','130303','Corregimiento','PAN','ADMIN 3');</v>
      </c>
    </row>
    <row r="2561" spans="4:9" x14ac:dyDescent="0.3">
      <c r="D2561" t="s">
        <v>3227</v>
      </c>
      <c r="E2561">
        <v>130304</v>
      </c>
      <c r="F2561" t="s">
        <v>204</v>
      </c>
      <c r="G2561" t="s">
        <v>551</v>
      </c>
      <c r="H2561" t="s">
        <v>1212</v>
      </c>
      <c r="I2561" s="29" t="str">
        <f t="shared" si="42"/>
        <v>INSERT INTO  VALUES (,'Cermeño','130304','Corregimiento','PAN','ADMIN 3');</v>
      </c>
    </row>
    <row r="2562" spans="4:9" x14ac:dyDescent="0.3">
      <c r="D2562" t="s">
        <v>3228</v>
      </c>
      <c r="E2562">
        <v>130305</v>
      </c>
      <c r="F2562" t="s">
        <v>204</v>
      </c>
      <c r="G2562" t="s">
        <v>551</v>
      </c>
      <c r="H2562" t="s">
        <v>1212</v>
      </c>
      <c r="I2562" s="29" t="str">
        <f t="shared" si="42"/>
        <v>INSERT INTO  VALUES (,'Cirí de Los Sotos','130305','Corregimiento','PAN','ADMIN 3');</v>
      </c>
    </row>
    <row r="2563" spans="4:9" x14ac:dyDescent="0.3">
      <c r="D2563" t="s">
        <v>3229</v>
      </c>
      <c r="E2563">
        <v>130306</v>
      </c>
      <c r="F2563" t="s">
        <v>204</v>
      </c>
      <c r="G2563" t="s">
        <v>551</v>
      </c>
      <c r="H2563" t="s">
        <v>1212</v>
      </c>
      <c r="I2563" s="29" t="str">
        <f t="shared" ref="I2563:I2626" si="43">+"INSERT INTO "&amp;$E$3&amp;" VALUES ("&amp;C2563&amp;","&amp;"'"&amp;D2563&amp;"','"&amp;E2563&amp;"','"&amp;F2563&amp;"','"&amp;G2563&amp;"','"&amp;H2563&amp;"');"</f>
        <v>INSERT INTO  VALUES (,'Cirí Grande','130306','Corregimiento','PAN','ADMIN 3');</v>
      </c>
    </row>
    <row r="2564" spans="4:9" x14ac:dyDescent="0.3">
      <c r="D2564" t="s">
        <v>3009</v>
      </c>
      <c r="E2564">
        <v>130307</v>
      </c>
      <c r="F2564" t="s">
        <v>204</v>
      </c>
      <c r="G2564" t="s">
        <v>551</v>
      </c>
      <c r="H2564" t="s">
        <v>1212</v>
      </c>
      <c r="I2564" s="29" t="str">
        <f t="shared" si="43"/>
        <v>INSERT INTO  VALUES (,'El Cacao','130307','Corregimiento','PAN','ADMIN 3');</v>
      </c>
    </row>
    <row r="2565" spans="4:9" x14ac:dyDescent="0.3">
      <c r="D2565" t="s">
        <v>1966</v>
      </c>
      <c r="E2565">
        <v>130308</v>
      </c>
      <c r="F2565" t="s">
        <v>204</v>
      </c>
      <c r="G2565" t="s">
        <v>551</v>
      </c>
      <c r="H2565" t="s">
        <v>1212</v>
      </c>
      <c r="I2565" s="29" t="str">
        <f t="shared" si="43"/>
        <v>INSERT INTO  VALUES (,'La Trinidad','130308','Corregimiento','PAN','ADMIN 3');</v>
      </c>
    </row>
    <row r="2566" spans="4:9" x14ac:dyDescent="0.3">
      <c r="D2566" t="s">
        <v>3230</v>
      </c>
      <c r="E2566">
        <v>130309</v>
      </c>
      <c r="F2566" t="s">
        <v>204</v>
      </c>
      <c r="G2566" t="s">
        <v>551</v>
      </c>
      <c r="H2566" t="s">
        <v>1212</v>
      </c>
      <c r="I2566" s="29" t="str">
        <f t="shared" si="43"/>
        <v>INSERT INTO  VALUES (,'Las Ollas Arriba','130309','Corregimiento','PAN','ADMIN 3');</v>
      </c>
    </row>
    <row r="2567" spans="4:9" x14ac:dyDescent="0.3">
      <c r="D2567" t="s">
        <v>3231</v>
      </c>
      <c r="E2567">
        <v>130310</v>
      </c>
      <c r="F2567" t="s">
        <v>204</v>
      </c>
      <c r="G2567" t="s">
        <v>551</v>
      </c>
      <c r="H2567" t="s">
        <v>1212</v>
      </c>
      <c r="I2567" s="29" t="str">
        <f t="shared" si="43"/>
        <v>INSERT INTO  VALUES (,'Lídice','130310','Corregimiento','PAN','ADMIN 3');</v>
      </c>
    </row>
    <row r="2568" spans="4:9" x14ac:dyDescent="0.3">
      <c r="D2568" t="s">
        <v>3232</v>
      </c>
      <c r="E2568">
        <v>130311</v>
      </c>
      <c r="F2568" t="s">
        <v>204</v>
      </c>
      <c r="G2568" t="s">
        <v>551</v>
      </c>
      <c r="H2568" t="s">
        <v>1212</v>
      </c>
      <c r="I2568" s="29" t="str">
        <f t="shared" si="43"/>
        <v>INSERT INTO  VALUES (,'Villa Carmen','130311','Corregimiento','PAN','ADMIN 3');</v>
      </c>
    </row>
    <row r="2569" spans="4:9" x14ac:dyDescent="0.3">
      <c r="D2569" t="s">
        <v>3233</v>
      </c>
      <c r="E2569">
        <v>130312</v>
      </c>
      <c r="F2569" t="s">
        <v>204</v>
      </c>
      <c r="G2569" t="s">
        <v>551</v>
      </c>
      <c r="H2569" t="s">
        <v>1212</v>
      </c>
      <c r="I2569" s="29" t="str">
        <f t="shared" si="43"/>
        <v>INSERT INTO  VALUES (,'Villa Rosario','130312','Corregimiento','PAN','ADMIN 3');</v>
      </c>
    </row>
    <row r="2570" spans="4:9" x14ac:dyDescent="0.3">
      <c r="D2570" t="s">
        <v>792</v>
      </c>
      <c r="E2570">
        <v>130313</v>
      </c>
      <c r="F2570" t="s">
        <v>204</v>
      </c>
      <c r="G2570" t="s">
        <v>551</v>
      </c>
      <c r="H2570" t="s">
        <v>1212</v>
      </c>
      <c r="I2570" s="29" t="str">
        <f t="shared" si="43"/>
        <v>INSERT INTO  VALUES (,'Santa Rosa','130313','Corregimiento','PAN','ADMIN 3');</v>
      </c>
    </row>
    <row r="2571" spans="4:9" x14ac:dyDescent="0.3">
      <c r="D2571" t="s">
        <v>3234</v>
      </c>
      <c r="E2571">
        <v>130401</v>
      </c>
      <c r="F2571" t="s">
        <v>204</v>
      </c>
      <c r="G2571" t="s">
        <v>551</v>
      </c>
      <c r="H2571" t="s">
        <v>1212</v>
      </c>
      <c r="I2571" s="29" t="str">
        <f t="shared" si="43"/>
        <v>INSERT INTO  VALUES (,'Chame (Cabecera)','130401','Corregimiento','PAN','ADMIN 3');</v>
      </c>
    </row>
    <row r="2572" spans="4:9" x14ac:dyDescent="0.3">
      <c r="D2572" t="s">
        <v>3235</v>
      </c>
      <c r="E2572">
        <v>130402</v>
      </c>
      <c r="F2572" t="s">
        <v>204</v>
      </c>
      <c r="G2572" t="s">
        <v>551</v>
      </c>
      <c r="H2572" t="s">
        <v>1212</v>
      </c>
      <c r="I2572" s="29" t="str">
        <f t="shared" si="43"/>
        <v>INSERT INTO  VALUES (,'Bejuco','130402','Corregimiento','PAN','ADMIN 3');</v>
      </c>
    </row>
    <row r="2573" spans="4:9" x14ac:dyDescent="0.3">
      <c r="D2573" t="s">
        <v>1335</v>
      </c>
      <c r="E2573">
        <v>130403</v>
      </c>
      <c r="F2573" t="s">
        <v>204</v>
      </c>
      <c r="G2573" t="s">
        <v>551</v>
      </c>
      <c r="H2573" t="s">
        <v>1212</v>
      </c>
      <c r="I2573" s="29" t="str">
        <f t="shared" si="43"/>
        <v>INSERT INTO  VALUES (,'Buenos Aires','130403','Corregimiento','PAN','ADMIN 3');</v>
      </c>
    </row>
    <row r="2574" spans="4:9" x14ac:dyDescent="0.3">
      <c r="D2574" t="s">
        <v>2742</v>
      </c>
      <c r="E2574">
        <v>130404</v>
      </c>
      <c r="F2574" t="s">
        <v>204</v>
      </c>
      <c r="G2574" t="s">
        <v>551</v>
      </c>
      <c r="H2574" t="s">
        <v>1212</v>
      </c>
      <c r="I2574" s="29" t="str">
        <f t="shared" si="43"/>
        <v>INSERT INTO  VALUES (,'Cabuya','130404','Corregimiento','PAN','ADMIN 3');</v>
      </c>
    </row>
    <row r="2575" spans="4:9" x14ac:dyDescent="0.3">
      <c r="D2575" t="s">
        <v>3236</v>
      </c>
      <c r="E2575">
        <v>130405</v>
      </c>
      <c r="F2575" t="s">
        <v>204</v>
      </c>
      <c r="G2575" t="s">
        <v>551</v>
      </c>
      <c r="H2575" t="s">
        <v>1212</v>
      </c>
      <c r="I2575" s="29" t="str">
        <f t="shared" si="43"/>
        <v>INSERT INTO  VALUES (,'Chicá','130405','Corregimiento','PAN','ADMIN 3');</v>
      </c>
    </row>
    <row r="2576" spans="4:9" x14ac:dyDescent="0.3">
      <c r="D2576" t="s">
        <v>3237</v>
      </c>
      <c r="E2576">
        <v>130406</v>
      </c>
      <c r="F2576" t="s">
        <v>204</v>
      </c>
      <c r="G2576" t="s">
        <v>551</v>
      </c>
      <c r="H2576" t="s">
        <v>1212</v>
      </c>
      <c r="I2576" s="29" t="str">
        <f t="shared" si="43"/>
        <v>INSERT INTO  VALUES (,'El Líbano','130406','Corregimiento','PAN','ADMIN 3');</v>
      </c>
    </row>
    <row r="2577" spans="4:9" x14ac:dyDescent="0.3">
      <c r="D2577" t="s">
        <v>1975</v>
      </c>
      <c r="E2577">
        <v>130407</v>
      </c>
      <c r="F2577" t="s">
        <v>204</v>
      </c>
      <c r="G2577" t="s">
        <v>551</v>
      </c>
      <c r="H2577" t="s">
        <v>1212</v>
      </c>
      <c r="I2577" s="29" t="str">
        <f t="shared" si="43"/>
        <v>INSERT INTO  VALUES (,'Las Lajas','130407','Corregimiento','PAN','ADMIN 3');</v>
      </c>
    </row>
    <row r="2578" spans="4:9" x14ac:dyDescent="0.3">
      <c r="D2578" t="s">
        <v>3238</v>
      </c>
      <c r="E2578">
        <v>130408</v>
      </c>
      <c r="F2578" t="s">
        <v>204</v>
      </c>
      <c r="G2578" t="s">
        <v>551</v>
      </c>
      <c r="H2578" t="s">
        <v>1212</v>
      </c>
      <c r="I2578" s="29" t="str">
        <f t="shared" si="43"/>
        <v>INSERT INTO  VALUES (,'Nueva Gorgona','130408','Corregimiento','PAN','ADMIN 3');</v>
      </c>
    </row>
    <row r="2579" spans="4:9" x14ac:dyDescent="0.3">
      <c r="D2579" t="s">
        <v>3239</v>
      </c>
      <c r="E2579">
        <v>130409</v>
      </c>
      <c r="F2579" t="s">
        <v>204</v>
      </c>
      <c r="G2579" t="s">
        <v>551</v>
      </c>
      <c r="H2579" t="s">
        <v>1212</v>
      </c>
      <c r="I2579" s="29" t="str">
        <f t="shared" si="43"/>
        <v>INSERT INTO  VALUES (,'Punta Chame','130409','Corregimiento','PAN','ADMIN 3');</v>
      </c>
    </row>
    <row r="2580" spans="4:9" x14ac:dyDescent="0.3">
      <c r="D2580" t="s">
        <v>3240</v>
      </c>
      <c r="E2580">
        <v>130410</v>
      </c>
      <c r="F2580" t="s">
        <v>204</v>
      </c>
      <c r="G2580" t="s">
        <v>551</v>
      </c>
      <c r="H2580" t="s">
        <v>1212</v>
      </c>
      <c r="I2580" s="29" t="str">
        <f t="shared" si="43"/>
        <v>INSERT INTO  VALUES (,'Sajalices','130410','Corregimiento','PAN','ADMIN 3');</v>
      </c>
    </row>
    <row r="2581" spans="4:9" x14ac:dyDescent="0.3">
      <c r="D2581" t="s">
        <v>3241</v>
      </c>
      <c r="E2581">
        <v>130411</v>
      </c>
      <c r="F2581" t="s">
        <v>204</v>
      </c>
      <c r="G2581" t="s">
        <v>551</v>
      </c>
      <c r="H2581" t="s">
        <v>1212</v>
      </c>
      <c r="I2581" s="29" t="str">
        <f t="shared" si="43"/>
        <v>INSERT INTO  VALUES (,'Sorá','130411','Corregimiento','PAN','ADMIN 3');</v>
      </c>
    </row>
    <row r="2582" spans="4:9" x14ac:dyDescent="0.3">
      <c r="D2582" t="s">
        <v>3242</v>
      </c>
      <c r="E2582">
        <v>130701</v>
      </c>
      <c r="F2582" t="s">
        <v>204</v>
      </c>
      <c r="G2582" t="s">
        <v>551</v>
      </c>
      <c r="H2582" t="s">
        <v>1212</v>
      </c>
      <c r="I2582" s="29" t="str">
        <f t="shared" si="43"/>
        <v>INSERT INTO  VALUES (,'Barrio Balboa','130701','Corregimiento','PAN','ADMIN 3');</v>
      </c>
    </row>
    <row r="2583" spans="4:9" x14ac:dyDescent="0.3">
      <c r="D2583" t="s">
        <v>3243</v>
      </c>
      <c r="E2583">
        <v>130702</v>
      </c>
      <c r="F2583" t="s">
        <v>204</v>
      </c>
      <c r="G2583" t="s">
        <v>551</v>
      </c>
      <c r="H2583" t="s">
        <v>1212</v>
      </c>
      <c r="I2583" s="29" t="str">
        <f t="shared" si="43"/>
        <v>INSERT INTO  VALUES (,'Barrio Colón','130702','Corregimiento','PAN','ADMIN 3');</v>
      </c>
    </row>
    <row r="2584" spans="4:9" x14ac:dyDescent="0.3">
      <c r="D2584" t="s">
        <v>3244</v>
      </c>
      <c r="E2584">
        <v>130703</v>
      </c>
      <c r="F2584" t="s">
        <v>204</v>
      </c>
      <c r="G2584" t="s">
        <v>551</v>
      </c>
      <c r="H2584" t="s">
        <v>1212</v>
      </c>
      <c r="I2584" s="29" t="str">
        <f t="shared" si="43"/>
        <v>INSERT INTO  VALUES (,'Amador','130703','Corregimiento','PAN','ADMIN 3');</v>
      </c>
    </row>
    <row r="2585" spans="4:9" x14ac:dyDescent="0.3">
      <c r="D2585" t="s">
        <v>3245</v>
      </c>
      <c r="E2585">
        <v>130704</v>
      </c>
      <c r="F2585" t="s">
        <v>204</v>
      </c>
      <c r="G2585" t="s">
        <v>551</v>
      </c>
      <c r="H2585" t="s">
        <v>1212</v>
      </c>
      <c r="I2585" s="29" t="str">
        <f t="shared" si="43"/>
        <v>INSERT INTO  VALUES (,'Arosemena','130704','Corregimiento','PAN','ADMIN 3');</v>
      </c>
    </row>
    <row r="2586" spans="4:9" x14ac:dyDescent="0.3">
      <c r="D2586" t="s">
        <v>3246</v>
      </c>
      <c r="E2586">
        <v>130705</v>
      </c>
      <c r="F2586" t="s">
        <v>204</v>
      </c>
      <c r="G2586" t="s">
        <v>551</v>
      </c>
      <c r="H2586" t="s">
        <v>1212</v>
      </c>
      <c r="I2586" s="29" t="str">
        <f t="shared" si="43"/>
        <v>INSERT INTO  VALUES (,'El Arado','130705','Corregimiento','PAN','ADMIN 3');</v>
      </c>
    </row>
    <row r="2587" spans="4:9" x14ac:dyDescent="0.3">
      <c r="D2587" t="s">
        <v>2771</v>
      </c>
      <c r="E2587">
        <v>130706</v>
      </c>
      <c r="F2587" t="s">
        <v>204</v>
      </c>
      <c r="G2587" t="s">
        <v>551</v>
      </c>
      <c r="H2587" t="s">
        <v>1212</v>
      </c>
      <c r="I2587" s="29" t="str">
        <f t="shared" si="43"/>
        <v>INSERT INTO  VALUES (,'El Coco','130706','Corregimiento','PAN','ADMIN 3');</v>
      </c>
    </row>
    <row r="2588" spans="4:9" x14ac:dyDescent="0.3">
      <c r="D2588" t="s">
        <v>3247</v>
      </c>
      <c r="E2588">
        <v>130707</v>
      </c>
      <c r="F2588" t="s">
        <v>204</v>
      </c>
      <c r="G2588" t="s">
        <v>551</v>
      </c>
      <c r="H2588" t="s">
        <v>1212</v>
      </c>
      <c r="I2588" s="29" t="str">
        <f t="shared" si="43"/>
        <v>INSERT INTO  VALUES (,'Feuillet','130707','Corregimiento','PAN','ADMIN 3');</v>
      </c>
    </row>
    <row r="2589" spans="4:9" x14ac:dyDescent="0.3">
      <c r="D2589" t="s">
        <v>1579</v>
      </c>
      <c r="E2589">
        <v>130708</v>
      </c>
      <c r="F2589" t="s">
        <v>204</v>
      </c>
      <c r="G2589" t="s">
        <v>551</v>
      </c>
      <c r="H2589" t="s">
        <v>1212</v>
      </c>
      <c r="I2589" s="29" t="str">
        <f t="shared" si="43"/>
        <v>INSERT INTO  VALUES (,'Guadalupe','130708','Corregimiento','PAN','ADMIN 3');</v>
      </c>
    </row>
    <row r="2590" spans="4:9" x14ac:dyDescent="0.3">
      <c r="D2590" t="s">
        <v>840</v>
      </c>
      <c r="E2590">
        <v>130709</v>
      </c>
      <c r="F2590" t="s">
        <v>204</v>
      </c>
      <c r="G2590" t="s">
        <v>551</v>
      </c>
      <c r="H2590" t="s">
        <v>1212</v>
      </c>
      <c r="I2590" s="29" t="str">
        <f t="shared" si="43"/>
        <v>INSERT INTO  VALUES (,'Herrera','130709','Corregimiento','PAN','ADMIN 3');</v>
      </c>
    </row>
    <row r="2591" spans="4:9" x14ac:dyDescent="0.3">
      <c r="D2591" t="s">
        <v>3248</v>
      </c>
      <c r="E2591">
        <v>130710</v>
      </c>
      <c r="F2591" t="s">
        <v>204</v>
      </c>
      <c r="G2591" t="s">
        <v>551</v>
      </c>
      <c r="H2591" t="s">
        <v>1212</v>
      </c>
      <c r="I2591" s="29" t="str">
        <f t="shared" si="43"/>
        <v>INSERT INTO  VALUES (,'Hurtado','130710','Corregimiento','PAN','ADMIN 3');</v>
      </c>
    </row>
    <row r="2592" spans="4:9" x14ac:dyDescent="0.3">
      <c r="D2592" t="s">
        <v>3249</v>
      </c>
      <c r="E2592">
        <v>130711</v>
      </c>
      <c r="F2592" t="s">
        <v>204</v>
      </c>
      <c r="G2592" t="s">
        <v>551</v>
      </c>
      <c r="H2592" t="s">
        <v>1212</v>
      </c>
      <c r="I2592" s="29" t="str">
        <f t="shared" si="43"/>
        <v>INSERT INTO  VALUES (,'Iturralde','130711','Corregimiento','PAN','ADMIN 3');</v>
      </c>
    </row>
    <row r="2593" spans="4:9" x14ac:dyDescent="0.3">
      <c r="D2593" t="s">
        <v>3250</v>
      </c>
      <c r="E2593">
        <v>130712</v>
      </c>
      <c r="F2593" t="s">
        <v>204</v>
      </c>
      <c r="G2593" t="s">
        <v>551</v>
      </c>
      <c r="H2593" t="s">
        <v>1212</v>
      </c>
      <c r="I2593" s="29" t="str">
        <f t="shared" si="43"/>
        <v>INSERT INTO  VALUES (,'La Represa','130712','Corregimiento','PAN','ADMIN 3');</v>
      </c>
    </row>
    <row r="2594" spans="4:9" x14ac:dyDescent="0.3">
      <c r="D2594" t="s">
        <v>3251</v>
      </c>
      <c r="E2594">
        <v>130713</v>
      </c>
      <c r="F2594" t="s">
        <v>204</v>
      </c>
      <c r="G2594" t="s">
        <v>551</v>
      </c>
      <c r="H2594" t="s">
        <v>1212</v>
      </c>
      <c r="I2594" s="29" t="str">
        <f t="shared" si="43"/>
        <v>INSERT INTO  VALUES (,'Los Díaz','130713','Corregimiento','PAN','ADMIN 3');</v>
      </c>
    </row>
    <row r="2595" spans="4:9" x14ac:dyDescent="0.3">
      <c r="D2595" t="s">
        <v>3252</v>
      </c>
      <c r="E2595">
        <v>130714</v>
      </c>
      <c r="F2595" t="s">
        <v>204</v>
      </c>
      <c r="G2595" t="s">
        <v>551</v>
      </c>
      <c r="H2595" t="s">
        <v>1212</v>
      </c>
      <c r="I2595" s="29" t="str">
        <f t="shared" si="43"/>
        <v>INSERT INTO  VALUES (,'Mendoza','130714','Corregimiento','PAN','ADMIN 3');</v>
      </c>
    </row>
    <row r="2596" spans="4:9" x14ac:dyDescent="0.3">
      <c r="D2596" t="s">
        <v>3253</v>
      </c>
      <c r="E2596">
        <v>130715</v>
      </c>
      <c r="F2596" t="s">
        <v>204</v>
      </c>
      <c r="G2596" t="s">
        <v>551</v>
      </c>
      <c r="H2596" t="s">
        <v>1212</v>
      </c>
      <c r="I2596" s="29" t="str">
        <f t="shared" si="43"/>
        <v>INSERT INTO  VALUES (,'Obaldía','130715','Corregimiento','PAN','ADMIN 3');</v>
      </c>
    </row>
    <row r="2597" spans="4:9" x14ac:dyDescent="0.3">
      <c r="D2597" t="s">
        <v>3254</v>
      </c>
      <c r="E2597">
        <v>130716</v>
      </c>
      <c r="F2597" t="s">
        <v>204</v>
      </c>
      <c r="G2597" t="s">
        <v>551</v>
      </c>
      <c r="H2597" t="s">
        <v>1212</v>
      </c>
      <c r="I2597" s="29" t="str">
        <f t="shared" si="43"/>
        <v>INSERT INTO  VALUES (,'Playa Leona','130716','Corregimiento','PAN','ADMIN 3');</v>
      </c>
    </row>
    <row r="2598" spans="4:9" x14ac:dyDescent="0.3">
      <c r="D2598" t="s">
        <v>3255</v>
      </c>
      <c r="E2598">
        <v>130717</v>
      </c>
      <c r="F2598" t="s">
        <v>204</v>
      </c>
      <c r="G2598" t="s">
        <v>551</v>
      </c>
      <c r="H2598" t="s">
        <v>1212</v>
      </c>
      <c r="I2598" s="29" t="str">
        <f t="shared" si="43"/>
        <v>INSERT INTO  VALUES (,'Puerto Caimito','130717','Corregimiento','PAN','ADMIN 3');</v>
      </c>
    </row>
    <row r="2599" spans="4:9" x14ac:dyDescent="0.3">
      <c r="D2599" t="s">
        <v>1528</v>
      </c>
      <c r="E2599">
        <v>130718</v>
      </c>
      <c r="F2599" t="s">
        <v>204</v>
      </c>
      <c r="G2599" t="s">
        <v>551</v>
      </c>
      <c r="H2599" t="s">
        <v>1212</v>
      </c>
      <c r="I2599" s="29" t="str">
        <f t="shared" si="43"/>
        <v>INSERT INTO  VALUES (,'Santa Rita','130718','Corregimiento','PAN','ADMIN 3');</v>
      </c>
    </row>
    <row r="2600" spans="4:9" x14ac:dyDescent="0.3">
      <c r="D2600" t="s">
        <v>3256</v>
      </c>
      <c r="E2600">
        <v>130901</v>
      </c>
      <c r="F2600" t="s">
        <v>204</v>
      </c>
      <c r="G2600" t="s">
        <v>551</v>
      </c>
      <c r="H2600" t="s">
        <v>1212</v>
      </c>
      <c r="I2600" s="29" t="str">
        <f t="shared" si="43"/>
        <v>INSERT INTO  VALUES (,'San Carlos (Cabecera)','130901','Corregimiento','PAN','ADMIN 3');</v>
      </c>
    </row>
    <row r="2601" spans="4:9" x14ac:dyDescent="0.3">
      <c r="D2601" t="s">
        <v>3257</v>
      </c>
      <c r="E2601">
        <v>130902</v>
      </c>
      <c r="F2601" t="s">
        <v>204</v>
      </c>
      <c r="G2601" t="s">
        <v>551</v>
      </c>
      <c r="H2601" t="s">
        <v>1212</v>
      </c>
      <c r="I2601" s="29" t="str">
        <f t="shared" si="43"/>
        <v>INSERT INTO  VALUES (,'El Espino','130902','Corregimiento','PAN','ADMIN 3');</v>
      </c>
    </row>
    <row r="2602" spans="4:9" x14ac:dyDescent="0.3">
      <c r="D2602" t="s">
        <v>3085</v>
      </c>
      <c r="E2602">
        <v>130903</v>
      </c>
      <c r="F2602" t="s">
        <v>204</v>
      </c>
      <c r="G2602" t="s">
        <v>551</v>
      </c>
      <c r="H2602" t="s">
        <v>1212</v>
      </c>
      <c r="I2602" s="29" t="str">
        <f t="shared" si="43"/>
        <v>INSERT INTO  VALUES (,'El Higo','130903','Corregimiento','PAN','ADMIN 3');</v>
      </c>
    </row>
    <row r="2603" spans="4:9" x14ac:dyDescent="0.3">
      <c r="D2603" t="s">
        <v>3195</v>
      </c>
      <c r="E2603">
        <v>130904</v>
      </c>
      <c r="F2603" t="s">
        <v>204</v>
      </c>
      <c r="G2603" t="s">
        <v>551</v>
      </c>
      <c r="H2603" t="s">
        <v>1212</v>
      </c>
      <c r="I2603" s="29" t="str">
        <f t="shared" si="43"/>
        <v>INSERT INTO  VALUES (,'Guayabito','130904','Corregimiento','PAN','ADMIN 3');</v>
      </c>
    </row>
    <row r="2604" spans="4:9" x14ac:dyDescent="0.3">
      <c r="D2604" t="s">
        <v>3258</v>
      </c>
      <c r="E2604">
        <v>130905</v>
      </c>
      <c r="F2604" t="s">
        <v>204</v>
      </c>
      <c r="G2604" t="s">
        <v>551</v>
      </c>
      <c r="H2604" t="s">
        <v>1212</v>
      </c>
      <c r="I2604" s="29" t="str">
        <f t="shared" si="43"/>
        <v>INSERT INTO  VALUES (,'La Ermita','130905','Corregimiento','PAN','ADMIN 3');</v>
      </c>
    </row>
    <row r="2605" spans="4:9" x14ac:dyDescent="0.3">
      <c r="D2605" t="s">
        <v>1521</v>
      </c>
      <c r="E2605">
        <v>130906</v>
      </c>
      <c r="F2605" t="s">
        <v>204</v>
      </c>
      <c r="G2605" t="s">
        <v>551</v>
      </c>
      <c r="H2605" t="s">
        <v>1212</v>
      </c>
      <c r="I2605" s="29" t="str">
        <f t="shared" si="43"/>
        <v>INSERT INTO  VALUES (,'La Laguna','130906','Corregimiento','PAN','ADMIN 3');</v>
      </c>
    </row>
    <row r="2606" spans="4:9" x14ac:dyDescent="0.3">
      <c r="D2606" t="s">
        <v>3259</v>
      </c>
      <c r="E2606">
        <v>130907</v>
      </c>
      <c r="F2606" t="s">
        <v>204</v>
      </c>
      <c r="G2606" t="s">
        <v>551</v>
      </c>
      <c r="H2606" t="s">
        <v>1212</v>
      </c>
      <c r="I2606" s="29" t="str">
        <f t="shared" si="43"/>
        <v>INSERT INTO  VALUES (,'Las Uvas','130907','Corregimiento','PAN','ADMIN 3');</v>
      </c>
    </row>
    <row r="2607" spans="4:9" x14ac:dyDescent="0.3">
      <c r="D2607" t="s">
        <v>3260</v>
      </c>
      <c r="E2607">
        <v>130908</v>
      </c>
      <c r="F2607" t="s">
        <v>204</v>
      </c>
      <c r="G2607" t="s">
        <v>551</v>
      </c>
      <c r="H2607" t="s">
        <v>1212</v>
      </c>
      <c r="I2607" s="29" t="str">
        <f t="shared" si="43"/>
        <v>INSERT INTO  VALUES (,'Los Llanitos','130908','Corregimiento','PAN','ADMIN 3');</v>
      </c>
    </row>
    <row r="2608" spans="4:9" x14ac:dyDescent="0.3">
      <c r="D2608" t="s">
        <v>1215</v>
      </c>
      <c r="E2608">
        <v>130909</v>
      </c>
      <c r="F2608" t="s">
        <v>204</v>
      </c>
      <c r="G2608" t="s">
        <v>551</v>
      </c>
      <c r="H2608" t="s">
        <v>1212</v>
      </c>
      <c r="I2608" s="29" t="str">
        <f t="shared" si="43"/>
        <v>INSERT INTO  VALUES (,'San José','130909','Corregimiento','PAN','ADMIN 3');</v>
      </c>
    </row>
    <row r="2609" spans="4:9" x14ac:dyDescent="0.3">
      <c r="D2609" t="s">
        <v>1194</v>
      </c>
      <c r="E2609" t="s">
        <v>3261</v>
      </c>
      <c r="F2609" t="s">
        <v>203</v>
      </c>
      <c r="G2609" t="s">
        <v>459</v>
      </c>
      <c r="H2609" t="s">
        <v>1212</v>
      </c>
      <c r="I2609" s="29" t="str">
        <f t="shared" si="43"/>
        <v>INSERT INTO  VALUES (,'El Carmen','010101','Distrito','CRI','ADMIN 3');</v>
      </c>
    </row>
    <row r="2610" spans="4:9" x14ac:dyDescent="0.3">
      <c r="D2610" t="s">
        <v>3689</v>
      </c>
      <c r="E2610" t="s">
        <v>3262</v>
      </c>
      <c r="F2610" t="s">
        <v>203</v>
      </c>
      <c r="G2610" t="s">
        <v>459</v>
      </c>
      <c r="H2610" t="s">
        <v>1212</v>
      </c>
      <c r="I2610" s="29" t="str">
        <f t="shared" si="43"/>
        <v>INSERT INTO  VALUES (,'Merced','010102','Distrito','CRI','ADMIN 3');</v>
      </c>
    </row>
    <row r="2611" spans="4:9" x14ac:dyDescent="0.3">
      <c r="D2611" t="s">
        <v>3690</v>
      </c>
      <c r="E2611" t="s">
        <v>3263</v>
      </c>
      <c r="F2611" t="s">
        <v>203</v>
      </c>
      <c r="G2611" t="s">
        <v>459</v>
      </c>
      <c r="H2611" t="s">
        <v>1212</v>
      </c>
      <c r="I2611" s="29" t="str">
        <f t="shared" si="43"/>
        <v>INSERT INTO  VALUES (,'Hospital','010103','Distrito','CRI','ADMIN 3');</v>
      </c>
    </row>
    <row r="2612" spans="4:9" x14ac:dyDescent="0.3">
      <c r="D2612" t="s">
        <v>3691</v>
      </c>
      <c r="E2612" t="s">
        <v>3264</v>
      </c>
      <c r="F2612" t="s">
        <v>203</v>
      </c>
      <c r="G2612" t="s">
        <v>459</v>
      </c>
      <c r="H2612" t="s">
        <v>1212</v>
      </c>
      <c r="I2612" s="29" t="str">
        <f t="shared" si="43"/>
        <v>INSERT INTO  VALUES (,'Catedral','010104','Distrito','CRI','ADMIN 3');</v>
      </c>
    </row>
    <row r="2613" spans="4:9" x14ac:dyDescent="0.3">
      <c r="D2613" t="s">
        <v>3692</v>
      </c>
      <c r="E2613" t="s">
        <v>3265</v>
      </c>
      <c r="F2613" t="s">
        <v>203</v>
      </c>
      <c r="G2613" t="s">
        <v>459</v>
      </c>
      <c r="H2613" t="s">
        <v>1212</v>
      </c>
      <c r="I2613" s="29" t="str">
        <f t="shared" si="43"/>
        <v>INSERT INTO  VALUES (,'Zapote','010105','Distrito','CRI','ADMIN 3');</v>
      </c>
    </row>
    <row r="2614" spans="4:9" x14ac:dyDescent="0.3">
      <c r="D2614" t="s">
        <v>3693</v>
      </c>
      <c r="E2614" t="s">
        <v>3266</v>
      </c>
      <c r="F2614" t="s">
        <v>203</v>
      </c>
      <c r="G2614" t="s">
        <v>459</v>
      </c>
      <c r="H2614" t="s">
        <v>1212</v>
      </c>
      <c r="I2614" s="29" t="str">
        <f t="shared" si="43"/>
        <v>INSERT INTO  VALUES (,'San Francisco de Dos Rnos','010106','Distrito','CRI','ADMIN 3');</v>
      </c>
    </row>
    <row r="2615" spans="4:9" x14ac:dyDescent="0.3">
      <c r="D2615" t="s">
        <v>3694</v>
      </c>
      <c r="E2615" t="s">
        <v>3267</v>
      </c>
      <c r="F2615" t="s">
        <v>203</v>
      </c>
      <c r="G2615" t="s">
        <v>459</v>
      </c>
      <c r="H2615" t="s">
        <v>1212</v>
      </c>
      <c r="I2615" s="29" t="str">
        <f t="shared" si="43"/>
        <v>INSERT INTO  VALUES (,'Uruca','010107','Distrito','CRI','ADMIN 3');</v>
      </c>
    </row>
    <row r="2616" spans="4:9" x14ac:dyDescent="0.3">
      <c r="D2616" t="s">
        <v>3695</v>
      </c>
      <c r="E2616" t="s">
        <v>3268</v>
      </c>
      <c r="F2616" t="s">
        <v>203</v>
      </c>
      <c r="G2616" t="s">
        <v>459</v>
      </c>
      <c r="H2616" t="s">
        <v>1212</v>
      </c>
      <c r="I2616" s="29" t="str">
        <f t="shared" si="43"/>
        <v>INSERT INTO  VALUES (,'Mata Redonda','010108','Distrito','CRI','ADMIN 3');</v>
      </c>
    </row>
    <row r="2617" spans="4:9" x14ac:dyDescent="0.3">
      <c r="D2617" t="s">
        <v>3696</v>
      </c>
      <c r="E2617" t="s">
        <v>3269</v>
      </c>
      <c r="F2617" t="s">
        <v>203</v>
      </c>
      <c r="G2617" t="s">
        <v>459</v>
      </c>
      <c r="H2617" t="s">
        <v>1212</v>
      </c>
      <c r="I2617" s="29" t="str">
        <f t="shared" si="43"/>
        <v>INSERT INTO  VALUES (,'Pavas','010109','Distrito','CRI','ADMIN 3');</v>
      </c>
    </row>
    <row r="2618" spans="4:9" x14ac:dyDescent="0.3">
      <c r="D2618" t="s">
        <v>3697</v>
      </c>
      <c r="E2618" t="s">
        <v>3270</v>
      </c>
      <c r="F2618" t="s">
        <v>203</v>
      </c>
      <c r="G2618" t="s">
        <v>459</v>
      </c>
      <c r="H2618" t="s">
        <v>1212</v>
      </c>
      <c r="I2618" s="29" t="str">
        <f t="shared" si="43"/>
        <v>INSERT INTO  VALUES (,'Hatillo','010110','Distrito','CRI','ADMIN 3');</v>
      </c>
    </row>
    <row r="2619" spans="4:9" x14ac:dyDescent="0.3">
      <c r="D2619" t="s">
        <v>3698</v>
      </c>
      <c r="E2619" t="s">
        <v>3271</v>
      </c>
      <c r="F2619" t="s">
        <v>203</v>
      </c>
      <c r="G2619" t="s">
        <v>459</v>
      </c>
      <c r="H2619" t="s">
        <v>1212</v>
      </c>
      <c r="I2619" s="29" t="str">
        <f t="shared" si="43"/>
        <v>INSERT INTO  VALUES (,'San Sebasti','010111','Distrito','CRI','ADMIN 3');</v>
      </c>
    </row>
    <row r="2620" spans="4:9" x14ac:dyDescent="0.3">
      <c r="D2620" t="s">
        <v>1217</v>
      </c>
      <c r="E2620" t="s">
        <v>3272</v>
      </c>
      <c r="F2620" t="s">
        <v>203</v>
      </c>
      <c r="G2620" t="s">
        <v>459</v>
      </c>
      <c r="H2620" t="s">
        <v>1212</v>
      </c>
      <c r="I2620" s="29" t="str">
        <f t="shared" si="43"/>
        <v>INSERT INTO  VALUES (,'Escazo','010201','Distrito','CRI','ADMIN 3');</v>
      </c>
    </row>
    <row r="2621" spans="4:9" x14ac:dyDescent="0.3">
      <c r="D2621" t="s">
        <v>936</v>
      </c>
      <c r="E2621" t="s">
        <v>3273</v>
      </c>
      <c r="F2621" t="s">
        <v>203</v>
      </c>
      <c r="G2621" t="s">
        <v>459</v>
      </c>
      <c r="H2621" t="s">
        <v>1212</v>
      </c>
      <c r="I2621" s="29" t="str">
        <f t="shared" si="43"/>
        <v>INSERT INTO  VALUES (,'San Antonio','010202','Distrito','CRI','ADMIN 3');</v>
      </c>
    </row>
    <row r="2622" spans="4:9" x14ac:dyDescent="0.3">
      <c r="D2622" t="s">
        <v>992</v>
      </c>
      <c r="E2622" t="s">
        <v>3274</v>
      </c>
      <c r="F2622" t="s">
        <v>203</v>
      </c>
      <c r="G2622" t="s">
        <v>459</v>
      </c>
      <c r="H2622" t="s">
        <v>1212</v>
      </c>
      <c r="I2622" s="29" t="str">
        <f t="shared" si="43"/>
        <v>INSERT INTO  VALUES (,'San Rafael','010203','Distrito','CRI','ADMIN 3');</v>
      </c>
    </row>
    <row r="2623" spans="4:9" x14ac:dyDescent="0.3">
      <c r="D2623" t="s">
        <v>1219</v>
      </c>
      <c r="E2623" t="s">
        <v>3275</v>
      </c>
      <c r="F2623" t="s">
        <v>203</v>
      </c>
      <c r="G2623" t="s">
        <v>459</v>
      </c>
      <c r="H2623" t="s">
        <v>1212</v>
      </c>
      <c r="I2623" s="29" t="str">
        <f t="shared" si="43"/>
        <v>INSERT INTO  VALUES (,'Desamparados','010301','Distrito','CRI','ADMIN 3');</v>
      </c>
    </row>
    <row r="2624" spans="4:9" x14ac:dyDescent="0.3">
      <c r="D2624" t="s">
        <v>864</v>
      </c>
      <c r="E2624" t="s">
        <v>3276</v>
      </c>
      <c r="F2624" t="s">
        <v>203</v>
      </c>
      <c r="G2624" t="s">
        <v>459</v>
      </c>
      <c r="H2624" t="s">
        <v>1212</v>
      </c>
      <c r="I2624" s="29" t="str">
        <f t="shared" si="43"/>
        <v>INSERT INTO  VALUES (,'San Miguel','010302','Distrito','CRI','ADMIN 3');</v>
      </c>
    </row>
    <row r="2625" spans="4:9" x14ac:dyDescent="0.3">
      <c r="D2625" t="s">
        <v>2748</v>
      </c>
      <c r="E2625" t="s">
        <v>3277</v>
      </c>
      <c r="F2625" t="s">
        <v>203</v>
      </c>
      <c r="G2625" t="s">
        <v>459</v>
      </c>
      <c r="H2625" t="s">
        <v>1212</v>
      </c>
      <c r="I2625" s="29" t="str">
        <f t="shared" si="43"/>
        <v>INSERT INTO  VALUES (,'San Juan de Dios','010303','Distrito','CRI','ADMIN 3');</v>
      </c>
    </row>
    <row r="2626" spans="4:9" x14ac:dyDescent="0.3">
      <c r="D2626" t="s">
        <v>3699</v>
      </c>
      <c r="E2626" t="s">
        <v>3278</v>
      </c>
      <c r="F2626" t="s">
        <v>203</v>
      </c>
      <c r="G2626" t="s">
        <v>459</v>
      </c>
      <c r="H2626" t="s">
        <v>1212</v>
      </c>
      <c r="I2626" s="29" t="str">
        <f t="shared" si="43"/>
        <v>INSERT INTO  VALUES (,'San Rafael Arriba','010304','Distrito','CRI','ADMIN 3');</v>
      </c>
    </row>
    <row r="2627" spans="4:9" x14ac:dyDescent="0.3">
      <c r="D2627" t="s">
        <v>936</v>
      </c>
      <c r="E2627" t="s">
        <v>3279</v>
      </c>
      <c r="F2627" t="s">
        <v>203</v>
      </c>
      <c r="G2627" t="s">
        <v>459</v>
      </c>
      <c r="H2627" t="s">
        <v>1212</v>
      </c>
      <c r="I2627" s="29" t="str">
        <f t="shared" ref="I2627:I2690" si="44">+"INSERT INTO "&amp;$E$3&amp;" VALUES ("&amp;C2627&amp;","&amp;"'"&amp;D2627&amp;"','"&amp;E2627&amp;"','"&amp;F2627&amp;"','"&amp;G2627&amp;"','"&amp;H2627&amp;"');"</f>
        <v>INSERT INTO  VALUES (,'San Antonio','010305','Distrito','CRI','ADMIN 3');</v>
      </c>
    </row>
    <row r="2628" spans="4:9" x14ac:dyDescent="0.3">
      <c r="D2628" t="s">
        <v>3700</v>
      </c>
      <c r="E2628" t="s">
        <v>3280</v>
      </c>
      <c r="F2628" t="s">
        <v>203</v>
      </c>
      <c r="G2628" t="s">
        <v>459</v>
      </c>
      <c r="H2628" t="s">
        <v>1212</v>
      </c>
      <c r="I2628" s="29" t="str">
        <f t="shared" si="44"/>
        <v>INSERT INTO  VALUES (,'Frailes','010306','Distrito','CRI','ADMIN 3');</v>
      </c>
    </row>
    <row r="2629" spans="4:9" x14ac:dyDescent="0.3">
      <c r="D2629" t="s">
        <v>3701</v>
      </c>
      <c r="E2629" t="s">
        <v>3281</v>
      </c>
      <c r="F2629" t="s">
        <v>203</v>
      </c>
      <c r="G2629" t="s">
        <v>459</v>
      </c>
      <c r="H2629" t="s">
        <v>1212</v>
      </c>
      <c r="I2629" s="29" t="str">
        <f t="shared" si="44"/>
        <v>INSERT INTO  VALUES (,'Patarra','010307','Distrito','CRI','ADMIN 3');</v>
      </c>
    </row>
    <row r="2630" spans="4:9" x14ac:dyDescent="0.3">
      <c r="D2630" t="s">
        <v>3702</v>
      </c>
      <c r="E2630" t="s">
        <v>3282</v>
      </c>
      <c r="F2630" t="s">
        <v>203</v>
      </c>
      <c r="G2630" t="s">
        <v>459</v>
      </c>
      <c r="H2630" t="s">
        <v>1212</v>
      </c>
      <c r="I2630" s="29" t="str">
        <f t="shared" si="44"/>
        <v>INSERT INTO  VALUES (,'San Cristobal','010308','Distrito','CRI','ADMIN 3');</v>
      </c>
    </row>
    <row r="2631" spans="4:9" x14ac:dyDescent="0.3">
      <c r="D2631" t="s">
        <v>3703</v>
      </c>
      <c r="E2631" t="s">
        <v>3283</v>
      </c>
      <c r="F2631" t="s">
        <v>203</v>
      </c>
      <c r="G2631" t="s">
        <v>459</v>
      </c>
      <c r="H2631" t="s">
        <v>1212</v>
      </c>
      <c r="I2631" s="29" t="str">
        <f t="shared" si="44"/>
        <v>INSERT INTO  VALUES (,'Rosario','010309','Distrito','CRI','ADMIN 3');</v>
      </c>
    </row>
    <row r="2632" spans="4:9" x14ac:dyDescent="0.3">
      <c r="D2632" t="s">
        <v>3704</v>
      </c>
      <c r="E2632" t="s">
        <v>3284</v>
      </c>
      <c r="F2632" t="s">
        <v>203</v>
      </c>
      <c r="G2632" t="s">
        <v>459</v>
      </c>
      <c r="H2632" t="s">
        <v>1212</v>
      </c>
      <c r="I2632" s="29" t="str">
        <f t="shared" si="44"/>
        <v>INSERT INTO  VALUES (,'Damas','010310','Distrito','CRI','ADMIN 3');</v>
      </c>
    </row>
    <row r="2633" spans="4:9" x14ac:dyDescent="0.3">
      <c r="D2633" t="s">
        <v>3705</v>
      </c>
      <c r="E2633" t="s">
        <v>3285</v>
      </c>
      <c r="F2633" t="s">
        <v>203</v>
      </c>
      <c r="G2633" t="s">
        <v>459</v>
      </c>
      <c r="H2633" t="s">
        <v>1212</v>
      </c>
      <c r="I2633" s="29" t="str">
        <f t="shared" si="44"/>
        <v>INSERT INTO  VALUES (,'San Rafael Abajo','010311','Distrito','CRI','ADMIN 3');</v>
      </c>
    </row>
    <row r="2634" spans="4:9" x14ac:dyDescent="0.3">
      <c r="D2634" t="s">
        <v>3706</v>
      </c>
      <c r="E2634" t="s">
        <v>3286</v>
      </c>
      <c r="F2634" t="s">
        <v>203</v>
      </c>
      <c r="G2634" t="s">
        <v>459</v>
      </c>
      <c r="H2634" t="s">
        <v>1212</v>
      </c>
      <c r="I2634" s="29" t="str">
        <f t="shared" si="44"/>
        <v>INSERT INTO  VALUES (,'Gravilias','010312','Distrito','CRI','ADMIN 3');</v>
      </c>
    </row>
    <row r="2635" spans="4:9" x14ac:dyDescent="0.3">
      <c r="D2635" t="s">
        <v>714</v>
      </c>
      <c r="E2635" t="s">
        <v>3287</v>
      </c>
      <c r="F2635" t="s">
        <v>203</v>
      </c>
      <c r="G2635" t="s">
        <v>459</v>
      </c>
      <c r="H2635" t="s">
        <v>1212</v>
      </c>
      <c r="I2635" s="29" t="str">
        <f t="shared" si="44"/>
        <v>INSERT INTO  VALUES (,'Santiago','010401','Distrito','CRI','ADMIN 3');</v>
      </c>
    </row>
    <row r="2636" spans="4:9" x14ac:dyDescent="0.3">
      <c r="D2636" t="s">
        <v>3707</v>
      </c>
      <c r="E2636" t="s">
        <v>3288</v>
      </c>
      <c r="F2636" t="s">
        <v>203</v>
      </c>
      <c r="G2636" t="s">
        <v>459</v>
      </c>
      <c r="H2636" t="s">
        <v>1212</v>
      </c>
      <c r="I2636" s="29" t="str">
        <f t="shared" si="44"/>
        <v>INSERT INTO  VALUES (,'Mercedes Sur','010402','Distrito','CRI','ADMIN 3');</v>
      </c>
    </row>
    <row r="2637" spans="4:9" x14ac:dyDescent="0.3">
      <c r="D2637" t="s">
        <v>3708</v>
      </c>
      <c r="E2637" t="s">
        <v>3289</v>
      </c>
      <c r="F2637" t="s">
        <v>203</v>
      </c>
      <c r="G2637" t="s">
        <v>459</v>
      </c>
      <c r="H2637" t="s">
        <v>1212</v>
      </c>
      <c r="I2637" s="29" t="str">
        <f t="shared" si="44"/>
        <v>INSERT INTO  VALUES (,'Barbacoas','010403','Distrito','CRI','ADMIN 3');</v>
      </c>
    </row>
    <row r="2638" spans="4:9" x14ac:dyDescent="0.3">
      <c r="D2638" t="s">
        <v>3709</v>
      </c>
      <c r="E2638" t="s">
        <v>3290</v>
      </c>
      <c r="F2638" t="s">
        <v>203</v>
      </c>
      <c r="G2638" t="s">
        <v>459</v>
      </c>
      <c r="H2638" t="s">
        <v>1212</v>
      </c>
      <c r="I2638" s="29" t="str">
        <f t="shared" si="44"/>
        <v>INSERT INTO  VALUES (,'Grifo Alto','010404','Distrito','CRI','ADMIN 3');</v>
      </c>
    </row>
    <row r="2639" spans="4:9" x14ac:dyDescent="0.3">
      <c r="D2639" t="s">
        <v>992</v>
      </c>
      <c r="E2639" t="s">
        <v>3291</v>
      </c>
      <c r="F2639" t="s">
        <v>203</v>
      </c>
      <c r="G2639" t="s">
        <v>459</v>
      </c>
      <c r="H2639" t="s">
        <v>1212</v>
      </c>
      <c r="I2639" s="29" t="str">
        <f t="shared" si="44"/>
        <v>INSERT INTO  VALUES (,'San Rafael','010405','Distrito','CRI','ADMIN 3');</v>
      </c>
    </row>
    <row r="2640" spans="4:9" x14ac:dyDescent="0.3">
      <c r="D2640" t="s">
        <v>3710</v>
      </c>
      <c r="E2640" t="s">
        <v>3292</v>
      </c>
      <c r="F2640" t="s">
        <v>203</v>
      </c>
      <c r="G2640" t="s">
        <v>459</v>
      </c>
      <c r="H2640" t="s">
        <v>1212</v>
      </c>
      <c r="I2640" s="29" t="str">
        <f t="shared" si="44"/>
        <v>INSERT INTO  VALUES (,'Candelarita','010406','Distrito','CRI','ADMIN 3');</v>
      </c>
    </row>
    <row r="2641" spans="4:9" x14ac:dyDescent="0.3">
      <c r="D2641" t="s">
        <v>936</v>
      </c>
      <c r="E2641" t="s">
        <v>3293</v>
      </c>
      <c r="F2641" t="s">
        <v>203</v>
      </c>
      <c r="G2641" t="s">
        <v>459</v>
      </c>
      <c r="H2641" t="s">
        <v>1212</v>
      </c>
      <c r="I2641" s="29" t="str">
        <f t="shared" si="44"/>
        <v>INSERT INTO  VALUES (,'San Antonio','010408','Distrito','CRI','ADMIN 3');</v>
      </c>
    </row>
    <row r="2642" spans="4:9" x14ac:dyDescent="0.3">
      <c r="D2642" t="s">
        <v>3711</v>
      </c>
      <c r="E2642" t="s">
        <v>3294</v>
      </c>
      <c r="F2642" t="s">
        <v>203</v>
      </c>
      <c r="G2642" t="s">
        <v>459</v>
      </c>
      <c r="H2642" t="s">
        <v>1212</v>
      </c>
      <c r="I2642" s="29" t="str">
        <f t="shared" si="44"/>
        <v>INSERT INTO  VALUES (,'Chires','010409','Distrito','CRI','ADMIN 3');</v>
      </c>
    </row>
    <row r="2643" spans="4:9" x14ac:dyDescent="0.3">
      <c r="D2643" t="s">
        <v>791</v>
      </c>
      <c r="E2643" t="s">
        <v>3295</v>
      </c>
      <c r="F2643" t="s">
        <v>203</v>
      </c>
      <c r="G2643" t="s">
        <v>459</v>
      </c>
      <c r="H2643" t="s">
        <v>1212</v>
      </c>
      <c r="I2643" s="29" t="str">
        <f t="shared" si="44"/>
        <v>INSERT INTO  VALUES (,'San Marcos','010501','Distrito','CRI','ADMIN 3');</v>
      </c>
    </row>
    <row r="2644" spans="4:9" x14ac:dyDescent="0.3">
      <c r="D2644" t="s">
        <v>1493</v>
      </c>
      <c r="E2644" t="s">
        <v>3296</v>
      </c>
      <c r="F2644" t="s">
        <v>203</v>
      </c>
      <c r="G2644" t="s">
        <v>459</v>
      </c>
      <c r="H2644" t="s">
        <v>1212</v>
      </c>
      <c r="I2644" s="29" t="str">
        <f t="shared" si="44"/>
        <v>INSERT INTO  VALUES (,'San Lorenzo','010502','Distrito','CRI','ADMIN 3');</v>
      </c>
    </row>
    <row r="2645" spans="4:9" x14ac:dyDescent="0.3">
      <c r="D2645" t="s">
        <v>1207</v>
      </c>
      <c r="E2645" t="s">
        <v>3297</v>
      </c>
      <c r="F2645" t="s">
        <v>203</v>
      </c>
      <c r="G2645" t="s">
        <v>459</v>
      </c>
      <c r="H2645" t="s">
        <v>1212</v>
      </c>
      <c r="I2645" s="29" t="str">
        <f t="shared" si="44"/>
        <v>INSERT INTO  VALUES (,'San Carlos','010503','Distrito','CRI','ADMIN 3');</v>
      </c>
    </row>
    <row r="2646" spans="4:9" x14ac:dyDescent="0.3">
      <c r="D2646" t="s">
        <v>1225</v>
      </c>
      <c r="E2646" t="s">
        <v>3298</v>
      </c>
      <c r="F2646" t="s">
        <v>203</v>
      </c>
      <c r="G2646" t="s">
        <v>459</v>
      </c>
      <c r="H2646" t="s">
        <v>1212</v>
      </c>
      <c r="I2646" s="29" t="str">
        <f t="shared" si="44"/>
        <v>INSERT INTO  VALUES (,'Aserro','010601','Distrito','CRI','ADMIN 3');</v>
      </c>
    </row>
    <row r="2647" spans="4:9" x14ac:dyDescent="0.3">
      <c r="D2647" t="s">
        <v>3712</v>
      </c>
      <c r="E2647" t="s">
        <v>3299</v>
      </c>
      <c r="F2647" t="s">
        <v>203</v>
      </c>
      <c r="G2647" t="s">
        <v>459</v>
      </c>
      <c r="H2647" t="s">
        <v>1212</v>
      </c>
      <c r="I2647" s="29" t="str">
        <f t="shared" si="44"/>
        <v>INSERT INTO  VALUES (,'Tarbaca','010602','Distrito','CRI','ADMIN 3');</v>
      </c>
    </row>
    <row r="2648" spans="4:9" x14ac:dyDescent="0.3">
      <c r="D2648" t="s">
        <v>3713</v>
      </c>
      <c r="E2648" t="s">
        <v>3300</v>
      </c>
      <c r="F2648" t="s">
        <v>203</v>
      </c>
      <c r="G2648" t="s">
        <v>459</v>
      </c>
      <c r="H2648" t="s">
        <v>1212</v>
      </c>
      <c r="I2648" s="29" t="str">
        <f t="shared" si="44"/>
        <v>INSERT INTO  VALUES (,'Vuelta de Jorco','010603','Distrito','CRI','ADMIN 3');</v>
      </c>
    </row>
    <row r="2649" spans="4:9" x14ac:dyDescent="0.3">
      <c r="D2649" t="s">
        <v>1777</v>
      </c>
      <c r="E2649" t="s">
        <v>3301</v>
      </c>
      <c r="F2649" t="s">
        <v>203</v>
      </c>
      <c r="G2649" t="s">
        <v>459</v>
      </c>
      <c r="H2649" t="s">
        <v>1212</v>
      </c>
      <c r="I2649" s="29" t="str">
        <f t="shared" si="44"/>
        <v>INSERT INTO  VALUES (,'San Gabriel','010604','Distrito','CRI','ADMIN 3');</v>
      </c>
    </row>
    <row r="2650" spans="4:9" x14ac:dyDescent="0.3">
      <c r="D2650" t="s">
        <v>3714</v>
      </c>
      <c r="E2650" t="s">
        <v>3302</v>
      </c>
      <c r="F2650" t="s">
        <v>203</v>
      </c>
      <c r="G2650" t="s">
        <v>459</v>
      </c>
      <c r="H2650" t="s">
        <v>1212</v>
      </c>
      <c r="I2650" s="29" t="str">
        <f t="shared" si="44"/>
        <v>INSERT INTO  VALUES (,'Salitrillos','010607','Distrito','CRI','ADMIN 3');</v>
      </c>
    </row>
    <row r="2651" spans="4:9" x14ac:dyDescent="0.3">
      <c r="D2651" t="s">
        <v>3715</v>
      </c>
      <c r="E2651" t="s">
        <v>3303</v>
      </c>
      <c r="F2651" t="s">
        <v>203</v>
      </c>
      <c r="G2651" t="s">
        <v>459</v>
      </c>
      <c r="H2651" t="s">
        <v>1212</v>
      </c>
      <c r="I2651" s="29" t="str">
        <f t="shared" si="44"/>
        <v>INSERT INTO  VALUES (,'Colan','010701','Distrito','CRI','ADMIN 3');</v>
      </c>
    </row>
    <row r="2652" spans="4:9" x14ac:dyDescent="0.3">
      <c r="D2652" t="s">
        <v>3716</v>
      </c>
      <c r="E2652" t="s">
        <v>3304</v>
      </c>
      <c r="F2652" t="s">
        <v>203</v>
      </c>
      <c r="G2652" t="s">
        <v>459</v>
      </c>
      <c r="H2652" t="s">
        <v>1212</v>
      </c>
      <c r="I2652" s="29" t="str">
        <f t="shared" si="44"/>
        <v>INSERT INTO  VALUES (,'Guayabo','010702','Distrito','CRI','ADMIN 3');</v>
      </c>
    </row>
    <row r="2653" spans="4:9" x14ac:dyDescent="0.3">
      <c r="D2653" t="s">
        <v>3717</v>
      </c>
      <c r="E2653" t="s">
        <v>3305</v>
      </c>
      <c r="F2653" t="s">
        <v>203</v>
      </c>
      <c r="G2653" t="s">
        <v>459</v>
      </c>
      <c r="H2653" t="s">
        <v>1212</v>
      </c>
      <c r="I2653" s="29" t="str">
        <f t="shared" si="44"/>
        <v>INSERT INTO  VALUES (,'Tabarcia','010703','Distrito','CRI','ADMIN 3');</v>
      </c>
    </row>
    <row r="2654" spans="4:9" x14ac:dyDescent="0.3">
      <c r="D2654" t="s">
        <v>3718</v>
      </c>
      <c r="E2654" t="s">
        <v>3306</v>
      </c>
      <c r="F2654" t="s">
        <v>203</v>
      </c>
      <c r="G2654" t="s">
        <v>459</v>
      </c>
      <c r="H2654" t="s">
        <v>1212</v>
      </c>
      <c r="I2654" s="29" t="str">
        <f t="shared" si="44"/>
        <v>INSERT INTO  VALUES (,'Piedras Negras','010704','Distrito','CRI','ADMIN 3');</v>
      </c>
    </row>
    <row r="2655" spans="4:9" x14ac:dyDescent="0.3">
      <c r="D2655" t="s">
        <v>3719</v>
      </c>
      <c r="E2655" t="s">
        <v>3307</v>
      </c>
      <c r="F2655" t="s">
        <v>203</v>
      </c>
      <c r="G2655" t="s">
        <v>459</v>
      </c>
      <c r="H2655" t="s">
        <v>1212</v>
      </c>
      <c r="I2655" s="29" t="str">
        <f t="shared" si="44"/>
        <v>INSERT INTO  VALUES (,'Picagres','010705','Distrito','CRI','ADMIN 3');</v>
      </c>
    </row>
    <row r="2656" spans="4:9" x14ac:dyDescent="0.3">
      <c r="D2656" t="s">
        <v>3720</v>
      </c>
      <c r="E2656" t="s">
        <v>3308</v>
      </c>
      <c r="F2656" t="s">
        <v>203</v>
      </c>
      <c r="G2656" t="s">
        <v>459</v>
      </c>
      <c r="H2656" t="s">
        <v>1212</v>
      </c>
      <c r="I2656" s="29" t="str">
        <f t="shared" si="44"/>
        <v>INSERT INTO  VALUES (,'Jaris','010706','Distrito','CRI','ADMIN 3');</v>
      </c>
    </row>
    <row r="2657" spans="4:9" x14ac:dyDescent="0.3">
      <c r="D2657" t="s">
        <v>3721</v>
      </c>
      <c r="E2657" t="s">
        <v>3309</v>
      </c>
      <c r="F2657" t="s">
        <v>203</v>
      </c>
      <c r="G2657" t="s">
        <v>459</v>
      </c>
      <c r="H2657" t="s">
        <v>1212</v>
      </c>
      <c r="I2657" s="29" t="str">
        <f t="shared" si="44"/>
        <v>INSERT INTO  VALUES (,'Quitirrisr','010707','Distrito','CRI','ADMIN 3');</v>
      </c>
    </row>
    <row r="2658" spans="4:9" x14ac:dyDescent="0.3">
      <c r="D2658" t="s">
        <v>1579</v>
      </c>
      <c r="E2658" t="s">
        <v>3310</v>
      </c>
      <c r="F2658" t="s">
        <v>203</v>
      </c>
      <c r="G2658" t="s">
        <v>459</v>
      </c>
      <c r="H2658" t="s">
        <v>1212</v>
      </c>
      <c r="I2658" s="29" t="str">
        <f t="shared" si="44"/>
        <v>INSERT INTO  VALUES (,'Guadalupe','010801','Distrito','CRI','ADMIN 3');</v>
      </c>
    </row>
    <row r="2659" spans="4:9" x14ac:dyDescent="0.3">
      <c r="D2659" t="s">
        <v>1895</v>
      </c>
      <c r="E2659" t="s">
        <v>3311</v>
      </c>
      <c r="F2659" t="s">
        <v>203</v>
      </c>
      <c r="G2659" t="s">
        <v>459</v>
      </c>
      <c r="H2659" t="s">
        <v>1212</v>
      </c>
      <c r="I2659" s="29" t="str">
        <f t="shared" si="44"/>
        <v>INSERT INTO  VALUES (,'San Francisco','010802','Distrito','CRI','ADMIN 3');</v>
      </c>
    </row>
    <row r="2660" spans="4:9" x14ac:dyDescent="0.3">
      <c r="D2660" t="s">
        <v>3722</v>
      </c>
      <c r="E2660" t="s">
        <v>3312</v>
      </c>
      <c r="F2660" t="s">
        <v>203</v>
      </c>
      <c r="G2660" t="s">
        <v>459</v>
      </c>
      <c r="H2660" t="s">
        <v>1212</v>
      </c>
      <c r="I2660" s="29" t="str">
        <f t="shared" si="44"/>
        <v>INSERT INTO  VALUES (,'Calle Blancos','010803','Distrito','CRI','ADMIN 3');</v>
      </c>
    </row>
    <row r="2661" spans="4:9" x14ac:dyDescent="0.3">
      <c r="D2661" t="s">
        <v>3723</v>
      </c>
      <c r="E2661" t="s">
        <v>3313</v>
      </c>
      <c r="F2661" t="s">
        <v>203</v>
      </c>
      <c r="G2661" t="s">
        <v>459</v>
      </c>
      <c r="H2661" t="s">
        <v>1212</v>
      </c>
      <c r="I2661" s="29" t="str">
        <f t="shared" si="44"/>
        <v>INSERT INTO  VALUES (,'Mata de Pl','010804','Distrito','CRI','ADMIN 3');</v>
      </c>
    </row>
    <row r="2662" spans="4:9" x14ac:dyDescent="0.3">
      <c r="D2662" t="s">
        <v>3724</v>
      </c>
      <c r="E2662" t="s">
        <v>3314</v>
      </c>
      <c r="F2662" t="s">
        <v>203</v>
      </c>
      <c r="G2662" t="s">
        <v>459</v>
      </c>
      <c r="H2662" t="s">
        <v>1212</v>
      </c>
      <c r="I2662" s="29" t="str">
        <f t="shared" si="44"/>
        <v>INSERT INTO  VALUES (,'Ipis','010805','Distrito','CRI','ADMIN 3');</v>
      </c>
    </row>
    <row r="2663" spans="4:9" x14ac:dyDescent="0.3">
      <c r="D2663" t="s">
        <v>3725</v>
      </c>
      <c r="E2663" t="s">
        <v>3315</v>
      </c>
      <c r="F2663" t="s">
        <v>203</v>
      </c>
      <c r="G2663" t="s">
        <v>459</v>
      </c>
      <c r="H2663" t="s">
        <v>1212</v>
      </c>
      <c r="I2663" s="29" t="str">
        <f t="shared" si="44"/>
        <v>INSERT INTO  VALUES (,'Rancho Redondo','010806','Distrito','CRI','ADMIN 3');</v>
      </c>
    </row>
    <row r="2664" spans="4:9" x14ac:dyDescent="0.3">
      <c r="D2664" t="s">
        <v>3726</v>
      </c>
      <c r="E2664" t="s">
        <v>3316</v>
      </c>
      <c r="F2664" t="s">
        <v>203</v>
      </c>
      <c r="G2664" t="s">
        <v>459</v>
      </c>
      <c r="H2664" t="s">
        <v>1212</v>
      </c>
      <c r="I2664" s="29" t="str">
        <f t="shared" si="44"/>
        <v>INSERT INTO  VALUES (,'Purral','010807','Distrito','CRI','ADMIN 3');</v>
      </c>
    </row>
    <row r="2665" spans="4:9" x14ac:dyDescent="0.3">
      <c r="D2665" t="s">
        <v>867</v>
      </c>
      <c r="E2665" t="s">
        <v>2464</v>
      </c>
      <c r="F2665" t="s">
        <v>203</v>
      </c>
      <c r="G2665" t="s">
        <v>459</v>
      </c>
      <c r="H2665" t="s">
        <v>1212</v>
      </c>
      <c r="I2665" s="29" t="str">
        <f t="shared" si="44"/>
        <v>INSERT INTO  VALUES (,'Santa Ana','010901','Distrito','CRI','ADMIN 3');</v>
      </c>
    </row>
    <row r="2666" spans="4:9" x14ac:dyDescent="0.3">
      <c r="D2666" t="s">
        <v>3727</v>
      </c>
      <c r="E2666" t="s">
        <v>2466</v>
      </c>
      <c r="F2666" t="s">
        <v>203</v>
      </c>
      <c r="G2666" t="s">
        <v>459</v>
      </c>
      <c r="H2666" t="s">
        <v>1212</v>
      </c>
      <c r="I2666" s="29" t="str">
        <f t="shared" si="44"/>
        <v>INSERT INTO  VALUES (,'Salitral','010902','Distrito','CRI','ADMIN 3');</v>
      </c>
    </row>
    <row r="2667" spans="4:9" x14ac:dyDescent="0.3">
      <c r="D2667" t="s">
        <v>3728</v>
      </c>
      <c r="E2667" t="s">
        <v>2468</v>
      </c>
      <c r="F2667" t="s">
        <v>203</v>
      </c>
      <c r="G2667" t="s">
        <v>459</v>
      </c>
      <c r="H2667" t="s">
        <v>1212</v>
      </c>
      <c r="I2667" s="29" t="str">
        <f t="shared" si="44"/>
        <v>INSERT INTO  VALUES (,'Pozos','010903','Distrito','CRI','ADMIN 3');</v>
      </c>
    </row>
    <row r="2668" spans="4:9" x14ac:dyDescent="0.3">
      <c r="D2668" t="s">
        <v>3694</v>
      </c>
      <c r="E2668" t="s">
        <v>2470</v>
      </c>
      <c r="F2668" t="s">
        <v>203</v>
      </c>
      <c r="G2668" t="s">
        <v>459</v>
      </c>
      <c r="H2668" t="s">
        <v>1212</v>
      </c>
      <c r="I2668" s="29" t="str">
        <f t="shared" si="44"/>
        <v>INSERT INTO  VALUES (,'Uruca','010904','Distrito','CRI','ADMIN 3');</v>
      </c>
    </row>
    <row r="2669" spans="4:9" x14ac:dyDescent="0.3">
      <c r="D2669" t="s">
        <v>3729</v>
      </c>
      <c r="E2669" t="s">
        <v>3317</v>
      </c>
      <c r="F2669" t="s">
        <v>203</v>
      </c>
      <c r="G2669" t="s">
        <v>459</v>
      </c>
      <c r="H2669" t="s">
        <v>1212</v>
      </c>
      <c r="I2669" s="29" t="str">
        <f t="shared" si="44"/>
        <v>INSERT INTO  VALUES (,'Piedades','010905','Distrito','CRI','ADMIN 3');</v>
      </c>
    </row>
    <row r="2670" spans="4:9" x14ac:dyDescent="0.3">
      <c r="D2670" t="s">
        <v>241</v>
      </c>
      <c r="E2670" t="s">
        <v>3318</v>
      </c>
      <c r="F2670" t="s">
        <v>203</v>
      </c>
      <c r="G2670" t="s">
        <v>459</v>
      </c>
      <c r="H2670" t="s">
        <v>1212</v>
      </c>
      <c r="I2670" s="29" t="str">
        <f t="shared" si="44"/>
        <v>INSERT INTO  VALUES (,'Brasil','010906','Distrito','CRI','ADMIN 3');</v>
      </c>
    </row>
    <row r="2671" spans="4:9" x14ac:dyDescent="0.3">
      <c r="D2671" t="s">
        <v>1232</v>
      </c>
      <c r="E2671" t="s">
        <v>3319</v>
      </c>
      <c r="F2671" t="s">
        <v>203</v>
      </c>
      <c r="G2671" t="s">
        <v>459</v>
      </c>
      <c r="H2671" t="s">
        <v>1212</v>
      </c>
      <c r="I2671" s="29" t="str">
        <f t="shared" si="44"/>
        <v>INSERT INTO  VALUES (,'Alajuelita','011001','Distrito','CRI','ADMIN 3');</v>
      </c>
    </row>
    <row r="2672" spans="4:9" x14ac:dyDescent="0.3">
      <c r="D2672" t="s">
        <v>3730</v>
      </c>
      <c r="E2672" t="s">
        <v>3320</v>
      </c>
      <c r="F2672" t="s">
        <v>203</v>
      </c>
      <c r="G2672" t="s">
        <v>459</v>
      </c>
      <c r="H2672" t="s">
        <v>1212</v>
      </c>
      <c r="I2672" s="29" t="str">
        <f t="shared" si="44"/>
        <v>INSERT INTO  VALUES (,'San Josecito','011002','Distrito','CRI','ADMIN 3');</v>
      </c>
    </row>
    <row r="2673" spans="4:9" x14ac:dyDescent="0.3">
      <c r="D2673" t="s">
        <v>936</v>
      </c>
      <c r="E2673" t="s">
        <v>3321</v>
      </c>
      <c r="F2673" t="s">
        <v>203</v>
      </c>
      <c r="G2673" t="s">
        <v>459</v>
      </c>
      <c r="H2673" t="s">
        <v>1212</v>
      </c>
      <c r="I2673" s="29" t="str">
        <f t="shared" si="44"/>
        <v>INSERT INTO  VALUES (,'San Antonio','011003','Distrito','CRI','ADMIN 3');</v>
      </c>
    </row>
    <row r="2674" spans="4:9" x14ac:dyDescent="0.3">
      <c r="D2674" t="s">
        <v>3731</v>
      </c>
      <c r="E2674" t="s">
        <v>3322</v>
      </c>
      <c r="F2674" t="s">
        <v>203</v>
      </c>
      <c r="G2674" t="s">
        <v>459</v>
      </c>
      <c r="H2674" t="s">
        <v>1212</v>
      </c>
      <c r="I2674" s="29" t="str">
        <f t="shared" si="44"/>
        <v>INSERT INTO  VALUES (,'Concepcitn','011004','Distrito','CRI','ADMIN 3');</v>
      </c>
    </row>
    <row r="2675" spans="4:9" x14ac:dyDescent="0.3">
      <c r="D2675" t="s">
        <v>942</v>
      </c>
      <c r="E2675" t="s">
        <v>3323</v>
      </c>
      <c r="F2675" t="s">
        <v>203</v>
      </c>
      <c r="G2675" t="s">
        <v>459</v>
      </c>
      <c r="H2675" t="s">
        <v>1212</v>
      </c>
      <c r="I2675" s="29" t="str">
        <f t="shared" si="44"/>
        <v>INSERT INTO  VALUES (,'San Felipe','011005','Distrito','CRI','ADMIN 3');</v>
      </c>
    </row>
    <row r="2676" spans="4:9" x14ac:dyDescent="0.3">
      <c r="D2676" t="s">
        <v>1304</v>
      </c>
      <c r="E2676" t="s">
        <v>3324</v>
      </c>
      <c r="F2676" t="s">
        <v>203</v>
      </c>
      <c r="G2676" t="s">
        <v>459</v>
      </c>
      <c r="H2676" t="s">
        <v>1212</v>
      </c>
      <c r="I2676" s="29" t="str">
        <f t="shared" si="44"/>
        <v>INSERT INTO  VALUES (,'San Isidro','011101','Distrito','CRI','ADMIN 3');</v>
      </c>
    </row>
    <row r="2677" spans="4:9" x14ac:dyDescent="0.3">
      <c r="D2677" t="s">
        <v>992</v>
      </c>
      <c r="E2677" t="s">
        <v>3325</v>
      </c>
      <c r="F2677" t="s">
        <v>203</v>
      </c>
      <c r="G2677" t="s">
        <v>459</v>
      </c>
      <c r="H2677" t="s">
        <v>1212</v>
      </c>
      <c r="I2677" s="29" t="str">
        <f t="shared" si="44"/>
        <v>INSERT INTO  VALUES (,'San Rafael','011102','Distrito','CRI','ADMIN 3');</v>
      </c>
    </row>
    <row r="2678" spans="4:9" x14ac:dyDescent="0.3">
      <c r="D2678" t="s">
        <v>3732</v>
      </c>
      <c r="E2678" t="s">
        <v>3326</v>
      </c>
      <c r="F2678" t="s">
        <v>203</v>
      </c>
      <c r="G2678" t="s">
        <v>459</v>
      </c>
      <c r="H2678" t="s">
        <v>1212</v>
      </c>
      <c r="I2678" s="29" t="str">
        <f t="shared" si="44"/>
        <v>INSERT INTO  VALUES (,'Dulce Nombre de Jes','011103','Distrito','CRI','ADMIN 3');</v>
      </c>
    </row>
    <row r="2679" spans="4:9" x14ac:dyDescent="0.3">
      <c r="D2679" t="s">
        <v>3733</v>
      </c>
      <c r="E2679" t="s">
        <v>3327</v>
      </c>
      <c r="F2679" t="s">
        <v>203</v>
      </c>
      <c r="G2679" t="s">
        <v>459</v>
      </c>
      <c r="H2679" t="s">
        <v>1212</v>
      </c>
      <c r="I2679" s="29" t="str">
        <f t="shared" si="44"/>
        <v>INSERT INTO  VALUES (,'Patalillo','011104','Distrito','CRI','ADMIN 3');</v>
      </c>
    </row>
    <row r="2680" spans="4:9" x14ac:dyDescent="0.3">
      <c r="D2680" t="s">
        <v>3734</v>
      </c>
      <c r="E2680" t="s">
        <v>3328</v>
      </c>
      <c r="F2680" t="s">
        <v>203</v>
      </c>
      <c r="G2680" t="s">
        <v>459</v>
      </c>
      <c r="H2680" t="s">
        <v>1212</v>
      </c>
      <c r="I2680" s="29" t="str">
        <f t="shared" si="44"/>
        <v>INSERT INTO  VALUES (,'Cascajal','011105','Distrito','CRI','ADMIN 3');</v>
      </c>
    </row>
    <row r="2681" spans="4:9" x14ac:dyDescent="0.3">
      <c r="D2681" t="s">
        <v>1198</v>
      </c>
      <c r="E2681" t="s">
        <v>3329</v>
      </c>
      <c r="F2681" t="s">
        <v>203</v>
      </c>
      <c r="G2681" t="s">
        <v>459</v>
      </c>
      <c r="H2681" t="s">
        <v>1212</v>
      </c>
      <c r="I2681" s="29" t="str">
        <f t="shared" si="44"/>
        <v>INSERT INTO  VALUES (,'San Ignacio','011201','Distrito','CRI','ADMIN 3');</v>
      </c>
    </row>
    <row r="2682" spans="4:9" x14ac:dyDescent="0.3">
      <c r="D2682" t="s">
        <v>3735</v>
      </c>
      <c r="E2682" t="s">
        <v>3330</v>
      </c>
      <c r="F2682" t="s">
        <v>203</v>
      </c>
      <c r="G2682" t="s">
        <v>459</v>
      </c>
      <c r="H2682" t="s">
        <v>1212</v>
      </c>
      <c r="I2682" s="29" t="str">
        <f t="shared" si="44"/>
        <v>INSERT INTO  VALUES (,'Guaitil','011202','Distrito','CRI','ADMIN 3');</v>
      </c>
    </row>
    <row r="2683" spans="4:9" x14ac:dyDescent="0.3">
      <c r="D2683" t="s">
        <v>3736</v>
      </c>
      <c r="E2683" t="s">
        <v>3331</v>
      </c>
      <c r="F2683" t="s">
        <v>203</v>
      </c>
      <c r="G2683" t="s">
        <v>459</v>
      </c>
      <c r="H2683" t="s">
        <v>1212</v>
      </c>
      <c r="I2683" s="29" t="str">
        <f t="shared" si="44"/>
        <v>INSERT INTO  VALUES (,'Palmichal','011203','Distrito','CRI','ADMIN 3');</v>
      </c>
    </row>
    <row r="2684" spans="4:9" x14ac:dyDescent="0.3">
      <c r="D2684" t="s">
        <v>3737</v>
      </c>
      <c r="E2684" t="s">
        <v>3332</v>
      </c>
      <c r="F2684" t="s">
        <v>203</v>
      </c>
      <c r="G2684" t="s">
        <v>459</v>
      </c>
      <c r="H2684" t="s">
        <v>1212</v>
      </c>
      <c r="I2684" s="29" t="str">
        <f t="shared" si="44"/>
        <v>INSERT INTO  VALUES (,'Cangrejal','011204','Distrito','CRI','ADMIN 3');</v>
      </c>
    </row>
    <row r="2685" spans="4:9" x14ac:dyDescent="0.3">
      <c r="D2685" t="s">
        <v>3738</v>
      </c>
      <c r="E2685" t="s">
        <v>3333</v>
      </c>
      <c r="F2685" t="s">
        <v>203</v>
      </c>
      <c r="G2685" t="s">
        <v>459</v>
      </c>
      <c r="H2685" t="s">
        <v>1212</v>
      </c>
      <c r="I2685" s="29" t="str">
        <f t="shared" si="44"/>
        <v>INSERT INTO  VALUES (,'Sabanillas','011205','Distrito','CRI','ADMIN 3');</v>
      </c>
    </row>
    <row r="2686" spans="4:9" x14ac:dyDescent="0.3">
      <c r="D2686" t="s">
        <v>722</v>
      </c>
      <c r="E2686" t="s">
        <v>3334</v>
      </c>
      <c r="F2686" t="s">
        <v>203</v>
      </c>
      <c r="G2686" t="s">
        <v>459</v>
      </c>
      <c r="H2686" t="s">
        <v>1212</v>
      </c>
      <c r="I2686" s="29" t="str">
        <f t="shared" si="44"/>
        <v>INSERT INTO  VALUES (,'San Juan','011301','Distrito','CRI','ADMIN 3');</v>
      </c>
    </row>
    <row r="2687" spans="4:9" x14ac:dyDescent="0.3">
      <c r="D2687" t="s">
        <v>3739</v>
      </c>
      <c r="E2687" t="s">
        <v>3335</v>
      </c>
      <c r="F2687" t="s">
        <v>203</v>
      </c>
      <c r="G2687" t="s">
        <v>459</v>
      </c>
      <c r="H2687" t="s">
        <v>1212</v>
      </c>
      <c r="I2687" s="29" t="str">
        <f t="shared" si="44"/>
        <v>INSERT INTO  VALUES (,'Cinco Esquinas','011302','Distrito','CRI','ADMIN 3');</v>
      </c>
    </row>
    <row r="2688" spans="4:9" x14ac:dyDescent="0.3">
      <c r="D2688" t="s">
        <v>3740</v>
      </c>
      <c r="E2688" t="s">
        <v>3336</v>
      </c>
      <c r="F2688" t="s">
        <v>203</v>
      </c>
      <c r="G2688" t="s">
        <v>459</v>
      </c>
      <c r="H2688" t="s">
        <v>1212</v>
      </c>
      <c r="I2688" s="29" t="str">
        <f t="shared" si="44"/>
        <v>INSERT INTO  VALUES (,'Anselmo Llorente','011303','Distrito','CRI','ADMIN 3');</v>
      </c>
    </row>
    <row r="2689" spans="4:9" x14ac:dyDescent="0.3">
      <c r="D2689" t="s">
        <v>3741</v>
      </c>
      <c r="E2689" t="s">
        <v>3337</v>
      </c>
      <c r="F2689" t="s">
        <v>203</v>
      </c>
      <c r="G2689" t="s">
        <v>459</v>
      </c>
      <c r="H2689" t="s">
        <v>1212</v>
      </c>
      <c r="I2689" s="29" t="str">
        <f t="shared" si="44"/>
        <v>INSERT INTO  VALUES (,'Lebn XIII','011304','Distrito','CRI','ADMIN 3');</v>
      </c>
    </row>
    <row r="2690" spans="4:9" x14ac:dyDescent="0.3">
      <c r="D2690" t="s">
        <v>3742</v>
      </c>
      <c r="E2690" t="s">
        <v>3338</v>
      </c>
      <c r="F2690" t="s">
        <v>203</v>
      </c>
      <c r="G2690" t="s">
        <v>459</v>
      </c>
      <c r="H2690" t="s">
        <v>1212</v>
      </c>
      <c r="I2690" s="29" t="str">
        <f t="shared" si="44"/>
        <v>INSERT INTO  VALUES (,'Colima','011305','Distrito','CRI','ADMIN 3');</v>
      </c>
    </row>
    <row r="2691" spans="4:9" x14ac:dyDescent="0.3">
      <c r="D2691" t="s">
        <v>866</v>
      </c>
      <c r="E2691" t="s">
        <v>3339</v>
      </c>
      <c r="F2691" t="s">
        <v>203</v>
      </c>
      <c r="G2691" t="s">
        <v>459</v>
      </c>
      <c r="H2691" t="s">
        <v>1212</v>
      </c>
      <c r="I2691" s="29" t="str">
        <f t="shared" ref="I2691:I2754" si="45">+"INSERT INTO "&amp;$E$3&amp;" VALUES ("&amp;C2691&amp;","&amp;"'"&amp;D2691&amp;"','"&amp;E2691&amp;"','"&amp;F2691&amp;"','"&amp;G2691&amp;"','"&amp;H2691&amp;"');"</f>
        <v>INSERT INTO  VALUES (,'San Vicente','011401','Distrito','CRI','ADMIN 3');</v>
      </c>
    </row>
    <row r="2692" spans="4:9" x14ac:dyDescent="0.3">
      <c r="D2692" t="s">
        <v>3743</v>
      </c>
      <c r="E2692" t="s">
        <v>3340</v>
      </c>
      <c r="F2692" t="s">
        <v>203</v>
      </c>
      <c r="G2692" t="s">
        <v>459</v>
      </c>
      <c r="H2692" t="s">
        <v>1212</v>
      </c>
      <c r="I2692" s="29" t="str">
        <f t="shared" si="45"/>
        <v>INSERT INTO  VALUES (,'San Jer','011402','Distrito','CRI','ADMIN 3');</v>
      </c>
    </row>
    <row r="2693" spans="4:9" x14ac:dyDescent="0.3">
      <c r="D2693" t="s">
        <v>1966</v>
      </c>
      <c r="E2693" t="s">
        <v>3341</v>
      </c>
      <c r="F2693" t="s">
        <v>203</v>
      </c>
      <c r="G2693" t="s">
        <v>459</v>
      </c>
      <c r="H2693" t="s">
        <v>1212</v>
      </c>
      <c r="I2693" s="29" t="str">
        <f t="shared" si="45"/>
        <v>INSERT INTO  VALUES (,'La Trinidad','011403','Distrito','CRI','ADMIN 3');</v>
      </c>
    </row>
    <row r="2694" spans="4:9" x14ac:dyDescent="0.3">
      <c r="D2694" t="s">
        <v>1171</v>
      </c>
      <c r="E2694" t="s">
        <v>3342</v>
      </c>
      <c r="F2694" t="s">
        <v>203</v>
      </c>
      <c r="G2694" t="s">
        <v>459</v>
      </c>
      <c r="H2694" t="s">
        <v>1212</v>
      </c>
      <c r="I2694" s="29" t="str">
        <f t="shared" si="45"/>
        <v>INSERT INTO  VALUES (,'San Pedro','011501','Distrito','CRI','ADMIN 3');</v>
      </c>
    </row>
    <row r="2695" spans="4:9" x14ac:dyDescent="0.3">
      <c r="D2695" t="s">
        <v>3744</v>
      </c>
      <c r="E2695" t="s">
        <v>3343</v>
      </c>
      <c r="F2695" t="s">
        <v>203</v>
      </c>
      <c r="G2695" t="s">
        <v>459</v>
      </c>
      <c r="H2695" t="s">
        <v>1212</v>
      </c>
      <c r="I2695" s="29" t="str">
        <f t="shared" si="45"/>
        <v>INSERT INTO  VALUES (,'Sabanilla','011502','Distrito','CRI','ADMIN 3');</v>
      </c>
    </row>
    <row r="2696" spans="4:9" x14ac:dyDescent="0.3">
      <c r="D2696" t="s">
        <v>2110</v>
      </c>
      <c r="E2696" t="s">
        <v>3344</v>
      </c>
      <c r="F2696" t="s">
        <v>203</v>
      </c>
      <c r="G2696" t="s">
        <v>459</v>
      </c>
      <c r="H2696" t="s">
        <v>1212</v>
      </c>
      <c r="I2696" s="29" t="str">
        <f t="shared" si="45"/>
        <v>INSERT INTO  VALUES (,'Mercedes','011503','Distrito','CRI','ADMIN 3');</v>
      </c>
    </row>
    <row r="2697" spans="4:9" x14ac:dyDescent="0.3">
      <c r="D2697" t="s">
        <v>992</v>
      </c>
      <c r="E2697" t="s">
        <v>3345</v>
      </c>
      <c r="F2697" t="s">
        <v>203</v>
      </c>
      <c r="G2697" t="s">
        <v>459</v>
      </c>
      <c r="H2697" t="s">
        <v>1212</v>
      </c>
      <c r="I2697" s="29" t="str">
        <f t="shared" si="45"/>
        <v>INSERT INTO  VALUES (,'San Rafael','011504','Distrito','CRI','ADMIN 3');</v>
      </c>
    </row>
    <row r="2698" spans="4:9" x14ac:dyDescent="0.3">
      <c r="D2698" t="s">
        <v>1102</v>
      </c>
      <c r="E2698" t="s">
        <v>3346</v>
      </c>
      <c r="F2698" t="s">
        <v>203</v>
      </c>
      <c r="G2698" t="s">
        <v>459</v>
      </c>
      <c r="H2698" t="s">
        <v>1212</v>
      </c>
      <c r="I2698" s="29" t="str">
        <f t="shared" si="45"/>
        <v>INSERT INTO  VALUES (,'San Pablo','011601','Distrito','CRI','ADMIN 3');</v>
      </c>
    </row>
    <row r="2699" spans="4:9" x14ac:dyDescent="0.3">
      <c r="D2699" t="s">
        <v>1171</v>
      </c>
      <c r="E2699" t="s">
        <v>3347</v>
      </c>
      <c r="F2699" t="s">
        <v>203</v>
      </c>
      <c r="G2699" t="s">
        <v>459</v>
      </c>
      <c r="H2699" t="s">
        <v>1212</v>
      </c>
      <c r="I2699" s="29" t="str">
        <f t="shared" si="45"/>
        <v>INSERT INTO  VALUES (,'San Pedro','011602','Distrito','CRI','ADMIN 3');</v>
      </c>
    </row>
    <row r="2700" spans="4:9" x14ac:dyDescent="0.3">
      <c r="D2700" t="s">
        <v>3745</v>
      </c>
      <c r="E2700" t="s">
        <v>3348</v>
      </c>
      <c r="F2700" t="s">
        <v>203</v>
      </c>
      <c r="G2700" t="s">
        <v>459</v>
      </c>
      <c r="H2700" t="s">
        <v>1212</v>
      </c>
      <c r="I2700" s="29" t="str">
        <f t="shared" si="45"/>
        <v>INSERT INTO  VALUES (,'San Juan de Mata','011603','Distrito','CRI','ADMIN 3');</v>
      </c>
    </row>
    <row r="2701" spans="4:9" x14ac:dyDescent="0.3">
      <c r="D2701" t="s">
        <v>1897</v>
      </c>
      <c r="E2701" t="s">
        <v>3349</v>
      </c>
      <c r="F2701" t="s">
        <v>203</v>
      </c>
      <c r="G2701" t="s">
        <v>459</v>
      </c>
      <c r="H2701" t="s">
        <v>1212</v>
      </c>
      <c r="I2701" s="29" t="str">
        <f t="shared" si="45"/>
        <v>INSERT INTO  VALUES (,'San Luis','011604','Distrito','CRI','ADMIN 3');</v>
      </c>
    </row>
    <row r="2702" spans="4:9" x14ac:dyDescent="0.3">
      <c r="D2702" t="s">
        <v>3746</v>
      </c>
      <c r="E2702" t="s">
        <v>3350</v>
      </c>
      <c r="F2702" t="s">
        <v>203</v>
      </c>
      <c r="G2702" t="s">
        <v>459</v>
      </c>
      <c r="H2702" t="s">
        <v>1212</v>
      </c>
      <c r="I2702" s="29" t="str">
        <f t="shared" si="45"/>
        <v>INSERT INTO  VALUES (,'Carara','011605','Distrito','CRI','ADMIN 3');</v>
      </c>
    </row>
    <row r="2703" spans="4:9" x14ac:dyDescent="0.3">
      <c r="D2703" t="s">
        <v>3747</v>
      </c>
      <c r="E2703" t="s">
        <v>3351</v>
      </c>
      <c r="F2703" t="s">
        <v>203</v>
      </c>
      <c r="G2703" t="s">
        <v>459</v>
      </c>
      <c r="H2703" t="s">
        <v>1212</v>
      </c>
      <c r="I2703" s="29" t="str">
        <f t="shared" si="45"/>
        <v>INSERT INTO  VALUES (,'Santa Mar','011701','Distrito','CRI','ADMIN 3');</v>
      </c>
    </row>
    <row r="2704" spans="4:9" x14ac:dyDescent="0.3">
      <c r="D2704" t="s">
        <v>3748</v>
      </c>
      <c r="E2704" t="s">
        <v>3352</v>
      </c>
      <c r="F2704" t="s">
        <v>203</v>
      </c>
      <c r="G2704" t="s">
        <v>459</v>
      </c>
      <c r="H2704" t="s">
        <v>1212</v>
      </c>
      <c r="I2704" s="29" t="str">
        <f t="shared" si="45"/>
        <v>INSERT INTO  VALUES (,'Copey','011703','Distrito','CRI','ADMIN 3');</v>
      </c>
    </row>
    <row r="2705" spans="4:9" x14ac:dyDescent="0.3">
      <c r="D2705" t="s">
        <v>1248</v>
      </c>
      <c r="E2705" t="s">
        <v>2472</v>
      </c>
      <c r="F2705" t="s">
        <v>203</v>
      </c>
      <c r="G2705" t="s">
        <v>459</v>
      </c>
      <c r="H2705" t="s">
        <v>1212</v>
      </c>
      <c r="I2705" s="29" t="str">
        <f t="shared" si="45"/>
        <v>INSERT INTO  VALUES (,'Curridabat','011801','Distrito','CRI','ADMIN 3');</v>
      </c>
    </row>
    <row r="2706" spans="4:9" x14ac:dyDescent="0.3">
      <c r="D2706" t="s">
        <v>3749</v>
      </c>
      <c r="E2706" t="s">
        <v>2473</v>
      </c>
      <c r="F2706" t="s">
        <v>203</v>
      </c>
      <c r="G2706" t="s">
        <v>459</v>
      </c>
      <c r="H2706" t="s">
        <v>1212</v>
      </c>
      <c r="I2706" s="29" t="str">
        <f t="shared" si="45"/>
        <v>INSERT INTO  VALUES (,'Granadilla','011802','Distrito','CRI','ADMIN 3');</v>
      </c>
    </row>
    <row r="2707" spans="4:9" x14ac:dyDescent="0.3">
      <c r="D2707" t="s">
        <v>3750</v>
      </c>
      <c r="E2707" t="s">
        <v>3353</v>
      </c>
      <c r="F2707" t="s">
        <v>203</v>
      </c>
      <c r="G2707" t="s">
        <v>459</v>
      </c>
      <c r="H2707" t="s">
        <v>1212</v>
      </c>
      <c r="I2707" s="29" t="str">
        <f t="shared" si="45"/>
        <v>INSERT INTO  VALUES (,'Sunchez','011803','Distrito','CRI','ADMIN 3');</v>
      </c>
    </row>
    <row r="2708" spans="4:9" x14ac:dyDescent="0.3">
      <c r="D2708" t="s">
        <v>3751</v>
      </c>
      <c r="E2708" t="s">
        <v>2475</v>
      </c>
      <c r="F2708" t="s">
        <v>203</v>
      </c>
      <c r="G2708" t="s">
        <v>459</v>
      </c>
      <c r="H2708" t="s">
        <v>1212</v>
      </c>
      <c r="I2708" s="29" t="str">
        <f t="shared" si="45"/>
        <v>INSERT INTO  VALUES (,'Tirrases','011804','Distrito','CRI','ADMIN 3');</v>
      </c>
    </row>
    <row r="2709" spans="4:9" x14ac:dyDescent="0.3">
      <c r="D2709" t="s">
        <v>3752</v>
      </c>
      <c r="E2709" t="s">
        <v>3354</v>
      </c>
      <c r="F2709" t="s">
        <v>203</v>
      </c>
      <c r="G2709" t="s">
        <v>459</v>
      </c>
      <c r="H2709" t="s">
        <v>1212</v>
      </c>
      <c r="I2709" s="29" t="str">
        <f t="shared" si="45"/>
        <v>INSERT INTO  VALUES (,'San Isidro de El General','011901','Distrito','CRI','ADMIN 3');</v>
      </c>
    </row>
    <row r="2710" spans="4:9" x14ac:dyDescent="0.3">
      <c r="D2710" t="s">
        <v>3753</v>
      </c>
      <c r="E2710" t="s">
        <v>3355</v>
      </c>
      <c r="F2710" t="s">
        <v>203</v>
      </c>
      <c r="G2710" t="s">
        <v>459</v>
      </c>
      <c r="H2710" t="s">
        <v>1212</v>
      </c>
      <c r="I2710" s="29" t="str">
        <f t="shared" si="45"/>
        <v>INSERT INTO  VALUES (,'El General','011902','Distrito','CRI','ADMIN 3');</v>
      </c>
    </row>
    <row r="2711" spans="4:9" x14ac:dyDescent="0.3">
      <c r="D2711" t="s">
        <v>3754</v>
      </c>
      <c r="E2711" t="s">
        <v>3356</v>
      </c>
      <c r="F2711" t="s">
        <v>203</v>
      </c>
      <c r="G2711" t="s">
        <v>459</v>
      </c>
      <c r="H2711" t="s">
        <v>1212</v>
      </c>
      <c r="I2711" s="29" t="str">
        <f t="shared" si="45"/>
        <v>INSERT INTO  VALUES (,'Daniel Flores','011903','Distrito','CRI','ADMIN 3');</v>
      </c>
    </row>
    <row r="2712" spans="4:9" x14ac:dyDescent="0.3">
      <c r="D2712" t="s">
        <v>830</v>
      </c>
      <c r="E2712" t="s">
        <v>3357</v>
      </c>
      <c r="F2712" t="s">
        <v>203</v>
      </c>
      <c r="G2712" t="s">
        <v>459</v>
      </c>
      <c r="H2712" t="s">
        <v>1212</v>
      </c>
      <c r="I2712" s="29" t="str">
        <f t="shared" si="45"/>
        <v>INSERT INTO  VALUES (,'Rivas','011904','Distrito','CRI','ADMIN 3');</v>
      </c>
    </row>
    <row r="2713" spans="4:9" x14ac:dyDescent="0.3">
      <c r="D2713" t="s">
        <v>1171</v>
      </c>
      <c r="E2713" t="s">
        <v>3358</v>
      </c>
      <c r="F2713" t="s">
        <v>203</v>
      </c>
      <c r="G2713" t="s">
        <v>459</v>
      </c>
      <c r="H2713" t="s">
        <v>1212</v>
      </c>
      <c r="I2713" s="29" t="str">
        <f t="shared" si="45"/>
        <v>INSERT INTO  VALUES (,'San Pedro','011905','Distrito','CRI','ADMIN 3');</v>
      </c>
    </row>
    <row r="2714" spans="4:9" x14ac:dyDescent="0.3">
      <c r="D2714" t="s">
        <v>3755</v>
      </c>
      <c r="E2714" t="s">
        <v>3359</v>
      </c>
      <c r="F2714" t="s">
        <v>203</v>
      </c>
      <c r="G2714" t="s">
        <v>459</v>
      </c>
      <c r="H2714" t="s">
        <v>1212</v>
      </c>
      <c r="I2714" s="29" t="str">
        <f t="shared" si="45"/>
        <v>INSERT INTO  VALUES (,'Platanares','011906','Distrito','CRI','ADMIN 3');</v>
      </c>
    </row>
    <row r="2715" spans="4:9" x14ac:dyDescent="0.3">
      <c r="D2715" t="s">
        <v>3756</v>
      </c>
      <c r="E2715" t="s">
        <v>3360</v>
      </c>
      <c r="F2715" t="s">
        <v>203</v>
      </c>
      <c r="G2715" t="s">
        <v>459</v>
      </c>
      <c r="H2715" t="s">
        <v>1212</v>
      </c>
      <c r="I2715" s="29" t="str">
        <f t="shared" si="45"/>
        <v>INSERT INTO  VALUES (,'Cajen','011908','Distrito','CRI','ADMIN 3');</v>
      </c>
    </row>
    <row r="2716" spans="4:9" x14ac:dyDescent="0.3">
      <c r="D2716" t="s">
        <v>3757</v>
      </c>
      <c r="E2716" t="s">
        <v>3361</v>
      </c>
      <c r="F2716" t="s">
        <v>203</v>
      </c>
      <c r="G2716" t="s">
        <v>459</v>
      </c>
      <c r="H2716" t="s">
        <v>1212</v>
      </c>
      <c r="I2716" s="29" t="str">
        <f t="shared" si="45"/>
        <v>INSERT INTO  VALUES (,'Bare','011909','Distrito','CRI','ADMIN 3');</v>
      </c>
    </row>
    <row r="2717" spans="4:9" x14ac:dyDescent="0.3">
      <c r="D2717" t="s">
        <v>3758</v>
      </c>
      <c r="E2717" t="s">
        <v>3362</v>
      </c>
      <c r="F2717" t="s">
        <v>203</v>
      </c>
      <c r="G2717" t="s">
        <v>459</v>
      </c>
      <c r="H2717" t="s">
        <v>1212</v>
      </c>
      <c r="I2717" s="29" t="str">
        <f t="shared" si="45"/>
        <v>INSERT INTO  VALUES (,'Rao Nuevo','011910','Distrito','CRI','ADMIN 3');</v>
      </c>
    </row>
    <row r="2718" spans="4:9" x14ac:dyDescent="0.3">
      <c r="D2718" t="s">
        <v>3759</v>
      </c>
      <c r="E2718" t="s">
        <v>3363</v>
      </c>
      <c r="F2718" t="s">
        <v>203</v>
      </c>
      <c r="G2718" t="s">
        <v>459</v>
      </c>
      <c r="H2718" t="s">
        <v>1212</v>
      </c>
      <c r="I2718" s="29" t="str">
        <f t="shared" si="45"/>
        <v>INSERT INTO  VALUES (,'Paramo','011911','Distrito','CRI','ADMIN 3');</v>
      </c>
    </row>
    <row r="2719" spans="4:9" x14ac:dyDescent="0.3">
      <c r="D2719" t="s">
        <v>1102</v>
      </c>
      <c r="E2719" t="s">
        <v>3364</v>
      </c>
      <c r="F2719" t="s">
        <v>203</v>
      </c>
      <c r="G2719" t="s">
        <v>459</v>
      </c>
      <c r="H2719" t="s">
        <v>1212</v>
      </c>
      <c r="I2719" s="29" t="str">
        <f t="shared" si="45"/>
        <v>INSERT INTO  VALUES (,'San Pablo','012001','Distrito','CRI','ADMIN 3');</v>
      </c>
    </row>
    <row r="2720" spans="4:9" x14ac:dyDescent="0.3">
      <c r="D2720" t="s">
        <v>3760</v>
      </c>
      <c r="E2720" t="s">
        <v>3365</v>
      </c>
      <c r="F2720" t="s">
        <v>203</v>
      </c>
      <c r="G2720" t="s">
        <v>459</v>
      </c>
      <c r="H2720" t="s">
        <v>1212</v>
      </c>
      <c r="I2720" s="29" t="str">
        <f t="shared" si="45"/>
        <v>INSERT INTO  VALUES (,'San Andrts','012002','Distrito','CRI','ADMIN 3');</v>
      </c>
    </row>
    <row r="2721" spans="4:9" x14ac:dyDescent="0.3">
      <c r="D2721" t="s">
        <v>2913</v>
      </c>
      <c r="E2721" t="s">
        <v>3366</v>
      </c>
      <c r="F2721" t="s">
        <v>203</v>
      </c>
      <c r="G2721" t="s">
        <v>459</v>
      </c>
      <c r="H2721" t="s">
        <v>1212</v>
      </c>
      <c r="I2721" s="29" t="str">
        <f t="shared" si="45"/>
        <v>INSERT INTO  VALUES (,'Llano Bonito','012003','Distrito','CRI','ADMIN 3');</v>
      </c>
    </row>
    <row r="2722" spans="4:9" x14ac:dyDescent="0.3">
      <c r="D2722" t="s">
        <v>983</v>
      </c>
      <c r="E2722" t="s">
        <v>3367</v>
      </c>
      <c r="F2722" t="s">
        <v>203</v>
      </c>
      <c r="G2722" t="s">
        <v>459</v>
      </c>
      <c r="H2722" t="s">
        <v>1212</v>
      </c>
      <c r="I2722" s="29" t="str">
        <f t="shared" si="45"/>
        <v>INSERT INTO  VALUES (,'Santa Cruz','012005','Distrito','CRI','ADMIN 3');</v>
      </c>
    </row>
    <row r="2723" spans="4:9" x14ac:dyDescent="0.3">
      <c r="D2723" t="s">
        <v>936</v>
      </c>
      <c r="E2723" t="s">
        <v>3368</v>
      </c>
      <c r="F2723" t="s">
        <v>203</v>
      </c>
      <c r="G2723" t="s">
        <v>459</v>
      </c>
      <c r="H2723" t="s">
        <v>1212</v>
      </c>
      <c r="I2723" s="29" t="str">
        <f t="shared" si="45"/>
        <v>INSERT INTO  VALUES (,'San Antonio','012006','Distrito','CRI','ADMIN 3');</v>
      </c>
    </row>
    <row r="2724" spans="4:9" x14ac:dyDescent="0.3">
      <c r="D2724" t="s">
        <v>707</v>
      </c>
      <c r="E2724" t="s">
        <v>3369</v>
      </c>
      <c r="F2724" t="s">
        <v>203</v>
      </c>
      <c r="G2724" t="s">
        <v>459</v>
      </c>
      <c r="H2724" t="s">
        <v>1212</v>
      </c>
      <c r="I2724" s="29" t="str">
        <f t="shared" si="45"/>
        <v>INSERT INTO  VALUES (,'Alajuela','020101','Distrito','CRI','ADMIN 3');</v>
      </c>
    </row>
    <row r="2725" spans="4:9" x14ac:dyDescent="0.3">
      <c r="D2725" t="s">
        <v>3761</v>
      </c>
      <c r="E2725" t="s">
        <v>3370</v>
      </c>
      <c r="F2725" t="s">
        <v>203</v>
      </c>
      <c r="G2725" t="s">
        <v>459</v>
      </c>
      <c r="H2725" t="s">
        <v>1212</v>
      </c>
      <c r="I2725" s="29" t="str">
        <f t="shared" si="45"/>
        <v>INSERT INTO  VALUES (,'San Josa','020102','Distrito','CRI','ADMIN 3');</v>
      </c>
    </row>
    <row r="2726" spans="4:9" x14ac:dyDescent="0.3">
      <c r="D2726" t="s">
        <v>3762</v>
      </c>
      <c r="E2726" t="s">
        <v>3371</v>
      </c>
      <c r="F2726" t="s">
        <v>203</v>
      </c>
      <c r="G2726" t="s">
        <v>459</v>
      </c>
      <c r="H2726" t="s">
        <v>1212</v>
      </c>
      <c r="I2726" s="29" t="str">
        <f t="shared" si="45"/>
        <v>INSERT INTO  VALUES (,'Carrizal','020103','Distrito','CRI','ADMIN 3');</v>
      </c>
    </row>
    <row r="2727" spans="4:9" x14ac:dyDescent="0.3">
      <c r="D2727" t="s">
        <v>936</v>
      </c>
      <c r="E2727" t="s">
        <v>3372</v>
      </c>
      <c r="F2727" t="s">
        <v>203</v>
      </c>
      <c r="G2727" t="s">
        <v>459</v>
      </c>
      <c r="H2727" t="s">
        <v>1212</v>
      </c>
      <c r="I2727" s="29" t="str">
        <f t="shared" si="45"/>
        <v>INSERT INTO  VALUES (,'San Antonio','020104','Distrito','CRI','ADMIN 3');</v>
      </c>
    </row>
    <row r="2728" spans="4:9" x14ac:dyDescent="0.3">
      <c r="D2728" t="s">
        <v>3763</v>
      </c>
      <c r="E2728" t="s">
        <v>3373</v>
      </c>
      <c r="F2728" t="s">
        <v>203</v>
      </c>
      <c r="G2728" t="s">
        <v>459</v>
      </c>
      <c r="H2728" t="s">
        <v>1212</v>
      </c>
      <c r="I2728" s="29" t="str">
        <f t="shared" si="45"/>
        <v>INSERT INTO  VALUES (,'Guacima','020105','Distrito','CRI','ADMIN 3');</v>
      </c>
    </row>
    <row r="2729" spans="4:9" x14ac:dyDescent="0.3">
      <c r="D2729" t="s">
        <v>1304</v>
      </c>
      <c r="E2729" t="s">
        <v>3374</v>
      </c>
      <c r="F2729" t="s">
        <v>203</v>
      </c>
      <c r="G2729" t="s">
        <v>459</v>
      </c>
      <c r="H2729" t="s">
        <v>1212</v>
      </c>
      <c r="I2729" s="29" t="str">
        <f t="shared" si="45"/>
        <v>INSERT INTO  VALUES (,'San Isidro','020106','Distrito','CRI','ADMIN 3');</v>
      </c>
    </row>
    <row r="2730" spans="4:9" x14ac:dyDescent="0.3">
      <c r="D2730" t="s">
        <v>3744</v>
      </c>
      <c r="E2730" t="s">
        <v>3375</v>
      </c>
      <c r="F2730" t="s">
        <v>203</v>
      </c>
      <c r="G2730" t="s">
        <v>459</v>
      </c>
      <c r="H2730" t="s">
        <v>1212</v>
      </c>
      <c r="I2730" s="29" t="str">
        <f t="shared" si="45"/>
        <v>INSERT INTO  VALUES (,'Sabanilla','020107','Distrito','CRI','ADMIN 3');</v>
      </c>
    </row>
    <row r="2731" spans="4:9" x14ac:dyDescent="0.3">
      <c r="D2731" t="s">
        <v>992</v>
      </c>
      <c r="E2731" t="s">
        <v>3376</v>
      </c>
      <c r="F2731" t="s">
        <v>203</v>
      </c>
      <c r="G2731" t="s">
        <v>459</v>
      </c>
      <c r="H2731" t="s">
        <v>1212</v>
      </c>
      <c r="I2731" s="29" t="str">
        <f t="shared" si="45"/>
        <v>INSERT INTO  VALUES (,'San Rafael','020108','Distrito','CRI','ADMIN 3');</v>
      </c>
    </row>
    <row r="2732" spans="4:9" x14ac:dyDescent="0.3">
      <c r="D2732" t="s">
        <v>3764</v>
      </c>
      <c r="E2732" t="s">
        <v>3377</v>
      </c>
      <c r="F2732" t="s">
        <v>203</v>
      </c>
      <c r="G2732" t="s">
        <v>459</v>
      </c>
      <c r="H2732" t="s">
        <v>1212</v>
      </c>
      <c r="I2732" s="29" t="str">
        <f t="shared" si="45"/>
        <v>INSERT INTO  VALUES (,'Rlo Segundo','020109','Distrito','CRI','ADMIN 3');</v>
      </c>
    </row>
    <row r="2733" spans="4:9" x14ac:dyDescent="0.3">
      <c r="D2733" t="s">
        <v>1219</v>
      </c>
      <c r="E2733" t="s">
        <v>3378</v>
      </c>
      <c r="F2733" t="s">
        <v>203</v>
      </c>
      <c r="G2733" t="s">
        <v>459</v>
      </c>
      <c r="H2733" t="s">
        <v>1212</v>
      </c>
      <c r="I2733" s="29" t="str">
        <f t="shared" si="45"/>
        <v>INSERT INTO  VALUES (,'Desamparados','020110','Distrito','CRI','ADMIN 3');</v>
      </c>
    </row>
    <row r="2734" spans="4:9" x14ac:dyDescent="0.3">
      <c r="D2734" t="s">
        <v>3765</v>
      </c>
      <c r="E2734" t="s">
        <v>3379</v>
      </c>
      <c r="F2734" t="s">
        <v>203</v>
      </c>
      <c r="G2734" t="s">
        <v>459</v>
      </c>
      <c r="H2734" t="s">
        <v>1212</v>
      </c>
      <c r="I2734" s="29" t="str">
        <f t="shared" si="45"/>
        <v>INSERT INTO  VALUES (,'Turrucares','020111','Distrito','CRI','ADMIN 3');</v>
      </c>
    </row>
    <row r="2735" spans="4:9" x14ac:dyDescent="0.3">
      <c r="D2735" t="s">
        <v>3766</v>
      </c>
      <c r="E2735" t="s">
        <v>3380</v>
      </c>
      <c r="F2735" t="s">
        <v>203</v>
      </c>
      <c r="G2735" t="s">
        <v>459</v>
      </c>
      <c r="H2735" t="s">
        <v>1212</v>
      </c>
      <c r="I2735" s="29" t="str">
        <f t="shared" si="45"/>
        <v>INSERT INTO  VALUES (,'Tambor','020112','Distrito','CRI','ADMIN 3');</v>
      </c>
    </row>
    <row r="2736" spans="4:9" x14ac:dyDescent="0.3">
      <c r="D2736" t="s">
        <v>3767</v>
      </c>
      <c r="E2736" t="s">
        <v>3381</v>
      </c>
      <c r="F2736" t="s">
        <v>203</v>
      </c>
      <c r="G2736" t="s">
        <v>459</v>
      </c>
      <c r="H2736" t="s">
        <v>1212</v>
      </c>
      <c r="I2736" s="29" t="str">
        <f t="shared" si="45"/>
        <v>INSERT INTO  VALUES (,'Garita','020113','Distrito','CRI','ADMIN 3');</v>
      </c>
    </row>
    <row r="2737" spans="4:9" x14ac:dyDescent="0.3">
      <c r="D2737" t="s">
        <v>1311</v>
      </c>
      <c r="E2737" t="s">
        <v>3382</v>
      </c>
      <c r="F2737" t="s">
        <v>203</v>
      </c>
      <c r="G2737" t="s">
        <v>459</v>
      </c>
      <c r="H2737" t="s">
        <v>1212</v>
      </c>
      <c r="I2737" s="29" t="str">
        <f t="shared" si="45"/>
        <v>INSERT INTO  VALUES (,'Sarapiquí','020114','Distrito','CRI','ADMIN 3');</v>
      </c>
    </row>
    <row r="2738" spans="4:9" x14ac:dyDescent="0.3">
      <c r="D2738" t="s">
        <v>1255</v>
      </c>
      <c r="E2738" t="s">
        <v>3383</v>
      </c>
      <c r="F2738" t="s">
        <v>203</v>
      </c>
      <c r="G2738" t="s">
        <v>459</v>
      </c>
      <c r="H2738" t="s">
        <v>1212</v>
      </c>
      <c r="I2738" s="29" t="str">
        <f t="shared" si="45"/>
        <v>INSERT INTO  VALUES (,'San Raman','020201','Distrito','CRI','ADMIN 3');</v>
      </c>
    </row>
    <row r="2739" spans="4:9" x14ac:dyDescent="0.3">
      <c r="D2739" t="s">
        <v>714</v>
      </c>
      <c r="E2739" t="s">
        <v>3384</v>
      </c>
      <c r="F2739" t="s">
        <v>203</v>
      </c>
      <c r="G2739" t="s">
        <v>459</v>
      </c>
      <c r="H2739" t="s">
        <v>1212</v>
      </c>
      <c r="I2739" s="29" t="str">
        <f t="shared" si="45"/>
        <v>INSERT INTO  VALUES (,'Santiago','020202','Distrito','CRI','ADMIN 3');</v>
      </c>
    </row>
    <row r="2740" spans="4:9" x14ac:dyDescent="0.3">
      <c r="D2740" t="s">
        <v>722</v>
      </c>
      <c r="E2740" t="s">
        <v>3385</v>
      </c>
      <c r="F2740" t="s">
        <v>203</v>
      </c>
      <c r="G2740" t="s">
        <v>459</v>
      </c>
      <c r="H2740" t="s">
        <v>1212</v>
      </c>
      <c r="I2740" s="29" t="str">
        <f t="shared" si="45"/>
        <v>INSERT INTO  VALUES (,'San Juan','020203','Distrito','CRI','ADMIN 3');</v>
      </c>
    </row>
    <row r="2741" spans="4:9" x14ac:dyDescent="0.3">
      <c r="D2741" t="s">
        <v>3768</v>
      </c>
      <c r="E2741" t="s">
        <v>3386</v>
      </c>
      <c r="F2741" t="s">
        <v>203</v>
      </c>
      <c r="G2741" t="s">
        <v>459</v>
      </c>
      <c r="H2741" t="s">
        <v>1212</v>
      </c>
      <c r="I2741" s="29" t="str">
        <f t="shared" si="45"/>
        <v>INSERT INTO  VALUES (,'Piedades Norte','020204','Distrito','CRI','ADMIN 3');</v>
      </c>
    </row>
    <row r="2742" spans="4:9" x14ac:dyDescent="0.3">
      <c r="D2742" t="s">
        <v>3769</v>
      </c>
      <c r="E2742" t="s">
        <v>3387</v>
      </c>
      <c r="F2742" t="s">
        <v>203</v>
      </c>
      <c r="G2742" t="s">
        <v>459</v>
      </c>
      <c r="H2742" t="s">
        <v>1212</v>
      </c>
      <c r="I2742" s="29" t="str">
        <f t="shared" si="45"/>
        <v>INSERT INTO  VALUES (,'Piedades Sur','020205','Distrito','CRI','ADMIN 3');</v>
      </c>
    </row>
    <row r="2743" spans="4:9" x14ac:dyDescent="0.3">
      <c r="D2743" t="s">
        <v>992</v>
      </c>
      <c r="E2743" t="s">
        <v>3388</v>
      </c>
      <c r="F2743" t="s">
        <v>203</v>
      </c>
      <c r="G2743" t="s">
        <v>459</v>
      </c>
      <c r="H2743" t="s">
        <v>1212</v>
      </c>
      <c r="I2743" s="29" t="str">
        <f t="shared" si="45"/>
        <v>INSERT INTO  VALUES (,'San Rafael','020206','Distrito','CRI','ADMIN 3');</v>
      </c>
    </row>
    <row r="2744" spans="4:9" x14ac:dyDescent="0.3">
      <c r="D2744" t="s">
        <v>1304</v>
      </c>
      <c r="E2744" t="s">
        <v>3389</v>
      </c>
      <c r="F2744" t="s">
        <v>203</v>
      </c>
      <c r="G2744" t="s">
        <v>459</v>
      </c>
      <c r="H2744" t="s">
        <v>1212</v>
      </c>
      <c r="I2744" s="29" t="str">
        <f t="shared" si="45"/>
        <v>INSERT INTO  VALUES (,'San Isidro','020207','Distrito','CRI','ADMIN 3');</v>
      </c>
    </row>
    <row r="2745" spans="4:9" x14ac:dyDescent="0.3">
      <c r="D2745" t="s">
        <v>3770</v>
      </c>
      <c r="E2745" t="s">
        <v>3390</v>
      </c>
      <c r="F2745" t="s">
        <v>203</v>
      </c>
      <c r="G2745" t="s">
        <v>459</v>
      </c>
      <c r="H2745" t="s">
        <v>1212</v>
      </c>
      <c r="I2745" s="29" t="str">
        <f t="shared" si="45"/>
        <v>INSERT INTO  VALUES (,'Sngeles','020208','Distrito','CRI','ADMIN 3');</v>
      </c>
    </row>
    <row r="2746" spans="4:9" x14ac:dyDescent="0.3">
      <c r="D2746" t="s">
        <v>3771</v>
      </c>
      <c r="E2746" t="s">
        <v>3391</v>
      </c>
      <c r="F2746" t="s">
        <v>203</v>
      </c>
      <c r="G2746" t="s">
        <v>459</v>
      </c>
      <c r="H2746" t="s">
        <v>1212</v>
      </c>
      <c r="I2746" s="29" t="str">
        <f t="shared" si="45"/>
        <v>INSERT INTO  VALUES (,'Alfaro','020209','Distrito','CRI','ADMIN 3');</v>
      </c>
    </row>
    <row r="2747" spans="4:9" x14ac:dyDescent="0.3">
      <c r="D2747" t="s">
        <v>3772</v>
      </c>
      <c r="E2747" t="s">
        <v>3392</v>
      </c>
      <c r="F2747" t="s">
        <v>203</v>
      </c>
      <c r="G2747" t="s">
        <v>459</v>
      </c>
      <c r="H2747" t="s">
        <v>1212</v>
      </c>
      <c r="I2747" s="29" t="str">
        <f t="shared" si="45"/>
        <v>INSERT INTO  VALUES (,'Volio','020210','Distrito','CRI','ADMIN 3');</v>
      </c>
    </row>
    <row r="2748" spans="4:9" x14ac:dyDescent="0.3">
      <c r="D2748" t="s">
        <v>3773</v>
      </c>
      <c r="E2748" t="s">
        <v>3393</v>
      </c>
      <c r="F2748" t="s">
        <v>203</v>
      </c>
      <c r="G2748" t="s">
        <v>459</v>
      </c>
      <c r="H2748" t="s">
        <v>1212</v>
      </c>
      <c r="I2748" s="29" t="str">
        <f t="shared" si="45"/>
        <v>INSERT INTO  VALUES (,'Concepcinn','020211','Distrito','CRI','ADMIN 3');</v>
      </c>
    </row>
    <row r="2749" spans="4:9" x14ac:dyDescent="0.3">
      <c r="D2749" t="s">
        <v>3774</v>
      </c>
      <c r="E2749" t="s">
        <v>3394</v>
      </c>
      <c r="F2749" t="s">
        <v>203</v>
      </c>
      <c r="G2749" t="s">
        <v>459</v>
      </c>
      <c r="H2749" t="s">
        <v>1212</v>
      </c>
      <c r="I2749" s="29" t="str">
        <f t="shared" si="45"/>
        <v>INSERT INTO  VALUES (,'Zapotal','020212','Distrito','CRI','ADMIN 3');</v>
      </c>
    </row>
    <row r="2750" spans="4:9" x14ac:dyDescent="0.3">
      <c r="D2750" t="s">
        <v>3775</v>
      </c>
      <c r="E2750" t="s">
        <v>3395</v>
      </c>
      <c r="F2750" t="s">
        <v>203</v>
      </c>
      <c r="G2750" t="s">
        <v>459</v>
      </c>
      <c r="H2750" t="s">
        <v>1212</v>
      </c>
      <c r="I2750" s="29" t="str">
        <f t="shared" si="45"/>
        <v>INSERT INTO  VALUES (,'Penas Blancas','020213','Distrito','CRI','ADMIN 3');</v>
      </c>
    </row>
    <row r="2751" spans="4:9" x14ac:dyDescent="0.3">
      <c r="D2751" t="s">
        <v>1493</v>
      </c>
      <c r="E2751" t="s">
        <v>3396</v>
      </c>
      <c r="F2751" t="s">
        <v>203</v>
      </c>
      <c r="G2751" t="s">
        <v>459</v>
      </c>
      <c r="H2751" t="s">
        <v>1212</v>
      </c>
      <c r="I2751" s="29" t="str">
        <f t="shared" si="45"/>
        <v>INSERT INTO  VALUES (,'San Lorenzo','020214','Distrito','CRI','ADMIN 3');</v>
      </c>
    </row>
    <row r="2752" spans="4:9" x14ac:dyDescent="0.3">
      <c r="D2752" t="s">
        <v>287</v>
      </c>
      <c r="E2752" t="s">
        <v>3397</v>
      </c>
      <c r="F2752" t="s">
        <v>203</v>
      </c>
      <c r="G2752" t="s">
        <v>459</v>
      </c>
      <c r="H2752" t="s">
        <v>1212</v>
      </c>
      <c r="I2752" s="29" t="str">
        <f t="shared" si="45"/>
        <v>INSERT INTO  VALUES (,'Grecia','020301','Distrito','CRI','ADMIN 3');</v>
      </c>
    </row>
    <row r="2753" spans="4:9" x14ac:dyDescent="0.3">
      <c r="D2753" t="s">
        <v>1304</v>
      </c>
      <c r="E2753" t="s">
        <v>3398</v>
      </c>
      <c r="F2753" t="s">
        <v>203</v>
      </c>
      <c r="G2753" t="s">
        <v>459</v>
      </c>
      <c r="H2753" t="s">
        <v>1212</v>
      </c>
      <c r="I2753" s="29" t="str">
        <f t="shared" si="45"/>
        <v>INSERT INTO  VALUES (,'San Isidro','020302','Distrito','CRI','ADMIN 3');</v>
      </c>
    </row>
    <row r="2754" spans="4:9" x14ac:dyDescent="0.3">
      <c r="D2754" t="s">
        <v>3761</v>
      </c>
      <c r="E2754" t="s">
        <v>3399</v>
      </c>
      <c r="F2754" t="s">
        <v>203</v>
      </c>
      <c r="G2754" t="s">
        <v>459</v>
      </c>
      <c r="H2754" t="s">
        <v>1212</v>
      </c>
      <c r="I2754" s="29" t="str">
        <f t="shared" si="45"/>
        <v>INSERT INTO  VALUES (,'San Josa','020303','Distrito','CRI','ADMIN 3');</v>
      </c>
    </row>
    <row r="2755" spans="4:9" x14ac:dyDescent="0.3">
      <c r="D2755" t="s">
        <v>3776</v>
      </c>
      <c r="E2755" t="s">
        <v>3400</v>
      </c>
      <c r="F2755" t="s">
        <v>203</v>
      </c>
      <c r="G2755" t="s">
        <v>459</v>
      </c>
      <c r="H2755" t="s">
        <v>1212</v>
      </c>
      <c r="I2755" s="29" t="str">
        <f t="shared" ref="I2755:I2818" si="46">+"INSERT INTO "&amp;$E$3&amp;" VALUES ("&amp;C2755&amp;","&amp;"'"&amp;D2755&amp;"','"&amp;E2755&amp;"','"&amp;F2755&amp;"','"&amp;G2755&amp;"','"&amp;H2755&amp;"');"</f>
        <v>INSERT INTO  VALUES (,'San Roque','020304','Distrito','CRI','ADMIN 3');</v>
      </c>
    </row>
    <row r="2756" spans="4:9" x14ac:dyDescent="0.3">
      <c r="D2756" t="s">
        <v>3777</v>
      </c>
      <c r="E2756" t="s">
        <v>3401</v>
      </c>
      <c r="F2756" t="s">
        <v>203</v>
      </c>
      <c r="G2756" t="s">
        <v>459</v>
      </c>
      <c r="H2756" t="s">
        <v>1212</v>
      </c>
      <c r="I2756" s="29" t="str">
        <f t="shared" si="46"/>
        <v>INSERT INTO  VALUES (,'Tacares','020305','Distrito','CRI','ADMIN 3');</v>
      </c>
    </row>
    <row r="2757" spans="4:9" x14ac:dyDescent="0.3">
      <c r="D2757" t="s">
        <v>3778</v>
      </c>
      <c r="E2757" t="s">
        <v>3402</v>
      </c>
      <c r="F2757" t="s">
        <v>203</v>
      </c>
      <c r="G2757" t="s">
        <v>459</v>
      </c>
      <c r="H2757" t="s">
        <v>1212</v>
      </c>
      <c r="I2757" s="29" t="str">
        <f t="shared" si="46"/>
        <v>INSERT INTO  VALUES (,'Puente de Piedra','020307','Distrito','CRI','ADMIN 3');</v>
      </c>
    </row>
    <row r="2758" spans="4:9" x14ac:dyDescent="0.3">
      <c r="D2758" t="s">
        <v>1633</v>
      </c>
      <c r="E2758" t="s">
        <v>3403</v>
      </c>
      <c r="F2758" t="s">
        <v>203</v>
      </c>
      <c r="G2758" t="s">
        <v>459</v>
      </c>
      <c r="H2758" t="s">
        <v>1212</v>
      </c>
      <c r="I2758" s="29" t="str">
        <f t="shared" si="46"/>
        <v>INSERT INTO  VALUES (,'Bolivar','020308','Distrito','CRI','ADMIN 3');</v>
      </c>
    </row>
    <row r="2759" spans="4:9" x14ac:dyDescent="0.3">
      <c r="D2759" t="s">
        <v>1258</v>
      </c>
      <c r="E2759" t="s">
        <v>3404</v>
      </c>
      <c r="F2759" t="s">
        <v>203</v>
      </c>
      <c r="G2759" t="s">
        <v>459</v>
      </c>
      <c r="H2759" t="s">
        <v>1212</v>
      </c>
      <c r="I2759" s="29" t="str">
        <f t="shared" si="46"/>
        <v>INSERT INTO  VALUES (,'San Mateo','020401','Distrito','CRI','ADMIN 3');</v>
      </c>
    </row>
    <row r="2760" spans="4:9" x14ac:dyDescent="0.3">
      <c r="D2760" t="s">
        <v>3779</v>
      </c>
      <c r="E2760" t="s">
        <v>3405</v>
      </c>
      <c r="F2760" t="s">
        <v>203</v>
      </c>
      <c r="G2760" t="s">
        <v>459</v>
      </c>
      <c r="H2760" t="s">
        <v>1212</v>
      </c>
      <c r="I2760" s="29" t="str">
        <f t="shared" si="46"/>
        <v>INSERT INTO  VALUES (,'Desmonte','020402','Distrito','CRI','ADMIN 3');</v>
      </c>
    </row>
    <row r="2761" spans="4:9" x14ac:dyDescent="0.3">
      <c r="D2761" t="s">
        <v>1260</v>
      </c>
      <c r="E2761" t="s">
        <v>3406</v>
      </c>
      <c r="F2761" t="s">
        <v>203</v>
      </c>
      <c r="G2761" t="s">
        <v>459</v>
      </c>
      <c r="H2761" t="s">
        <v>1212</v>
      </c>
      <c r="I2761" s="29" t="str">
        <f t="shared" si="46"/>
        <v>INSERT INTO  VALUES (,'Atenas','020501','Distrito','CRI','ADMIN 3');</v>
      </c>
    </row>
    <row r="2762" spans="4:9" x14ac:dyDescent="0.3">
      <c r="D2762" t="s">
        <v>3780</v>
      </c>
      <c r="E2762" t="s">
        <v>3407</v>
      </c>
      <c r="F2762" t="s">
        <v>203</v>
      </c>
      <c r="G2762" t="s">
        <v>459</v>
      </c>
      <c r="H2762" t="s">
        <v>1212</v>
      </c>
      <c r="I2762" s="29" t="str">
        <f t="shared" si="46"/>
        <v>INSERT INTO  VALUES (,'Jesns','020502','Distrito','CRI','ADMIN 3');</v>
      </c>
    </row>
    <row r="2763" spans="4:9" x14ac:dyDescent="0.3">
      <c r="D2763" t="s">
        <v>2110</v>
      </c>
      <c r="E2763" t="s">
        <v>3408</v>
      </c>
      <c r="F2763" t="s">
        <v>203</v>
      </c>
      <c r="G2763" t="s">
        <v>459</v>
      </c>
      <c r="H2763" t="s">
        <v>1212</v>
      </c>
      <c r="I2763" s="29" t="str">
        <f t="shared" si="46"/>
        <v>INSERT INTO  VALUES (,'Mercedes','020503','Distrito','CRI','ADMIN 3');</v>
      </c>
    </row>
    <row r="2764" spans="4:9" x14ac:dyDescent="0.3">
      <c r="D2764" t="s">
        <v>1304</v>
      </c>
      <c r="E2764" t="s">
        <v>3409</v>
      </c>
      <c r="F2764" t="s">
        <v>203</v>
      </c>
      <c r="G2764" t="s">
        <v>459</v>
      </c>
      <c r="H2764" t="s">
        <v>1212</v>
      </c>
      <c r="I2764" s="29" t="str">
        <f t="shared" si="46"/>
        <v>INSERT INTO  VALUES (,'San Isidro','020504','Distrito','CRI','ADMIN 3');</v>
      </c>
    </row>
    <row r="2765" spans="4:9" x14ac:dyDescent="0.3">
      <c r="D2765" t="s">
        <v>3781</v>
      </c>
      <c r="E2765" t="s">
        <v>3410</v>
      </c>
      <c r="F2765" t="s">
        <v>203</v>
      </c>
      <c r="G2765" t="s">
        <v>459</v>
      </c>
      <c r="H2765" t="s">
        <v>1212</v>
      </c>
      <c r="I2765" s="29" t="str">
        <f t="shared" si="46"/>
        <v>INSERT INTO  VALUES (,'Concepci','020505','Distrito','CRI','ADMIN 3');</v>
      </c>
    </row>
    <row r="2766" spans="4:9" x14ac:dyDescent="0.3">
      <c r="D2766" t="s">
        <v>3761</v>
      </c>
      <c r="E2766" t="s">
        <v>3411</v>
      </c>
      <c r="F2766" t="s">
        <v>203</v>
      </c>
      <c r="G2766" t="s">
        <v>459</v>
      </c>
      <c r="H2766" t="s">
        <v>1212</v>
      </c>
      <c r="I2766" s="29" t="str">
        <f t="shared" si="46"/>
        <v>INSERT INTO  VALUES (,'San Josa','020506','Distrito','CRI','ADMIN 3');</v>
      </c>
    </row>
    <row r="2767" spans="4:9" x14ac:dyDescent="0.3">
      <c r="D2767" t="s">
        <v>1830</v>
      </c>
      <c r="E2767" t="s">
        <v>3412</v>
      </c>
      <c r="F2767" t="s">
        <v>203</v>
      </c>
      <c r="G2767" t="s">
        <v>459</v>
      </c>
      <c r="H2767" t="s">
        <v>1212</v>
      </c>
      <c r="I2767" s="29" t="str">
        <f t="shared" si="46"/>
        <v>INSERT INTO  VALUES (,'Santa Eulalia','020507','Distrito','CRI','ADMIN 3');</v>
      </c>
    </row>
    <row r="2768" spans="4:9" x14ac:dyDescent="0.3">
      <c r="D2768" t="s">
        <v>3782</v>
      </c>
      <c r="E2768" t="s">
        <v>3413</v>
      </c>
      <c r="F2768" t="s">
        <v>203</v>
      </c>
      <c r="G2768" t="s">
        <v>459</v>
      </c>
      <c r="H2768" t="s">
        <v>1212</v>
      </c>
      <c r="I2768" s="29" t="str">
        <f t="shared" si="46"/>
        <v>INSERT INTO  VALUES (,'Escobal','020508','Distrito','CRI','ADMIN 3');</v>
      </c>
    </row>
    <row r="2769" spans="4:9" x14ac:dyDescent="0.3">
      <c r="D2769" t="s">
        <v>1262</v>
      </c>
      <c r="E2769" t="s">
        <v>3414</v>
      </c>
      <c r="F2769" t="s">
        <v>203</v>
      </c>
      <c r="G2769" t="s">
        <v>459</v>
      </c>
      <c r="H2769" t="s">
        <v>1212</v>
      </c>
      <c r="I2769" s="29" t="str">
        <f t="shared" si="46"/>
        <v>INSERT INTO  VALUES (,'Naranjo','020601','Distrito','CRI','ADMIN 3');</v>
      </c>
    </row>
    <row r="2770" spans="4:9" x14ac:dyDescent="0.3">
      <c r="D2770" t="s">
        <v>864</v>
      </c>
      <c r="E2770" t="s">
        <v>3415</v>
      </c>
      <c r="F2770" t="s">
        <v>203</v>
      </c>
      <c r="G2770" t="s">
        <v>459</v>
      </c>
      <c r="H2770" t="s">
        <v>1212</v>
      </c>
      <c r="I2770" s="29" t="str">
        <f t="shared" si="46"/>
        <v>INSERT INTO  VALUES (,'San Miguel','020602','Distrito','CRI','ADMIN 3');</v>
      </c>
    </row>
    <row r="2771" spans="4:9" x14ac:dyDescent="0.3">
      <c r="D2771" t="s">
        <v>3783</v>
      </c>
      <c r="E2771" t="s">
        <v>3416</v>
      </c>
      <c r="F2771" t="s">
        <v>203</v>
      </c>
      <c r="G2771" t="s">
        <v>459</v>
      </c>
      <c r="H2771" t="s">
        <v>1212</v>
      </c>
      <c r="I2771" s="29" t="str">
        <f t="shared" si="46"/>
        <v>INSERT INTO  VALUES (,'San Jos','020603','Distrito','CRI','ADMIN 3');</v>
      </c>
    </row>
    <row r="2772" spans="4:9" x14ac:dyDescent="0.3">
      <c r="D2772" t="s">
        <v>3784</v>
      </c>
      <c r="E2772" t="s">
        <v>3417</v>
      </c>
      <c r="F2772" t="s">
        <v>203</v>
      </c>
      <c r="G2772" t="s">
        <v>459</v>
      </c>
      <c r="H2772" t="s">
        <v>1212</v>
      </c>
      <c r="I2772" s="29" t="str">
        <f t="shared" si="46"/>
        <v>INSERT INTO  VALUES (,'Cirrn Sur','020604','Distrito','CRI','ADMIN 3');</v>
      </c>
    </row>
    <row r="2773" spans="4:9" x14ac:dyDescent="0.3">
      <c r="D2773" t="s">
        <v>3743</v>
      </c>
      <c r="E2773" t="s">
        <v>3418</v>
      </c>
      <c r="F2773" t="s">
        <v>203</v>
      </c>
      <c r="G2773" t="s">
        <v>459</v>
      </c>
      <c r="H2773" t="s">
        <v>1212</v>
      </c>
      <c r="I2773" s="29" t="str">
        <f t="shared" si="46"/>
        <v>INSERT INTO  VALUES (,'San Jer','020605','Distrito','CRI','ADMIN 3');</v>
      </c>
    </row>
    <row r="2774" spans="4:9" x14ac:dyDescent="0.3">
      <c r="D2774" t="s">
        <v>722</v>
      </c>
      <c r="E2774" t="s">
        <v>3419</v>
      </c>
      <c r="F2774" t="s">
        <v>203</v>
      </c>
      <c r="G2774" t="s">
        <v>459</v>
      </c>
      <c r="H2774" t="s">
        <v>1212</v>
      </c>
      <c r="I2774" s="29" t="str">
        <f t="shared" si="46"/>
        <v>INSERT INTO  VALUES (,'San Juan','020606','Distrito','CRI','ADMIN 3');</v>
      </c>
    </row>
    <row r="2775" spans="4:9" x14ac:dyDescent="0.3">
      <c r="D2775" t="s">
        <v>1568</v>
      </c>
      <c r="E2775" t="s">
        <v>3420</v>
      </c>
      <c r="F2775" t="s">
        <v>203</v>
      </c>
      <c r="G2775" t="s">
        <v>459</v>
      </c>
      <c r="H2775" t="s">
        <v>1212</v>
      </c>
      <c r="I2775" s="29" t="str">
        <f t="shared" si="46"/>
        <v>INSERT INTO  VALUES (,'El Rosario','020607','Distrito','CRI','ADMIN 3');</v>
      </c>
    </row>
    <row r="2776" spans="4:9" x14ac:dyDescent="0.3">
      <c r="D2776" t="s">
        <v>3785</v>
      </c>
      <c r="E2776" t="s">
        <v>3421</v>
      </c>
      <c r="F2776" t="s">
        <v>203</v>
      </c>
      <c r="G2776" t="s">
        <v>459</v>
      </c>
      <c r="H2776" t="s">
        <v>1212</v>
      </c>
      <c r="I2776" s="29" t="str">
        <f t="shared" si="46"/>
        <v>INSERT INTO  VALUES (,'Palmitos','020608','Distrito','CRI','ADMIN 3');</v>
      </c>
    </row>
    <row r="2777" spans="4:9" x14ac:dyDescent="0.3">
      <c r="D2777" t="s">
        <v>1264</v>
      </c>
      <c r="E2777" t="s">
        <v>3422</v>
      </c>
      <c r="F2777" t="s">
        <v>203</v>
      </c>
      <c r="G2777" t="s">
        <v>459</v>
      </c>
      <c r="H2777" t="s">
        <v>1212</v>
      </c>
      <c r="I2777" s="29" t="str">
        <f t="shared" si="46"/>
        <v>INSERT INTO  VALUES (,'Palmares','020701','Distrito','CRI','ADMIN 3');</v>
      </c>
    </row>
    <row r="2778" spans="4:9" x14ac:dyDescent="0.3">
      <c r="D2778" t="s">
        <v>1545</v>
      </c>
      <c r="E2778" t="s">
        <v>3423</v>
      </c>
      <c r="F2778" t="s">
        <v>203</v>
      </c>
      <c r="G2778" t="s">
        <v>459</v>
      </c>
      <c r="H2778" t="s">
        <v>1212</v>
      </c>
      <c r="I2778" s="29" t="str">
        <f t="shared" si="46"/>
        <v>INSERT INTO  VALUES (,'Zaragoza','020702','Distrito','CRI','ADMIN 3');</v>
      </c>
    </row>
    <row r="2779" spans="4:9" x14ac:dyDescent="0.3">
      <c r="D2779" t="s">
        <v>1335</v>
      </c>
      <c r="E2779" t="s">
        <v>3424</v>
      </c>
      <c r="F2779" t="s">
        <v>203</v>
      </c>
      <c r="G2779" t="s">
        <v>459</v>
      </c>
      <c r="H2779" t="s">
        <v>1212</v>
      </c>
      <c r="I2779" s="29" t="str">
        <f t="shared" si="46"/>
        <v>INSERT INTO  VALUES (,'Buenos Aires','020703','Distrito','CRI','ADMIN 3');</v>
      </c>
    </row>
    <row r="2780" spans="4:9" x14ac:dyDescent="0.3">
      <c r="D2780" t="s">
        <v>714</v>
      </c>
      <c r="E2780" t="s">
        <v>3425</v>
      </c>
      <c r="F2780" t="s">
        <v>203</v>
      </c>
      <c r="G2780" t="s">
        <v>459</v>
      </c>
      <c r="H2780" t="s">
        <v>1212</v>
      </c>
      <c r="I2780" s="29" t="str">
        <f t="shared" si="46"/>
        <v>INSERT INTO  VALUES (,'Santiago','020704','Distrito','CRI','ADMIN 3');</v>
      </c>
    </row>
    <row r="2781" spans="4:9" x14ac:dyDescent="0.3">
      <c r="D2781" t="s">
        <v>2085</v>
      </c>
      <c r="E2781" t="s">
        <v>3426</v>
      </c>
      <c r="F2781" t="s">
        <v>203</v>
      </c>
      <c r="G2781" t="s">
        <v>459</v>
      </c>
      <c r="H2781" t="s">
        <v>1212</v>
      </c>
      <c r="I2781" s="29" t="str">
        <f t="shared" si="46"/>
        <v>INSERT INTO  VALUES (,'Candelaria','020705','Distrito','CRI','ADMIN 3');</v>
      </c>
    </row>
    <row r="2782" spans="4:9" x14ac:dyDescent="0.3">
      <c r="D2782" t="s">
        <v>1920</v>
      </c>
      <c r="E2782" t="s">
        <v>3427</v>
      </c>
      <c r="F2782" t="s">
        <v>203</v>
      </c>
      <c r="G2782" t="s">
        <v>459</v>
      </c>
      <c r="H2782" t="s">
        <v>1212</v>
      </c>
      <c r="I2782" s="29" t="str">
        <f t="shared" si="46"/>
        <v>INSERT INTO  VALUES (,'Esquipulas','020706','Distrito','CRI','ADMIN 3');</v>
      </c>
    </row>
    <row r="2783" spans="4:9" x14ac:dyDescent="0.3">
      <c r="D2783" t="s">
        <v>1136</v>
      </c>
      <c r="E2783" t="s">
        <v>3428</v>
      </c>
      <c r="F2783" t="s">
        <v>203</v>
      </c>
      <c r="G2783" t="s">
        <v>459</v>
      </c>
      <c r="H2783" t="s">
        <v>1212</v>
      </c>
      <c r="I2783" s="29" t="str">
        <f t="shared" si="46"/>
        <v>INSERT INTO  VALUES (,'La Granja','020707','Distrito','CRI','ADMIN 3');</v>
      </c>
    </row>
    <row r="2784" spans="4:9" x14ac:dyDescent="0.3">
      <c r="D2784" t="s">
        <v>1171</v>
      </c>
      <c r="E2784" t="s">
        <v>3429</v>
      </c>
      <c r="F2784" t="s">
        <v>203</v>
      </c>
      <c r="G2784" t="s">
        <v>459</v>
      </c>
      <c r="H2784" t="s">
        <v>1212</v>
      </c>
      <c r="I2784" s="29" t="str">
        <f t="shared" si="46"/>
        <v>INSERT INTO  VALUES (,'San Pedro','020801','Distrito','CRI','ADMIN 3');</v>
      </c>
    </row>
    <row r="2785" spans="4:9" x14ac:dyDescent="0.3">
      <c r="D2785" t="s">
        <v>722</v>
      </c>
      <c r="E2785" t="s">
        <v>3430</v>
      </c>
      <c r="F2785" t="s">
        <v>203</v>
      </c>
      <c r="G2785" t="s">
        <v>459</v>
      </c>
      <c r="H2785" t="s">
        <v>1212</v>
      </c>
      <c r="I2785" s="29" t="str">
        <f t="shared" si="46"/>
        <v>INSERT INTO  VALUES (,'San Juan','020802','Distrito','CRI','ADMIN 3');</v>
      </c>
    </row>
    <row r="2786" spans="4:9" x14ac:dyDescent="0.3">
      <c r="D2786" t="s">
        <v>992</v>
      </c>
      <c r="E2786" t="s">
        <v>3431</v>
      </c>
      <c r="F2786" t="s">
        <v>203</v>
      </c>
      <c r="G2786" t="s">
        <v>459</v>
      </c>
      <c r="H2786" t="s">
        <v>1212</v>
      </c>
      <c r="I2786" s="29" t="str">
        <f t="shared" si="46"/>
        <v>INSERT INTO  VALUES (,'San Rafael','020803','Distrito','CRI','ADMIN 3');</v>
      </c>
    </row>
    <row r="2787" spans="4:9" x14ac:dyDescent="0.3">
      <c r="D2787" t="s">
        <v>3786</v>
      </c>
      <c r="E2787" t="s">
        <v>3432</v>
      </c>
      <c r="F2787" t="s">
        <v>203</v>
      </c>
      <c r="G2787" t="s">
        <v>459</v>
      </c>
      <c r="H2787" t="s">
        <v>1212</v>
      </c>
      <c r="I2787" s="29" t="str">
        <f t="shared" si="46"/>
        <v>INSERT INTO  VALUES (,'Carrillos','020804','Distrito','CRI','ADMIN 3');</v>
      </c>
    </row>
    <row r="2788" spans="4:9" x14ac:dyDescent="0.3">
      <c r="D2788" t="s">
        <v>3787</v>
      </c>
      <c r="E2788" t="s">
        <v>3433</v>
      </c>
      <c r="F2788" t="s">
        <v>203</v>
      </c>
      <c r="G2788" t="s">
        <v>459</v>
      </c>
      <c r="H2788" t="s">
        <v>1212</v>
      </c>
      <c r="I2788" s="29" t="str">
        <f t="shared" si="46"/>
        <v>INSERT INTO  VALUES (,'Sabana Redonda','020805','Distrito','CRI','ADMIN 3');</v>
      </c>
    </row>
    <row r="2789" spans="4:9" x14ac:dyDescent="0.3">
      <c r="D2789" t="s">
        <v>1268</v>
      </c>
      <c r="E2789" t="s">
        <v>3434</v>
      </c>
      <c r="F2789" t="s">
        <v>203</v>
      </c>
      <c r="G2789" t="s">
        <v>459</v>
      </c>
      <c r="H2789" t="s">
        <v>1212</v>
      </c>
      <c r="I2789" s="29" t="str">
        <f t="shared" si="46"/>
        <v>INSERT INTO  VALUES (,'Orotina','020901','Distrito','CRI','ADMIN 3');</v>
      </c>
    </row>
    <row r="2790" spans="4:9" x14ac:dyDescent="0.3">
      <c r="D2790" t="s">
        <v>3788</v>
      </c>
      <c r="E2790" t="s">
        <v>3435</v>
      </c>
      <c r="F2790" t="s">
        <v>203</v>
      </c>
      <c r="G2790" t="s">
        <v>459</v>
      </c>
      <c r="H2790" t="s">
        <v>1212</v>
      </c>
      <c r="I2790" s="29" t="str">
        <f t="shared" si="46"/>
        <v>INSERT INTO  VALUES (,'El Mastate','020902','Distrito','CRI','ADMIN 3');</v>
      </c>
    </row>
    <row r="2791" spans="4:9" x14ac:dyDescent="0.3">
      <c r="D2791" t="s">
        <v>3789</v>
      </c>
      <c r="E2791" t="s">
        <v>3436</v>
      </c>
      <c r="F2791" t="s">
        <v>203</v>
      </c>
      <c r="G2791" t="s">
        <v>459</v>
      </c>
      <c r="H2791" t="s">
        <v>1212</v>
      </c>
      <c r="I2791" s="29" t="str">
        <f t="shared" si="46"/>
        <v>INSERT INTO  VALUES (,'Hacienda Vieja','020903','Distrito','CRI','ADMIN 3');</v>
      </c>
    </row>
    <row r="2792" spans="4:9" x14ac:dyDescent="0.3">
      <c r="D2792" t="s">
        <v>3790</v>
      </c>
      <c r="E2792" t="s">
        <v>3437</v>
      </c>
      <c r="F2792" t="s">
        <v>203</v>
      </c>
      <c r="G2792" t="s">
        <v>459</v>
      </c>
      <c r="H2792" t="s">
        <v>1212</v>
      </c>
      <c r="I2792" s="29" t="str">
        <f t="shared" si="46"/>
        <v>INSERT INTO  VALUES (,'Coyolar','020904','Distrito','CRI','ADMIN 3');</v>
      </c>
    </row>
    <row r="2793" spans="4:9" x14ac:dyDescent="0.3">
      <c r="D2793" t="s">
        <v>1947</v>
      </c>
      <c r="E2793" t="s">
        <v>3438</v>
      </c>
      <c r="F2793" t="s">
        <v>203</v>
      </c>
      <c r="G2793" t="s">
        <v>459</v>
      </c>
      <c r="H2793" t="s">
        <v>1212</v>
      </c>
      <c r="I2793" s="29" t="str">
        <f t="shared" si="46"/>
        <v>INSERT INTO  VALUES (,'La Ceiba','020905','Distrito','CRI','ADMIN 3');</v>
      </c>
    </row>
    <row r="2794" spans="4:9" x14ac:dyDescent="0.3">
      <c r="D2794" t="s">
        <v>1944</v>
      </c>
      <c r="E2794" t="s">
        <v>3439</v>
      </c>
      <c r="F2794" t="s">
        <v>203</v>
      </c>
      <c r="G2794" t="s">
        <v>459</v>
      </c>
      <c r="H2794" t="s">
        <v>1212</v>
      </c>
      <c r="I2794" s="29" t="str">
        <f t="shared" si="46"/>
        <v>INSERT INTO  VALUES (,'Quesada','021001','Distrito','CRI','ADMIN 3');</v>
      </c>
    </row>
    <row r="2795" spans="4:9" x14ac:dyDescent="0.3">
      <c r="D2795" t="s">
        <v>3791</v>
      </c>
      <c r="E2795" t="s">
        <v>3440</v>
      </c>
      <c r="F2795" t="s">
        <v>203</v>
      </c>
      <c r="G2795" t="s">
        <v>459</v>
      </c>
      <c r="H2795" t="s">
        <v>1212</v>
      </c>
      <c r="I2795" s="29" t="str">
        <f t="shared" si="46"/>
        <v>INSERT INTO  VALUES (,'Florencia','021002','Distrito','CRI','ADMIN 3');</v>
      </c>
    </row>
    <row r="2796" spans="4:9" x14ac:dyDescent="0.3">
      <c r="D2796" t="s">
        <v>3792</v>
      </c>
      <c r="E2796" t="s">
        <v>3441</v>
      </c>
      <c r="F2796" t="s">
        <v>203</v>
      </c>
      <c r="G2796" t="s">
        <v>459</v>
      </c>
      <c r="H2796" t="s">
        <v>1212</v>
      </c>
      <c r="I2796" s="29" t="str">
        <f t="shared" si="46"/>
        <v>INSERT INTO  VALUES (,'Aguas Zarcas','021004','Distrito','CRI','ADMIN 3');</v>
      </c>
    </row>
    <row r="2797" spans="4:9" x14ac:dyDescent="0.3">
      <c r="D2797" t="s">
        <v>3793</v>
      </c>
      <c r="E2797" t="s">
        <v>3442</v>
      </c>
      <c r="F2797" t="s">
        <v>203</v>
      </c>
      <c r="G2797" t="s">
        <v>459</v>
      </c>
      <c r="H2797" t="s">
        <v>1212</v>
      </c>
      <c r="I2797" s="29" t="str">
        <f t="shared" si="46"/>
        <v>INSERT INTO  VALUES (,'Venecia','021005','Distrito','CRI','ADMIN 3');</v>
      </c>
    </row>
    <row r="2798" spans="4:9" x14ac:dyDescent="0.3">
      <c r="D2798" t="s">
        <v>3794</v>
      </c>
      <c r="E2798" t="s">
        <v>3443</v>
      </c>
      <c r="F2798" t="s">
        <v>203</v>
      </c>
      <c r="G2798" t="s">
        <v>459</v>
      </c>
      <c r="H2798" t="s">
        <v>1212</v>
      </c>
      <c r="I2798" s="29" t="str">
        <f t="shared" si="46"/>
        <v>INSERT INTO  VALUES (,'Pital','021006','Distrito','CRI','ADMIN 3');</v>
      </c>
    </row>
    <row r="2799" spans="4:9" x14ac:dyDescent="0.3">
      <c r="D2799" t="s">
        <v>3795</v>
      </c>
      <c r="E2799" t="s">
        <v>3444</v>
      </c>
      <c r="F2799" t="s">
        <v>203</v>
      </c>
      <c r="G2799" t="s">
        <v>459</v>
      </c>
      <c r="H2799" t="s">
        <v>1212</v>
      </c>
      <c r="I2799" s="29" t="str">
        <f t="shared" si="46"/>
        <v>INSERT INTO  VALUES (,'La Fortuna','021007','Distrito','CRI','ADMIN 3');</v>
      </c>
    </row>
    <row r="2800" spans="4:9" x14ac:dyDescent="0.3">
      <c r="D2800" t="s">
        <v>3796</v>
      </c>
      <c r="E2800" t="s">
        <v>3445</v>
      </c>
      <c r="F2800" t="s">
        <v>203</v>
      </c>
      <c r="G2800" t="s">
        <v>459</v>
      </c>
      <c r="H2800" t="s">
        <v>1212</v>
      </c>
      <c r="I2800" s="29" t="str">
        <f t="shared" si="46"/>
        <v>INSERT INTO  VALUES (,'La Tigra','021008','Distrito','CRI','ADMIN 3');</v>
      </c>
    </row>
    <row r="2801" spans="4:9" x14ac:dyDescent="0.3">
      <c r="D2801" t="s">
        <v>3797</v>
      </c>
      <c r="E2801" t="s">
        <v>3446</v>
      </c>
      <c r="F2801" t="s">
        <v>203</v>
      </c>
      <c r="G2801" t="s">
        <v>459</v>
      </c>
      <c r="H2801" t="s">
        <v>1212</v>
      </c>
      <c r="I2801" s="29" t="str">
        <f t="shared" si="46"/>
        <v>INSERT INTO  VALUES (,'La Palmera','021009','Distrito','CRI','ADMIN 3');</v>
      </c>
    </row>
    <row r="2802" spans="4:9" x14ac:dyDescent="0.3">
      <c r="D2802" t="s">
        <v>3798</v>
      </c>
      <c r="E2802" t="s">
        <v>3447</v>
      </c>
      <c r="F2802" t="s">
        <v>203</v>
      </c>
      <c r="G2802" t="s">
        <v>459</v>
      </c>
      <c r="H2802" t="s">
        <v>1212</v>
      </c>
      <c r="I2802" s="29" t="str">
        <f t="shared" si="46"/>
        <v>INSERT INTO  VALUES (,'Cutris','021011','Distrito','CRI','ADMIN 3');</v>
      </c>
    </row>
    <row r="2803" spans="4:9" x14ac:dyDescent="0.3">
      <c r="D2803" t="s">
        <v>3799</v>
      </c>
      <c r="E2803" t="s">
        <v>3448</v>
      </c>
      <c r="F2803" t="s">
        <v>203</v>
      </c>
      <c r="G2803" t="s">
        <v>459</v>
      </c>
      <c r="H2803" t="s">
        <v>1212</v>
      </c>
      <c r="I2803" s="29" t="str">
        <f t="shared" si="46"/>
        <v>INSERT INTO  VALUES (,'Monterrey','021012','Distrito','CRI','ADMIN 3');</v>
      </c>
    </row>
    <row r="2804" spans="4:9" x14ac:dyDescent="0.3">
      <c r="D2804" t="s">
        <v>3800</v>
      </c>
      <c r="E2804" t="s">
        <v>3449</v>
      </c>
      <c r="F2804" t="s">
        <v>203</v>
      </c>
      <c r="G2804" t="s">
        <v>459</v>
      </c>
      <c r="H2804" t="s">
        <v>1212</v>
      </c>
      <c r="I2804" s="29" t="str">
        <f t="shared" si="46"/>
        <v>INSERT INTO  VALUES (,'Pocosol','021013','Distrito','CRI','ADMIN 3');</v>
      </c>
    </row>
    <row r="2805" spans="4:9" x14ac:dyDescent="0.3">
      <c r="D2805" t="s">
        <v>1271</v>
      </c>
      <c r="E2805" t="s">
        <v>3450</v>
      </c>
      <c r="F2805" t="s">
        <v>203</v>
      </c>
      <c r="G2805" t="s">
        <v>459</v>
      </c>
      <c r="H2805" t="s">
        <v>1212</v>
      </c>
      <c r="I2805" s="29" t="str">
        <f t="shared" si="46"/>
        <v>INSERT INTO  VALUES (,'Zarcero','021101','Distrito','CRI','ADMIN 3');</v>
      </c>
    </row>
    <row r="2806" spans="4:9" x14ac:dyDescent="0.3">
      <c r="D2806" t="s">
        <v>3801</v>
      </c>
      <c r="E2806" t="s">
        <v>3451</v>
      </c>
      <c r="F2806" t="s">
        <v>203</v>
      </c>
      <c r="G2806" t="s">
        <v>459</v>
      </c>
      <c r="H2806" t="s">
        <v>1212</v>
      </c>
      <c r="I2806" s="29" t="str">
        <f t="shared" si="46"/>
        <v>INSERT INTO  VALUES (,'Laguna','021102','Distrito','CRI','ADMIN 3');</v>
      </c>
    </row>
    <row r="2807" spans="4:9" x14ac:dyDescent="0.3">
      <c r="D2807" t="s">
        <v>3802</v>
      </c>
      <c r="E2807" t="s">
        <v>3452</v>
      </c>
      <c r="F2807" t="s">
        <v>203</v>
      </c>
      <c r="G2807" t="s">
        <v>459</v>
      </c>
      <c r="H2807" t="s">
        <v>1212</v>
      </c>
      <c r="I2807" s="29" t="str">
        <f t="shared" si="46"/>
        <v>INSERT INTO  VALUES (,'Tapesco','021103','Distrito','CRI','ADMIN 3');</v>
      </c>
    </row>
    <row r="2808" spans="4:9" x14ac:dyDescent="0.3">
      <c r="D2808" t="s">
        <v>3692</v>
      </c>
      <c r="E2808" t="s">
        <v>3453</v>
      </c>
      <c r="F2808" t="s">
        <v>203</v>
      </c>
      <c r="G2808" t="s">
        <v>459</v>
      </c>
      <c r="H2808" t="s">
        <v>1212</v>
      </c>
      <c r="I2808" s="29" t="str">
        <f t="shared" si="46"/>
        <v>INSERT INTO  VALUES (,'Zapote','021106','Distrito','CRI','ADMIN 3');</v>
      </c>
    </row>
    <row r="2809" spans="4:9" x14ac:dyDescent="0.3">
      <c r="D2809" t="s">
        <v>3803</v>
      </c>
      <c r="E2809" t="s">
        <v>3454</v>
      </c>
      <c r="F2809" t="s">
        <v>203</v>
      </c>
      <c r="G2809" t="s">
        <v>459</v>
      </c>
      <c r="H2809" t="s">
        <v>1212</v>
      </c>
      <c r="I2809" s="29" t="str">
        <f t="shared" si="46"/>
        <v>INSERT INTO  VALUES (,'Brisas','021107','Distrito','CRI','ADMIN 3');</v>
      </c>
    </row>
    <row r="2810" spans="4:9" x14ac:dyDescent="0.3">
      <c r="D2810" t="s">
        <v>3804</v>
      </c>
      <c r="E2810" t="s">
        <v>3455</v>
      </c>
      <c r="F2810" t="s">
        <v>203</v>
      </c>
      <c r="G2810" t="s">
        <v>459</v>
      </c>
      <c r="H2810" t="s">
        <v>1212</v>
      </c>
      <c r="I2810" s="29" t="str">
        <f t="shared" si="46"/>
        <v>INSERT INTO  VALUES (,'Sarche Norte','021201','Distrito','CRI','ADMIN 3');</v>
      </c>
    </row>
    <row r="2811" spans="4:9" x14ac:dyDescent="0.3">
      <c r="D2811" t="s">
        <v>3805</v>
      </c>
      <c r="E2811" t="s">
        <v>3456</v>
      </c>
      <c r="F2811" t="s">
        <v>203</v>
      </c>
      <c r="G2811" t="s">
        <v>459</v>
      </c>
      <c r="H2811" t="s">
        <v>1212</v>
      </c>
      <c r="I2811" s="29" t="str">
        <f t="shared" si="46"/>
        <v>INSERT INTO  VALUES (,'Sarche Sur','021202','Distrito','CRI','ADMIN 3');</v>
      </c>
    </row>
    <row r="2812" spans="4:9" x14ac:dyDescent="0.3">
      <c r="D2812" t="s">
        <v>3806</v>
      </c>
      <c r="E2812" t="s">
        <v>3457</v>
      </c>
      <c r="F2812" t="s">
        <v>203</v>
      </c>
      <c r="G2812" t="s">
        <v>459</v>
      </c>
      <c r="H2812" t="s">
        <v>1212</v>
      </c>
      <c r="I2812" s="29" t="str">
        <f t="shared" si="46"/>
        <v>INSERT INTO  VALUES (,'Toro Amarillo','021203','Distrito','CRI','ADMIN 3');</v>
      </c>
    </row>
    <row r="2813" spans="4:9" x14ac:dyDescent="0.3">
      <c r="D2813" t="s">
        <v>3807</v>
      </c>
      <c r="E2813" t="s">
        <v>3458</v>
      </c>
      <c r="F2813" t="s">
        <v>203</v>
      </c>
      <c r="G2813" t="s">
        <v>459</v>
      </c>
      <c r="H2813" t="s">
        <v>1212</v>
      </c>
      <c r="I2813" s="29" t="str">
        <f t="shared" si="46"/>
        <v>INSERT INTO  VALUES (,'Rodrhguez','021205','Distrito','CRI','ADMIN 3');</v>
      </c>
    </row>
    <row r="2814" spans="4:9" x14ac:dyDescent="0.3">
      <c r="D2814" t="s">
        <v>1275</v>
      </c>
      <c r="E2814" t="s">
        <v>2504</v>
      </c>
      <c r="F2814" t="s">
        <v>203</v>
      </c>
      <c r="G2814" t="s">
        <v>459</v>
      </c>
      <c r="H2814" t="s">
        <v>1212</v>
      </c>
      <c r="I2814" s="29" t="str">
        <f t="shared" si="46"/>
        <v>INSERT INTO  VALUES (,'Upala','021301','Distrito','CRI','ADMIN 3');</v>
      </c>
    </row>
    <row r="2815" spans="4:9" x14ac:dyDescent="0.3">
      <c r="D2815" t="s">
        <v>3808</v>
      </c>
      <c r="E2815" t="s">
        <v>2505</v>
      </c>
      <c r="F2815" t="s">
        <v>203</v>
      </c>
      <c r="G2815" t="s">
        <v>459</v>
      </c>
      <c r="H2815" t="s">
        <v>1212</v>
      </c>
      <c r="I2815" s="29" t="str">
        <f t="shared" si="46"/>
        <v>INSERT INTO  VALUES (,'Aguas Claras','021302','Distrito','CRI','ADMIN 3');</v>
      </c>
    </row>
    <row r="2816" spans="4:9" x14ac:dyDescent="0.3">
      <c r="D2816" t="s">
        <v>3809</v>
      </c>
      <c r="E2816" t="s">
        <v>2507</v>
      </c>
      <c r="F2816" t="s">
        <v>203</v>
      </c>
      <c r="G2816" t="s">
        <v>459</v>
      </c>
      <c r="H2816" t="s">
        <v>1212</v>
      </c>
      <c r="I2816" s="29" t="str">
        <f t="shared" si="46"/>
        <v>INSERT INTO  VALUES (,'San Josa O Pizote','021303','Distrito','CRI','ADMIN 3');</v>
      </c>
    </row>
    <row r="2817" spans="4:9" x14ac:dyDescent="0.3">
      <c r="D2817" t="s">
        <v>3810</v>
      </c>
      <c r="E2817" t="s">
        <v>2509</v>
      </c>
      <c r="F2817" t="s">
        <v>203</v>
      </c>
      <c r="G2817" t="s">
        <v>459</v>
      </c>
      <c r="H2817" t="s">
        <v>1212</v>
      </c>
      <c r="I2817" s="29" t="str">
        <f t="shared" si="46"/>
        <v>INSERT INTO  VALUES (,'Bijagua','021304','Distrito','CRI','ADMIN 3');</v>
      </c>
    </row>
    <row r="2818" spans="4:9" x14ac:dyDescent="0.3">
      <c r="D2818" t="s">
        <v>3811</v>
      </c>
      <c r="E2818" t="s">
        <v>3459</v>
      </c>
      <c r="F2818" t="s">
        <v>203</v>
      </c>
      <c r="G2818" t="s">
        <v>459</v>
      </c>
      <c r="H2818" t="s">
        <v>1212</v>
      </c>
      <c r="I2818" s="29" t="str">
        <f t="shared" si="46"/>
        <v>INSERT INTO  VALUES (,'Delicias','021305','Distrito','CRI','ADMIN 3');</v>
      </c>
    </row>
    <row r="2819" spans="4:9" x14ac:dyDescent="0.3">
      <c r="D2819" t="s">
        <v>3812</v>
      </c>
      <c r="E2819" t="s">
        <v>3460</v>
      </c>
      <c r="F2819" t="s">
        <v>203</v>
      </c>
      <c r="G2819" t="s">
        <v>459</v>
      </c>
      <c r="H2819" t="s">
        <v>1212</v>
      </c>
      <c r="I2819" s="29" t="str">
        <f t="shared" ref="I2819:I2882" si="47">+"INSERT INTO "&amp;$E$3&amp;" VALUES ("&amp;C2819&amp;","&amp;"'"&amp;D2819&amp;"','"&amp;E2819&amp;"','"&amp;F2819&amp;"','"&amp;G2819&amp;"','"&amp;H2819&amp;"');"</f>
        <v>INSERT INTO  VALUES (,'Dos R','021306','Distrito','CRI','ADMIN 3');</v>
      </c>
    </row>
    <row r="2820" spans="4:9" x14ac:dyDescent="0.3">
      <c r="D2820" t="s">
        <v>3813</v>
      </c>
      <c r="E2820" t="s">
        <v>3461</v>
      </c>
      <c r="F2820" t="s">
        <v>203</v>
      </c>
      <c r="G2820" t="s">
        <v>459</v>
      </c>
      <c r="H2820" t="s">
        <v>1212</v>
      </c>
      <c r="I2820" s="29" t="str">
        <f t="shared" si="47"/>
        <v>INSERT INTO  VALUES (,'Yolillal','021307','Distrito','CRI','ADMIN 3');</v>
      </c>
    </row>
    <row r="2821" spans="4:9" x14ac:dyDescent="0.3">
      <c r="D2821" t="s">
        <v>3814</v>
      </c>
      <c r="E2821" t="s">
        <v>3462</v>
      </c>
      <c r="F2821" t="s">
        <v>203</v>
      </c>
      <c r="G2821" t="s">
        <v>459</v>
      </c>
      <c r="H2821" t="s">
        <v>1212</v>
      </c>
      <c r="I2821" s="29" t="str">
        <f t="shared" si="47"/>
        <v>INSERT INTO  VALUES (,'Canalete','021308','Distrito','CRI','ADMIN 3');</v>
      </c>
    </row>
    <row r="2822" spans="4:9" x14ac:dyDescent="0.3">
      <c r="D2822" t="s">
        <v>1277</v>
      </c>
      <c r="E2822" t="s">
        <v>3463</v>
      </c>
      <c r="F2822" t="s">
        <v>203</v>
      </c>
      <c r="G2822" t="s">
        <v>459</v>
      </c>
      <c r="H2822" t="s">
        <v>1212</v>
      </c>
      <c r="I2822" s="29" t="str">
        <f t="shared" si="47"/>
        <v>INSERT INTO  VALUES (,'Los Chiles','021401','Distrito','CRI','ADMIN 3');</v>
      </c>
    </row>
    <row r="2823" spans="4:9" x14ac:dyDescent="0.3">
      <c r="D2823" t="s">
        <v>3815</v>
      </c>
      <c r="E2823" t="s">
        <v>3464</v>
      </c>
      <c r="F2823" t="s">
        <v>203</v>
      </c>
      <c r="G2823" t="s">
        <v>459</v>
      </c>
      <c r="H2823" t="s">
        <v>1212</v>
      </c>
      <c r="I2823" s="29" t="str">
        <f t="shared" si="47"/>
        <v>INSERT INTO  VALUES (,'Caso Negro','021402','Distrito','CRI','ADMIN 3');</v>
      </c>
    </row>
    <row r="2824" spans="4:9" x14ac:dyDescent="0.3">
      <c r="D2824" t="s">
        <v>3816</v>
      </c>
      <c r="E2824" t="s">
        <v>3465</v>
      </c>
      <c r="F2824" t="s">
        <v>203</v>
      </c>
      <c r="G2824" t="s">
        <v>459</v>
      </c>
      <c r="H2824" t="s">
        <v>1212</v>
      </c>
      <c r="I2824" s="29" t="str">
        <f t="shared" si="47"/>
        <v>INSERT INTO  VALUES (,'El Amparo','021403','Distrito','CRI','ADMIN 3');</v>
      </c>
    </row>
    <row r="2825" spans="4:9" x14ac:dyDescent="0.3">
      <c r="D2825" t="s">
        <v>1608</v>
      </c>
      <c r="E2825" t="s">
        <v>3466</v>
      </c>
      <c r="F2825" t="s">
        <v>203</v>
      </c>
      <c r="G2825" t="s">
        <v>459</v>
      </c>
      <c r="H2825" t="s">
        <v>1212</v>
      </c>
      <c r="I2825" s="29" t="str">
        <f t="shared" si="47"/>
        <v>INSERT INTO  VALUES (,'San Jorge','021404','Distrito','CRI','ADMIN 3');</v>
      </c>
    </row>
    <row r="2826" spans="4:9" x14ac:dyDescent="0.3">
      <c r="D2826" t="s">
        <v>992</v>
      </c>
      <c r="E2826" t="s">
        <v>3467</v>
      </c>
      <c r="F2826" t="s">
        <v>203</v>
      </c>
      <c r="G2826" t="s">
        <v>459</v>
      </c>
      <c r="H2826" t="s">
        <v>1212</v>
      </c>
      <c r="I2826" s="29" t="str">
        <f t="shared" si="47"/>
        <v>INSERT INTO  VALUES (,'San Rafael','021501','Distrito','CRI','ADMIN 3');</v>
      </c>
    </row>
    <row r="2827" spans="4:9" x14ac:dyDescent="0.3">
      <c r="D2827" t="s">
        <v>3817</v>
      </c>
      <c r="E2827" t="s">
        <v>3468</v>
      </c>
      <c r="F2827" t="s">
        <v>203</v>
      </c>
      <c r="G2827" t="s">
        <v>459</v>
      </c>
      <c r="H2827" t="s">
        <v>1212</v>
      </c>
      <c r="I2827" s="29" t="str">
        <f t="shared" si="47"/>
        <v>INSERT INTO  VALUES (,'Buenavista','021502','Distrito','CRI','ADMIN 3');</v>
      </c>
    </row>
    <row r="2828" spans="4:9" x14ac:dyDescent="0.3">
      <c r="D2828" t="s">
        <v>3818</v>
      </c>
      <c r="E2828" t="s">
        <v>3469</v>
      </c>
      <c r="F2828" t="s">
        <v>203</v>
      </c>
      <c r="G2828" t="s">
        <v>459</v>
      </c>
      <c r="H2828" t="s">
        <v>1212</v>
      </c>
      <c r="I2828" s="29" t="str">
        <f t="shared" si="47"/>
        <v>INSERT INTO  VALUES (,'Katira','021504','Distrito','CRI','ADMIN 3');</v>
      </c>
    </row>
    <row r="2829" spans="4:9" x14ac:dyDescent="0.3">
      <c r="D2829" t="s">
        <v>1281</v>
      </c>
      <c r="E2829" t="s">
        <v>3470</v>
      </c>
      <c r="F2829" t="s">
        <v>203</v>
      </c>
      <c r="G2829" t="s">
        <v>459</v>
      </c>
      <c r="H2829" t="s">
        <v>1212</v>
      </c>
      <c r="I2829" s="29" t="str">
        <f t="shared" si="47"/>
        <v>INSERT INTO  VALUES (,'Río Cuarto','021601','Distrito','CRI','ADMIN 3');</v>
      </c>
    </row>
    <row r="2830" spans="4:9" x14ac:dyDescent="0.3">
      <c r="D2830" t="s">
        <v>1528</v>
      </c>
      <c r="E2830" t="s">
        <v>3471</v>
      </c>
      <c r="F2830" t="s">
        <v>203</v>
      </c>
      <c r="G2830" t="s">
        <v>459</v>
      </c>
      <c r="H2830" t="s">
        <v>1212</v>
      </c>
      <c r="I2830" s="29" t="str">
        <f t="shared" si="47"/>
        <v>INSERT INTO  VALUES (,'Santa Rita','021602','Distrito','CRI','ADMIN 3');</v>
      </c>
    </row>
    <row r="2831" spans="4:9" x14ac:dyDescent="0.3">
      <c r="D2831" t="s">
        <v>2406</v>
      </c>
      <c r="E2831" t="s">
        <v>3472</v>
      </c>
      <c r="F2831" t="s">
        <v>203</v>
      </c>
      <c r="G2831" t="s">
        <v>459</v>
      </c>
      <c r="H2831" t="s">
        <v>1212</v>
      </c>
      <c r="I2831" s="29" t="str">
        <f t="shared" si="47"/>
        <v>INSERT INTO  VALUES (,'Santa Isabel','021603','Distrito','CRI','ADMIN 3');</v>
      </c>
    </row>
    <row r="2832" spans="4:9" x14ac:dyDescent="0.3">
      <c r="D2832" t="s">
        <v>3819</v>
      </c>
      <c r="E2832" t="s">
        <v>3473</v>
      </c>
      <c r="F2832" t="s">
        <v>203</v>
      </c>
      <c r="G2832" t="s">
        <v>459</v>
      </c>
      <c r="H2832" t="s">
        <v>1212</v>
      </c>
      <c r="I2832" s="29" t="str">
        <f t="shared" si="47"/>
        <v>INSERT INTO  VALUES (,'Oriental','030101','Distrito','CRI','ADMIN 3');</v>
      </c>
    </row>
    <row r="2833" spans="4:9" x14ac:dyDescent="0.3">
      <c r="D2833" t="s">
        <v>3820</v>
      </c>
      <c r="E2833" t="s">
        <v>3474</v>
      </c>
      <c r="F2833" t="s">
        <v>203</v>
      </c>
      <c r="G2833" t="s">
        <v>459</v>
      </c>
      <c r="H2833" t="s">
        <v>1212</v>
      </c>
      <c r="I2833" s="29" t="str">
        <f t="shared" si="47"/>
        <v>INSERT INTO  VALUES (,'Occidental','030102','Distrito','CRI','ADMIN 3');</v>
      </c>
    </row>
    <row r="2834" spans="4:9" x14ac:dyDescent="0.3">
      <c r="D2834" t="s">
        <v>3821</v>
      </c>
      <c r="E2834" t="s">
        <v>3475</v>
      </c>
      <c r="F2834" t="s">
        <v>203</v>
      </c>
      <c r="G2834" t="s">
        <v>459</v>
      </c>
      <c r="H2834" t="s">
        <v>1212</v>
      </c>
      <c r="I2834" s="29" t="str">
        <f t="shared" si="47"/>
        <v>INSERT INTO  VALUES (,'Carmen','030103','Distrito','CRI','ADMIN 3');</v>
      </c>
    </row>
    <row r="2835" spans="4:9" x14ac:dyDescent="0.3">
      <c r="D2835" t="s">
        <v>3822</v>
      </c>
      <c r="E2835" t="s">
        <v>3476</v>
      </c>
      <c r="F2835" t="s">
        <v>203</v>
      </c>
      <c r="G2835" t="s">
        <v>459</v>
      </c>
      <c r="H2835" t="s">
        <v>1212</v>
      </c>
      <c r="I2835" s="29" t="str">
        <f t="shared" si="47"/>
        <v>INSERT INTO  VALUES (,'San Nicol','030104','Distrito','CRI','ADMIN 3');</v>
      </c>
    </row>
    <row r="2836" spans="4:9" x14ac:dyDescent="0.3">
      <c r="D2836" t="s">
        <v>3823</v>
      </c>
      <c r="E2836" t="s">
        <v>3477</v>
      </c>
      <c r="F2836" t="s">
        <v>203</v>
      </c>
      <c r="G2836" t="s">
        <v>459</v>
      </c>
      <c r="H2836" t="s">
        <v>1212</v>
      </c>
      <c r="I2836" s="29" t="str">
        <f t="shared" si="47"/>
        <v>INSERT INTO  VALUES (,'Aguacaliente o San Francisco','030105','Distrito','CRI','ADMIN 3');</v>
      </c>
    </row>
    <row r="2837" spans="4:9" x14ac:dyDescent="0.3">
      <c r="D2837" t="s">
        <v>3824</v>
      </c>
      <c r="E2837" t="s">
        <v>3478</v>
      </c>
      <c r="F2837" t="s">
        <v>203</v>
      </c>
      <c r="G2837" t="s">
        <v>459</v>
      </c>
      <c r="H2837" t="s">
        <v>1212</v>
      </c>
      <c r="I2837" s="29" t="str">
        <f t="shared" si="47"/>
        <v>INSERT INTO  VALUES (,'Guadalupe o Arenilla','030106','Distrito','CRI','ADMIN 3');</v>
      </c>
    </row>
    <row r="2838" spans="4:9" x14ac:dyDescent="0.3">
      <c r="D2838" t="s">
        <v>3825</v>
      </c>
      <c r="E2838" t="s">
        <v>3479</v>
      </c>
      <c r="F2838" t="s">
        <v>203</v>
      </c>
      <c r="G2838" t="s">
        <v>459</v>
      </c>
      <c r="H2838" t="s">
        <v>1212</v>
      </c>
      <c r="I2838" s="29" t="str">
        <f t="shared" si="47"/>
        <v>INSERT INTO  VALUES (,'Corralillo','030107','Distrito','CRI','ADMIN 3');</v>
      </c>
    </row>
    <row r="2839" spans="4:9" x14ac:dyDescent="0.3">
      <c r="D2839" t="s">
        <v>3826</v>
      </c>
      <c r="E2839" t="s">
        <v>3480</v>
      </c>
      <c r="F2839" t="s">
        <v>203</v>
      </c>
      <c r="G2839" t="s">
        <v>459</v>
      </c>
      <c r="H2839" t="s">
        <v>1212</v>
      </c>
      <c r="I2839" s="29" t="str">
        <f t="shared" si="47"/>
        <v>INSERT INTO  VALUES (,'Tierra Blanca','030108','Distrito','CRI','ADMIN 3');</v>
      </c>
    </row>
    <row r="2840" spans="4:9" x14ac:dyDescent="0.3">
      <c r="D2840" t="s">
        <v>1981</v>
      </c>
      <c r="E2840" t="s">
        <v>3481</v>
      </c>
      <c r="F2840" t="s">
        <v>203</v>
      </c>
      <c r="G2840" t="s">
        <v>459</v>
      </c>
      <c r="H2840" t="s">
        <v>1212</v>
      </c>
      <c r="I2840" s="29" t="str">
        <f t="shared" si="47"/>
        <v>INSERT INTO  VALUES (,'Dulce Nombre','030109','Distrito','CRI','ADMIN 3');</v>
      </c>
    </row>
    <row r="2841" spans="4:9" x14ac:dyDescent="0.3">
      <c r="D2841" t="s">
        <v>2753</v>
      </c>
      <c r="E2841" t="s">
        <v>3482</v>
      </c>
      <c r="F2841" t="s">
        <v>203</v>
      </c>
      <c r="G2841" t="s">
        <v>459</v>
      </c>
      <c r="H2841" t="s">
        <v>1212</v>
      </c>
      <c r="I2841" s="29" t="str">
        <f t="shared" si="47"/>
        <v>INSERT INTO  VALUES (,'Llano Grande','030110','Distrito','CRI','ADMIN 3');</v>
      </c>
    </row>
    <row r="2842" spans="4:9" x14ac:dyDescent="0.3">
      <c r="D2842" t="s">
        <v>3827</v>
      </c>
      <c r="E2842" t="s">
        <v>3483</v>
      </c>
      <c r="F2842" t="s">
        <v>203</v>
      </c>
      <c r="G2842" t="s">
        <v>459</v>
      </c>
      <c r="H2842" t="s">
        <v>1212</v>
      </c>
      <c r="I2842" s="29" t="str">
        <f t="shared" si="47"/>
        <v>INSERT INTO  VALUES (,'Quebradilla','030111','Distrito','CRI','ADMIN 3');</v>
      </c>
    </row>
    <row r="2843" spans="4:9" x14ac:dyDescent="0.3">
      <c r="D2843" t="s">
        <v>1284</v>
      </c>
      <c r="E2843" t="s">
        <v>3484</v>
      </c>
      <c r="F2843" t="s">
        <v>203</v>
      </c>
      <c r="G2843" t="s">
        <v>459</v>
      </c>
      <c r="H2843" t="s">
        <v>1212</v>
      </c>
      <c r="I2843" s="29" t="str">
        <f t="shared" si="47"/>
        <v>INSERT INTO  VALUES (,'Paraaso','030201','Distrito','CRI','ADMIN 3');</v>
      </c>
    </row>
    <row r="2844" spans="4:9" x14ac:dyDescent="0.3">
      <c r="D2844" t="s">
        <v>714</v>
      </c>
      <c r="E2844" t="s">
        <v>3485</v>
      </c>
      <c r="F2844" t="s">
        <v>203</v>
      </c>
      <c r="G2844" t="s">
        <v>459</v>
      </c>
      <c r="H2844" t="s">
        <v>1212</v>
      </c>
      <c r="I2844" s="29" t="str">
        <f t="shared" si="47"/>
        <v>INSERT INTO  VALUES (,'Santiago','030202','Distrito','CRI','ADMIN 3');</v>
      </c>
    </row>
    <row r="2845" spans="4:9" x14ac:dyDescent="0.3">
      <c r="D2845" t="s">
        <v>3828</v>
      </c>
      <c r="E2845" t="s">
        <v>3486</v>
      </c>
      <c r="F2845" t="s">
        <v>203</v>
      </c>
      <c r="G2845" t="s">
        <v>459</v>
      </c>
      <c r="H2845" t="s">
        <v>1212</v>
      </c>
      <c r="I2845" s="29" t="str">
        <f t="shared" si="47"/>
        <v>INSERT INTO  VALUES (,'Orosi','030203','Distrito','CRI','ADMIN 3');</v>
      </c>
    </row>
    <row r="2846" spans="4:9" x14ac:dyDescent="0.3">
      <c r="D2846" t="s">
        <v>3829</v>
      </c>
      <c r="E2846" t="s">
        <v>3487</v>
      </c>
      <c r="F2846" t="s">
        <v>203</v>
      </c>
      <c r="G2846" t="s">
        <v>459</v>
      </c>
      <c r="H2846" t="s">
        <v>1212</v>
      </c>
      <c r="I2846" s="29" t="str">
        <f t="shared" si="47"/>
        <v>INSERT INTO  VALUES (,'Cacha','030204','Distrito','CRI','ADMIN 3');</v>
      </c>
    </row>
    <row r="2847" spans="4:9" x14ac:dyDescent="0.3">
      <c r="D2847" t="s">
        <v>3830</v>
      </c>
      <c r="E2847" t="s">
        <v>3488</v>
      </c>
      <c r="F2847" t="s">
        <v>203</v>
      </c>
      <c r="G2847" t="s">
        <v>459</v>
      </c>
      <c r="H2847" t="s">
        <v>1212</v>
      </c>
      <c r="I2847" s="29" t="str">
        <f t="shared" si="47"/>
        <v>INSERT INTO  VALUES (,'Llanos de Santa LucFa','030205','Distrito','CRI','ADMIN 3');</v>
      </c>
    </row>
    <row r="2848" spans="4:9" x14ac:dyDescent="0.3">
      <c r="D2848" t="s">
        <v>3831</v>
      </c>
      <c r="E2848" t="s">
        <v>3489</v>
      </c>
      <c r="F2848" t="s">
        <v>203</v>
      </c>
      <c r="G2848" t="s">
        <v>459</v>
      </c>
      <c r="H2848" t="s">
        <v>1212</v>
      </c>
      <c r="I2848" s="29" t="str">
        <f t="shared" si="47"/>
        <v>INSERT INTO  VALUES (,'Tres Roos','030301','Distrito','CRI','ADMIN 3');</v>
      </c>
    </row>
    <row r="2849" spans="4:9" x14ac:dyDescent="0.3">
      <c r="D2849" t="s">
        <v>1913</v>
      </c>
      <c r="E2849" t="s">
        <v>3490</v>
      </c>
      <c r="F2849" t="s">
        <v>203</v>
      </c>
      <c r="G2849" t="s">
        <v>459</v>
      </c>
      <c r="H2849" t="s">
        <v>1212</v>
      </c>
      <c r="I2849" s="29" t="str">
        <f t="shared" si="47"/>
        <v>INSERT INTO  VALUES (,'San Diego','030302','Distrito','CRI','ADMIN 3');</v>
      </c>
    </row>
    <row r="2850" spans="4:9" x14ac:dyDescent="0.3">
      <c r="D2850" t="s">
        <v>722</v>
      </c>
      <c r="E2850" t="s">
        <v>3491</v>
      </c>
      <c r="F2850" t="s">
        <v>203</v>
      </c>
      <c r="G2850" t="s">
        <v>459</v>
      </c>
      <c r="H2850" t="s">
        <v>1212</v>
      </c>
      <c r="I2850" s="29" t="str">
        <f t="shared" si="47"/>
        <v>INSERT INTO  VALUES (,'San Juan','030303','Distrito','CRI','ADMIN 3');</v>
      </c>
    </row>
    <row r="2851" spans="4:9" x14ac:dyDescent="0.3">
      <c r="D2851" t="s">
        <v>992</v>
      </c>
      <c r="E2851" t="s">
        <v>3492</v>
      </c>
      <c r="F2851" t="s">
        <v>203</v>
      </c>
      <c r="G2851" t="s">
        <v>459</v>
      </c>
      <c r="H2851" t="s">
        <v>1212</v>
      </c>
      <c r="I2851" s="29" t="str">
        <f t="shared" si="47"/>
        <v>INSERT INTO  VALUES (,'San Rafael','030304','Distrito','CRI','ADMIN 3');</v>
      </c>
    </row>
    <row r="2852" spans="4:9" x14ac:dyDescent="0.3">
      <c r="D2852" t="s">
        <v>3781</v>
      </c>
      <c r="E2852" t="s">
        <v>3493</v>
      </c>
      <c r="F2852" t="s">
        <v>203</v>
      </c>
      <c r="G2852" t="s">
        <v>459</v>
      </c>
      <c r="H2852" t="s">
        <v>1212</v>
      </c>
      <c r="I2852" s="29" t="str">
        <f t="shared" si="47"/>
        <v>INSERT INTO  VALUES (,'Concepci','030305','Distrito','CRI','ADMIN 3');</v>
      </c>
    </row>
    <row r="2853" spans="4:9" x14ac:dyDescent="0.3">
      <c r="D2853" t="s">
        <v>1981</v>
      </c>
      <c r="E2853" t="s">
        <v>3494</v>
      </c>
      <c r="F2853" t="s">
        <v>203</v>
      </c>
      <c r="G2853" t="s">
        <v>459</v>
      </c>
      <c r="H2853" t="s">
        <v>1212</v>
      </c>
      <c r="I2853" s="29" t="str">
        <f t="shared" si="47"/>
        <v>INSERT INTO  VALUES (,'Dulce Nombre','030306','Distrito','CRI','ADMIN 3');</v>
      </c>
    </row>
    <row r="2854" spans="4:9" x14ac:dyDescent="0.3">
      <c r="D2854" t="s">
        <v>3832</v>
      </c>
      <c r="E2854" t="s">
        <v>3495</v>
      </c>
      <c r="F2854" t="s">
        <v>203</v>
      </c>
      <c r="G2854" t="s">
        <v>459</v>
      </c>
      <c r="H2854" t="s">
        <v>1212</v>
      </c>
      <c r="I2854" s="29" t="str">
        <f t="shared" si="47"/>
        <v>INSERT INTO  VALUES (,'San Ramnn','030307','Distrito','CRI','ADMIN 3');</v>
      </c>
    </row>
    <row r="2855" spans="4:9" x14ac:dyDescent="0.3">
      <c r="D2855" t="s">
        <v>3833</v>
      </c>
      <c r="E2855" t="s">
        <v>3496</v>
      </c>
      <c r="F2855" t="s">
        <v>203</v>
      </c>
      <c r="G2855" t="s">
        <v>459</v>
      </c>
      <c r="H2855" t="s">
        <v>1212</v>
      </c>
      <c r="I2855" s="29" t="str">
        <f t="shared" si="47"/>
        <v>INSERT INTO  VALUES (,'Rao Azul','030308','Distrito','CRI','ADMIN 3');</v>
      </c>
    </row>
    <row r="2856" spans="4:9" x14ac:dyDescent="0.3">
      <c r="D2856" t="s">
        <v>3834</v>
      </c>
      <c r="E2856" t="s">
        <v>3497</v>
      </c>
      <c r="F2856" t="s">
        <v>203</v>
      </c>
      <c r="G2856" t="s">
        <v>459</v>
      </c>
      <c r="H2856" t="s">
        <v>1212</v>
      </c>
      <c r="I2856" s="29" t="str">
        <f t="shared" si="47"/>
        <v>INSERT INTO  VALUES (,'Juan Vi','030401','Distrito','CRI','ADMIN 3');</v>
      </c>
    </row>
    <row r="2857" spans="4:9" x14ac:dyDescent="0.3">
      <c r="D2857" t="s">
        <v>3835</v>
      </c>
      <c r="E2857" t="s">
        <v>3498</v>
      </c>
      <c r="F2857" t="s">
        <v>203</v>
      </c>
      <c r="G2857" t="s">
        <v>459</v>
      </c>
      <c r="H2857" t="s">
        <v>1212</v>
      </c>
      <c r="I2857" s="29" t="str">
        <f t="shared" si="47"/>
        <v>INSERT INTO  VALUES (,'Tucurrique','030402','Distrito','CRI','ADMIN 3');</v>
      </c>
    </row>
    <row r="2858" spans="4:9" x14ac:dyDescent="0.3">
      <c r="D2858" t="s">
        <v>3836</v>
      </c>
      <c r="E2858" t="s">
        <v>3499</v>
      </c>
      <c r="F2858" t="s">
        <v>203</v>
      </c>
      <c r="G2858" t="s">
        <v>459</v>
      </c>
      <c r="H2858" t="s">
        <v>1212</v>
      </c>
      <c r="I2858" s="29" t="str">
        <f t="shared" si="47"/>
        <v>INSERT INTO  VALUES (,'Pejibaye','030403','Distrito','CRI','ADMIN 3');</v>
      </c>
    </row>
    <row r="2859" spans="4:9" x14ac:dyDescent="0.3">
      <c r="D2859" t="s">
        <v>1290</v>
      </c>
      <c r="E2859" t="s">
        <v>3500</v>
      </c>
      <c r="F2859" t="s">
        <v>203</v>
      </c>
      <c r="G2859" t="s">
        <v>459</v>
      </c>
      <c r="H2859" t="s">
        <v>1212</v>
      </c>
      <c r="I2859" s="29" t="str">
        <f t="shared" si="47"/>
        <v>INSERT INTO  VALUES (,'Turrialba','030501','Distrito','CRI','ADMIN 3');</v>
      </c>
    </row>
    <row r="2860" spans="4:9" x14ac:dyDescent="0.3">
      <c r="D2860" t="s">
        <v>3837</v>
      </c>
      <c r="E2860" t="s">
        <v>3501</v>
      </c>
      <c r="F2860" t="s">
        <v>203</v>
      </c>
      <c r="G2860" t="s">
        <v>459</v>
      </c>
      <c r="H2860" t="s">
        <v>1212</v>
      </c>
      <c r="I2860" s="29" t="str">
        <f t="shared" si="47"/>
        <v>INSERT INTO  VALUES (,'La Suiza','030502','Distrito','CRI','ADMIN 3');</v>
      </c>
    </row>
    <row r="2861" spans="4:9" x14ac:dyDescent="0.3">
      <c r="D2861" t="s">
        <v>983</v>
      </c>
      <c r="E2861" t="s">
        <v>3502</v>
      </c>
      <c r="F2861" t="s">
        <v>203</v>
      </c>
      <c r="G2861" t="s">
        <v>459</v>
      </c>
      <c r="H2861" t="s">
        <v>1212</v>
      </c>
      <c r="I2861" s="29" t="str">
        <f t="shared" si="47"/>
        <v>INSERT INTO  VALUES (,'Santa Cruz','030504','Distrito','CRI','ADMIN 3');</v>
      </c>
    </row>
    <row r="2862" spans="4:9" x14ac:dyDescent="0.3">
      <c r="D2862" t="s">
        <v>3838</v>
      </c>
      <c r="E2862" t="s">
        <v>3503</v>
      </c>
      <c r="F2862" t="s">
        <v>203</v>
      </c>
      <c r="G2862" t="s">
        <v>459</v>
      </c>
      <c r="H2862" t="s">
        <v>1212</v>
      </c>
      <c r="I2862" s="29" t="str">
        <f t="shared" si="47"/>
        <v>INSERT INTO  VALUES (,'Santa Teresita','030505','Distrito','CRI','ADMIN 3');</v>
      </c>
    </row>
    <row r="2863" spans="4:9" x14ac:dyDescent="0.3">
      <c r="D2863" t="s">
        <v>3839</v>
      </c>
      <c r="E2863" t="s">
        <v>3504</v>
      </c>
      <c r="F2863" t="s">
        <v>203</v>
      </c>
      <c r="G2863" t="s">
        <v>459</v>
      </c>
      <c r="H2863" t="s">
        <v>1212</v>
      </c>
      <c r="I2863" s="29" t="str">
        <f t="shared" si="47"/>
        <v>INSERT INTO  VALUES (,'Pavones','030506','Distrito','CRI','ADMIN 3');</v>
      </c>
    </row>
    <row r="2864" spans="4:9" x14ac:dyDescent="0.3">
      <c r="D2864" t="s">
        <v>3840</v>
      </c>
      <c r="E2864" t="s">
        <v>3505</v>
      </c>
      <c r="F2864" t="s">
        <v>203</v>
      </c>
      <c r="G2864" t="s">
        <v>459</v>
      </c>
      <c r="H2864" t="s">
        <v>1212</v>
      </c>
      <c r="I2864" s="29" t="str">
        <f t="shared" si="47"/>
        <v>INSERT INTO  VALUES (,'Tuis','030507','Distrito','CRI','ADMIN 3');</v>
      </c>
    </row>
    <row r="2865" spans="4:9" x14ac:dyDescent="0.3">
      <c r="D2865" t="s">
        <v>3841</v>
      </c>
      <c r="E2865" t="s">
        <v>3506</v>
      </c>
      <c r="F2865" t="s">
        <v>203</v>
      </c>
      <c r="G2865" t="s">
        <v>459</v>
      </c>
      <c r="H2865" t="s">
        <v>1212</v>
      </c>
      <c r="I2865" s="29" t="str">
        <f t="shared" si="47"/>
        <v>INSERT INTO  VALUES (,'Tayutic','030508','Distrito','CRI','ADMIN 3');</v>
      </c>
    </row>
    <row r="2866" spans="4:9" x14ac:dyDescent="0.3">
      <c r="D2866" t="s">
        <v>792</v>
      </c>
      <c r="E2866" t="s">
        <v>3507</v>
      </c>
      <c r="F2866" t="s">
        <v>203</v>
      </c>
      <c r="G2866" t="s">
        <v>459</v>
      </c>
      <c r="H2866" t="s">
        <v>1212</v>
      </c>
      <c r="I2866" s="29" t="str">
        <f t="shared" si="47"/>
        <v>INSERT INTO  VALUES (,'Santa Rosa','030509','Distrito','CRI','ADMIN 3');</v>
      </c>
    </row>
    <row r="2867" spans="4:9" x14ac:dyDescent="0.3">
      <c r="D2867" t="s">
        <v>3842</v>
      </c>
      <c r="E2867" t="s">
        <v>3508</v>
      </c>
      <c r="F2867" t="s">
        <v>203</v>
      </c>
      <c r="G2867" t="s">
        <v>459</v>
      </c>
      <c r="H2867" t="s">
        <v>1212</v>
      </c>
      <c r="I2867" s="29" t="str">
        <f t="shared" si="47"/>
        <v>INSERT INTO  VALUES (,'Tres Equis','030510','Distrito','CRI','ADMIN 3');</v>
      </c>
    </row>
    <row r="2868" spans="4:9" x14ac:dyDescent="0.3">
      <c r="D2868" t="s">
        <v>3843</v>
      </c>
      <c r="E2868" t="s">
        <v>3509</v>
      </c>
      <c r="F2868" t="s">
        <v>203</v>
      </c>
      <c r="G2868" t="s">
        <v>459</v>
      </c>
      <c r="H2868" t="s">
        <v>1212</v>
      </c>
      <c r="I2868" s="29" t="str">
        <f t="shared" si="47"/>
        <v>INSERT INTO  VALUES (,'La Isabel','030511','Distrito','CRI','ADMIN 3');</v>
      </c>
    </row>
    <row r="2869" spans="4:9" x14ac:dyDescent="0.3">
      <c r="D2869" t="s">
        <v>3844</v>
      </c>
      <c r="E2869" t="s">
        <v>2525</v>
      </c>
      <c r="F2869" t="s">
        <v>203</v>
      </c>
      <c r="G2869" t="s">
        <v>459</v>
      </c>
      <c r="H2869" t="s">
        <v>1212</v>
      </c>
      <c r="I2869" s="29" t="str">
        <f t="shared" si="47"/>
        <v>INSERT INTO  VALUES (,'Pacayas','030601','Distrito','CRI','ADMIN 3');</v>
      </c>
    </row>
    <row r="2870" spans="4:9" x14ac:dyDescent="0.3">
      <c r="D2870" t="s">
        <v>3845</v>
      </c>
      <c r="E2870" t="s">
        <v>2527</v>
      </c>
      <c r="F2870" t="s">
        <v>203</v>
      </c>
      <c r="G2870" t="s">
        <v>459</v>
      </c>
      <c r="H2870" t="s">
        <v>1212</v>
      </c>
      <c r="I2870" s="29" t="str">
        <f t="shared" si="47"/>
        <v>INSERT INTO  VALUES (,'Cervantes','030602','Distrito','CRI','ADMIN 3');</v>
      </c>
    </row>
    <row r="2871" spans="4:9" x14ac:dyDescent="0.3">
      <c r="D2871" t="s">
        <v>3846</v>
      </c>
      <c r="E2871" t="s">
        <v>2529</v>
      </c>
      <c r="F2871" t="s">
        <v>203</v>
      </c>
      <c r="G2871" t="s">
        <v>459</v>
      </c>
      <c r="H2871" t="s">
        <v>1212</v>
      </c>
      <c r="I2871" s="29" t="str">
        <f t="shared" si="47"/>
        <v>INSERT INTO  VALUES (,'Capellades','030603','Distrito','CRI','ADMIN 3');</v>
      </c>
    </row>
    <row r="2872" spans="4:9" x14ac:dyDescent="0.3">
      <c r="D2872" t="s">
        <v>992</v>
      </c>
      <c r="E2872" t="s">
        <v>3510</v>
      </c>
      <c r="F2872" t="s">
        <v>203</v>
      </c>
      <c r="G2872" t="s">
        <v>459</v>
      </c>
      <c r="H2872" t="s">
        <v>1212</v>
      </c>
      <c r="I2872" s="29" t="str">
        <f t="shared" si="47"/>
        <v>INSERT INTO  VALUES (,'San Rafael','030701','Distrito','CRI','ADMIN 3');</v>
      </c>
    </row>
    <row r="2873" spans="4:9" x14ac:dyDescent="0.3">
      <c r="D2873" t="s">
        <v>3847</v>
      </c>
      <c r="E2873" t="s">
        <v>3511</v>
      </c>
      <c r="F2873" t="s">
        <v>203</v>
      </c>
      <c r="G2873" t="s">
        <v>459</v>
      </c>
      <c r="H2873" t="s">
        <v>1212</v>
      </c>
      <c r="I2873" s="29" t="str">
        <f t="shared" si="47"/>
        <v>INSERT INTO  VALUES (,'Cot','030702','Distrito','CRI','ADMIN 3');</v>
      </c>
    </row>
    <row r="2874" spans="4:9" x14ac:dyDescent="0.3">
      <c r="D2874" t="s">
        <v>3848</v>
      </c>
      <c r="E2874" t="s">
        <v>3512</v>
      </c>
      <c r="F2874" t="s">
        <v>203</v>
      </c>
      <c r="G2874" t="s">
        <v>459</v>
      </c>
      <c r="H2874" t="s">
        <v>1212</v>
      </c>
      <c r="I2874" s="29" t="str">
        <f t="shared" si="47"/>
        <v>INSERT INTO  VALUES (,'Potrero Cerrado','030703','Distrito','CRI','ADMIN 3');</v>
      </c>
    </row>
    <row r="2875" spans="4:9" x14ac:dyDescent="0.3">
      <c r="D2875" t="s">
        <v>3849</v>
      </c>
      <c r="E2875" t="s">
        <v>3513</v>
      </c>
      <c r="F2875" t="s">
        <v>203</v>
      </c>
      <c r="G2875" t="s">
        <v>459</v>
      </c>
      <c r="H2875" t="s">
        <v>1212</v>
      </c>
      <c r="I2875" s="29" t="str">
        <f t="shared" si="47"/>
        <v>INSERT INTO  VALUES (,'Cipreses','030704','Distrito','CRI','ADMIN 3');</v>
      </c>
    </row>
    <row r="2876" spans="4:9" x14ac:dyDescent="0.3">
      <c r="D2876" t="s">
        <v>792</v>
      </c>
      <c r="E2876" t="s">
        <v>3514</v>
      </c>
      <c r="F2876" t="s">
        <v>203</v>
      </c>
      <c r="G2876" t="s">
        <v>459</v>
      </c>
      <c r="H2876" t="s">
        <v>1212</v>
      </c>
      <c r="I2876" s="29" t="str">
        <f t="shared" si="47"/>
        <v>INSERT INTO  VALUES (,'Santa Rosa','030705','Distrito','CRI','ADMIN 3');</v>
      </c>
    </row>
    <row r="2877" spans="4:9" x14ac:dyDescent="0.3">
      <c r="D2877" t="s">
        <v>1696</v>
      </c>
      <c r="E2877" t="s">
        <v>3515</v>
      </c>
      <c r="F2877" t="s">
        <v>203</v>
      </c>
      <c r="G2877" t="s">
        <v>459</v>
      </c>
      <c r="H2877" t="s">
        <v>1212</v>
      </c>
      <c r="I2877" s="29" t="str">
        <f t="shared" si="47"/>
        <v>INSERT INTO  VALUES (,'El Tejar','030801','Distrito','CRI','ADMIN 3');</v>
      </c>
    </row>
    <row r="2878" spans="4:9" x14ac:dyDescent="0.3">
      <c r="D2878" t="s">
        <v>1304</v>
      </c>
      <c r="E2878" t="s">
        <v>3516</v>
      </c>
      <c r="F2878" t="s">
        <v>203</v>
      </c>
      <c r="G2878" t="s">
        <v>459</v>
      </c>
      <c r="H2878" t="s">
        <v>1212</v>
      </c>
      <c r="I2878" s="29" t="str">
        <f t="shared" si="47"/>
        <v>INSERT INTO  VALUES (,'San Isidro','030802','Distrito','CRI','ADMIN 3');</v>
      </c>
    </row>
    <row r="2879" spans="4:9" x14ac:dyDescent="0.3">
      <c r="D2879" t="s">
        <v>709</v>
      </c>
      <c r="E2879" t="s">
        <v>3517</v>
      </c>
      <c r="F2879" t="s">
        <v>203</v>
      </c>
      <c r="G2879" t="s">
        <v>459</v>
      </c>
      <c r="H2879" t="s">
        <v>1212</v>
      </c>
      <c r="I2879" s="29" t="str">
        <f t="shared" si="47"/>
        <v>INSERT INTO  VALUES (,'Heredia','040101','Distrito','CRI','ADMIN 3');</v>
      </c>
    </row>
    <row r="2880" spans="4:9" x14ac:dyDescent="0.3">
      <c r="D2880" t="s">
        <v>2110</v>
      </c>
      <c r="E2880" t="s">
        <v>3518</v>
      </c>
      <c r="F2880" t="s">
        <v>203</v>
      </c>
      <c r="G2880" t="s">
        <v>459</v>
      </c>
      <c r="H2880" t="s">
        <v>1212</v>
      </c>
      <c r="I2880" s="29" t="str">
        <f t="shared" si="47"/>
        <v>INSERT INTO  VALUES (,'Mercedes','040102','Distrito','CRI','ADMIN 3');</v>
      </c>
    </row>
    <row r="2881" spans="4:9" x14ac:dyDescent="0.3">
      <c r="D2881" t="s">
        <v>1895</v>
      </c>
      <c r="E2881" t="s">
        <v>3519</v>
      </c>
      <c r="F2881" t="s">
        <v>203</v>
      </c>
      <c r="G2881" t="s">
        <v>459</v>
      </c>
      <c r="H2881" t="s">
        <v>1212</v>
      </c>
      <c r="I2881" s="29" t="str">
        <f t="shared" si="47"/>
        <v>INSERT INTO  VALUES (,'San Francisco','040103','Distrito','CRI','ADMIN 3');</v>
      </c>
    </row>
    <row r="2882" spans="4:9" x14ac:dyDescent="0.3">
      <c r="D2882" t="s">
        <v>3850</v>
      </c>
      <c r="E2882" t="s">
        <v>3520</v>
      </c>
      <c r="F2882" t="s">
        <v>203</v>
      </c>
      <c r="G2882" t="s">
        <v>459</v>
      </c>
      <c r="H2882" t="s">
        <v>1212</v>
      </c>
      <c r="I2882" s="29" t="str">
        <f t="shared" si="47"/>
        <v>INSERT INTO  VALUES (,'Ulloa','040104','Distrito','CRI','ADMIN 3');</v>
      </c>
    </row>
    <row r="2883" spans="4:9" x14ac:dyDescent="0.3">
      <c r="D2883" t="s">
        <v>3851</v>
      </c>
      <c r="E2883" t="s">
        <v>3521</v>
      </c>
      <c r="F2883" t="s">
        <v>203</v>
      </c>
      <c r="G2883" t="s">
        <v>459</v>
      </c>
      <c r="H2883" t="s">
        <v>1212</v>
      </c>
      <c r="I2883" s="29" t="str">
        <f t="shared" ref="I2883:I2946" si="48">+"INSERT INTO "&amp;$E$3&amp;" VALUES ("&amp;C2883&amp;","&amp;"'"&amp;D2883&amp;"','"&amp;E2883&amp;"','"&amp;F2883&amp;"','"&amp;G2883&amp;"','"&amp;H2883&amp;"');"</f>
        <v>INSERT INTO  VALUES (,'Varablanca','040105','Distrito','CRI','ADMIN 3');</v>
      </c>
    </row>
    <row r="2884" spans="4:9" x14ac:dyDescent="0.3">
      <c r="D2884" t="s">
        <v>1299</v>
      </c>
      <c r="E2884" t="s">
        <v>3522</v>
      </c>
      <c r="F2884" t="s">
        <v>203</v>
      </c>
      <c r="G2884" t="s">
        <v>459</v>
      </c>
      <c r="H2884" t="s">
        <v>1212</v>
      </c>
      <c r="I2884" s="29" t="str">
        <f t="shared" si="48"/>
        <v>INSERT INTO  VALUES (,'Barva','040201','Distrito','CRI','ADMIN 3');</v>
      </c>
    </row>
    <row r="2885" spans="4:9" x14ac:dyDescent="0.3">
      <c r="D2885" t="s">
        <v>1171</v>
      </c>
      <c r="E2885" t="s">
        <v>3523</v>
      </c>
      <c r="F2885" t="s">
        <v>203</v>
      </c>
      <c r="G2885" t="s">
        <v>459</v>
      </c>
      <c r="H2885" t="s">
        <v>1212</v>
      </c>
      <c r="I2885" s="29" t="str">
        <f t="shared" si="48"/>
        <v>INSERT INTO  VALUES (,'San Pedro','040202','Distrito','CRI','ADMIN 3');</v>
      </c>
    </row>
    <row r="2886" spans="4:9" x14ac:dyDescent="0.3">
      <c r="D2886" t="s">
        <v>1102</v>
      </c>
      <c r="E2886" t="s">
        <v>3524</v>
      </c>
      <c r="F2886" t="s">
        <v>203</v>
      </c>
      <c r="G2886" t="s">
        <v>459</v>
      </c>
      <c r="H2886" t="s">
        <v>1212</v>
      </c>
      <c r="I2886" s="29" t="str">
        <f t="shared" si="48"/>
        <v>INSERT INTO  VALUES (,'San Pablo','040203','Distrito','CRI','ADMIN 3');</v>
      </c>
    </row>
    <row r="2887" spans="4:9" x14ac:dyDescent="0.3">
      <c r="D2887" t="s">
        <v>3776</v>
      </c>
      <c r="E2887" t="s">
        <v>3525</v>
      </c>
      <c r="F2887" t="s">
        <v>203</v>
      </c>
      <c r="G2887" t="s">
        <v>459</v>
      </c>
      <c r="H2887" t="s">
        <v>1212</v>
      </c>
      <c r="I2887" s="29" t="str">
        <f t="shared" si="48"/>
        <v>INSERT INTO  VALUES (,'San Roque','040204','Distrito','CRI','ADMIN 3');</v>
      </c>
    </row>
    <row r="2888" spans="4:9" x14ac:dyDescent="0.3">
      <c r="D2888" t="s">
        <v>3852</v>
      </c>
      <c r="E2888" t="s">
        <v>3526</v>
      </c>
      <c r="F2888" t="s">
        <v>203</v>
      </c>
      <c r="G2888" t="s">
        <v>459</v>
      </c>
      <c r="H2888" t="s">
        <v>1212</v>
      </c>
      <c r="I2888" s="29" t="str">
        <f t="shared" si="48"/>
        <v>INSERT INTO  VALUES (,'Santa Lucaa','040205','Distrito','CRI','ADMIN 3');</v>
      </c>
    </row>
    <row r="2889" spans="4:9" x14ac:dyDescent="0.3">
      <c r="D2889" t="s">
        <v>3783</v>
      </c>
      <c r="E2889" t="s">
        <v>3527</v>
      </c>
      <c r="F2889" t="s">
        <v>203</v>
      </c>
      <c r="G2889" t="s">
        <v>459</v>
      </c>
      <c r="H2889" t="s">
        <v>1212</v>
      </c>
      <c r="I2889" s="29" t="str">
        <f t="shared" si="48"/>
        <v>INSERT INTO  VALUES (,'San Jos','040206','Distrito','CRI','ADMIN 3');</v>
      </c>
    </row>
    <row r="2890" spans="4:9" x14ac:dyDescent="0.3">
      <c r="D2890" t="s">
        <v>941</v>
      </c>
      <c r="E2890" t="s">
        <v>3528</v>
      </c>
      <c r="F2890" t="s">
        <v>203</v>
      </c>
      <c r="G2890" t="s">
        <v>459</v>
      </c>
      <c r="H2890" t="s">
        <v>1212</v>
      </c>
      <c r="I2890" s="29" t="str">
        <f t="shared" si="48"/>
        <v>INSERT INTO  VALUES (,'Santo Domingo','040301','Distrito','CRI','ADMIN 3');</v>
      </c>
    </row>
    <row r="2891" spans="4:9" x14ac:dyDescent="0.3">
      <c r="D2891" t="s">
        <v>866</v>
      </c>
      <c r="E2891" t="s">
        <v>3529</v>
      </c>
      <c r="F2891" t="s">
        <v>203</v>
      </c>
      <c r="G2891" t="s">
        <v>459</v>
      </c>
      <c r="H2891" t="s">
        <v>1212</v>
      </c>
      <c r="I2891" s="29" t="str">
        <f t="shared" si="48"/>
        <v>INSERT INTO  VALUES (,'San Vicente','040302','Distrito','CRI','ADMIN 3');</v>
      </c>
    </row>
    <row r="2892" spans="4:9" x14ac:dyDescent="0.3">
      <c r="D2892" t="s">
        <v>864</v>
      </c>
      <c r="E2892" t="s">
        <v>3530</v>
      </c>
      <c r="F2892" t="s">
        <v>203</v>
      </c>
      <c r="G2892" t="s">
        <v>459</v>
      </c>
      <c r="H2892" t="s">
        <v>1212</v>
      </c>
      <c r="I2892" s="29" t="str">
        <f t="shared" si="48"/>
        <v>INSERT INTO  VALUES (,'San Miguel','040303','Distrito','CRI','ADMIN 3');</v>
      </c>
    </row>
    <row r="2893" spans="4:9" x14ac:dyDescent="0.3">
      <c r="D2893" t="s">
        <v>3853</v>
      </c>
      <c r="E2893" t="s">
        <v>3531</v>
      </c>
      <c r="F2893" t="s">
        <v>203</v>
      </c>
      <c r="G2893" t="s">
        <v>459</v>
      </c>
      <c r="H2893" t="s">
        <v>1212</v>
      </c>
      <c r="I2893" s="29" t="str">
        <f t="shared" si="48"/>
        <v>INSERT INTO  VALUES (,'Paracito','040304','Distrito','CRI','ADMIN 3');</v>
      </c>
    </row>
    <row r="2894" spans="4:9" x14ac:dyDescent="0.3">
      <c r="D2894" t="s">
        <v>3854</v>
      </c>
      <c r="E2894" t="s">
        <v>3532</v>
      </c>
      <c r="F2894" t="s">
        <v>203</v>
      </c>
      <c r="G2894" t="s">
        <v>459</v>
      </c>
      <c r="H2894" t="s">
        <v>1212</v>
      </c>
      <c r="I2894" s="29" t="str">
        <f t="shared" si="48"/>
        <v>INSERT INTO  VALUES (,'Santo Tomis','040305','Distrito','CRI','ADMIN 3');</v>
      </c>
    </row>
    <row r="2895" spans="4:9" x14ac:dyDescent="0.3">
      <c r="D2895" t="s">
        <v>792</v>
      </c>
      <c r="E2895" t="s">
        <v>3533</v>
      </c>
      <c r="F2895" t="s">
        <v>203</v>
      </c>
      <c r="G2895" t="s">
        <v>459</v>
      </c>
      <c r="H2895" t="s">
        <v>1212</v>
      </c>
      <c r="I2895" s="29" t="str">
        <f t="shared" si="48"/>
        <v>INSERT INTO  VALUES (,'Santa Rosa','040306','Distrito','CRI','ADMIN 3');</v>
      </c>
    </row>
    <row r="2896" spans="4:9" x14ac:dyDescent="0.3">
      <c r="D2896" t="s">
        <v>3855</v>
      </c>
      <c r="E2896" t="s">
        <v>3534</v>
      </c>
      <c r="F2896" t="s">
        <v>203</v>
      </c>
      <c r="G2896" t="s">
        <v>459</v>
      </c>
      <c r="H2896" t="s">
        <v>1212</v>
      </c>
      <c r="I2896" s="29" t="str">
        <f t="shared" si="48"/>
        <v>INSERT INTO  VALUES (,'Part','040308','Distrito','CRI','ADMIN 3');</v>
      </c>
    </row>
    <row r="2897" spans="4:9" x14ac:dyDescent="0.3">
      <c r="D2897" t="s">
        <v>625</v>
      </c>
      <c r="E2897" t="s">
        <v>3535</v>
      </c>
      <c r="F2897" t="s">
        <v>203</v>
      </c>
      <c r="G2897" t="s">
        <v>459</v>
      </c>
      <c r="H2897" t="s">
        <v>1212</v>
      </c>
      <c r="I2897" s="29" t="str">
        <f t="shared" si="48"/>
        <v>INSERT INTO  VALUES (,'Santa Bárbara','040401','Distrito','CRI','ADMIN 3');</v>
      </c>
    </row>
    <row r="2898" spans="4:9" x14ac:dyDescent="0.3">
      <c r="D2898" t="s">
        <v>722</v>
      </c>
      <c r="E2898" t="s">
        <v>3536</v>
      </c>
      <c r="F2898" t="s">
        <v>203</v>
      </c>
      <c r="G2898" t="s">
        <v>459</v>
      </c>
      <c r="H2898" t="s">
        <v>1212</v>
      </c>
      <c r="I2898" s="29" t="str">
        <f t="shared" si="48"/>
        <v>INSERT INTO  VALUES (,'San Juan','040403','Distrito','CRI','ADMIN 3');</v>
      </c>
    </row>
    <row r="2899" spans="4:9" x14ac:dyDescent="0.3">
      <c r="D2899" t="s">
        <v>3856</v>
      </c>
      <c r="E2899" t="s">
        <v>3537</v>
      </c>
      <c r="F2899" t="s">
        <v>203</v>
      </c>
      <c r="G2899" t="s">
        <v>459</v>
      </c>
      <c r="H2899" t="s">
        <v>1212</v>
      </c>
      <c r="I2899" s="29" t="str">
        <f t="shared" si="48"/>
        <v>INSERT INTO  VALUES (,'Jests','040404','Distrito','CRI','ADMIN 3');</v>
      </c>
    </row>
    <row r="2900" spans="4:9" x14ac:dyDescent="0.3">
      <c r="D2900" t="s">
        <v>941</v>
      </c>
      <c r="E2900" t="s">
        <v>3538</v>
      </c>
      <c r="F2900" t="s">
        <v>203</v>
      </c>
      <c r="G2900" t="s">
        <v>459</v>
      </c>
      <c r="H2900" t="s">
        <v>1212</v>
      </c>
      <c r="I2900" s="29" t="str">
        <f t="shared" si="48"/>
        <v>INSERT INTO  VALUES (,'Santo Domingo','040405','Distrito','CRI','ADMIN 3');</v>
      </c>
    </row>
    <row r="2901" spans="4:9" x14ac:dyDescent="0.3">
      <c r="D2901" t="s">
        <v>3857</v>
      </c>
      <c r="E2901" t="s">
        <v>3539</v>
      </c>
      <c r="F2901" t="s">
        <v>203</v>
      </c>
      <c r="G2901" t="s">
        <v>459</v>
      </c>
      <c r="H2901" t="s">
        <v>1212</v>
      </c>
      <c r="I2901" s="29" t="str">
        <f t="shared" si="48"/>
        <v>INSERT INTO  VALUES (,'Purab','040406','Distrito','CRI','ADMIN 3');</v>
      </c>
    </row>
    <row r="2902" spans="4:9" x14ac:dyDescent="0.3">
      <c r="D2902" t="s">
        <v>992</v>
      </c>
      <c r="E2902" t="s">
        <v>2557</v>
      </c>
      <c r="F2902" t="s">
        <v>203</v>
      </c>
      <c r="G2902" t="s">
        <v>459</v>
      </c>
      <c r="H2902" t="s">
        <v>1212</v>
      </c>
      <c r="I2902" s="29" t="str">
        <f t="shared" si="48"/>
        <v>INSERT INTO  VALUES (,'San Rafael','040501','Distrito','CRI','ADMIN 3');</v>
      </c>
    </row>
    <row r="2903" spans="4:9" x14ac:dyDescent="0.3">
      <c r="D2903" t="s">
        <v>3730</v>
      </c>
      <c r="E2903" t="s">
        <v>2558</v>
      </c>
      <c r="F2903" t="s">
        <v>203</v>
      </c>
      <c r="G2903" t="s">
        <v>459</v>
      </c>
      <c r="H2903" t="s">
        <v>1212</v>
      </c>
      <c r="I2903" s="29" t="str">
        <f t="shared" si="48"/>
        <v>INSERT INTO  VALUES (,'San Josecito','040502','Distrito','CRI','ADMIN 3');</v>
      </c>
    </row>
    <row r="2904" spans="4:9" x14ac:dyDescent="0.3">
      <c r="D2904" t="s">
        <v>714</v>
      </c>
      <c r="E2904" t="s">
        <v>2560</v>
      </c>
      <c r="F2904" t="s">
        <v>203</v>
      </c>
      <c r="G2904" t="s">
        <v>459</v>
      </c>
      <c r="H2904" t="s">
        <v>1212</v>
      </c>
      <c r="I2904" s="29" t="str">
        <f t="shared" si="48"/>
        <v>INSERT INTO  VALUES (,'Santiago','040503','Distrito','CRI','ADMIN 3');</v>
      </c>
    </row>
    <row r="2905" spans="4:9" x14ac:dyDescent="0.3">
      <c r="D2905" t="s">
        <v>3770</v>
      </c>
      <c r="E2905" t="s">
        <v>2562</v>
      </c>
      <c r="F2905" t="s">
        <v>203</v>
      </c>
      <c r="G2905" t="s">
        <v>459</v>
      </c>
      <c r="H2905" t="s">
        <v>1212</v>
      </c>
      <c r="I2905" s="29" t="str">
        <f t="shared" si="48"/>
        <v>INSERT INTO  VALUES (,'Sngeles','040504','Distrito','CRI','ADMIN 3');</v>
      </c>
    </row>
    <row r="2906" spans="4:9" x14ac:dyDescent="0.3">
      <c r="D2906" t="s">
        <v>3858</v>
      </c>
      <c r="E2906" t="s">
        <v>3540</v>
      </c>
      <c r="F2906" t="s">
        <v>203</v>
      </c>
      <c r="G2906" t="s">
        <v>459</v>
      </c>
      <c r="H2906" t="s">
        <v>1212</v>
      </c>
      <c r="I2906" s="29" t="str">
        <f t="shared" si="48"/>
        <v>INSERT INTO  VALUES (,'Concepcien','040505','Distrito','CRI','ADMIN 3');</v>
      </c>
    </row>
    <row r="2907" spans="4:9" x14ac:dyDescent="0.3">
      <c r="D2907" t="s">
        <v>1304</v>
      </c>
      <c r="E2907" t="s">
        <v>3541</v>
      </c>
      <c r="F2907" t="s">
        <v>203</v>
      </c>
      <c r="G2907" t="s">
        <v>459</v>
      </c>
      <c r="H2907" t="s">
        <v>1212</v>
      </c>
      <c r="I2907" s="29" t="str">
        <f t="shared" si="48"/>
        <v>INSERT INTO  VALUES (,'San Isidro','040601','Distrito','CRI','ADMIN 3');</v>
      </c>
    </row>
    <row r="2908" spans="4:9" x14ac:dyDescent="0.3">
      <c r="D2908" t="s">
        <v>3859</v>
      </c>
      <c r="E2908" t="s">
        <v>3542</v>
      </c>
      <c r="F2908" t="s">
        <v>203</v>
      </c>
      <c r="G2908" t="s">
        <v>459</v>
      </c>
      <c r="H2908" t="s">
        <v>1212</v>
      </c>
      <c r="I2908" s="29" t="str">
        <f t="shared" si="48"/>
        <v>INSERT INTO  VALUES (,'San Josd','040602','Distrito','CRI','ADMIN 3');</v>
      </c>
    </row>
    <row r="2909" spans="4:9" x14ac:dyDescent="0.3">
      <c r="D2909" t="s">
        <v>1895</v>
      </c>
      <c r="E2909" t="s">
        <v>3543</v>
      </c>
      <c r="F2909" t="s">
        <v>203</v>
      </c>
      <c r="G2909" t="s">
        <v>459</v>
      </c>
      <c r="H2909" t="s">
        <v>1212</v>
      </c>
      <c r="I2909" s="29" t="str">
        <f t="shared" si="48"/>
        <v>INSERT INTO  VALUES (,'San Francisco','040604','Distrito','CRI','ADMIN 3');</v>
      </c>
    </row>
    <row r="2910" spans="4:9" x14ac:dyDescent="0.3">
      <c r="D2910" t="s">
        <v>936</v>
      </c>
      <c r="E2910" t="s">
        <v>3544</v>
      </c>
      <c r="F2910" t="s">
        <v>203</v>
      </c>
      <c r="G2910" t="s">
        <v>459</v>
      </c>
      <c r="H2910" t="s">
        <v>1212</v>
      </c>
      <c r="I2910" s="29" t="str">
        <f t="shared" si="48"/>
        <v>INSERT INTO  VALUES (,'San Antonio','040701','Distrito','CRI','ADMIN 3');</v>
      </c>
    </row>
    <row r="2911" spans="4:9" x14ac:dyDescent="0.3">
      <c r="D2911" t="s">
        <v>3860</v>
      </c>
      <c r="E2911" t="s">
        <v>3545</v>
      </c>
      <c r="F2911" t="s">
        <v>203</v>
      </c>
      <c r="G2911" t="s">
        <v>459</v>
      </c>
      <c r="H2911" t="s">
        <v>1212</v>
      </c>
      <c r="I2911" s="29" t="str">
        <f t="shared" si="48"/>
        <v>INSERT INTO  VALUES (,'La Ribera','040702','Distrito','CRI','ADMIN 3');</v>
      </c>
    </row>
    <row r="2912" spans="4:9" x14ac:dyDescent="0.3">
      <c r="D2912" t="s">
        <v>3861</v>
      </c>
      <c r="E2912" t="s">
        <v>3546</v>
      </c>
      <c r="F2912" t="s">
        <v>203</v>
      </c>
      <c r="G2912" t="s">
        <v>459</v>
      </c>
      <c r="H2912" t="s">
        <v>1212</v>
      </c>
      <c r="I2912" s="29" t="str">
        <f t="shared" si="48"/>
        <v>INSERT INTO  VALUES (,'La Asunciln','040703','Distrito','CRI','ADMIN 3');</v>
      </c>
    </row>
    <row r="2913" spans="4:9" x14ac:dyDescent="0.3">
      <c r="D2913" t="s">
        <v>3862</v>
      </c>
      <c r="E2913" t="s">
        <v>3547</v>
      </c>
      <c r="F2913" t="s">
        <v>203</v>
      </c>
      <c r="G2913" t="s">
        <v>459</v>
      </c>
      <c r="H2913" t="s">
        <v>1212</v>
      </c>
      <c r="I2913" s="29" t="str">
        <f t="shared" si="48"/>
        <v>INSERT INTO  VALUES (,'San Joaquin','040801','Distrito','CRI','ADMIN 3');</v>
      </c>
    </row>
    <row r="2914" spans="4:9" x14ac:dyDescent="0.3">
      <c r="D2914" t="s">
        <v>3863</v>
      </c>
      <c r="E2914" t="s">
        <v>3548</v>
      </c>
      <c r="F2914" t="s">
        <v>203</v>
      </c>
      <c r="G2914" t="s">
        <v>459</v>
      </c>
      <c r="H2914" t="s">
        <v>1212</v>
      </c>
      <c r="I2914" s="29" t="str">
        <f t="shared" si="48"/>
        <v>INSERT INTO  VALUES (,'Barrantes','040802','Distrito','CRI','ADMIN 3');</v>
      </c>
    </row>
    <row r="2915" spans="4:9" x14ac:dyDescent="0.3">
      <c r="D2915" t="s">
        <v>3864</v>
      </c>
      <c r="E2915" t="s">
        <v>3549</v>
      </c>
      <c r="F2915" t="s">
        <v>203</v>
      </c>
      <c r="G2915" t="s">
        <v>459</v>
      </c>
      <c r="H2915" t="s">
        <v>1212</v>
      </c>
      <c r="I2915" s="29" t="str">
        <f t="shared" si="48"/>
        <v>INSERT INTO  VALUES (,'Llorente','040803','Distrito','CRI','ADMIN 3');</v>
      </c>
    </row>
    <row r="2916" spans="4:9" x14ac:dyDescent="0.3">
      <c r="D2916" t="s">
        <v>1102</v>
      </c>
      <c r="E2916" t="s">
        <v>3550</v>
      </c>
      <c r="F2916" t="s">
        <v>203</v>
      </c>
      <c r="G2916" t="s">
        <v>459</v>
      </c>
      <c r="H2916" t="s">
        <v>1212</v>
      </c>
      <c r="I2916" s="29" t="str">
        <f t="shared" si="48"/>
        <v>INSERT INTO  VALUES (,'San Pablo','040901','Distrito','CRI','ADMIN 3');</v>
      </c>
    </row>
    <row r="2917" spans="4:9" x14ac:dyDescent="0.3">
      <c r="D2917" t="s">
        <v>3865</v>
      </c>
      <c r="E2917" t="s">
        <v>3551</v>
      </c>
      <c r="F2917" t="s">
        <v>203</v>
      </c>
      <c r="G2917" t="s">
        <v>459</v>
      </c>
      <c r="H2917" t="s">
        <v>1212</v>
      </c>
      <c r="I2917" s="29" t="str">
        <f t="shared" si="48"/>
        <v>INSERT INTO  VALUES (,'RincPn de Sabanilla','040902','Distrito','CRI','ADMIN 3');</v>
      </c>
    </row>
    <row r="2918" spans="4:9" x14ac:dyDescent="0.3">
      <c r="D2918" t="s">
        <v>3866</v>
      </c>
      <c r="E2918" t="s">
        <v>3552</v>
      </c>
      <c r="F2918" t="s">
        <v>203</v>
      </c>
      <c r="G2918" t="s">
        <v>459</v>
      </c>
      <c r="H2918" t="s">
        <v>1212</v>
      </c>
      <c r="I2918" s="29" t="str">
        <f t="shared" si="48"/>
        <v>INSERT INTO  VALUES (,'Puerto Viejo','041001','Distrito','CRI','ADMIN 3');</v>
      </c>
    </row>
    <row r="2919" spans="4:9" x14ac:dyDescent="0.3">
      <c r="D2919" t="s">
        <v>3867</v>
      </c>
      <c r="E2919" t="s">
        <v>3553</v>
      </c>
      <c r="F2919" t="s">
        <v>203</v>
      </c>
      <c r="G2919" t="s">
        <v>459</v>
      </c>
      <c r="H2919" t="s">
        <v>1212</v>
      </c>
      <c r="I2919" s="29" t="str">
        <f t="shared" si="48"/>
        <v>INSERT INTO  VALUES (,'La Virgen','041002','Distrito','CRI','ADMIN 3');</v>
      </c>
    </row>
    <row r="2920" spans="4:9" x14ac:dyDescent="0.3">
      <c r="D2920" t="s">
        <v>3868</v>
      </c>
      <c r="E2920" t="s">
        <v>3554</v>
      </c>
      <c r="F2920" t="s">
        <v>203</v>
      </c>
      <c r="G2920" t="s">
        <v>459</v>
      </c>
      <c r="H2920" t="s">
        <v>1212</v>
      </c>
      <c r="I2920" s="29" t="str">
        <f t="shared" si="48"/>
        <v>INSERT INTO  VALUES (,'Las Horquetas','041003','Distrito','CRI','ADMIN 3');</v>
      </c>
    </row>
    <row r="2921" spans="4:9" x14ac:dyDescent="0.3">
      <c r="D2921" t="s">
        <v>3869</v>
      </c>
      <c r="E2921" t="s">
        <v>3555</v>
      </c>
      <c r="F2921" t="s">
        <v>203</v>
      </c>
      <c r="G2921" t="s">
        <v>459</v>
      </c>
      <c r="H2921" t="s">
        <v>1212</v>
      </c>
      <c r="I2921" s="29" t="str">
        <f t="shared" si="48"/>
        <v>INSERT INTO  VALUES (,'Llanuras del Gaspar','041004','Distrito','CRI','ADMIN 3');</v>
      </c>
    </row>
    <row r="2922" spans="4:9" x14ac:dyDescent="0.3">
      <c r="D2922" t="s">
        <v>3870</v>
      </c>
      <c r="E2922" t="s">
        <v>3556</v>
      </c>
      <c r="F2922" t="s">
        <v>203</v>
      </c>
      <c r="G2922" t="s">
        <v>459</v>
      </c>
      <c r="H2922" t="s">
        <v>1212</v>
      </c>
      <c r="I2922" s="29" t="str">
        <f t="shared" si="48"/>
        <v>INSERT INTO  VALUES (,'Curepa','041005','Distrito','CRI','ADMIN 3');</v>
      </c>
    </row>
    <row r="2923" spans="4:9" x14ac:dyDescent="0.3">
      <c r="D2923" t="s">
        <v>319</v>
      </c>
      <c r="E2923" t="s">
        <v>3557</v>
      </c>
      <c r="F2923" t="s">
        <v>203</v>
      </c>
      <c r="G2923" t="s">
        <v>459</v>
      </c>
      <c r="H2923" t="s">
        <v>1212</v>
      </c>
      <c r="I2923" s="29" t="str">
        <f t="shared" si="48"/>
        <v>INSERT INTO  VALUES (,'Liberia','050101','Distrito','CRI','ADMIN 3');</v>
      </c>
    </row>
    <row r="2924" spans="4:9" x14ac:dyDescent="0.3">
      <c r="D2924" t="s">
        <v>3871</v>
      </c>
      <c r="E2924" t="s">
        <v>3558</v>
      </c>
      <c r="F2924" t="s">
        <v>203</v>
      </c>
      <c r="G2924" t="s">
        <v>459</v>
      </c>
      <c r="H2924" t="s">
        <v>1212</v>
      </c>
      <c r="I2924" s="29" t="str">
        <f t="shared" si="48"/>
        <v>INSERT INTO  VALUES (,'Cabas Dulces','050102','Distrito','CRI','ADMIN 3');</v>
      </c>
    </row>
    <row r="2925" spans="4:9" x14ac:dyDescent="0.3">
      <c r="D2925" t="s">
        <v>3872</v>
      </c>
      <c r="E2925" t="s">
        <v>3559</v>
      </c>
      <c r="F2925" t="s">
        <v>203</v>
      </c>
      <c r="G2925" t="s">
        <v>459</v>
      </c>
      <c r="H2925" t="s">
        <v>1212</v>
      </c>
      <c r="I2925" s="29" t="str">
        <f t="shared" si="48"/>
        <v>INSERT INTO  VALUES (,'Mayorga','050103','Distrito','CRI','ADMIN 3');</v>
      </c>
    </row>
    <row r="2926" spans="4:9" x14ac:dyDescent="0.3">
      <c r="D2926" t="s">
        <v>3873</v>
      </c>
      <c r="E2926" t="s">
        <v>3560</v>
      </c>
      <c r="F2926" t="s">
        <v>203</v>
      </c>
      <c r="G2926" t="s">
        <v>459</v>
      </c>
      <c r="H2926" t="s">
        <v>1212</v>
      </c>
      <c r="I2926" s="29" t="str">
        <f t="shared" si="48"/>
        <v>INSERT INTO  VALUES (,'Nacascolo','050104','Distrito','CRI','ADMIN 3');</v>
      </c>
    </row>
    <row r="2927" spans="4:9" x14ac:dyDescent="0.3">
      <c r="D2927" t="s">
        <v>3874</v>
      </c>
      <c r="E2927" t="s">
        <v>3561</v>
      </c>
      <c r="F2927" t="s">
        <v>203</v>
      </c>
      <c r="G2927" t="s">
        <v>459</v>
      </c>
      <c r="H2927" t="s">
        <v>1212</v>
      </c>
      <c r="I2927" s="29" t="str">
        <f t="shared" si="48"/>
        <v>INSERT INTO  VALUES (,'Curubandt','050105','Distrito','CRI','ADMIN 3');</v>
      </c>
    </row>
    <row r="2928" spans="4:9" x14ac:dyDescent="0.3">
      <c r="D2928" t="s">
        <v>1314</v>
      </c>
      <c r="E2928" t="s">
        <v>2585</v>
      </c>
      <c r="F2928" t="s">
        <v>203</v>
      </c>
      <c r="G2928" t="s">
        <v>459</v>
      </c>
      <c r="H2928" t="s">
        <v>1212</v>
      </c>
      <c r="I2928" s="29" t="str">
        <f t="shared" si="48"/>
        <v>INSERT INTO  VALUES (,'Nicoya','050201','Distrito','CRI','ADMIN 3');</v>
      </c>
    </row>
    <row r="2929" spans="4:9" x14ac:dyDescent="0.3">
      <c r="D2929" t="s">
        <v>3875</v>
      </c>
      <c r="E2929" t="s">
        <v>2586</v>
      </c>
      <c r="F2929" t="s">
        <v>203</v>
      </c>
      <c r="G2929" t="s">
        <v>459</v>
      </c>
      <c r="H2929" t="s">
        <v>1212</v>
      </c>
      <c r="I2929" s="29" t="str">
        <f t="shared" si="48"/>
        <v>INSERT INTO  VALUES (,'Mansian','050202','Distrito','CRI','ADMIN 3');</v>
      </c>
    </row>
    <row r="2930" spans="4:9" x14ac:dyDescent="0.3">
      <c r="D2930" t="s">
        <v>936</v>
      </c>
      <c r="E2930" t="s">
        <v>3562</v>
      </c>
      <c r="F2930" t="s">
        <v>203</v>
      </c>
      <c r="G2930" t="s">
        <v>459</v>
      </c>
      <c r="H2930" t="s">
        <v>1212</v>
      </c>
      <c r="I2930" s="29" t="str">
        <f t="shared" si="48"/>
        <v>INSERT INTO  VALUES (,'San Antonio','050203','Distrito','CRI','ADMIN 3');</v>
      </c>
    </row>
    <row r="2931" spans="4:9" x14ac:dyDescent="0.3">
      <c r="D2931" t="s">
        <v>3876</v>
      </c>
      <c r="E2931" t="s">
        <v>3563</v>
      </c>
      <c r="F2931" t="s">
        <v>203</v>
      </c>
      <c r="G2931" t="s">
        <v>459</v>
      </c>
      <c r="H2931" t="s">
        <v>1212</v>
      </c>
      <c r="I2931" s="29" t="str">
        <f t="shared" si="48"/>
        <v>INSERT INTO  VALUES (,'Quebrada Honda','050204','Distrito','CRI','ADMIN 3');</v>
      </c>
    </row>
    <row r="2932" spans="4:9" x14ac:dyDescent="0.3">
      <c r="D2932" t="s">
        <v>3877</v>
      </c>
      <c r="E2932" t="s">
        <v>2588</v>
      </c>
      <c r="F2932" t="s">
        <v>203</v>
      </c>
      <c r="G2932" t="s">
        <v>459</v>
      </c>
      <c r="H2932" t="s">
        <v>1212</v>
      </c>
      <c r="I2932" s="29" t="str">
        <f t="shared" si="48"/>
        <v>INSERT INTO  VALUES (,'Simara','050205','Distrito','CRI','ADMIN 3');</v>
      </c>
    </row>
    <row r="2933" spans="4:9" x14ac:dyDescent="0.3">
      <c r="D2933" t="s">
        <v>3878</v>
      </c>
      <c r="E2933" t="s">
        <v>2590</v>
      </c>
      <c r="F2933" t="s">
        <v>203</v>
      </c>
      <c r="G2933" t="s">
        <v>459</v>
      </c>
      <c r="H2933" t="s">
        <v>1212</v>
      </c>
      <c r="I2933" s="29" t="str">
        <f t="shared" si="48"/>
        <v>INSERT INTO  VALUES (,'Nosara','050206','Distrito','CRI','ADMIN 3');</v>
      </c>
    </row>
    <row r="2934" spans="4:9" x14ac:dyDescent="0.3">
      <c r="D2934" t="s">
        <v>3879</v>
      </c>
      <c r="E2934" t="s">
        <v>2592</v>
      </c>
      <c r="F2934" t="s">
        <v>203</v>
      </c>
      <c r="G2934" t="s">
        <v>459</v>
      </c>
      <c r="H2934" t="s">
        <v>1212</v>
      </c>
      <c r="I2934" s="29" t="str">
        <f t="shared" si="48"/>
        <v>INSERT INTO  VALUES (,'Belon de Nosarita','050207','Distrito','CRI','ADMIN 3');</v>
      </c>
    </row>
    <row r="2935" spans="4:9" x14ac:dyDescent="0.3">
      <c r="D2935" t="s">
        <v>983</v>
      </c>
      <c r="E2935" t="s">
        <v>3564</v>
      </c>
      <c r="F2935" t="s">
        <v>203</v>
      </c>
      <c r="G2935" t="s">
        <v>459</v>
      </c>
      <c r="H2935" t="s">
        <v>1212</v>
      </c>
      <c r="I2935" s="29" t="str">
        <f t="shared" si="48"/>
        <v>INSERT INTO  VALUES (,'Santa Cruz','050301','Distrito','CRI','ADMIN 3');</v>
      </c>
    </row>
    <row r="2936" spans="4:9" x14ac:dyDescent="0.3">
      <c r="D2936" t="s">
        <v>3880</v>
      </c>
      <c r="E2936" t="s">
        <v>3565</v>
      </c>
      <c r="F2936" t="s">
        <v>203</v>
      </c>
      <c r="G2936" t="s">
        <v>459</v>
      </c>
      <c r="H2936" t="s">
        <v>1212</v>
      </c>
      <c r="I2936" s="29" t="str">
        <f t="shared" si="48"/>
        <v>INSERT INTO  VALUES (,'Bolsan','050302','Distrito','CRI','ADMIN 3');</v>
      </c>
    </row>
    <row r="2937" spans="4:9" x14ac:dyDescent="0.3">
      <c r="D2937" t="s">
        <v>3881</v>
      </c>
      <c r="E2937" t="s">
        <v>3566</v>
      </c>
      <c r="F2937" t="s">
        <v>203</v>
      </c>
      <c r="G2937" t="s">
        <v>459</v>
      </c>
      <c r="H2937" t="s">
        <v>1212</v>
      </c>
      <c r="I2937" s="29" t="str">
        <f t="shared" si="48"/>
        <v>INSERT INTO  VALUES (,'Veintisiete de Abril','050303','Distrito','CRI','ADMIN 3');</v>
      </c>
    </row>
    <row r="2938" spans="4:9" x14ac:dyDescent="0.3">
      <c r="D2938" t="s">
        <v>3882</v>
      </c>
      <c r="E2938" t="s">
        <v>3567</v>
      </c>
      <c r="F2938" t="s">
        <v>203</v>
      </c>
      <c r="G2938" t="s">
        <v>459</v>
      </c>
      <c r="H2938" t="s">
        <v>1212</v>
      </c>
      <c r="I2938" s="29" t="str">
        <f t="shared" si="48"/>
        <v>INSERT INTO  VALUES (,'Tempate','050304','Distrito','CRI','ADMIN 3');</v>
      </c>
    </row>
    <row r="2939" spans="4:9" x14ac:dyDescent="0.3">
      <c r="D2939" t="s">
        <v>938</v>
      </c>
      <c r="E2939" t="s">
        <v>3568</v>
      </c>
      <c r="F2939" t="s">
        <v>203</v>
      </c>
      <c r="G2939" t="s">
        <v>459</v>
      </c>
      <c r="H2939" t="s">
        <v>1212</v>
      </c>
      <c r="I2939" s="29" t="str">
        <f t="shared" si="48"/>
        <v>INSERT INTO  VALUES (,'Cartagena','050305','Distrito','CRI','ADMIN 3');</v>
      </c>
    </row>
    <row r="2940" spans="4:9" x14ac:dyDescent="0.3">
      <c r="D2940" t="s">
        <v>3883</v>
      </c>
      <c r="E2940" t="s">
        <v>3569</v>
      </c>
      <c r="F2940" t="s">
        <v>203</v>
      </c>
      <c r="G2940" t="s">
        <v>459</v>
      </c>
      <c r="H2940" t="s">
        <v>1212</v>
      </c>
      <c r="I2940" s="29" t="str">
        <f t="shared" si="48"/>
        <v>INSERT INTO  VALUES (,'Cuajiniquil','050306','Distrito','CRI','ADMIN 3');</v>
      </c>
    </row>
    <row r="2941" spans="4:9" x14ac:dyDescent="0.3">
      <c r="D2941" t="s">
        <v>3884</v>
      </c>
      <c r="E2941" t="s">
        <v>3570</v>
      </c>
      <c r="F2941" t="s">
        <v>203</v>
      </c>
      <c r="G2941" t="s">
        <v>459</v>
      </c>
      <c r="H2941" t="s">
        <v>1212</v>
      </c>
      <c r="I2941" s="29" t="str">
        <f t="shared" si="48"/>
        <v>INSERT INTO  VALUES (,'Diria','050307','Distrito','CRI','ADMIN 3');</v>
      </c>
    </row>
    <row r="2942" spans="4:9" x14ac:dyDescent="0.3">
      <c r="D2942" t="s">
        <v>3885</v>
      </c>
      <c r="E2942" t="s">
        <v>3571</v>
      </c>
      <c r="F2942" t="s">
        <v>203</v>
      </c>
      <c r="G2942" t="s">
        <v>459</v>
      </c>
      <c r="H2942" t="s">
        <v>1212</v>
      </c>
      <c r="I2942" s="29" t="str">
        <f t="shared" si="48"/>
        <v>INSERT INTO  VALUES (,'Cabo Velas','050308','Distrito','CRI','ADMIN 3');</v>
      </c>
    </row>
    <row r="2943" spans="4:9" x14ac:dyDescent="0.3">
      <c r="D2943" t="s">
        <v>3886</v>
      </c>
      <c r="E2943" t="s">
        <v>3572</v>
      </c>
      <c r="F2943" t="s">
        <v>203</v>
      </c>
      <c r="G2943" t="s">
        <v>459</v>
      </c>
      <c r="H2943" t="s">
        <v>1212</v>
      </c>
      <c r="I2943" s="29" t="str">
        <f t="shared" si="48"/>
        <v>INSERT INTO  VALUES (,'Tamarindo','050309','Distrito','CRI','ADMIN 3');</v>
      </c>
    </row>
    <row r="2944" spans="4:9" x14ac:dyDescent="0.3">
      <c r="D2944" t="s">
        <v>1317</v>
      </c>
      <c r="E2944" t="s">
        <v>3573</v>
      </c>
      <c r="F2944" t="s">
        <v>203</v>
      </c>
      <c r="G2944" t="s">
        <v>459</v>
      </c>
      <c r="H2944" t="s">
        <v>1212</v>
      </c>
      <c r="I2944" s="29" t="str">
        <f t="shared" si="48"/>
        <v>INSERT INTO  VALUES (,'Bagaces','050401','Distrito','CRI','ADMIN 3');</v>
      </c>
    </row>
    <row r="2945" spans="4:9" x14ac:dyDescent="0.3">
      <c r="D2945" t="s">
        <v>3795</v>
      </c>
      <c r="E2945" t="s">
        <v>3574</v>
      </c>
      <c r="F2945" t="s">
        <v>203</v>
      </c>
      <c r="G2945" t="s">
        <v>459</v>
      </c>
      <c r="H2945" t="s">
        <v>1212</v>
      </c>
      <c r="I2945" s="29" t="str">
        <f t="shared" si="48"/>
        <v>INSERT INTO  VALUES (,'La Fortuna','050402','Distrito','CRI','ADMIN 3');</v>
      </c>
    </row>
    <row r="2946" spans="4:9" x14ac:dyDescent="0.3">
      <c r="D2946" t="s">
        <v>3887</v>
      </c>
      <c r="E2946" t="s">
        <v>3575</v>
      </c>
      <c r="F2946" t="s">
        <v>203</v>
      </c>
      <c r="G2946" t="s">
        <v>459</v>
      </c>
      <c r="H2946" t="s">
        <v>1212</v>
      </c>
      <c r="I2946" s="29" t="str">
        <f t="shared" si="48"/>
        <v>INSERT INTO  VALUES (,'Mogote','050403','Distrito','CRI','ADMIN 3');</v>
      </c>
    </row>
    <row r="2947" spans="4:9" x14ac:dyDescent="0.3">
      <c r="D2947" t="s">
        <v>3888</v>
      </c>
      <c r="E2947" t="s">
        <v>3576</v>
      </c>
      <c r="F2947" t="s">
        <v>203</v>
      </c>
      <c r="G2947" t="s">
        <v>459</v>
      </c>
      <c r="H2947" t="s">
        <v>1212</v>
      </c>
      <c r="I2947" s="29" t="str">
        <f t="shared" ref="I2947:I3010" si="49">+"INSERT INTO "&amp;$E$3&amp;" VALUES ("&amp;C2947&amp;","&amp;"'"&amp;D2947&amp;"','"&amp;E2947&amp;"','"&amp;F2947&amp;"','"&amp;G2947&amp;"','"&amp;H2947&amp;"');"</f>
        <v>INSERT INTO  VALUES (,'Rao Naranjo','050404','Distrito','CRI','ADMIN 3');</v>
      </c>
    </row>
    <row r="2948" spans="4:9" x14ac:dyDescent="0.3">
      <c r="D2948" t="s">
        <v>3889</v>
      </c>
      <c r="E2948" t="s">
        <v>3577</v>
      </c>
      <c r="F2948" t="s">
        <v>203</v>
      </c>
      <c r="G2948" t="s">
        <v>459</v>
      </c>
      <c r="H2948" t="s">
        <v>1212</v>
      </c>
      <c r="I2948" s="29" t="str">
        <f t="shared" si="49"/>
        <v>INSERT INTO  VALUES (,'Filadelfia','050501','Distrito','CRI','ADMIN 3');</v>
      </c>
    </row>
    <row r="2949" spans="4:9" x14ac:dyDescent="0.3">
      <c r="D2949" t="s">
        <v>2805</v>
      </c>
      <c r="E2949" t="s">
        <v>3578</v>
      </c>
      <c r="F2949" t="s">
        <v>203</v>
      </c>
      <c r="G2949" t="s">
        <v>459</v>
      </c>
      <c r="H2949" t="s">
        <v>1212</v>
      </c>
      <c r="I2949" s="29" t="str">
        <f t="shared" si="49"/>
        <v>INSERT INTO  VALUES (,'Palmira','050502','Distrito','CRI','ADMIN 3');</v>
      </c>
    </row>
    <row r="2950" spans="4:9" x14ac:dyDescent="0.3">
      <c r="D2950" t="s">
        <v>3890</v>
      </c>
      <c r="E2950" t="s">
        <v>3579</v>
      </c>
      <c r="F2950" t="s">
        <v>203</v>
      </c>
      <c r="G2950" t="s">
        <v>459</v>
      </c>
      <c r="H2950" t="s">
        <v>1212</v>
      </c>
      <c r="I2950" s="29" t="str">
        <f t="shared" si="49"/>
        <v>INSERT INTO  VALUES (,'Sardinal','050503','Distrito','CRI','ADMIN 3');</v>
      </c>
    </row>
    <row r="2951" spans="4:9" x14ac:dyDescent="0.3">
      <c r="D2951" t="s">
        <v>3891</v>
      </c>
      <c r="E2951" t="s">
        <v>3580</v>
      </c>
      <c r="F2951" t="s">
        <v>203</v>
      </c>
      <c r="G2951" t="s">
        <v>459</v>
      </c>
      <c r="H2951" t="s">
        <v>1212</v>
      </c>
      <c r="I2951" s="29" t="str">
        <f t="shared" si="49"/>
        <v>INSERT INTO  VALUES (,'Belrn','050504','Distrito','CRI','ADMIN 3');</v>
      </c>
    </row>
    <row r="2952" spans="4:9" x14ac:dyDescent="0.3">
      <c r="D2952" t="s">
        <v>1321</v>
      </c>
      <c r="E2952" t="s">
        <v>3581</v>
      </c>
      <c r="F2952" t="s">
        <v>203</v>
      </c>
      <c r="G2952" t="s">
        <v>459</v>
      </c>
      <c r="H2952" t="s">
        <v>1212</v>
      </c>
      <c r="I2952" s="29" t="str">
        <f t="shared" si="49"/>
        <v>INSERT INTO  VALUES (,'Cañas','050601','Distrito','CRI','ADMIN 3');</v>
      </c>
    </row>
    <row r="2953" spans="4:9" x14ac:dyDescent="0.3">
      <c r="D2953" t="s">
        <v>2805</v>
      </c>
      <c r="E2953" t="s">
        <v>3582</v>
      </c>
      <c r="F2953" t="s">
        <v>203</v>
      </c>
      <c r="G2953" t="s">
        <v>459</v>
      </c>
      <c r="H2953" t="s">
        <v>1212</v>
      </c>
      <c r="I2953" s="29" t="str">
        <f t="shared" si="49"/>
        <v>INSERT INTO  VALUES (,'Palmira','050602','Distrito','CRI','ADMIN 3');</v>
      </c>
    </row>
    <row r="2954" spans="4:9" x14ac:dyDescent="0.3">
      <c r="D2954" t="s">
        <v>864</v>
      </c>
      <c r="E2954" t="s">
        <v>3583</v>
      </c>
      <c r="F2954" t="s">
        <v>203</v>
      </c>
      <c r="G2954" t="s">
        <v>459</v>
      </c>
      <c r="H2954" t="s">
        <v>1212</v>
      </c>
      <c r="I2954" s="29" t="str">
        <f t="shared" si="49"/>
        <v>INSERT INTO  VALUES (,'San Miguel','050603','Distrito','CRI','ADMIN 3');</v>
      </c>
    </row>
    <row r="2955" spans="4:9" x14ac:dyDescent="0.3">
      <c r="D2955" t="s">
        <v>3892</v>
      </c>
      <c r="E2955" t="s">
        <v>3584</v>
      </c>
      <c r="F2955" t="s">
        <v>203</v>
      </c>
      <c r="G2955" t="s">
        <v>459</v>
      </c>
      <c r="H2955" t="s">
        <v>1212</v>
      </c>
      <c r="I2955" s="29" t="str">
        <f t="shared" si="49"/>
        <v>INSERT INTO  VALUES (,'Bebedero','050604','Distrito','CRI','ADMIN 3');</v>
      </c>
    </row>
    <row r="2956" spans="4:9" x14ac:dyDescent="0.3">
      <c r="D2956" t="s">
        <v>3893</v>
      </c>
      <c r="E2956" t="s">
        <v>3585</v>
      </c>
      <c r="F2956" t="s">
        <v>203</v>
      </c>
      <c r="G2956" t="s">
        <v>459</v>
      </c>
      <c r="H2956" t="s">
        <v>1212</v>
      </c>
      <c r="I2956" s="29" t="str">
        <f t="shared" si="49"/>
        <v>INSERT INTO  VALUES (,'Porozal','050605','Distrito','CRI','ADMIN 3');</v>
      </c>
    </row>
    <row r="2957" spans="4:9" x14ac:dyDescent="0.3">
      <c r="D2957" t="s">
        <v>3894</v>
      </c>
      <c r="E2957" t="s">
        <v>3586</v>
      </c>
      <c r="F2957" t="s">
        <v>203</v>
      </c>
      <c r="G2957" t="s">
        <v>459</v>
      </c>
      <c r="H2957" t="s">
        <v>1212</v>
      </c>
      <c r="I2957" s="29" t="str">
        <f t="shared" si="49"/>
        <v>INSERT INTO  VALUES (,'Las Juntas','050701','Distrito','CRI','ADMIN 3');</v>
      </c>
    </row>
    <row r="2958" spans="4:9" x14ac:dyDescent="0.3">
      <c r="D2958" t="s">
        <v>3895</v>
      </c>
      <c r="E2958" t="s">
        <v>3587</v>
      </c>
      <c r="F2958" t="s">
        <v>203</v>
      </c>
      <c r="G2958" t="s">
        <v>459</v>
      </c>
      <c r="H2958" t="s">
        <v>1212</v>
      </c>
      <c r="I2958" s="29" t="str">
        <f t="shared" si="49"/>
        <v>INSERT INTO  VALUES (,'Sierra','050702','Distrito','CRI','ADMIN 3');</v>
      </c>
    </row>
    <row r="2959" spans="4:9" x14ac:dyDescent="0.3">
      <c r="D2959" t="s">
        <v>722</v>
      </c>
      <c r="E2959" t="s">
        <v>3588</v>
      </c>
      <c r="F2959" t="s">
        <v>203</v>
      </c>
      <c r="G2959" t="s">
        <v>459</v>
      </c>
      <c r="H2959" t="s">
        <v>1212</v>
      </c>
      <c r="I2959" s="29" t="str">
        <f t="shared" si="49"/>
        <v>INSERT INTO  VALUES (,'San Juan','050703','Distrito','CRI','ADMIN 3');</v>
      </c>
    </row>
    <row r="2960" spans="4:9" x14ac:dyDescent="0.3">
      <c r="D2960" t="s">
        <v>3896</v>
      </c>
      <c r="E2960" t="s">
        <v>3589</v>
      </c>
      <c r="F2960" t="s">
        <v>203</v>
      </c>
      <c r="G2960" t="s">
        <v>459</v>
      </c>
      <c r="H2960" t="s">
        <v>1212</v>
      </c>
      <c r="I2960" s="29" t="str">
        <f t="shared" si="49"/>
        <v>INSERT INTO  VALUES (,'Colorado','050704','Distrito','CRI','ADMIN 3');</v>
      </c>
    </row>
    <row r="2961" spans="4:9" x14ac:dyDescent="0.3">
      <c r="D2961" t="s">
        <v>1325</v>
      </c>
      <c r="E2961" t="s">
        <v>3590</v>
      </c>
      <c r="F2961" t="s">
        <v>203</v>
      </c>
      <c r="G2961" t="s">
        <v>459</v>
      </c>
      <c r="H2961" t="s">
        <v>1212</v>
      </c>
      <c r="I2961" s="29" t="str">
        <f t="shared" si="49"/>
        <v>INSERT INTO  VALUES (,'Tilarán','050801','Distrito','CRI','ADMIN 3');</v>
      </c>
    </row>
    <row r="2962" spans="4:9" x14ac:dyDescent="0.3">
      <c r="D2962" t="s">
        <v>3897</v>
      </c>
      <c r="E2962" t="s">
        <v>3591</v>
      </c>
      <c r="F2962" t="s">
        <v>203</v>
      </c>
      <c r="G2962" t="s">
        <v>459</v>
      </c>
      <c r="H2962" t="s">
        <v>1212</v>
      </c>
      <c r="I2962" s="29" t="str">
        <f t="shared" si="49"/>
        <v>INSERT INTO  VALUES (,'Quebrada Grande','050802','Distrito','CRI','ADMIN 3');</v>
      </c>
    </row>
    <row r="2963" spans="4:9" x14ac:dyDescent="0.3">
      <c r="D2963" t="s">
        <v>3898</v>
      </c>
      <c r="E2963" t="s">
        <v>3592</v>
      </c>
      <c r="F2963" t="s">
        <v>203</v>
      </c>
      <c r="G2963" t="s">
        <v>459</v>
      </c>
      <c r="H2963" t="s">
        <v>1212</v>
      </c>
      <c r="I2963" s="29" t="str">
        <f t="shared" si="49"/>
        <v>INSERT INTO  VALUES (,'Tronadora','050803','Distrito','CRI','ADMIN 3');</v>
      </c>
    </row>
    <row r="2964" spans="4:9" x14ac:dyDescent="0.3">
      <c r="D2964" t="s">
        <v>792</v>
      </c>
      <c r="E2964" t="s">
        <v>3593</v>
      </c>
      <c r="F2964" t="s">
        <v>203</v>
      </c>
      <c r="G2964" t="s">
        <v>459</v>
      </c>
      <c r="H2964" t="s">
        <v>1212</v>
      </c>
      <c r="I2964" s="29" t="str">
        <f t="shared" si="49"/>
        <v>INSERT INTO  VALUES (,'Santa Rosa','050804','Distrito','CRI','ADMIN 3');</v>
      </c>
    </row>
    <row r="2965" spans="4:9" x14ac:dyDescent="0.3">
      <c r="D2965" t="s">
        <v>3899</v>
      </c>
      <c r="E2965" t="s">
        <v>3594</v>
      </c>
      <c r="F2965" t="s">
        <v>203</v>
      </c>
      <c r="G2965" t="s">
        <v>459</v>
      </c>
      <c r="H2965" t="s">
        <v>1212</v>
      </c>
      <c r="I2965" s="29" t="str">
        <f t="shared" si="49"/>
        <v>INSERT INTO  VALUES (,'Libano','050805','Distrito','CRI','ADMIN 3');</v>
      </c>
    </row>
    <row r="2966" spans="4:9" x14ac:dyDescent="0.3">
      <c r="D2966" t="s">
        <v>3900</v>
      </c>
      <c r="E2966" t="s">
        <v>3595</v>
      </c>
      <c r="F2966" t="s">
        <v>203</v>
      </c>
      <c r="G2966" t="s">
        <v>459</v>
      </c>
      <c r="H2966" t="s">
        <v>1212</v>
      </c>
      <c r="I2966" s="29" t="str">
        <f t="shared" si="49"/>
        <v>INSERT INTO  VALUES (,'Tierras Morenas','050806','Distrito','CRI','ADMIN 3');</v>
      </c>
    </row>
    <row r="2967" spans="4:9" x14ac:dyDescent="0.3">
      <c r="D2967" t="s">
        <v>2163</v>
      </c>
      <c r="E2967" t="s">
        <v>3596</v>
      </c>
      <c r="F2967" t="s">
        <v>203</v>
      </c>
      <c r="G2967" t="s">
        <v>459</v>
      </c>
      <c r="H2967" t="s">
        <v>1212</v>
      </c>
      <c r="I2967" s="29" t="str">
        <f t="shared" si="49"/>
        <v>INSERT INTO  VALUES (,'Arenal','050807','Distrito','CRI','ADMIN 3');</v>
      </c>
    </row>
    <row r="2968" spans="4:9" x14ac:dyDescent="0.3">
      <c r="D2968" t="s">
        <v>3901</v>
      </c>
      <c r="E2968" t="s">
        <v>3597</v>
      </c>
      <c r="F2968" t="s">
        <v>203</v>
      </c>
      <c r="G2968" t="s">
        <v>459</v>
      </c>
      <c r="H2968" t="s">
        <v>1212</v>
      </c>
      <c r="I2968" s="29" t="str">
        <f t="shared" si="49"/>
        <v>INSERT INTO  VALUES (,'Carmona','050901','Distrito','CRI','ADMIN 3');</v>
      </c>
    </row>
    <row r="2969" spans="4:9" x14ac:dyDescent="0.3">
      <c r="D2969" t="s">
        <v>1528</v>
      </c>
      <c r="E2969" t="s">
        <v>3598</v>
      </c>
      <c r="F2969" t="s">
        <v>203</v>
      </c>
      <c r="G2969" t="s">
        <v>459</v>
      </c>
      <c r="H2969" t="s">
        <v>1212</v>
      </c>
      <c r="I2969" s="29" t="str">
        <f t="shared" si="49"/>
        <v>INSERT INTO  VALUES (,'Santa Rita','050902','Distrito','CRI','ADMIN 3');</v>
      </c>
    </row>
    <row r="2970" spans="4:9" x14ac:dyDescent="0.3">
      <c r="D2970" t="s">
        <v>3774</v>
      </c>
      <c r="E2970" t="s">
        <v>3599</v>
      </c>
      <c r="F2970" t="s">
        <v>203</v>
      </c>
      <c r="G2970" t="s">
        <v>459</v>
      </c>
      <c r="H2970" t="s">
        <v>1212</v>
      </c>
      <c r="I2970" s="29" t="str">
        <f t="shared" si="49"/>
        <v>INSERT INTO  VALUES (,'Zapotal','050903','Distrito','CRI','ADMIN 3');</v>
      </c>
    </row>
    <row r="2971" spans="4:9" x14ac:dyDescent="0.3">
      <c r="D2971" t="s">
        <v>1102</v>
      </c>
      <c r="E2971" t="s">
        <v>3600</v>
      </c>
      <c r="F2971" t="s">
        <v>203</v>
      </c>
      <c r="G2971" t="s">
        <v>459</v>
      </c>
      <c r="H2971" t="s">
        <v>1212</v>
      </c>
      <c r="I2971" s="29" t="str">
        <f t="shared" si="49"/>
        <v>INSERT INTO  VALUES (,'San Pablo','050904','Distrito','CRI','ADMIN 3');</v>
      </c>
    </row>
    <row r="2972" spans="4:9" x14ac:dyDescent="0.3">
      <c r="D2972" t="s">
        <v>1123</v>
      </c>
      <c r="E2972" t="s">
        <v>3601</v>
      </c>
      <c r="F2972" t="s">
        <v>203</v>
      </c>
      <c r="G2972" t="s">
        <v>459</v>
      </c>
      <c r="H2972" t="s">
        <v>1212</v>
      </c>
      <c r="I2972" s="29" t="str">
        <f t="shared" si="49"/>
        <v>INSERT INTO  VALUES (,'Porvenir','050905','Distrito','CRI','ADMIN 3');</v>
      </c>
    </row>
    <row r="2973" spans="4:9" x14ac:dyDescent="0.3">
      <c r="D2973" t="s">
        <v>3235</v>
      </c>
      <c r="E2973" t="s">
        <v>3602</v>
      </c>
      <c r="F2973" t="s">
        <v>203</v>
      </c>
      <c r="G2973" t="s">
        <v>459</v>
      </c>
      <c r="H2973" t="s">
        <v>1212</v>
      </c>
      <c r="I2973" s="29" t="str">
        <f t="shared" si="49"/>
        <v>INSERT INTO  VALUES (,'Bejuco','050906','Distrito','CRI','ADMIN 3');</v>
      </c>
    </row>
    <row r="2974" spans="4:9" x14ac:dyDescent="0.3">
      <c r="D2974" t="s">
        <v>934</v>
      </c>
      <c r="E2974" t="s">
        <v>3603</v>
      </c>
      <c r="F2974" t="s">
        <v>203</v>
      </c>
      <c r="G2974" t="s">
        <v>459</v>
      </c>
      <c r="H2974" t="s">
        <v>1212</v>
      </c>
      <c r="I2974" s="29" t="str">
        <f t="shared" si="49"/>
        <v>INSERT INTO  VALUES (,'La Cruz','051001','Distrito','CRI','ADMIN 3');</v>
      </c>
    </row>
    <row r="2975" spans="4:9" x14ac:dyDescent="0.3">
      <c r="D2975" t="s">
        <v>3902</v>
      </c>
      <c r="E2975" t="s">
        <v>3604</v>
      </c>
      <c r="F2975" t="s">
        <v>203</v>
      </c>
      <c r="G2975" t="s">
        <v>459</v>
      </c>
      <c r="H2975" t="s">
        <v>1212</v>
      </c>
      <c r="I2975" s="29" t="str">
        <f t="shared" si="49"/>
        <v>INSERT INTO  VALUES (,'Santa Cecilia','051002','Distrito','CRI','ADMIN 3');</v>
      </c>
    </row>
    <row r="2976" spans="4:9" x14ac:dyDescent="0.3">
      <c r="D2976" t="s">
        <v>3903</v>
      </c>
      <c r="E2976" t="s">
        <v>3605</v>
      </c>
      <c r="F2976" t="s">
        <v>203</v>
      </c>
      <c r="G2976" t="s">
        <v>459</v>
      </c>
      <c r="H2976" t="s">
        <v>1212</v>
      </c>
      <c r="I2976" s="29" t="str">
        <f t="shared" si="49"/>
        <v>INSERT INTO  VALUES (,'La Garita','051003','Distrito','CRI','ADMIN 3');</v>
      </c>
    </row>
    <row r="2977" spans="4:9" x14ac:dyDescent="0.3">
      <c r="D2977" t="s">
        <v>1592</v>
      </c>
      <c r="E2977" t="s">
        <v>3606</v>
      </c>
      <c r="F2977" t="s">
        <v>203</v>
      </c>
      <c r="G2977" t="s">
        <v>459</v>
      </c>
      <c r="H2977" t="s">
        <v>1212</v>
      </c>
      <c r="I2977" s="29" t="str">
        <f t="shared" si="49"/>
        <v>INSERT INTO  VALUES (,'Santa Elena','051004','Distrito','CRI','ADMIN 3');</v>
      </c>
    </row>
    <row r="2978" spans="4:9" x14ac:dyDescent="0.3">
      <c r="D2978" t="s">
        <v>1330</v>
      </c>
      <c r="E2978" t="s">
        <v>3607</v>
      </c>
      <c r="F2978" t="s">
        <v>203</v>
      </c>
      <c r="G2978" t="s">
        <v>459</v>
      </c>
      <c r="H2978" t="s">
        <v>1212</v>
      </c>
      <c r="I2978" s="29" t="str">
        <f t="shared" si="49"/>
        <v>INSERT INTO  VALUES (,'Hojancha','051101','Distrito','CRI','ADMIN 3');</v>
      </c>
    </row>
    <row r="2979" spans="4:9" x14ac:dyDescent="0.3">
      <c r="D2979" t="s">
        <v>3904</v>
      </c>
      <c r="E2979" t="s">
        <v>3608</v>
      </c>
      <c r="F2979" t="s">
        <v>203</v>
      </c>
      <c r="G2979" t="s">
        <v>459</v>
      </c>
      <c r="H2979" t="s">
        <v>1212</v>
      </c>
      <c r="I2979" s="29" t="str">
        <f t="shared" si="49"/>
        <v>INSERT INTO  VALUES (,'Monte Romo','051102','Distrito','CRI','ADMIN 3');</v>
      </c>
    </row>
    <row r="2980" spans="4:9" x14ac:dyDescent="0.3">
      <c r="D2980" t="s">
        <v>3905</v>
      </c>
      <c r="E2980" t="s">
        <v>3609</v>
      </c>
      <c r="F2980" t="s">
        <v>203</v>
      </c>
      <c r="G2980" t="s">
        <v>459</v>
      </c>
      <c r="H2980" t="s">
        <v>1212</v>
      </c>
      <c r="I2980" s="29" t="str">
        <f t="shared" si="49"/>
        <v>INSERT INTO  VALUES (,'Puerto Carrillo','051103','Distrito','CRI','ADMIN 3');</v>
      </c>
    </row>
    <row r="2981" spans="4:9" x14ac:dyDescent="0.3">
      <c r="D2981" t="s">
        <v>3906</v>
      </c>
      <c r="E2981" t="s">
        <v>3610</v>
      </c>
      <c r="F2981" t="s">
        <v>203</v>
      </c>
      <c r="G2981" t="s">
        <v>459</v>
      </c>
      <c r="H2981" t="s">
        <v>1212</v>
      </c>
      <c r="I2981" s="29" t="str">
        <f t="shared" si="49"/>
        <v>INSERT INTO  VALUES (,'Matambh','051105','Distrito','CRI','ADMIN 3');</v>
      </c>
    </row>
    <row r="2982" spans="4:9" x14ac:dyDescent="0.3">
      <c r="D2982" t="s">
        <v>711</v>
      </c>
      <c r="E2982" t="s">
        <v>3611</v>
      </c>
      <c r="F2982" t="s">
        <v>203</v>
      </c>
      <c r="G2982" t="s">
        <v>459</v>
      </c>
      <c r="H2982" t="s">
        <v>1212</v>
      </c>
      <c r="I2982" s="29" t="str">
        <f t="shared" si="49"/>
        <v>INSERT INTO  VALUES (,'Puntarenas','060101','Distrito','CRI','ADMIN 3');</v>
      </c>
    </row>
    <row r="2983" spans="4:9" x14ac:dyDescent="0.3">
      <c r="D2983" t="s">
        <v>3907</v>
      </c>
      <c r="E2983" t="s">
        <v>3612</v>
      </c>
      <c r="F2983" t="s">
        <v>203</v>
      </c>
      <c r="G2983" t="s">
        <v>459</v>
      </c>
      <c r="H2983" t="s">
        <v>1212</v>
      </c>
      <c r="I2983" s="29" t="str">
        <f t="shared" si="49"/>
        <v>INSERT INTO  VALUES (,'Pitahaya','060102','Distrito','CRI','ADMIN 3');</v>
      </c>
    </row>
    <row r="2984" spans="4:9" x14ac:dyDescent="0.3">
      <c r="D2984" t="s">
        <v>3908</v>
      </c>
      <c r="E2984" t="s">
        <v>3613</v>
      </c>
      <c r="F2984" t="s">
        <v>203</v>
      </c>
      <c r="G2984" t="s">
        <v>459</v>
      </c>
      <c r="H2984" t="s">
        <v>1212</v>
      </c>
      <c r="I2984" s="29" t="str">
        <f t="shared" si="49"/>
        <v>INSERT INTO  VALUES (,'Chomes','060103','Distrito','CRI','ADMIN 3');</v>
      </c>
    </row>
    <row r="2985" spans="4:9" x14ac:dyDescent="0.3">
      <c r="D2985" t="s">
        <v>3909</v>
      </c>
      <c r="E2985" t="s">
        <v>3614</v>
      </c>
      <c r="F2985" t="s">
        <v>203</v>
      </c>
      <c r="G2985" t="s">
        <v>459</v>
      </c>
      <c r="H2985" t="s">
        <v>1212</v>
      </c>
      <c r="I2985" s="29" t="str">
        <f t="shared" si="49"/>
        <v>INSERT INTO  VALUES (,'Lepanto','060104','Distrito','CRI','ADMIN 3');</v>
      </c>
    </row>
    <row r="2986" spans="4:9" x14ac:dyDescent="0.3">
      <c r="D2986" t="s">
        <v>3910</v>
      </c>
      <c r="E2986" t="s">
        <v>3615</v>
      </c>
      <c r="F2986" t="s">
        <v>203</v>
      </c>
      <c r="G2986" t="s">
        <v>459</v>
      </c>
      <c r="H2986" t="s">
        <v>1212</v>
      </c>
      <c r="I2986" s="29" t="str">
        <f t="shared" si="49"/>
        <v>INSERT INTO  VALUES (,'Paquera','060105','Distrito','CRI','ADMIN 3');</v>
      </c>
    </row>
    <row r="2987" spans="4:9" x14ac:dyDescent="0.3">
      <c r="D2987" t="s">
        <v>3911</v>
      </c>
      <c r="E2987" t="s">
        <v>3616</v>
      </c>
      <c r="F2987" t="s">
        <v>203</v>
      </c>
      <c r="G2987" t="s">
        <v>459</v>
      </c>
      <c r="H2987" t="s">
        <v>1212</v>
      </c>
      <c r="I2987" s="29" t="str">
        <f t="shared" si="49"/>
        <v>INSERT INTO  VALUES (,'Manzanillo','060106','Distrito','CRI','ADMIN 3');</v>
      </c>
    </row>
    <row r="2988" spans="4:9" x14ac:dyDescent="0.3">
      <c r="D2988" t="s">
        <v>3912</v>
      </c>
      <c r="E2988" t="s">
        <v>3617</v>
      </c>
      <c r="F2988" t="s">
        <v>203</v>
      </c>
      <c r="G2988" t="s">
        <v>459</v>
      </c>
      <c r="H2988" t="s">
        <v>1212</v>
      </c>
      <c r="I2988" s="29" t="str">
        <f t="shared" si="49"/>
        <v>INSERT INTO  VALUES (,'Guacimal','060107','Distrito','CRI','ADMIN 3');</v>
      </c>
    </row>
    <row r="2989" spans="4:9" x14ac:dyDescent="0.3">
      <c r="D2989" t="s">
        <v>3913</v>
      </c>
      <c r="E2989" t="s">
        <v>3618</v>
      </c>
      <c r="F2989" t="s">
        <v>203</v>
      </c>
      <c r="G2989" t="s">
        <v>459</v>
      </c>
      <c r="H2989" t="s">
        <v>1212</v>
      </c>
      <c r="I2989" s="29" t="str">
        <f t="shared" si="49"/>
        <v>INSERT INTO  VALUES (,'Barranca','060108','Distrito','CRI','ADMIN 3');</v>
      </c>
    </row>
    <row r="2990" spans="4:9" x14ac:dyDescent="0.3">
      <c r="D2990" t="s">
        <v>3914</v>
      </c>
      <c r="E2990" t="s">
        <v>3619</v>
      </c>
      <c r="F2990" t="s">
        <v>203</v>
      </c>
      <c r="G2990" t="s">
        <v>459</v>
      </c>
      <c r="H2990" t="s">
        <v>1212</v>
      </c>
      <c r="I2990" s="29" t="str">
        <f t="shared" si="49"/>
        <v>INSERT INTO  VALUES (,'Monte Verde','060109','Distrito','CRI','ADMIN 3');</v>
      </c>
    </row>
    <row r="2991" spans="4:9" x14ac:dyDescent="0.3">
      <c r="D2991" t="s">
        <v>3915</v>
      </c>
      <c r="E2991" t="s">
        <v>3620</v>
      </c>
      <c r="F2991" t="s">
        <v>203</v>
      </c>
      <c r="G2991" t="s">
        <v>459</v>
      </c>
      <c r="H2991" t="s">
        <v>1212</v>
      </c>
      <c r="I2991" s="29" t="str">
        <f t="shared" si="49"/>
        <v>INSERT INTO  VALUES (,'Cubano','060111','Distrito','CRI','ADMIN 3');</v>
      </c>
    </row>
    <row r="2992" spans="4:9" x14ac:dyDescent="0.3">
      <c r="D2992" t="s">
        <v>3916</v>
      </c>
      <c r="E2992" t="s">
        <v>3621</v>
      </c>
      <c r="F2992" t="s">
        <v>203</v>
      </c>
      <c r="G2992" t="s">
        <v>459</v>
      </c>
      <c r="H2992" t="s">
        <v>1212</v>
      </c>
      <c r="I2992" s="29" t="str">
        <f t="shared" si="49"/>
        <v>INSERT INTO  VALUES (,'Chacarita','060112','Distrito','CRI','ADMIN 3');</v>
      </c>
    </row>
    <row r="2993" spans="4:9" x14ac:dyDescent="0.3">
      <c r="D2993" t="s">
        <v>3917</v>
      </c>
      <c r="E2993" t="s">
        <v>3622</v>
      </c>
      <c r="F2993" t="s">
        <v>203</v>
      </c>
      <c r="G2993" t="s">
        <v>459</v>
      </c>
      <c r="H2993" t="s">
        <v>1212</v>
      </c>
      <c r="I2993" s="29" t="str">
        <f t="shared" si="49"/>
        <v>INSERT INTO  VALUES (,'Chira','060113','Distrito','CRI','ADMIN 3');</v>
      </c>
    </row>
    <row r="2994" spans="4:9" x14ac:dyDescent="0.3">
      <c r="D2994" t="s">
        <v>3918</v>
      </c>
      <c r="E2994" t="s">
        <v>3623</v>
      </c>
      <c r="F2994" t="s">
        <v>203</v>
      </c>
      <c r="G2994" t="s">
        <v>459</v>
      </c>
      <c r="H2994" t="s">
        <v>1212</v>
      </c>
      <c r="I2994" s="29" t="str">
        <f t="shared" si="49"/>
        <v>INSERT INTO  VALUES (,'Acapulco','060114','Distrito','CRI','ADMIN 3');</v>
      </c>
    </row>
    <row r="2995" spans="4:9" x14ac:dyDescent="0.3">
      <c r="D2995" t="s">
        <v>2736</v>
      </c>
      <c r="E2995" t="s">
        <v>3624</v>
      </c>
      <c r="F2995" t="s">
        <v>203</v>
      </c>
      <c r="G2995" t="s">
        <v>459</v>
      </c>
      <c r="H2995" t="s">
        <v>1212</v>
      </c>
      <c r="I2995" s="29" t="str">
        <f t="shared" si="49"/>
        <v>INSERT INTO  VALUES (,'El Roble','060115','Distrito','CRI','ADMIN 3');</v>
      </c>
    </row>
    <row r="2996" spans="4:9" x14ac:dyDescent="0.3">
      <c r="D2996" t="s">
        <v>3919</v>
      </c>
      <c r="E2996" t="s">
        <v>3625</v>
      </c>
      <c r="F2996" t="s">
        <v>203</v>
      </c>
      <c r="G2996" t="s">
        <v>459</v>
      </c>
      <c r="H2996" t="s">
        <v>1212</v>
      </c>
      <c r="I2996" s="29" t="str">
        <f t="shared" si="49"/>
        <v>INSERT INTO  VALUES (,'Arancibia','060116','Distrito','CRI','ADMIN 3');</v>
      </c>
    </row>
    <row r="2997" spans="4:9" x14ac:dyDescent="0.3">
      <c r="D2997" t="s">
        <v>3920</v>
      </c>
      <c r="E2997" t="s">
        <v>3626</v>
      </c>
      <c r="F2997" t="s">
        <v>203</v>
      </c>
      <c r="G2997" t="s">
        <v>459</v>
      </c>
      <c r="H2997" t="s">
        <v>1212</v>
      </c>
      <c r="I2997" s="29" t="str">
        <f t="shared" si="49"/>
        <v>INSERT INTO  VALUES (,'Esparitu Santo','060201','Distrito','CRI','ADMIN 3');</v>
      </c>
    </row>
    <row r="2998" spans="4:9" x14ac:dyDescent="0.3">
      <c r="D2998" t="s">
        <v>3921</v>
      </c>
      <c r="E2998" t="s">
        <v>3627</v>
      </c>
      <c r="F2998" t="s">
        <v>203</v>
      </c>
      <c r="G2998" t="s">
        <v>459</v>
      </c>
      <c r="H2998" t="s">
        <v>1212</v>
      </c>
      <c r="I2998" s="29" t="str">
        <f t="shared" si="49"/>
        <v>INSERT INTO  VALUES (,'San Juan Grande','060202','Distrito','CRI','ADMIN 3');</v>
      </c>
    </row>
    <row r="2999" spans="4:9" x14ac:dyDescent="0.3">
      <c r="D2999" t="s">
        <v>3922</v>
      </c>
      <c r="E2999" t="s">
        <v>3628</v>
      </c>
      <c r="F2999" t="s">
        <v>203</v>
      </c>
      <c r="G2999" t="s">
        <v>459</v>
      </c>
      <c r="H2999" t="s">
        <v>1212</v>
      </c>
      <c r="I2999" s="29" t="str">
        <f t="shared" si="49"/>
        <v>INSERT INTO  VALUES (,'Macacona','060203','Distrito','CRI','ADMIN 3');</v>
      </c>
    </row>
    <row r="3000" spans="4:9" x14ac:dyDescent="0.3">
      <c r="D3000" t="s">
        <v>992</v>
      </c>
      <c r="E3000" t="s">
        <v>3629</v>
      </c>
      <c r="F3000" t="s">
        <v>203</v>
      </c>
      <c r="G3000" t="s">
        <v>459</v>
      </c>
      <c r="H3000" t="s">
        <v>1212</v>
      </c>
      <c r="I3000" s="29" t="str">
        <f t="shared" si="49"/>
        <v>INSERT INTO  VALUES (,'San Rafael','060204','Distrito','CRI','ADMIN 3');</v>
      </c>
    </row>
    <row r="3001" spans="4:9" x14ac:dyDescent="0.3">
      <c r="D3001" t="s">
        <v>3743</v>
      </c>
      <c r="E3001" t="s">
        <v>3630</v>
      </c>
      <c r="F3001" t="s">
        <v>203</v>
      </c>
      <c r="G3001" t="s">
        <v>459</v>
      </c>
      <c r="H3001" t="s">
        <v>1212</v>
      </c>
      <c r="I3001" s="29" t="str">
        <f t="shared" si="49"/>
        <v>INSERT INTO  VALUES (,'San Jer','060205','Distrito','CRI','ADMIN 3');</v>
      </c>
    </row>
    <row r="3002" spans="4:9" x14ac:dyDescent="0.3">
      <c r="D3002" t="s">
        <v>893</v>
      </c>
      <c r="E3002" t="s">
        <v>3631</v>
      </c>
      <c r="F3002" t="s">
        <v>203</v>
      </c>
      <c r="G3002" t="s">
        <v>459</v>
      </c>
      <c r="H3002" t="s">
        <v>1212</v>
      </c>
      <c r="I3002" s="29" t="str">
        <f t="shared" si="49"/>
        <v>INSERT INTO  VALUES (,'Caldera','060206','Distrito','CRI','ADMIN 3');</v>
      </c>
    </row>
    <row r="3003" spans="4:9" x14ac:dyDescent="0.3">
      <c r="D3003" t="s">
        <v>1335</v>
      </c>
      <c r="E3003" t="s">
        <v>3632</v>
      </c>
      <c r="F3003" t="s">
        <v>203</v>
      </c>
      <c r="G3003" t="s">
        <v>459</v>
      </c>
      <c r="H3003" t="s">
        <v>1212</v>
      </c>
      <c r="I3003" s="29" t="str">
        <f t="shared" si="49"/>
        <v>INSERT INTO  VALUES (,'Buenos Aires','060301','Distrito','CRI','ADMIN 3');</v>
      </c>
    </row>
    <row r="3004" spans="4:9" x14ac:dyDescent="0.3">
      <c r="D3004" t="s">
        <v>3923</v>
      </c>
      <c r="E3004" t="s">
        <v>2615</v>
      </c>
      <c r="F3004" t="s">
        <v>203</v>
      </c>
      <c r="G3004" t="s">
        <v>459</v>
      </c>
      <c r="H3004" t="s">
        <v>1212</v>
      </c>
      <c r="I3004" s="29" t="str">
        <f t="shared" si="49"/>
        <v>INSERT INTO  VALUES (,'Potrero Grande','060303','Distrito','CRI','ADMIN 3');</v>
      </c>
    </row>
    <row r="3005" spans="4:9" x14ac:dyDescent="0.3">
      <c r="D3005" t="s">
        <v>3924</v>
      </c>
      <c r="E3005" t="s">
        <v>3633</v>
      </c>
      <c r="F3005" t="s">
        <v>203</v>
      </c>
      <c r="G3005" t="s">
        <v>459</v>
      </c>
      <c r="H3005" t="s">
        <v>1212</v>
      </c>
      <c r="I3005" s="29" t="str">
        <f t="shared" si="49"/>
        <v>INSERT INTO  VALUES (,'Boruca','060304','Distrito','CRI','ADMIN 3');</v>
      </c>
    </row>
    <row r="3006" spans="4:9" x14ac:dyDescent="0.3">
      <c r="D3006" t="s">
        <v>3925</v>
      </c>
      <c r="E3006" t="s">
        <v>3634</v>
      </c>
      <c r="F3006" t="s">
        <v>203</v>
      </c>
      <c r="G3006" t="s">
        <v>459</v>
      </c>
      <c r="H3006" t="s">
        <v>1212</v>
      </c>
      <c r="I3006" s="29" t="str">
        <f t="shared" si="49"/>
        <v>INSERT INTO  VALUES (,'Pilas','060305','Distrito','CRI','ADMIN 3');</v>
      </c>
    </row>
    <row r="3007" spans="4:9" x14ac:dyDescent="0.3">
      <c r="D3007" t="s">
        <v>3926</v>
      </c>
      <c r="E3007" t="s">
        <v>3635</v>
      </c>
      <c r="F3007" t="s">
        <v>203</v>
      </c>
      <c r="G3007" t="s">
        <v>459</v>
      </c>
      <c r="H3007" t="s">
        <v>1212</v>
      </c>
      <c r="I3007" s="29" t="str">
        <f t="shared" si="49"/>
        <v>INSERT INTO  VALUES (,'Colinas','060306','Distrito','CRI','ADMIN 3');</v>
      </c>
    </row>
    <row r="3008" spans="4:9" x14ac:dyDescent="0.3">
      <c r="D3008" t="s">
        <v>3927</v>
      </c>
      <c r="E3008" t="s">
        <v>3636</v>
      </c>
      <c r="F3008" t="s">
        <v>203</v>
      </c>
      <c r="G3008" t="s">
        <v>459</v>
      </c>
      <c r="H3008" t="s">
        <v>1212</v>
      </c>
      <c r="I3008" s="29" t="str">
        <f t="shared" si="49"/>
        <v>INSERT INTO  VALUES (,'Chenguena','060307','Distrito','CRI','ADMIN 3');</v>
      </c>
    </row>
    <row r="3009" spans="4:9" x14ac:dyDescent="0.3">
      <c r="D3009" t="s">
        <v>3928</v>
      </c>
      <c r="E3009" t="s">
        <v>3637</v>
      </c>
      <c r="F3009" t="s">
        <v>203</v>
      </c>
      <c r="G3009" t="s">
        <v>459</v>
      </c>
      <c r="H3009" t="s">
        <v>1212</v>
      </c>
      <c r="I3009" s="29" t="str">
        <f t="shared" si="49"/>
        <v>INSERT INTO  VALUES (,'Biolley','060308','Distrito','CRI','ADMIN 3');</v>
      </c>
    </row>
    <row r="3010" spans="4:9" x14ac:dyDescent="0.3">
      <c r="D3010" t="s">
        <v>3929</v>
      </c>
      <c r="E3010" t="s">
        <v>3638</v>
      </c>
      <c r="F3010" t="s">
        <v>203</v>
      </c>
      <c r="G3010" t="s">
        <v>459</v>
      </c>
      <c r="H3010" t="s">
        <v>1212</v>
      </c>
      <c r="I3010" s="29" t="str">
        <f t="shared" si="49"/>
        <v>INSERT INTO  VALUES (,'Brunka','060309','Distrito','CRI','ADMIN 3');</v>
      </c>
    </row>
    <row r="3011" spans="4:9" x14ac:dyDescent="0.3">
      <c r="D3011" t="s">
        <v>2723</v>
      </c>
      <c r="E3011" t="s">
        <v>2617</v>
      </c>
      <c r="F3011" t="s">
        <v>203</v>
      </c>
      <c r="G3011" t="s">
        <v>459</v>
      </c>
      <c r="H3011" t="s">
        <v>1212</v>
      </c>
      <c r="I3011" s="29" t="str">
        <f t="shared" ref="I3011:I3074" si="50">+"INSERT INTO "&amp;$E$3&amp;" VALUES ("&amp;C3011&amp;","&amp;"'"&amp;D3011&amp;"','"&amp;E3011&amp;"','"&amp;F3011&amp;"','"&amp;G3011&amp;"','"&amp;H3011&amp;"');"</f>
        <v>INSERT INTO  VALUES (,'Miramar','060401','Distrito','CRI','ADMIN 3');</v>
      </c>
    </row>
    <row r="3012" spans="4:9" x14ac:dyDescent="0.3">
      <c r="D3012" t="s">
        <v>3930</v>
      </c>
      <c r="E3012" t="s">
        <v>2618</v>
      </c>
      <c r="F3012" t="s">
        <v>203</v>
      </c>
      <c r="G3012" t="s">
        <v>459</v>
      </c>
      <c r="H3012" t="s">
        <v>1212</v>
      </c>
      <c r="I3012" s="29" t="str">
        <f t="shared" si="50"/>
        <v>INSERT INTO  VALUES (,'La Uni n','060402','Distrito','CRI','ADMIN 3');</v>
      </c>
    </row>
    <row r="3013" spans="4:9" x14ac:dyDescent="0.3">
      <c r="D3013" t="s">
        <v>1304</v>
      </c>
      <c r="E3013" t="s">
        <v>2620</v>
      </c>
      <c r="F3013" t="s">
        <v>203</v>
      </c>
      <c r="G3013" t="s">
        <v>459</v>
      </c>
      <c r="H3013" t="s">
        <v>1212</v>
      </c>
      <c r="I3013" s="29" t="str">
        <f t="shared" si="50"/>
        <v>INSERT INTO  VALUES (,'San Isidro','060403','Distrito','CRI','ADMIN 3');</v>
      </c>
    </row>
    <row r="3014" spans="4:9" x14ac:dyDescent="0.3">
      <c r="D3014" t="s">
        <v>3931</v>
      </c>
      <c r="E3014" t="s">
        <v>3639</v>
      </c>
      <c r="F3014" t="s">
        <v>203</v>
      </c>
      <c r="G3014" t="s">
        <v>459</v>
      </c>
      <c r="H3014" t="s">
        <v>1212</v>
      </c>
      <c r="I3014" s="29" t="str">
        <f t="shared" si="50"/>
        <v>INSERT INTO  VALUES (,'Puerto Cortrs','060501','Distrito','CRI','ADMIN 3');</v>
      </c>
    </row>
    <row r="3015" spans="4:9" x14ac:dyDescent="0.3">
      <c r="D3015" t="s">
        <v>3932</v>
      </c>
      <c r="E3015" t="s">
        <v>3640</v>
      </c>
      <c r="F3015" t="s">
        <v>203</v>
      </c>
      <c r="G3015" t="s">
        <v>459</v>
      </c>
      <c r="H3015" t="s">
        <v>1212</v>
      </c>
      <c r="I3015" s="29" t="str">
        <f t="shared" si="50"/>
        <v>INSERT INTO  VALUES (,'Palmar','060502','Distrito','CRI','ADMIN 3');</v>
      </c>
    </row>
    <row r="3016" spans="4:9" x14ac:dyDescent="0.3">
      <c r="D3016" t="s">
        <v>3933</v>
      </c>
      <c r="E3016" t="s">
        <v>3641</v>
      </c>
      <c r="F3016" t="s">
        <v>203</v>
      </c>
      <c r="G3016" t="s">
        <v>459</v>
      </c>
      <c r="H3016" t="s">
        <v>1212</v>
      </c>
      <c r="I3016" s="29" t="str">
        <f t="shared" si="50"/>
        <v>INSERT INTO  VALUES (,'Sierpe','060503','Distrito','CRI','ADMIN 3');</v>
      </c>
    </row>
    <row r="3017" spans="4:9" x14ac:dyDescent="0.3">
      <c r="D3017" t="s">
        <v>3934</v>
      </c>
      <c r="E3017" t="s">
        <v>3642</v>
      </c>
      <c r="F3017" t="s">
        <v>203</v>
      </c>
      <c r="G3017" t="s">
        <v>459</v>
      </c>
      <c r="H3017" t="s">
        <v>1212</v>
      </c>
      <c r="I3017" s="29" t="str">
        <f t="shared" si="50"/>
        <v>INSERT INTO  VALUES (,'Bah','060504','Distrito','CRI','ADMIN 3');</v>
      </c>
    </row>
    <row r="3018" spans="4:9" x14ac:dyDescent="0.3">
      <c r="D3018" t="s">
        <v>3935</v>
      </c>
      <c r="E3018" t="s">
        <v>3643</v>
      </c>
      <c r="F3018" t="s">
        <v>203</v>
      </c>
      <c r="G3018" t="s">
        <v>459</v>
      </c>
      <c r="H3018" t="s">
        <v>1212</v>
      </c>
      <c r="I3018" s="29" t="str">
        <f t="shared" si="50"/>
        <v>INSERT INTO  VALUES (,'Piedras Blancas','060505','Distrito','CRI','ADMIN 3');</v>
      </c>
    </row>
    <row r="3019" spans="4:9" x14ac:dyDescent="0.3">
      <c r="D3019" t="s">
        <v>3934</v>
      </c>
      <c r="E3019" t="s">
        <v>3644</v>
      </c>
      <c r="F3019" t="s">
        <v>203</v>
      </c>
      <c r="G3019" t="s">
        <v>459</v>
      </c>
      <c r="H3019" t="s">
        <v>1212</v>
      </c>
      <c r="I3019" s="29" t="str">
        <f t="shared" si="50"/>
        <v>INSERT INTO  VALUES (,'Bah','060506','Distrito','CRI','ADMIN 3');</v>
      </c>
    </row>
    <row r="3020" spans="4:9" x14ac:dyDescent="0.3">
      <c r="D3020" t="s">
        <v>1341</v>
      </c>
      <c r="E3020" t="s">
        <v>3645</v>
      </c>
      <c r="F3020" t="s">
        <v>203</v>
      </c>
      <c r="G3020" t="s">
        <v>459</v>
      </c>
      <c r="H3020" t="s">
        <v>1212</v>
      </c>
      <c r="I3020" s="29" t="str">
        <f t="shared" si="50"/>
        <v>INSERT INTO  VALUES (,'Quepos','060601','Distrito','CRI','ADMIN 3');</v>
      </c>
    </row>
    <row r="3021" spans="4:9" x14ac:dyDescent="0.3">
      <c r="D3021" t="s">
        <v>3936</v>
      </c>
      <c r="E3021" t="s">
        <v>3646</v>
      </c>
      <c r="F3021" t="s">
        <v>203</v>
      </c>
      <c r="G3021" t="s">
        <v>459</v>
      </c>
      <c r="H3021" t="s">
        <v>1212</v>
      </c>
      <c r="I3021" s="29" t="str">
        <f t="shared" si="50"/>
        <v>INSERT INTO  VALUES (,'Savegre','060602','Distrito','CRI','ADMIN 3');</v>
      </c>
    </row>
    <row r="3022" spans="4:9" x14ac:dyDescent="0.3">
      <c r="D3022" t="s">
        <v>2143</v>
      </c>
      <c r="E3022" t="s">
        <v>3647</v>
      </c>
      <c r="F3022" t="s">
        <v>203</v>
      </c>
      <c r="G3022" t="s">
        <v>459</v>
      </c>
      <c r="H3022" t="s">
        <v>1212</v>
      </c>
      <c r="I3022" s="29" t="str">
        <f t="shared" si="50"/>
        <v>INSERT INTO  VALUES (,'Naranjito','060603','Distrito','CRI','ADMIN 3');</v>
      </c>
    </row>
    <row r="3023" spans="4:9" x14ac:dyDescent="0.3">
      <c r="D3023" t="s">
        <v>1343</v>
      </c>
      <c r="E3023" t="s">
        <v>3648</v>
      </c>
      <c r="F3023" t="s">
        <v>203</v>
      </c>
      <c r="G3023" t="s">
        <v>459</v>
      </c>
      <c r="H3023" t="s">
        <v>1212</v>
      </c>
      <c r="I3023" s="29" t="str">
        <f t="shared" si="50"/>
        <v>INSERT INTO  VALUES (,'Golfito','060701','Distrito','CRI','ADMIN 3');</v>
      </c>
    </row>
    <row r="3024" spans="4:9" x14ac:dyDescent="0.3">
      <c r="D3024" t="s">
        <v>3937</v>
      </c>
      <c r="E3024" t="s">
        <v>3649</v>
      </c>
      <c r="F3024" t="s">
        <v>203</v>
      </c>
      <c r="G3024" t="s">
        <v>459</v>
      </c>
      <c r="H3024" t="s">
        <v>1212</v>
      </c>
      <c r="I3024" s="29" t="str">
        <f t="shared" si="50"/>
        <v>INSERT INTO  VALUES (,'Puerto Jim','060702','Distrito','CRI','ADMIN 3');</v>
      </c>
    </row>
    <row r="3025" spans="4:9" x14ac:dyDescent="0.3">
      <c r="D3025" t="s">
        <v>3938</v>
      </c>
      <c r="E3025" t="s">
        <v>3650</v>
      </c>
      <c r="F3025" t="s">
        <v>203</v>
      </c>
      <c r="G3025" t="s">
        <v>459</v>
      </c>
      <c r="H3025" t="s">
        <v>1212</v>
      </c>
      <c r="I3025" s="29" t="str">
        <f t="shared" si="50"/>
        <v>INSERT INTO  VALUES (,'Guaycar','060703','Distrito','CRI','ADMIN 3');</v>
      </c>
    </row>
    <row r="3026" spans="4:9" x14ac:dyDescent="0.3">
      <c r="D3026" t="s">
        <v>3939</v>
      </c>
      <c r="E3026" t="s">
        <v>3651</v>
      </c>
      <c r="F3026" t="s">
        <v>203</v>
      </c>
      <c r="G3026" t="s">
        <v>459</v>
      </c>
      <c r="H3026" t="s">
        <v>1212</v>
      </c>
      <c r="I3026" s="29" t="str">
        <f t="shared" si="50"/>
        <v>INSERT INTO  VALUES (,'Pavfn','060704','Distrito','CRI','ADMIN 3');</v>
      </c>
    </row>
    <row r="3027" spans="4:9" x14ac:dyDescent="0.3">
      <c r="D3027" t="s">
        <v>3940</v>
      </c>
      <c r="E3027" t="s">
        <v>3652</v>
      </c>
      <c r="F3027" t="s">
        <v>203</v>
      </c>
      <c r="G3027" t="s">
        <v>459</v>
      </c>
      <c r="H3027" t="s">
        <v>1212</v>
      </c>
      <c r="I3027" s="29" t="str">
        <f t="shared" si="50"/>
        <v>INSERT INTO  VALUES (,'San Vito','060801','Distrito','CRI','ADMIN 3');</v>
      </c>
    </row>
    <row r="3028" spans="4:9" x14ac:dyDescent="0.3">
      <c r="D3028" t="s">
        <v>3941</v>
      </c>
      <c r="E3028" t="s">
        <v>3653</v>
      </c>
      <c r="F3028" t="s">
        <v>203</v>
      </c>
      <c r="G3028" t="s">
        <v>459</v>
      </c>
      <c r="H3028" t="s">
        <v>1212</v>
      </c>
      <c r="I3028" s="29" t="str">
        <f t="shared" si="50"/>
        <v>INSERT INTO  VALUES (,'Sabalito','060802','Distrito','CRI','ADMIN 3');</v>
      </c>
    </row>
    <row r="3029" spans="4:9" x14ac:dyDescent="0.3">
      <c r="D3029" t="s">
        <v>3942</v>
      </c>
      <c r="E3029" t="s">
        <v>3654</v>
      </c>
      <c r="F3029" t="s">
        <v>203</v>
      </c>
      <c r="G3029" t="s">
        <v>459</v>
      </c>
      <c r="H3029" t="s">
        <v>1212</v>
      </c>
      <c r="I3029" s="29" t="str">
        <f t="shared" si="50"/>
        <v>INSERT INTO  VALUES (,'Pittier','060805','Distrito','CRI','ADMIN 3');</v>
      </c>
    </row>
    <row r="3030" spans="4:9" x14ac:dyDescent="0.3">
      <c r="D3030" t="s">
        <v>3943</v>
      </c>
      <c r="E3030" t="s">
        <v>3655</v>
      </c>
      <c r="F3030" t="s">
        <v>203</v>
      </c>
      <c r="G3030" t="s">
        <v>459</v>
      </c>
      <c r="H3030" t="s">
        <v>1212</v>
      </c>
      <c r="I3030" s="29" t="str">
        <f t="shared" si="50"/>
        <v>INSERT INTO  VALUES (,'Guti rrez Braun','060806','Distrito','CRI','ADMIN 3');</v>
      </c>
    </row>
    <row r="3031" spans="4:9" x14ac:dyDescent="0.3">
      <c r="D3031" t="s">
        <v>1347</v>
      </c>
      <c r="E3031" t="s">
        <v>3656</v>
      </c>
      <c r="F3031" t="s">
        <v>203</v>
      </c>
      <c r="G3031" t="s">
        <v>459</v>
      </c>
      <c r="H3031" t="s">
        <v>1212</v>
      </c>
      <c r="I3031" s="29" t="str">
        <f t="shared" si="50"/>
        <v>INSERT INTO  VALUES (,'Parrita','060901','Distrito','CRI','ADMIN 3');</v>
      </c>
    </row>
    <row r="3032" spans="4:9" x14ac:dyDescent="0.3">
      <c r="D3032" t="s">
        <v>3944</v>
      </c>
      <c r="E3032" t="s">
        <v>2628</v>
      </c>
      <c r="F3032" t="s">
        <v>203</v>
      </c>
      <c r="G3032" t="s">
        <v>459</v>
      </c>
      <c r="H3032" t="s">
        <v>1212</v>
      </c>
      <c r="I3032" s="29" t="str">
        <f t="shared" si="50"/>
        <v>INSERT INTO  VALUES (,'Corredor','061001','Distrito','CRI','ADMIN 3');</v>
      </c>
    </row>
    <row r="3033" spans="4:9" x14ac:dyDescent="0.3">
      <c r="D3033" t="s">
        <v>3945</v>
      </c>
      <c r="E3033" t="s">
        <v>2630</v>
      </c>
      <c r="F3033" t="s">
        <v>203</v>
      </c>
      <c r="G3033" t="s">
        <v>459</v>
      </c>
      <c r="H3033" t="s">
        <v>1212</v>
      </c>
      <c r="I3033" s="29" t="str">
        <f t="shared" si="50"/>
        <v>INSERT INTO  VALUES (,'La Cuesta','061002','Distrito','CRI','ADMIN 3');</v>
      </c>
    </row>
    <row r="3034" spans="4:9" x14ac:dyDescent="0.3">
      <c r="D3034" t="s">
        <v>3946</v>
      </c>
      <c r="E3034" t="s">
        <v>3657</v>
      </c>
      <c r="F3034" t="s">
        <v>203</v>
      </c>
      <c r="G3034" t="s">
        <v>459</v>
      </c>
      <c r="H3034" t="s">
        <v>1212</v>
      </c>
      <c r="I3034" s="29" t="str">
        <f t="shared" si="50"/>
        <v>INSERT INTO  VALUES (,'Canoas','061003','Distrito','CRI','ADMIN 3');</v>
      </c>
    </row>
    <row r="3035" spans="4:9" x14ac:dyDescent="0.3">
      <c r="D3035" t="s">
        <v>3947</v>
      </c>
      <c r="E3035" t="s">
        <v>2632</v>
      </c>
      <c r="F3035" t="s">
        <v>203</v>
      </c>
      <c r="G3035" t="s">
        <v>459</v>
      </c>
      <c r="H3035" t="s">
        <v>1212</v>
      </c>
      <c r="I3035" s="29" t="str">
        <f t="shared" si="50"/>
        <v>INSERT INTO  VALUES (,'Laurel','061004','Distrito','CRI','ADMIN 3');</v>
      </c>
    </row>
    <row r="3036" spans="4:9" x14ac:dyDescent="0.3">
      <c r="D3036" t="s">
        <v>3948</v>
      </c>
      <c r="E3036" t="s">
        <v>3658</v>
      </c>
      <c r="F3036" t="s">
        <v>203</v>
      </c>
      <c r="G3036" t="s">
        <v>459</v>
      </c>
      <c r="H3036" t="s">
        <v>1212</v>
      </c>
      <c r="I3036" s="29" t="str">
        <f t="shared" si="50"/>
        <v>INSERT INTO  VALUES (,'Jaca','061101','Distrito','CRI','ADMIN 3');</v>
      </c>
    </row>
    <row r="3037" spans="4:9" x14ac:dyDescent="0.3">
      <c r="D3037" t="s">
        <v>3949</v>
      </c>
      <c r="E3037" t="s">
        <v>3659</v>
      </c>
      <c r="F3037" t="s">
        <v>203</v>
      </c>
      <c r="G3037" t="s">
        <v>459</v>
      </c>
      <c r="H3037" t="s">
        <v>1212</v>
      </c>
      <c r="I3037" s="29" t="str">
        <f t="shared" si="50"/>
        <v>INSERT INTO  VALUES (,'Tarcoles','061102','Distrito','CRI','ADMIN 3');</v>
      </c>
    </row>
    <row r="3038" spans="4:9" x14ac:dyDescent="0.3">
      <c r="D3038" t="s">
        <v>3950</v>
      </c>
      <c r="E3038" t="s">
        <v>3660</v>
      </c>
      <c r="F3038" t="s">
        <v>203</v>
      </c>
      <c r="G3038" t="s">
        <v>459</v>
      </c>
      <c r="H3038" t="s">
        <v>1212</v>
      </c>
      <c r="I3038" s="29" t="str">
        <f t="shared" si="50"/>
        <v>INSERT INTO  VALUES (,'Gucpiles','070201','Distrito','CRI','ADMIN 3');</v>
      </c>
    </row>
    <row r="3039" spans="4:9" x14ac:dyDescent="0.3">
      <c r="D3039" t="s">
        <v>3951</v>
      </c>
      <c r="E3039" t="s">
        <v>3661</v>
      </c>
      <c r="F3039" t="s">
        <v>203</v>
      </c>
      <c r="G3039" t="s">
        <v>459</v>
      </c>
      <c r="H3039" t="s">
        <v>1212</v>
      </c>
      <c r="I3039" s="29" t="str">
        <f t="shared" si="50"/>
        <v>INSERT INTO  VALUES (,'Jimonez','070202','Distrito','CRI','ADMIN 3');</v>
      </c>
    </row>
    <row r="3040" spans="4:9" x14ac:dyDescent="0.3">
      <c r="D3040" t="s">
        <v>3952</v>
      </c>
      <c r="E3040" t="s">
        <v>3662</v>
      </c>
      <c r="F3040" t="s">
        <v>203</v>
      </c>
      <c r="G3040" t="s">
        <v>459</v>
      </c>
      <c r="H3040" t="s">
        <v>1212</v>
      </c>
      <c r="I3040" s="29" t="str">
        <f t="shared" si="50"/>
        <v>INSERT INTO  VALUES (,'Rita','070203','Distrito','CRI','ADMIN 3');</v>
      </c>
    </row>
    <row r="3041" spans="4:9" x14ac:dyDescent="0.3">
      <c r="D3041" t="s">
        <v>3953</v>
      </c>
      <c r="E3041" t="s">
        <v>3663</v>
      </c>
      <c r="F3041" t="s">
        <v>203</v>
      </c>
      <c r="G3041" t="s">
        <v>459</v>
      </c>
      <c r="H3041" t="s">
        <v>1212</v>
      </c>
      <c r="I3041" s="29" t="str">
        <f t="shared" si="50"/>
        <v>INSERT INTO  VALUES (,'Roxana','070204','Distrito','CRI','ADMIN 3');</v>
      </c>
    </row>
    <row r="3042" spans="4:9" x14ac:dyDescent="0.3">
      <c r="D3042" t="s">
        <v>3954</v>
      </c>
      <c r="E3042" t="s">
        <v>3664</v>
      </c>
      <c r="F3042" t="s">
        <v>203</v>
      </c>
      <c r="G3042" t="s">
        <v>459</v>
      </c>
      <c r="H3042" t="s">
        <v>1212</v>
      </c>
      <c r="I3042" s="29" t="str">
        <f t="shared" si="50"/>
        <v>INSERT INTO  VALUES (,'Cariari','070205','Distrito','CRI','ADMIN 3');</v>
      </c>
    </row>
    <row r="3043" spans="4:9" x14ac:dyDescent="0.3">
      <c r="D3043" t="s">
        <v>3896</v>
      </c>
      <c r="E3043" t="s">
        <v>3665</v>
      </c>
      <c r="F3043" t="s">
        <v>203</v>
      </c>
      <c r="G3043" t="s">
        <v>459</v>
      </c>
      <c r="H3043" t="s">
        <v>1212</v>
      </c>
      <c r="I3043" s="29" t="str">
        <f t="shared" si="50"/>
        <v>INSERT INTO  VALUES (,'Colorado','070206','Distrito','CRI','ADMIN 3');</v>
      </c>
    </row>
    <row r="3044" spans="4:9" x14ac:dyDescent="0.3">
      <c r="D3044" t="s">
        <v>3955</v>
      </c>
      <c r="E3044" t="s">
        <v>3666</v>
      </c>
      <c r="F3044" t="s">
        <v>203</v>
      </c>
      <c r="G3044" t="s">
        <v>459</v>
      </c>
      <c r="H3044" t="s">
        <v>1212</v>
      </c>
      <c r="I3044" s="29" t="str">
        <f t="shared" si="50"/>
        <v>INSERT INTO  VALUES (,'La Colonia','070207','Distrito','CRI','ADMIN 3');</v>
      </c>
    </row>
    <row r="3045" spans="4:9" x14ac:dyDescent="0.3">
      <c r="D3045" t="s">
        <v>1355</v>
      </c>
      <c r="E3045" t="s">
        <v>3667</v>
      </c>
      <c r="F3045" t="s">
        <v>203</v>
      </c>
      <c r="G3045" t="s">
        <v>459</v>
      </c>
      <c r="H3045" t="s">
        <v>1212</v>
      </c>
      <c r="I3045" s="29" t="str">
        <f t="shared" si="50"/>
        <v>INSERT INTO  VALUES (,'Siquirres','070301','Distrito','CRI','ADMIN 3');</v>
      </c>
    </row>
    <row r="3046" spans="4:9" x14ac:dyDescent="0.3">
      <c r="D3046" t="s">
        <v>3956</v>
      </c>
      <c r="E3046" t="s">
        <v>3668</v>
      </c>
      <c r="F3046" t="s">
        <v>203</v>
      </c>
      <c r="G3046" t="s">
        <v>459</v>
      </c>
      <c r="H3046" t="s">
        <v>1212</v>
      </c>
      <c r="I3046" s="29" t="str">
        <f t="shared" si="50"/>
        <v>INSERT INTO  VALUES (,'Pacuarito','070302','Distrito','CRI','ADMIN 3');</v>
      </c>
    </row>
    <row r="3047" spans="4:9" x14ac:dyDescent="0.3">
      <c r="D3047" t="s">
        <v>1016</v>
      </c>
      <c r="E3047" t="s">
        <v>3669</v>
      </c>
      <c r="F3047" t="s">
        <v>203</v>
      </c>
      <c r="G3047" t="s">
        <v>459</v>
      </c>
      <c r="H3047" t="s">
        <v>1212</v>
      </c>
      <c r="I3047" s="29" t="str">
        <f t="shared" si="50"/>
        <v>INSERT INTO  VALUES (,'Florida','070303','Distrito','CRI','ADMIN 3');</v>
      </c>
    </row>
    <row r="3048" spans="4:9" x14ac:dyDescent="0.3">
      <c r="D3048" t="s">
        <v>3957</v>
      </c>
      <c r="E3048" t="s">
        <v>3670</v>
      </c>
      <c r="F3048" t="s">
        <v>203</v>
      </c>
      <c r="G3048" t="s">
        <v>459</v>
      </c>
      <c r="H3048" t="s">
        <v>1212</v>
      </c>
      <c r="I3048" s="29" t="str">
        <f t="shared" si="50"/>
        <v>INSERT INTO  VALUES (,'Germania','070304','Distrito','CRI','ADMIN 3');</v>
      </c>
    </row>
    <row r="3049" spans="4:9" x14ac:dyDescent="0.3">
      <c r="D3049" t="s">
        <v>3958</v>
      </c>
      <c r="E3049" t="s">
        <v>3671</v>
      </c>
      <c r="F3049" t="s">
        <v>203</v>
      </c>
      <c r="G3049" t="s">
        <v>459</v>
      </c>
      <c r="H3049" t="s">
        <v>1212</v>
      </c>
      <c r="I3049" s="29" t="str">
        <f t="shared" si="50"/>
        <v>INSERT INTO  VALUES (,'La Alegrsa','070306','Distrito','CRI','ADMIN 3');</v>
      </c>
    </row>
    <row r="3050" spans="4:9" x14ac:dyDescent="0.3">
      <c r="D3050" t="s">
        <v>3959</v>
      </c>
      <c r="E3050" t="s">
        <v>3672</v>
      </c>
      <c r="F3050" t="s">
        <v>203</v>
      </c>
      <c r="G3050" t="s">
        <v>459</v>
      </c>
      <c r="H3050" t="s">
        <v>1212</v>
      </c>
      <c r="I3050" s="29" t="str">
        <f t="shared" si="50"/>
        <v>INSERT INTO  VALUES (,'Reventazsn','070307','Distrito','CRI','ADMIN 3');</v>
      </c>
    </row>
    <row r="3051" spans="4:9" x14ac:dyDescent="0.3">
      <c r="D3051" t="s">
        <v>3960</v>
      </c>
      <c r="E3051" t="s">
        <v>3673</v>
      </c>
      <c r="F3051" t="s">
        <v>203</v>
      </c>
      <c r="G3051" t="s">
        <v>459</v>
      </c>
      <c r="H3051" t="s">
        <v>1212</v>
      </c>
      <c r="I3051" s="29" t="str">
        <f t="shared" si="50"/>
        <v>INSERT INTO  VALUES (,'Bratsi','070401','Distrito','CRI','ADMIN 3');</v>
      </c>
    </row>
    <row r="3052" spans="4:9" x14ac:dyDescent="0.3">
      <c r="D3052" t="s">
        <v>3961</v>
      </c>
      <c r="E3052" t="s">
        <v>3674</v>
      </c>
      <c r="F3052" t="s">
        <v>203</v>
      </c>
      <c r="G3052" t="s">
        <v>459</v>
      </c>
      <c r="H3052" t="s">
        <v>1212</v>
      </c>
      <c r="I3052" s="29" t="str">
        <f t="shared" si="50"/>
        <v>INSERT INTO  VALUES (,'Sixaola','070402','Distrito','CRI','ADMIN 3');</v>
      </c>
    </row>
    <row r="3053" spans="4:9" x14ac:dyDescent="0.3">
      <c r="D3053" t="s">
        <v>3962</v>
      </c>
      <c r="E3053" t="s">
        <v>3675</v>
      </c>
      <c r="F3053" t="s">
        <v>203</v>
      </c>
      <c r="G3053" t="s">
        <v>459</v>
      </c>
      <c r="H3053" t="s">
        <v>1212</v>
      </c>
      <c r="I3053" s="29" t="str">
        <f t="shared" si="50"/>
        <v>INSERT INTO  VALUES (,'Cahuita','070403','Distrito','CRI','ADMIN 3');</v>
      </c>
    </row>
    <row r="3054" spans="4:9" x14ac:dyDescent="0.3">
      <c r="D3054" t="s">
        <v>3963</v>
      </c>
      <c r="E3054" t="s">
        <v>3676</v>
      </c>
      <c r="F3054" t="s">
        <v>203</v>
      </c>
      <c r="G3054" t="s">
        <v>459</v>
      </c>
      <c r="H3054" t="s">
        <v>1212</v>
      </c>
      <c r="I3054" s="29" t="str">
        <f t="shared" si="50"/>
        <v>INSERT INTO  VALUES (,'Telire','070404','Distrito','CRI','ADMIN 3');</v>
      </c>
    </row>
    <row r="3055" spans="4:9" x14ac:dyDescent="0.3">
      <c r="D3055" t="s">
        <v>1359</v>
      </c>
      <c r="E3055" t="s">
        <v>3677</v>
      </c>
      <c r="F3055" t="s">
        <v>203</v>
      </c>
      <c r="G3055" t="s">
        <v>459</v>
      </c>
      <c r="H3055" t="s">
        <v>1212</v>
      </c>
      <c r="I3055" s="29" t="str">
        <f t="shared" si="50"/>
        <v>INSERT INTO  VALUES (,'Matina','070501','Distrito','CRI','ADMIN 3');</v>
      </c>
    </row>
    <row r="3056" spans="4:9" x14ac:dyDescent="0.3">
      <c r="D3056" t="s">
        <v>3964</v>
      </c>
      <c r="E3056" t="s">
        <v>3678</v>
      </c>
      <c r="F3056" t="s">
        <v>203</v>
      </c>
      <c r="G3056" t="s">
        <v>459</v>
      </c>
      <c r="H3056" t="s">
        <v>1212</v>
      </c>
      <c r="I3056" s="29" t="str">
        <f t="shared" si="50"/>
        <v>INSERT INTO  VALUES (,'Batin','070502','Distrito','CRI','ADMIN 3');</v>
      </c>
    </row>
    <row r="3057" spans="4:9" x14ac:dyDescent="0.3">
      <c r="D3057" t="s">
        <v>3965</v>
      </c>
      <c r="E3057" t="s">
        <v>3679</v>
      </c>
      <c r="F3057" t="s">
        <v>203</v>
      </c>
      <c r="G3057" t="s">
        <v>459</v>
      </c>
      <c r="H3057" t="s">
        <v>1212</v>
      </c>
      <c r="I3057" s="29" t="str">
        <f t="shared" si="50"/>
        <v>INSERT INTO  VALUES (,'Carrand0','070503','Distrito','CRI','ADMIN 3');</v>
      </c>
    </row>
    <row r="3058" spans="4:9" x14ac:dyDescent="0.3">
      <c r="D3058" t="s">
        <v>1361</v>
      </c>
      <c r="E3058" t="s">
        <v>3680</v>
      </c>
      <c r="F3058" t="s">
        <v>203</v>
      </c>
      <c r="G3058" t="s">
        <v>459</v>
      </c>
      <c r="H3058" t="s">
        <v>1212</v>
      </c>
      <c r="I3058" s="29" t="str">
        <f t="shared" si="50"/>
        <v>INSERT INTO  VALUES (,'Guácimo','070601','Distrito','CRI','ADMIN 3');</v>
      </c>
    </row>
    <row r="3059" spans="4:9" x14ac:dyDescent="0.3">
      <c r="D3059" t="s">
        <v>2110</v>
      </c>
      <c r="E3059" t="s">
        <v>3681</v>
      </c>
      <c r="F3059" t="s">
        <v>203</v>
      </c>
      <c r="G3059" t="s">
        <v>459</v>
      </c>
      <c r="H3059" t="s">
        <v>1212</v>
      </c>
      <c r="I3059" s="29" t="str">
        <f t="shared" si="50"/>
        <v>INSERT INTO  VALUES (,'Mercedes','070602','Distrito','CRI','ADMIN 3');</v>
      </c>
    </row>
    <row r="3060" spans="4:9" x14ac:dyDescent="0.3">
      <c r="D3060" t="s">
        <v>3966</v>
      </c>
      <c r="E3060" t="s">
        <v>3682</v>
      </c>
      <c r="F3060" t="s">
        <v>203</v>
      </c>
      <c r="G3060" t="s">
        <v>459</v>
      </c>
      <c r="H3060" t="s">
        <v>1212</v>
      </c>
      <c r="I3060" s="29" t="str">
        <f t="shared" si="50"/>
        <v>INSERT INTO  VALUES (,'Pocora','070603','Distrito','CRI','ADMIN 3');</v>
      </c>
    </row>
    <row r="3061" spans="4:9" x14ac:dyDescent="0.3">
      <c r="D3061" t="s">
        <v>3967</v>
      </c>
      <c r="E3061" t="s">
        <v>3683</v>
      </c>
      <c r="F3061" t="s">
        <v>203</v>
      </c>
      <c r="G3061" t="s">
        <v>459</v>
      </c>
      <c r="H3061" t="s">
        <v>1212</v>
      </c>
      <c r="I3061" s="29" t="str">
        <f t="shared" si="50"/>
        <v>INSERT INTO  VALUES (,'Ruo Jim','070604','Distrito','CRI','ADMIN 3');</v>
      </c>
    </row>
    <row r="3062" spans="4:9" x14ac:dyDescent="0.3">
      <c r="D3062" t="s">
        <v>3968</v>
      </c>
      <c r="E3062" t="s">
        <v>3684</v>
      </c>
      <c r="F3062" t="s">
        <v>203</v>
      </c>
      <c r="G3062" t="s">
        <v>459</v>
      </c>
      <c r="H3062" t="s">
        <v>1212</v>
      </c>
      <c r="I3062" s="29" t="str">
        <f t="shared" si="50"/>
        <v>INSERT INTO  VALUES (,'Duacaro','070605','Distrito','CRI','ADMIN 3');</v>
      </c>
    </row>
    <row r="3063" spans="4:9" x14ac:dyDescent="0.3">
      <c r="D3063" t="s">
        <v>712</v>
      </c>
      <c r="E3063" t="s">
        <v>3685</v>
      </c>
      <c r="F3063" t="s">
        <v>203</v>
      </c>
      <c r="G3063" t="s">
        <v>459</v>
      </c>
      <c r="H3063" t="s">
        <v>1212</v>
      </c>
      <c r="I3063" s="29" t="str">
        <f t="shared" si="50"/>
        <v>INSERT INTO  VALUES (,'Limón','070101','Distrito','CRI','ADMIN 3');</v>
      </c>
    </row>
    <row r="3064" spans="4:9" x14ac:dyDescent="0.3">
      <c r="D3064" t="s">
        <v>3969</v>
      </c>
      <c r="E3064" t="s">
        <v>3686</v>
      </c>
      <c r="F3064" t="s">
        <v>203</v>
      </c>
      <c r="G3064" t="s">
        <v>459</v>
      </c>
      <c r="H3064" t="s">
        <v>1212</v>
      </c>
      <c r="I3064" s="29" t="str">
        <f t="shared" si="50"/>
        <v>INSERT INTO  VALUES (,'Valle de La Estrella','070102','Distrito','CRI','ADMIN 3');</v>
      </c>
    </row>
    <row r="3065" spans="4:9" x14ac:dyDescent="0.3">
      <c r="D3065" t="s">
        <v>3970</v>
      </c>
      <c r="E3065" t="s">
        <v>3687</v>
      </c>
      <c r="F3065" t="s">
        <v>203</v>
      </c>
      <c r="G3065" t="s">
        <v>459</v>
      </c>
      <c r="H3065" t="s">
        <v>1212</v>
      </c>
      <c r="I3065" s="29" t="str">
        <f t="shared" si="50"/>
        <v>INSERT INTO  VALUES (,'Rio Blanco','070103','Distrito','CRI','ADMIN 3');</v>
      </c>
    </row>
    <row r="3066" spans="4:9" x14ac:dyDescent="0.3">
      <c r="D3066" t="s">
        <v>3971</v>
      </c>
      <c r="E3066" t="s">
        <v>3688</v>
      </c>
      <c r="F3066" t="s">
        <v>203</v>
      </c>
      <c r="G3066" t="s">
        <v>459</v>
      </c>
      <c r="H3066" t="s">
        <v>1212</v>
      </c>
      <c r="I3066" s="29" t="str">
        <f t="shared" si="50"/>
        <v>INSERT INTO  VALUES (,'Matama','070104','Distrito','CRI','ADMIN 3');</v>
      </c>
    </row>
    <row r="3067" spans="4:9" x14ac:dyDescent="0.3">
      <c r="D3067" t="s">
        <v>3980</v>
      </c>
      <c r="F3067" t="s">
        <v>3979</v>
      </c>
      <c r="G3067" t="s">
        <v>3972</v>
      </c>
      <c r="H3067" t="s">
        <v>3977</v>
      </c>
      <c r="I3067" s="29" t="str">
        <f t="shared" si="50"/>
        <v>INSERT INTO  VALUES (,'África','','Continente',' AF','NA');</v>
      </c>
    </row>
    <row r="3068" spans="4:9" x14ac:dyDescent="0.3">
      <c r="D3068" t="s">
        <v>3981</v>
      </c>
      <c r="F3068" t="s">
        <v>3979</v>
      </c>
      <c r="G3068" t="s">
        <v>3973</v>
      </c>
      <c r="H3068" t="s">
        <v>3977</v>
      </c>
      <c r="I3068" s="29" t="str">
        <f t="shared" si="50"/>
        <v>INSERT INTO  VALUES (,'Antártida','','Continente','AN','NA');</v>
      </c>
    </row>
    <row r="3069" spans="4:9" x14ac:dyDescent="0.3">
      <c r="D3069" t="s">
        <v>3982</v>
      </c>
      <c r="F3069" t="s">
        <v>3979</v>
      </c>
      <c r="G3069" t="s">
        <v>3974</v>
      </c>
      <c r="H3069" t="s">
        <v>3977</v>
      </c>
      <c r="I3069" s="29" t="str">
        <f t="shared" si="50"/>
        <v>INSERT INTO  VALUES (,'Asia','','Continente','AS','NA');</v>
      </c>
    </row>
    <row r="3070" spans="4:9" x14ac:dyDescent="0.3">
      <c r="D3070" t="s">
        <v>3983</v>
      </c>
      <c r="F3070" t="s">
        <v>3979</v>
      </c>
      <c r="G3070" t="s">
        <v>3975</v>
      </c>
      <c r="H3070" t="s">
        <v>3977</v>
      </c>
      <c r="I3070" s="29" t="str">
        <f t="shared" si="50"/>
        <v>INSERT INTO  VALUES (,'Oceanía','','Continente','OC','NA');</v>
      </c>
    </row>
    <row r="3071" spans="4:9" x14ac:dyDescent="0.3">
      <c r="D3071" t="s">
        <v>3984</v>
      </c>
      <c r="F3071" t="s">
        <v>3979</v>
      </c>
      <c r="G3071" t="s">
        <v>3976</v>
      </c>
      <c r="H3071" t="s">
        <v>3977</v>
      </c>
      <c r="I3071" s="29" t="str">
        <f t="shared" si="50"/>
        <v>INSERT INTO  VALUES (,'Europa','','Continente','EU','NA');</v>
      </c>
    </row>
    <row r="3072" spans="4:9" x14ac:dyDescent="0.3">
      <c r="D3072" t="s">
        <v>3985</v>
      </c>
      <c r="F3072" t="s">
        <v>3979</v>
      </c>
      <c r="G3072" t="s">
        <v>3977</v>
      </c>
      <c r="H3072" t="s">
        <v>3977</v>
      </c>
      <c r="I3072" s="29" t="str">
        <f t="shared" si="50"/>
        <v>INSERT INTO  VALUES (,'América del Norte','','Continente','NA','NA');</v>
      </c>
    </row>
    <row r="3073" spans="4:9" x14ac:dyDescent="0.3">
      <c r="D3073" t="s">
        <v>3986</v>
      </c>
      <c r="F3073" t="s">
        <v>3979</v>
      </c>
      <c r="G3073" t="s">
        <v>3978</v>
      </c>
      <c r="H3073" t="s">
        <v>3977</v>
      </c>
      <c r="I3073" s="29" t="str">
        <f t="shared" si="50"/>
        <v>INSERT INTO  VALUES (,'América del Sur','','Continente','SA','NA');</v>
      </c>
    </row>
    <row r="3074" spans="4:9" x14ac:dyDescent="0.3">
      <c r="D3074" t="s">
        <v>3987</v>
      </c>
      <c r="F3074" t="s">
        <v>3979</v>
      </c>
      <c r="G3074" t="s">
        <v>3988</v>
      </c>
      <c r="H3074" t="s">
        <v>3977</v>
      </c>
      <c r="I3074" s="29" t="str">
        <f t="shared" si="50"/>
        <v>INSERT INTO  VALUES (,'Centroamérica','','Continente','CA','NA');</v>
      </c>
    </row>
    <row r="3075" spans="4:9" x14ac:dyDescent="0.3">
      <c r="D3075" t="s">
        <v>4024</v>
      </c>
      <c r="E3075" t="s">
        <v>3989</v>
      </c>
      <c r="F3075" t="s">
        <v>211</v>
      </c>
      <c r="G3075" t="s">
        <v>431</v>
      </c>
      <c r="H3075" t="s">
        <v>4029</v>
      </c>
      <c r="I3075" s="29" t="str">
        <f t="shared" ref="I3075:I3138" si="51">+"INSERT INTO "&amp;$E$3&amp;" VALUES ("&amp;C3075&amp;","&amp;"'"&amp;D3075&amp;"','"&amp;E3075&amp;"','"&amp;F3075&amp;"','"&amp;G3075&amp;"','"&amp;H3075&amp;"');"</f>
        <v>INSERT INTO  VALUES (,'Belize City','BZE','Ciudad','BLZ','CITY');</v>
      </c>
    </row>
    <row r="3076" spans="4:9" x14ac:dyDescent="0.3">
      <c r="D3076" t="s">
        <v>887</v>
      </c>
      <c r="E3076" t="s">
        <v>3991</v>
      </c>
      <c r="F3076" t="s">
        <v>211</v>
      </c>
      <c r="G3076" t="s">
        <v>450</v>
      </c>
      <c r="H3076" t="s">
        <v>4029</v>
      </c>
      <c r="I3076" s="29" t="str">
        <f t="shared" si="51"/>
        <v>INSERT INTO  VALUES (,'Calama','CJC','Ciudad','CHL','CITY');</v>
      </c>
    </row>
    <row r="3077" spans="4:9" x14ac:dyDescent="0.3">
      <c r="D3077" t="s">
        <v>921</v>
      </c>
      <c r="E3077" t="s">
        <v>3993</v>
      </c>
      <c r="F3077" t="s">
        <v>211</v>
      </c>
      <c r="G3077" t="s">
        <v>450</v>
      </c>
      <c r="H3077" t="s">
        <v>4029</v>
      </c>
      <c r="I3077" s="29" t="str">
        <f t="shared" si="51"/>
        <v>INSERT INTO  VALUES (,'Isla de Pascua','Ipc','Ciudad','CHL','CITY');</v>
      </c>
    </row>
    <row r="3078" spans="4:9" x14ac:dyDescent="0.3">
      <c r="D3078" t="s">
        <v>1117</v>
      </c>
      <c r="E3078" t="s">
        <v>4006</v>
      </c>
      <c r="F3078" t="s">
        <v>211</v>
      </c>
      <c r="G3078" t="s">
        <v>450</v>
      </c>
      <c r="H3078" t="s">
        <v>4029</v>
      </c>
      <c r="I3078" s="29" t="str">
        <f t="shared" si="51"/>
        <v>INSERT INTO  VALUES (,'Punta Arenas','PUQ','Ciudad','CHL','CITY');</v>
      </c>
    </row>
    <row r="3079" spans="4:9" x14ac:dyDescent="0.3">
      <c r="D3079" t="s">
        <v>714</v>
      </c>
      <c r="E3079" t="s">
        <v>4014</v>
      </c>
      <c r="F3079" t="s">
        <v>211</v>
      </c>
      <c r="G3079" t="s">
        <v>450</v>
      </c>
      <c r="H3079" t="s">
        <v>4029</v>
      </c>
      <c r="I3079" s="29" t="str">
        <f t="shared" si="51"/>
        <v>INSERT INTO  VALUES (,'Santiago','SCL','Ciudad','CHL','CITY');</v>
      </c>
    </row>
    <row r="3080" spans="4:9" x14ac:dyDescent="0.3">
      <c r="D3080" t="s">
        <v>699</v>
      </c>
      <c r="E3080" t="s">
        <v>4022</v>
      </c>
      <c r="F3080" t="s">
        <v>211</v>
      </c>
      <c r="G3080" t="s">
        <v>450</v>
      </c>
      <c r="H3080" t="s">
        <v>4029</v>
      </c>
      <c r="I3080" s="29" t="str">
        <f t="shared" si="51"/>
        <v>INSERT INTO  VALUES (,'Valparaíso','Vap','Ciudad','CHL','CITY');</v>
      </c>
    </row>
    <row r="3081" spans="4:9" x14ac:dyDescent="0.3">
      <c r="D3081" t="s">
        <v>1215</v>
      </c>
      <c r="E3081" t="s">
        <v>4010</v>
      </c>
      <c r="F3081" t="s">
        <v>211</v>
      </c>
      <c r="G3081" t="s">
        <v>459</v>
      </c>
      <c r="H3081" t="s">
        <v>4029</v>
      </c>
      <c r="I3081" s="29" t="str">
        <f t="shared" si="51"/>
        <v>INSERT INTO  VALUES (,'San José','SJO','Ciudad','CRI','CITY');</v>
      </c>
    </row>
    <row r="3082" spans="4:9" x14ac:dyDescent="0.3">
      <c r="D3082" t="s">
        <v>1275</v>
      </c>
      <c r="E3082" t="s">
        <v>4019</v>
      </c>
      <c r="F3082" t="s">
        <v>211</v>
      </c>
      <c r="G3082" t="s">
        <v>459</v>
      </c>
      <c r="H3082" t="s">
        <v>4029</v>
      </c>
      <c r="I3082" s="29" t="str">
        <f t="shared" si="51"/>
        <v>INSERT INTO  VALUES (,'Upala','UPL','Ciudad','CRI','CITY');</v>
      </c>
    </row>
    <row r="3083" spans="4:9" x14ac:dyDescent="0.3">
      <c r="D3083" t="s">
        <v>4025</v>
      </c>
      <c r="E3083" t="s">
        <v>3992</v>
      </c>
      <c r="F3083" t="s">
        <v>211</v>
      </c>
      <c r="G3083" t="s">
        <v>561</v>
      </c>
      <c r="H3083" t="s">
        <v>4029</v>
      </c>
      <c r="I3083" s="29" t="str">
        <f t="shared" si="51"/>
        <v>INSERT INTO  VALUES (,'Casa de Campo','LRM','Ciudad','DOM','CITY');</v>
      </c>
    </row>
    <row r="3084" spans="4:9" x14ac:dyDescent="0.3">
      <c r="D3084" t="s">
        <v>717</v>
      </c>
      <c r="E3084" t="s">
        <v>4005</v>
      </c>
      <c r="F3084" t="s">
        <v>211</v>
      </c>
      <c r="G3084" t="s">
        <v>561</v>
      </c>
      <c r="H3084" t="s">
        <v>4029</v>
      </c>
      <c r="I3084" s="29" t="str">
        <f t="shared" si="51"/>
        <v>INSERT INTO  VALUES (,'Puerto Plata','POP','Ciudad','DOM','CITY');</v>
      </c>
    </row>
    <row r="3085" spans="4:9" x14ac:dyDescent="0.3">
      <c r="D3085" t="s">
        <v>4026</v>
      </c>
      <c r="E3085" t="s">
        <v>4007</v>
      </c>
      <c r="F3085" t="s">
        <v>211</v>
      </c>
      <c r="G3085" t="s">
        <v>561</v>
      </c>
      <c r="H3085" t="s">
        <v>4029</v>
      </c>
      <c r="I3085" s="29" t="str">
        <f t="shared" si="51"/>
        <v>INSERT INTO  VALUES (,'Punta Cana','PUJ','Ciudad','DOM','CITY');</v>
      </c>
    </row>
    <row r="3086" spans="4:9" x14ac:dyDescent="0.3">
      <c r="D3086" t="s">
        <v>941</v>
      </c>
      <c r="E3086" t="s">
        <v>4015</v>
      </c>
      <c r="F3086" t="s">
        <v>211</v>
      </c>
      <c r="G3086" t="s">
        <v>561</v>
      </c>
      <c r="H3086" t="s">
        <v>4029</v>
      </c>
      <c r="I3086" s="29" t="str">
        <f t="shared" si="51"/>
        <v>INSERT INTO  VALUES (,'Santo Domingo','SDQ','Ciudad','DOM','CITY');</v>
      </c>
    </row>
    <row r="3087" spans="4:9" x14ac:dyDescent="0.3">
      <c r="D3087" t="s">
        <v>865</v>
      </c>
      <c r="E3087" t="s">
        <v>4012</v>
      </c>
      <c r="F3087" t="s">
        <v>211</v>
      </c>
      <c r="G3087" t="s">
        <v>466</v>
      </c>
      <c r="H3087" t="s">
        <v>4029</v>
      </c>
      <c r="I3087" s="29" t="str">
        <f t="shared" si="51"/>
        <v>INSERT INTO  VALUES (,'San Salvador','SAL','Ciudad','SLV','CITY');</v>
      </c>
    </row>
    <row r="3088" spans="4:9" x14ac:dyDescent="0.3">
      <c r="D3088" t="s">
        <v>4027</v>
      </c>
      <c r="E3088" t="s">
        <v>3995</v>
      </c>
      <c r="F3088" t="s">
        <v>211</v>
      </c>
      <c r="G3088" t="s">
        <v>485</v>
      </c>
      <c r="H3088" t="s">
        <v>4029</v>
      </c>
      <c r="I3088" s="29" t="str">
        <f t="shared" si="51"/>
        <v>INSERT INTO  VALUES (,'Ciudad de Guatemala','GUA','Ciudad','GTM','CITY');</v>
      </c>
    </row>
    <row r="3089" spans="4:9" x14ac:dyDescent="0.3">
      <c r="D3089" t="s">
        <v>2114</v>
      </c>
      <c r="E3089" t="s">
        <v>4000</v>
      </c>
      <c r="F3089" t="s">
        <v>211</v>
      </c>
      <c r="G3089" t="s">
        <v>491</v>
      </c>
      <c r="H3089" t="s">
        <v>4029</v>
      </c>
      <c r="I3089" s="29" t="str">
        <f t="shared" si="51"/>
        <v>INSERT INTO  VALUES (,'Juticalpa','JUT','Ciudad','HND','CITY');</v>
      </c>
    </row>
    <row r="3090" spans="4:9" x14ac:dyDescent="0.3">
      <c r="D3090" t="s">
        <v>2066</v>
      </c>
      <c r="E3090" t="s">
        <v>4008</v>
      </c>
      <c r="F3090" t="s">
        <v>211</v>
      </c>
      <c r="G3090" t="s">
        <v>491</v>
      </c>
      <c r="H3090" t="s">
        <v>4029</v>
      </c>
      <c r="I3090" s="29" t="str">
        <f t="shared" si="51"/>
        <v>INSERT INTO  VALUES (,'Roatán','RTB','Ciudad','HND','CITY');</v>
      </c>
    </row>
    <row r="3091" spans="4:9" x14ac:dyDescent="0.3">
      <c r="D3091" t="s">
        <v>1988</v>
      </c>
      <c r="E3091" t="s">
        <v>4011</v>
      </c>
      <c r="F3091" t="s">
        <v>211</v>
      </c>
      <c r="G3091" t="s">
        <v>491</v>
      </c>
      <c r="H3091" t="s">
        <v>4029</v>
      </c>
      <c r="I3091" s="29" t="str">
        <f t="shared" si="51"/>
        <v>INSERT INTO  VALUES (,'San Pedro Sula','SAP','Ciudad','HND','CITY');</v>
      </c>
    </row>
    <row r="3092" spans="4:9" x14ac:dyDescent="0.3">
      <c r="D3092" t="s">
        <v>792</v>
      </c>
      <c r="E3092" t="s">
        <v>4013</v>
      </c>
      <c r="F3092" t="s">
        <v>211</v>
      </c>
      <c r="G3092" t="s">
        <v>491</v>
      </c>
      <c r="H3092" t="s">
        <v>4029</v>
      </c>
      <c r="I3092" s="29" t="str">
        <f t="shared" si="51"/>
        <v>INSERT INTO  VALUES (,'Santa Rosa','SDH','Ciudad','HND','CITY');</v>
      </c>
    </row>
    <row r="3093" spans="4:9" x14ac:dyDescent="0.3">
      <c r="D3093" t="s">
        <v>4017</v>
      </c>
      <c r="E3093" t="s">
        <v>4018</v>
      </c>
      <c r="F3093" t="s">
        <v>211</v>
      </c>
      <c r="G3093" t="s">
        <v>491</v>
      </c>
      <c r="H3093" t="s">
        <v>4029</v>
      </c>
      <c r="I3093" s="29" t="str">
        <f t="shared" si="51"/>
        <v>INSERT INTO  VALUES (,'Tegucigalpa','TGU','Ciudad','HND','CITY');</v>
      </c>
    </row>
    <row r="3094" spans="4:9" x14ac:dyDescent="0.3">
      <c r="D3094" t="s">
        <v>2069</v>
      </c>
      <c r="E3094" t="s">
        <v>4020</v>
      </c>
      <c r="F3094" t="s">
        <v>211</v>
      </c>
      <c r="G3094" t="s">
        <v>491</v>
      </c>
      <c r="H3094" t="s">
        <v>4029</v>
      </c>
      <c r="I3094" s="29" t="str">
        <f t="shared" si="51"/>
        <v>INSERT INTO  VALUES (,'Utila','UII','Ciudad','HND','CITY');</v>
      </c>
    </row>
    <row r="3095" spans="4:9" x14ac:dyDescent="0.3">
      <c r="D3095" t="s">
        <v>819</v>
      </c>
      <c r="E3095" t="s">
        <v>4002</v>
      </c>
      <c r="F3095" t="s">
        <v>211</v>
      </c>
      <c r="G3095" t="s">
        <v>541</v>
      </c>
      <c r="H3095" t="s">
        <v>4029</v>
      </c>
      <c r="I3095" s="29" t="str">
        <f t="shared" si="51"/>
        <v>INSERT INTO  VALUES (,'Managua','MGA','Ciudad','NIC','CITY');</v>
      </c>
    </row>
    <row r="3096" spans="4:9" x14ac:dyDescent="0.3">
      <c r="D3096" t="s">
        <v>3998</v>
      </c>
      <c r="E3096" t="s">
        <v>3999</v>
      </c>
      <c r="F3096" t="s">
        <v>211</v>
      </c>
      <c r="G3096" t="s">
        <v>551</v>
      </c>
      <c r="H3096" t="s">
        <v>4029</v>
      </c>
      <c r="I3096" s="29" t="str">
        <f t="shared" si="51"/>
        <v>INSERT INTO  VALUES (,'Jaque   ','JQE','Ciudad','PAN','CITY');</v>
      </c>
    </row>
    <row r="3097" spans="4:9" x14ac:dyDescent="0.3">
      <c r="D3097" t="s">
        <v>4028</v>
      </c>
      <c r="E3097" t="s">
        <v>4004</v>
      </c>
      <c r="F3097" t="s">
        <v>211</v>
      </c>
      <c r="G3097" t="s">
        <v>551</v>
      </c>
      <c r="H3097" t="s">
        <v>4029</v>
      </c>
      <c r="I3097" s="29" t="str">
        <f t="shared" si="51"/>
        <v>INSERT INTO  VALUES (,'Ciudad de Panamá','PTY','Ciudad','PAN','CITY');</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0E91-6440-456E-A088-880CC5E70C6E}">
  <sheetPr>
    <tabColor rgb="FFFFC000"/>
  </sheetPr>
  <dimension ref="B2:F67"/>
  <sheetViews>
    <sheetView showGridLines="0" workbookViewId="0">
      <pane ySplit="2" topLeftCell="A3" activePane="bottomLeft" state="frozen"/>
      <selection activeCell="A3" sqref="A3:XFD3"/>
      <selection pane="bottomLeft" activeCell="F3" sqref="F3"/>
    </sheetView>
  </sheetViews>
  <sheetFormatPr baseColWidth="10" defaultRowHeight="14.4" x14ac:dyDescent="0.3"/>
  <cols>
    <col min="2" max="2" width="4.77734375" bestFit="1" customWidth="1"/>
    <col min="3" max="3" width="12.44140625" customWidth="1"/>
    <col min="4" max="4" width="12.77734375" bestFit="1" customWidth="1"/>
    <col min="5" max="5" width="57.33203125" bestFit="1" customWidth="1"/>
    <col min="6" max="6" width="63.88671875" customWidth="1"/>
  </cols>
  <sheetData>
    <row r="2" spans="2:6" ht="28.8" x14ac:dyDescent="0.3">
      <c r="B2" t="s">
        <v>5646</v>
      </c>
      <c r="C2" t="s">
        <v>9</v>
      </c>
      <c r="D2" t="s">
        <v>10</v>
      </c>
      <c r="E2" t="s">
        <v>11</v>
      </c>
      <c r="F2" s="28" t="s">
        <v>5637</v>
      </c>
    </row>
    <row r="3" spans="2:6" x14ac:dyDescent="0.3">
      <c r="B3">
        <v>1</v>
      </c>
      <c r="C3" t="s">
        <v>4113</v>
      </c>
      <c r="D3" t="s">
        <v>4114</v>
      </c>
      <c r="E3" t="s">
        <v>4112</v>
      </c>
      <c r="F3" s="29" t="str">
        <f t="shared" ref="F3:F34" si="0">+"INSERT INTO "&amp;$F$2&amp;" VALUES ("&amp;B3&amp;","&amp;"'"&amp;C3&amp;"','"&amp;D3&amp;"','"&amp;E3&amp;"');"</f>
        <v>INSERT INTO unidad_medida VALUES (1,'Metro por segundo al cuadrado','m/s2','Aceleración');</v>
      </c>
    </row>
    <row r="4" spans="2:6" x14ac:dyDescent="0.3">
      <c r="B4">
        <f>+B3+1</f>
        <v>2</v>
      </c>
      <c r="C4" t="s">
        <v>4172</v>
      </c>
      <c r="D4" t="s">
        <v>4114</v>
      </c>
      <c r="E4" t="s">
        <v>4112</v>
      </c>
      <c r="F4" s="29" t="str">
        <f t="shared" si="0"/>
        <v>INSERT INTO unidad_medida VALUES (2,'Metro por segundo cuadrado','m/s2','Aceleración');</v>
      </c>
    </row>
    <row r="5" spans="2:6" x14ac:dyDescent="0.3">
      <c r="B5">
        <f t="shared" ref="B5:B66" si="1">+B4+1</f>
        <v>3</v>
      </c>
      <c r="C5" t="s">
        <v>4099</v>
      </c>
      <c r="D5" t="s">
        <v>4100</v>
      </c>
      <c r="E5" t="s">
        <v>4098</v>
      </c>
      <c r="F5" s="29" t="str">
        <f t="shared" si="0"/>
        <v>INSERT INTO unidad_medida VALUES (3,'Katal','kat','Actividad catalítica');</v>
      </c>
    </row>
    <row r="6" spans="2:6" x14ac:dyDescent="0.3">
      <c r="B6">
        <f t="shared" si="1"/>
        <v>4</v>
      </c>
      <c r="C6" t="s">
        <v>4090</v>
      </c>
      <c r="D6" t="s">
        <v>4091</v>
      </c>
      <c r="E6" t="s">
        <v>4089</v>
      </c>
      <c r="F6" s="29" t="str">
        <f t="shared" si="0"/>
        <v>INSERT INTO unidad_medida VALUES (4,'Becquerel','Bq','Actividad radiactiva');</v>
      </c>
    </row>
    <row r="7" spans="2:6" x14ac:dyDescent="0.3">
      <c r="B7">
        <f t="shared" si="1"/>
        <v>5</v>
      </c>
      <c r="C7" t="s">
        <v>4078</v>
      </c>
      <c r="D7" t="s">
        <v>4079</v>
      </c>
      <c r="E7" t="s">
        <v>4077</v>
      </c>
      <c r="F7" s="29" t="str">
        <f t="shared" si="0"/>
        <v>INSERT INTO unidad_medida VALUES (5,'Radián','rad','Ángulo plano');</v>
      </c>
    </row>
    <row r="8" spans="2:6" x14ac:dyDescent="0.3">
      <c r="B8">
        <f t="shared" si="1"/>
        <v>6</v>
      </c>
      <c r="C8" t="s">
        <v>4081</v>
      </c>
      <c r="D8" t="s">
        <v>4082</v>
      </c>
      <c r="E8" t="s">
        <v>4080</v>
      </c>
      <c r="F8" s="29" t="str">
        <f t="shared" si="0"/>
        <v>INSERT INTO unidad_medida VALUES (6,'Estereorradián','sr','Ángulo sólido');</v>
      </c>
    </row>
    <row r="9" spans="2:6" x14ac:dyDescent="0.3">
      <c r="B9">
        <f t="shared" si="1"/>
        <v>7</v>
      </c>
      <c r="C9" t="s">
        <v>4102</v>
      </c>
      <c r="D9" t="s">
        <v>4103</v>
      </c>
      <c r="E9" t="s">
        <v>4101</v>
      </c>
      <c r="F9" s="29" t="str">
        <f t="shared" si="0"/>
        <v>INSERT INTO unidad_medida VALUES (7,'Metro cuadrado','m²','Área');</v>
      </c>
    </row>
    <row r="10" spans="2:6" x14ac:dyDescent="0.3">
      <c r="B10">
        <f t="shared" si="1"/>
        <v>8</v>
      </c>
      <c r="C10" t="s">
        <v>4102</v>
      </c>
      <c r="D10" t="s">
        <v>4170</v>
      </c>
      <c r="E10" t="s">
        <v>4169</v>
      </c>
      <c r="F10" s="29" t="str">
        <f t="shared" si="0"/>
        <v>INSERT INTO unidad_medida VALUES (8,'Metro cuadrado','m2','Area, superficie');</v>
      </c>
    </row>
    <row r="11" spans="2:6" x14ac:dyDescent="0.3">
      <c r="B11">
        <f t="shared" si="1"/>
        <v>9</v>
      </c>
      <c r="C11" t="s">
        <v>4044</v>
      </c>
      <c r="D11" t="s">
        <v>4044</v>
      </c>
      <c r="E11" t="s">
        <v>4045</v>
      </c>
      <c r="F11" s="29" t="str">
        <f t="shared" si="0"/>
        <v>INSERT INTO unidad_medida VALUES (9,'mol','mol','cantidad de sustancia');</v>
      </c>
    </row>
    <row r="12" spans="2:6" x14ac:dyDescent="0.3">
      <c r="B12">
        <f t="shared" si="1"/>
        <v>10</v>
      </c>
      <c r="C12" t="s">
        <v>4069</v>
      </c>
      <c r="D12" t="s">
        <v>3994</v>
      </c>
      <c r="E12" t="s">
        <v>4068</v>
      </c>
      <c r="F12" s="29" t="str">
        <f t="shared" si="0"/>
        <v>INSERT INTO unidad_medida VALUES (10,'Faradio, farad','F','Capacitancia eléctrica');</v>
      </c>
    </row>
    <row r="13" spans="2:6" x14ac:dyDescent="0.3">
      <c r="B13">
        <f t="shared" si="1"/>
        <v>11</v>
      </c>
      <c r="C13" t="s">
        <v>4060</v>
      </c>
      <c r="D13" t="s">
        <v>3990</v>
      </c>
      <c r="E13" t="s">
        <v>4059</v>
      </c>
      <c r="F13" s="29" t="str">
        <f t="shared" si="0"/>
        <v>INSERT INTO unidad_medida VALUES (11,'Culombio, coulomb','C','Carga eléctrica');</v>
      </c>
    </row>
    <row r="14" spans="2:6" x14ac:dyDescent="0.3">
      <c r="B14">
        <f t="shared" si="1"/>
        <v>12</v>
      </c>
      <c r="C14" t="s">
        <v>4127</v>
      </c>
      <c r="D14" t="s">
        <v>4128</v>
      </c>
      <c r="E14" t="s">
        <v>4126</v>
      </c>
      <c r="F14" s="29" t="str">
        <f t="shared" si="0"/>
        <v>INSERT INTO unidad_medida VALUES (12,'Mol por metro cúbico','mol/m³','Concentración');</v>
      </c>
    </row>
    <row r="15" spans="2:6" x14ac:dyDescent="0.3">
      <c r="B15">
        <f t="shared" si="1"/>
        <v>13</v>
      </c>
      <c r="C15" t="s">
        <v>4186</v>
      </c>
      <c r="D15" t="s">
        <v>4187</v>
      </c>
      <c r="E15" t="s">
        <v>4185</v>
      </c>
      <c r="F15" s="29" t="str">
        <f t="shared" si="0"/>
        <v>INSERT INTO unidad_medida VALUES (13,'Mol por metro cúbico.','mol/m3','Concentración de cantidad de sustancia, concentración');</v>
      </c>
    </row>
    <row r="16" spans="2:6" x14ac:dyDescent="0.3">
      <c r="B16">
        <f t="shared" si="1"/>
        <v>14</v>
      </c>
      <c r="C16" t="s">
        <v>4118</v>
      </c>
      <c r="D16" t="s">
        <v>4177</v>
      </c>
      <c r="E16" t="s">
        <v>4188</v>
      </c>
      <c r="F16" s="29" t="str">
        <f t="shared" si="0"/>
        <v>INSERT INTO unidad_medida VALUES (14,'Kilogramo por metro cúbico','kg/m3','Concentración másica');</v>
      </c>
    </row>
    <row r="17" spans="2:6" x14ac:dyDescent="0.3">
      <c r="B17">
        <f t="shared" si="1"/>
        <v>15</v>
      </c>
      <c r="C17" t="s">
        <v>4067</v>
      </c>
      <c r="D17" t="s">
        <v>4009</v>
      </c>
      <c r="E17" t="s">
        <v>4066</v>
      </c>
      <c r="F17" s="29" t="str">
        <f t="shared" si="0"/>
        <v>INSERT INTO unidad_medida VALUES (15,'Siemens','S','Conductancia eléctrica');</v>
      </c>
    </row>
    <row r="18" spans="2:6" x14ac:dyDescent="0.3">
      <c r="B18">
        <f t="shared" si="1"/>
        <v>16</v>
      </c>
      <c r="C18" t="s">
        <v>4148</v>
      </c>
      <c r="D18" t="s">
        <v>4149</v>
      </c>
      <c r="E18" t="s">
        <v>4147</v>
      </c>
      <c r="F18" s="29" t="str">
        <f t="shared" si="0"/>
        <v>INSERT INTO unidad_medida VALUES (16,'Vatio por metro kelvin','W/m·K','Conductividad térmica');</v>
      </c>
    </row>
    <row r="19" spans="2:6" x14ac:dyDescent="0.3">
      <c r="B19">
        <f t="shared" si="1"/>
        <v>17</v>
      </c>
      <c r="C19" t="s">
        <v>4040</v>
      </c>
      <c r="D19" t="s">
        <v>4039</v>
      </c>
      <c r="E19" t="s">
        <v>4041</v>
      </c>
      <c r="F19" s="29" t="str">
        <f t="shared" si="0"/>
        <v>INSERT INTO unidad_medida VALUES (17,'amperio','A','corriente eléctrica');</v>
      </c>
    </row>
    <row r="20" spans="2:6" x14ac:dyDescent="0.3">
      <c r="B20">
        <f t="shared" si="1"/>
        <v>18</v>
      </c>
      <c r="C20" t="s">
        <v>4118</v>
      </c>
      <c r="D20" t="s">
        <v>4119</v>
      </c>
      <c r="E20" t="s">
        <v>4117</v>
      </c>
      <c r="F20" s="29" t="str">
        <f t="shared" si="0"/>
        <v>INSERT INTO unidad_medida VALUES (18,'Kilogramo por metro cúbico','kg/m³','Densidad');</v>
      </c>
    </row>
    <row r="21" spans="2:6" x14ac:dyDescent="0.3">
      <c r="B21">
        <f t="shared" si="1"/>
        <v>19</v>
      </c>
      <c r="C21" t="s">
        <v>4183</v>
      </c>
      <c r="D21" t="s">
        <v>4184</v>
      </c>
      <c r="E21" t="s">
        <v>4182</v>
      </c>
      <c r="F21" s="29" t="str">
        <f t="shared" si="0"/>
        <v>INSERT INTO unidad_medida VALUES (19,'Amperio por metro cuadrado','A/m2','Densidad de corriente');</v>
      </c>
    </row>
    <row r="22" spans="2:6" x14ac:dyDescent="0.3">
      <c r="B22">
        <f t="shared" si="1"/>
        <v>20</v>
      </c>
      <c r="C22" t="s">
        <v>4139</v>
      </c>
      <c r="D22" t="s">
        <v>4140</v>
      </c>
      <c r="E22" t="s">
        <v>4138</v>
      </c>
      <c r="F22" s="29" t="str">
        <f t="shared" si="0"/>
        <v>INSERT INTO unidad_medida VALUES (20,'Julio por metro cúbico','J/m³','Densidad de energía');</v>
      </c>
    </row>
    <row r="23" spans="2:6" x14ac:dyDescent="0.3">
      <c r="B23">
        <f t="shared" si="1"/>
        <v>21</v>
      </c>
      <c r="C23" t="s">
        <v>4179</v>
      </c>
      <c r="D23" t="s">
        <v>4180</v>
      </c>
      <c r="E23" t="s">
        <v>4178</v>
      </c>
      <c r="F23" s="29" t="str">
        <f t="shared" si="0"/>
        <v>INSERT INTO unidad_medida VALUES (21,'Kilogramo por metro cuadrado','kg/m2','Densidad superficial');</v>
      </c>
    </row>
    <row r="24" spans="2:6" x14ac:dyDescent="0.3">
      <c r="B24">
        <f t="shared" si="1"/>
        <v>22</v>
      </c>
      <c r="C24" t="s">
        <v>4118</v>
      </c>
      <c r="D24" t="s">
        <v>4177</v>
      </c>
      <c r="E24" t="s">
        <v>4176</v>
      </c>
      <c r="F24" s="29" t="str">
        <f t="shared" si="0"/>
        <v>INSERT INTO unidad_medida VALUES (22,'Kilogramo por metro cúbico','kg/m3','Densidad, masa en volumen');</v>
      </c>
    </row>
    <row r="25" spans="2:6" x14ac:dyDescent="0.3">
      <c r="B25">
        <f t="shared" si="1"/>
        <v>23</v>
      </c>
      <c r="C25" t="s">
        <v>4093</v>
      </c>
      <c r="D25" t="s">
        <v>4094</v>
      </c>
      <c r="E25" t="s">
        <v>4092</v>
      </c>
      <c r="F25" s="29" t="str">
        <f t="shared" si="0"/>
        <v>INSERT INTO unidad_medida VALUES (23,'Gray','Gy','Dosis absorbida de radiación ionizante');</v>
      </c>
    </row>
    <row r="26" spans="2:6" x14ac:dyDescent="0.3">
      <c r="B26">
        <f t="shared" si="1"/>
        <v>24</v>
      </c>
      <c r="C26" t="s">
        <v>4136</v>
      </c>
      <c r="D26" t="s">
        <v>4137</v>
      </c>
      <c r="E26" t="s">
        <v>4135</v>
      </c>
      <c r="F26" s="29" t="str">
        <f t="shared" si="0"/>
        <v>INSERT INTO unidad_medida VALUES (24,'Julio por kilogramo','J/kg','Energía específica');</v>
      </c>
    </row>
    <row r="27" spans="2:6" x14ac:dyDescent="0.3">
      <c r="B27">
        <f t="shared" si="1"/>
        <v>25</v>
      </c>
      <c r="C27" t="s">
        <v>4133</v>
      </c>
      <c r="D27" t="s">
        <v>4134</v>
      </c>
      <c r="E27" t="s">
        <v>4132</v>
      </c>
      <c r="F27" s="29" t="str">
        <f t="shared" si="0"/>
        <v>INSERT INTO unidad_medida VALUES (25,'Julio por mol','J/mol','Energía molar');</v>
      </c>
    </row>
    <row r="28" spans="2:6" x14ac:dyDescent="0.3">
      <c r="B28">
        <f t="shared" si="1"/>
        <v>26</v>
      </c>
      <c r="C28" t="s">
        <v>4096</v>
      </c>
      <c r="D28" t="s">
        <v>4097</v>
      </c>
      <c r="E28" t="s">
        <v>4095</v>
      </c>
      <c r="F28" s="29" t="str">
        <f t="shared" si="0"/>
        <v>INSERT INTO unidad_medida VALUES (26,'Sievert','Sv','Equivalencia de dosis de radiación ionizante');</v>
      </c>
    </row>
    <row r="29" spans="2:6" x14ac:dyDescent="0.3">
      <c r="B29">
        <f t="shared" si="1"/>
        <v>27</v>
      </c>
      <c r="C29" t="s">
        <v>4164</v>
      </c>
      <c r="D29" t="s">
        <v>4165</v>
      </c>
      <c r="E29" t="s">
        <v>4163</v>
      </c>
      <c r="F29" s="29" t="str">
        <f t="shared" si="0"/>
        <v>INSERT INTO unidad_medida VALUES (27,'Culombio por kilogramo','C/kg','Exposición (rayos X y gamma)');</v>
      </c>
    </row>
    <row r="30" spans="2:6" x14ac:dyDescent="0.3">
      <c r="B30">
        <f t="shared" si="1"/>
        <v>28</v>
      </c>
      <c r="C30" t="s">
        <v>4084</v>
      </c>
      <c r="D30" t="s">
        <v>4085</v>
      </c>
      <c r="E30" t="s">
        <v>4083</v>
      </c>
      <c r="F30" s="29" t="str">
        <f t="shared" si="0"/>
        <v>INSERT INTO unidad_medida VALUES (28,'Lumen','lm','Flujo luminoso');</v>
      </c>
    </row>
    <row r="31" spans="2:6" x14ac:dyDescent="0.3">
      <c r="B31">
        <f t="shared" si="1"/>
        <v>29</v>
      </c>
      <c r="C31" t="s">
        <v>4073</v>
      </c>
      <c r="D31" t="s">
        <v>4074</v>
      </c>
      <c r="E31" t="s">
        <v>4072</v>
      </c>
      <c r="F31" s="29" t="str">
        <f t="shared" si="0"/>
        <v>INSERT INTO unidad_medida VALUES (29,'Weber','Wb','Flujo magnético');</v>
      </c>
    </row>
    <row r="32" spans="2:6" x14ac:dyDescent="0.3">
      <c r="B32">
        <f t="shared" si="1"/>
        <v>30</v>
      </c>
      <c r="C32" t="s">
        <v>4124</v>
      </c>
      <c r="D32" t="s">
        <v>4125</v>
      </c>
      <c r="E32" t="s">
        <v>4123</v>
      </c>
      <c r="F32" s="29" t="str">
        <f t="shared" si="0"/>
        <v>INSERT INTO unidad_medida VALUES (30,'Metro cúbico por segundo','m³/s','Flujo volumétrico, caudal');</v>
      </c>
    </row>
    <row r="33" spans="2:6" x14ac:dyDescent="0.3">
      <c r="B33">
        <f t="shared" si="1"/>
        <v>31</v>
      </c>
      <c r="C33" t="s">
        <v>4050</v>
      </c>
      <c r="D33" t="s">
        <v>4003</v>
      </c>
      <c r="E33" t="s">
        <v>4049</v>
      </c>
      <c r="F33" s="29" t="str">
        <f t="shared" si="0"/>
        <v>INSERT INTO unidad_medida VALUES (31,'Newton','N','Fuerza');</v>
      </c>
    </row>
    <row r="34" spans="2:6" x14ac:dyDescent="0.3">
      <c r="B34">
        <f t="shared" si="1"/>
        <v>32</v>
      </c>
      <c r="C34" t="s">
        <v>4071</v>
      </c>
      <c r="D34" t="s">
        <v>4016</v>
      </c>
      <c r="E34" t="s">
        <v>4070</v>
      </c>
      <c r="F34" s="29" t="str">
        <f t="shared" si="0"/>
        <v>INSERT INTO unidad_medida VALUES (32,'Tesla','T','Inducción magnética');</v>
      </c>
    </row>
    <row r="35" spans="2:6" x14ac:dyDescent="0.3">
      <c r="B35">
        <f t="shared" si="1"/>
        <v>33</v>
      </c>
      <c r="C35" t="s">
        <v>4076</v>
      </c>
      <c r="D35" t="s">
        <v>3996</v>
      </c>
      <c r="E35" t="s">
        <v>4075</v>
      </c>
      <c r="F35" s="29" t="str">
        <f t="shared" ref="F35:F66" si="2">+"INSERT INTO "&amp;$F$2&amp;" VALUES ("&amp;B35&amp;","&amp;"'"&amp;C35&amp;"','"&amp;D35&amp;"','"&amp;E35&amp;"');"</f>
        <v>INSERT INTO unidad_medida VALUES (33,'Henrio, henry','H','Inductancia');</v>
      </c>
    </row>
    <row r="36" spans="2:6" x14ac:dyDescent="0.3">
      <c r="B36">
        <f t="shared" si="1"/>
        <v>34</v>
      </c>
      <c r="C36" t="s">
        <v>4157</v>
      </c>
      <c r="D36" t="s">
        <v>4158</v>
      </c>
      <c r="E36" t="s">
        <v>4156</v>
      </c>
      <c r="F36" s="29" t="str">
        <f t="shared" si="2"/>
        <v>INSERT INTO unidad_medida VALUES (34,'Voltio por metro','V/m','Intensidad de campo eléctrico');</v>
      </c>
    </row>
    <row r="37" spans="2:6" x14ac:dyDescent="0.3">
      <c r="B37">
        <f t="shared" si="1"/>
        <v>35</v>
      </c>
      <c r="C37" t="s">
        <v>4160</v>
      </c>
      <c r="D37" t="s">
        <v>4161</v>
      </c>
      <c r="E37" t="s">
        <v>4159</v>
      </c>
      <c r="F37" s="29" t="str">
        <f t="shared" si="2"/>
        <v>INSERT INTO unidad_medida VALUES (35,'Amperio por metro','A/m','Intensidad de campo magnético');</v>
      </c>
    </row>
    <row r="38" spans="2:6" x14ac:dyDescent="0.3">
      <c r="B38">
        <f t="shared" si="1"/>
        <v>36</v>
      </c>
      <c r="C38" t="s">
        <v>4047</v>
      </c>
      <c r="D38" t="s">
        <v>4046</v>
      </c>
      <c r="E38" t="s">
        <v>4048</v>
      </c>
      <c r="F38" s="29" t="str">
        <f t="shared" si="2"/>
        <v>INSERT INTO unidad_medida VALUES (36,'candela','cd','intensidad luminosa');</v>
      </c>
    </row>
    <row r="39" spans="2:6" x14ac:dyDescent="0.3">
      <c r="B39">
        <f t="shared" si="1"/>
        <v>37</v>
      </c>
      <c r="C39" t="s">
        <v>4145</v>
      </c>
      <c r="D39" t="s">
        <v>4146</v>
      </c>
      <c r="E39" t="s">
        <v>4144</v>
      </c>
      <c r="F39" s="29" t="str">
        <f t="shared" si="2"/>
        <v>INSERT INTO unidad_medida VALUES (37,'Vatio por metro cuadrado','W/m²','Irradiancia, densidad de flujo de calor');</v>
      </c>
    </row>
    <row r="40" spans="2:6" x14ac:dyDescent="0.3">
      <c r="B40">
        <f t="shared" si="1"/>
        <v>38</v>
      </c>
      <c r="C40" t="s">
        <v>4034</v>
      </c>
      <c r="D40" t="s">
        <v>4033</v>
      </c>
      <c r="E40" t="s">
        <v>4035</v>
      </c>
      <c r="F40" s="29" t="str">
        <f t="shared" si="2"/>
        <v>INSERT INTO unidad_medida VALUES (38,'metro','m','longitud');</v>
      </c>
    </row>
    <row r="41" spans="2:6" x14ac:dyDescent="0.3">
      <c r="B41">
        <f t="shared" si="1"/>
        <v>39</v>
      </c>
      <c r="C41" t="s">
        <v>4189</v>
      </c>
      <c r="D41" t="s">
        <v>4190</v>
      </c>
      <c r="E41" t="s">
        <v>4162</v>
      </c>
      <c r="F41" s="29" t="str">
        <f t="shared" si="2"/>
        <v>INSERT INTO unidad_medida VALUES (39,'Candela por metro cuadrado.','cd/m2','Luminancia');</v>
      </c>
    </row>
    <row r="42" spans="2:6" x14ac:dyDescent="0.3">
      <c r="B42">
        <f t="shared" si="1"/>
        <v>40</v>
      </c>
      <c r="C42" t="s">
        <v>4087</v>
      </c>
      <c r="D42" t="s">
        <v>4088</v>
      </c>
      <c r="E42" t="s">
        <v>4086</v>
      </c>
      <c r="F42" s="29" t="str">
        <f t="shared" si="2"/>
        <v>INSERT INTO unidad_medida VALUES (40,'Lux','lx','Luminosidad');</v>
      </c>
    </row>
    <row r="43" spans="2:6" x14ac:dyDescent="0.3">
      <c r="B43">
        <f t="shared" si="1"/>
        <v>41</v>
      </c>
      <c r="C43" t="s">
        <v>4037</v>
      </c>
      <c r="D43" t="s">
        <v>4036</v>
      </c>
      <c r="E43" t="s">
        <v>4038</v>
      </c>
      <c r="F43" s="29" t="str">
        <f t="shared" si="2"/>
        <v>INSERT INTO unidad_medida VALUES (41,'kilogramo','kg','masa');</v>
      </c>
    </row>
    <row r="44" spans="2:6" x14ac:dyDescent="0.3">
      <c r="B44">
        <f t="shared" si="1"/>
        <v>42</v>
      </c>
      <c r="C44" t="s">
        <v>4116</v>
      </c>
      <c r="D44" t="s">
        <v>4056</v>
      </c>
      <c r="E44" t="s">
        <v>4115</v>
      </c>
      <c r="F44" s="29" t="str">
        <f t="shared" si="2"/>
        <v>INSERT INTO unidad_medida VALUES (42,'Newton metro','N·m','Momento de fuerza');</v>
      </c>
    </row>
    <row r="45" spans="2:6" x14ac:dyDescent="0.3">
      <c r="B45">
        <f t="shared" si="1"/>
        <v>43</v>
      </c>
      <c r="C45" t="s">
        <v>4174</v>
      </c>
      <c r="D45" t="s">
        <v>4175</v>
      </c>
      <c r="E45" t="s">
        <v>4173</v>
      </c>
      <c r="F45" s="29" t="str">
        <f t="shared" si="2"/>
        <v>INSERT INTO unidad_medida VALUES (43,'Metro a la potencia menos uno','m-1','Número de ondas');</v>
      </c>
    </row>
    <row r="46" spans="2:6" x14ac:dyDescent="0.3">
      <c r="B46">
        <f t="shared" si="1"/>
        <v>44</v>
      </c>
      <c r="C46" t="s">
        <v>4058</v>
      </c>
      <c r="D46" t="s">
        <v>4023</v>
      </c>
      <c r="E46" t="s">
        <v>4057</v>
      </c>
      <c r="F46" s="29" t="str">
        <f t="shared" si="2"/>
        <v>INSERT INTO unidad_medida VALUES (44,'Vatio, watt','W','Potencia');</v>
      </c>
    </row>
    <row r="47" spans="2:6" x14ac:dyDescent="0.3">
      <c r="B47">
        <f t="shared" si="1"/>
        <v>45</v>
      </c>
      <c r="C47" t="s">
        <v>4062</v>
      </c>
      <c r="D47" t="s">
        <v>4021</v>
      </c>
      <c r="E47" t="s">
        <v>4061</v>
      </c>
      <c r="F47" s="29" t="str">
        <f t="shared" si="2"/>
        <v>INSERT INTO unidad_medida VALUES (45,'Voltio, volt','V','Potencial eléctrico, fuerza electromotriz');</v>
      </c>
    </row>
    <row r="48" spans="2:6" x14ac:dyDescent="0.3">
      <c r="B48">
        <f t="shared" si="1"/>
        <v>46</v>
      </c>
      <c r="C48" t="s">
        <v>4052</v>
      </c>
      <c r="D48" t="s">
        <v>4053</v>
      </c>
      <c r="E48" t="s">
        <v>4051</v>
      </c>
      <c r="F48" s="29" t="str">
        <f t="shared" si="2"/>
        <v>INSERT INTO unidad_medida VALUES (46,'Pascal','Pa','Presión');</v>
      </c>
    </row>
    <row r="49" spans="2:6" x14ac:dyDescent="0.3">
      <c r="B49">
        <f t="shared" si="1"/>
        <v>47</v>
      </c>
      <c r="C49" t="s">
        <v>4064</v>
      </c>
      <c r="D49" t="s">
        <v>4065</v>
      </c>
      <c r="E49" t="s">
        <v>4063</v>
      </c>
      <c r="F49" s="29" t="str">
        <f t="shared" si="2"/>
        <v>INSERT INTO unidad_medida VALUES (47,'Ohmio, ohm','Ω','Resistencia eléctrica');</v>
      </c>
    </row>
    <row r="50" spans="2:6" x14ac:dyDescent="0.3">
      <c r="B50">
        <f t="shared" si="1"/>
        <v>48</v>
      </c>
      <c r="C50" t="s">
        <v>4167</v>
      </c>
      <c r="D50" t="s">
        <v>4168</v>
      </c>
      <c r="E50" t="s">
        <v>4166</v>
      </c>
      <c r="F50" s="29" t="str">
        <f t="shared" si="2"/>
        <v>INSERT INTO unidad_medida VALUES (48,'Gray por segundo','Gy/s','Tasa de dosis absorbida');</v>
      </c>
    </row>
    <row r="51" spans="2:6" x14ac:dyDescent="0.3">
      <c r="B51">
        <f t="shared" si="1"/>
        <v>49</v>
      </c>
      <c r="C51" t="s">
        <v>4042</v>
      </c>
      <c r="D51" t="s">
        <v>4001</v>
      </c>
      <c r="E51" t="s">
        <v>4043</v>
      </c>
      <c r="F51" s="29" t="str">
        <f t="shared" si="2"/>
        <v>INSERT INTO unidad_medida VALUES (49,'kelvin','K','temperatura termodinámica');</v>
      </c>
    </row>
    <row r="52" spans="2:6" x14ac:dyDescent="0.3">
      <c r="B52">
        <f t="shared" si="1"/>
        <v>50</v>
      </c>
      <c r="C52" t="s">
        <v>4142</v>
      </c>
      <c r="D52" t="s">
        <v>4143</v>
      </c>
      <c r="E52" t="s">
        <v>4141</v>
      </c>
      <c r="F52" s="29" t="str">
        <f t="shared" si="2"/>
        <v>INSERT INTO unidad_medida VALUES (50,'Julio por metro cuadrado','J/m²','Tensión superficial');</v>
      </c>
    </row>
    <row r="53" spans="2:6" x14ac:dyDescent="0.3">
      <c r="B53">
        <f t="shared" si="1"/>
        <v>51</v>
      </c>
      <c r="C53" t="s">
        <v>4031</v>
      </c>
      <c r="D53" t="s">
        <v>4030</v>
      </c>
      <c r="E53" t="s">
        <v>4032</v>
      </c>
      <c r="F53" s="29" t="str">
        <f t="shared" si="2"/>
        <v>INSERT INTO unidad_medida VALUES (51,'segundo','s','tiempo');</v>
      </c>
    </row>
    <row r="54" spans="2:6" x14ac:dyDescent="0.3">
      <c r="B54">
        <f t="shared" si="1"/>
        <v>52</v>
      </c>
      <c r="C54" t="s">
        <v>4055</v>
      </c>
      <c r="D54" t="s">
        <v>3997</v>
      </c>
      <c r="E54" t="s">
        <v>4054</v>
      </c>
      <c r="F54" s="29" t="str">
        <f t="shared" si="2"/>
        <v>INSERT INTO unidad_medida VALUES (52,'Julio, joule','J','Trabajo');</v>
      </c>
    </row>
    <row r="55" spans="2:6" x14ac:dyDescent="0.3">
      <c r="B55">
        <f t="shared" si="1"/>
        <v>53</v>
      </c>
      <c r="C55" t="s">
        <v>4107</v>
      </c>
      <c r="D55" t="s">
        <v>4108</v>
      </c>
      <c r="E55" t="s">
        <v>4106</v>
      </c>
      <c r="F55" s="29" t="str">
        <f t="shared" si="2"/>
        <v>INSERT INTO unidad_medida VALUES (53,'Metro por segundo','m/s','Velocidad');</v>
      </c>
    </row>
    <row r="56" spans="2:6" x14ac:dyDescent="0.3">
      <c r="B56">
        <f t="shared" si="1"/>
        <v>54</v>
      </c>
      <c r="C56" t="s">
        <v>4107</v>
      </c>
      <c r="D56" t="s">
        <v>4108</v>
      </c>
      <c r="E56" t="s">
        <v>4106</v>
      </c>
      <c r="F56" s="29" t="str">
        <f t="shared" si="2"/>
        <v>INSERT INTO unidad_medida VALUES (54,'Metro por segundo','m/s','Velocidad');</v>
      </c>
    </row>
    <row r="57" spans="2:6" x14ac:dyDescent="0.3">
      <c r="B57">
        <f t="shared" si="1"/>
        <v>55</v>
      </c>
      <c r="C57" t="s">
        <v>4110</v>
      </c>
      <c r="D57" t="s">
        <v>4111</v>
      </c>
      <c r="E57" t="s">
        <v>4109</v>
      </c>
      <c r="F57" s="29" t="str">
        <f t="shared" si="2"/>
        <v>INSERT INTO unidad_medida VALUES (55,'Radián por segundo','rad/s','Velocidad angular');</v>
      </c>
    </row>
    <row r="58" spans="2:6" x14ac:dyDescent="0.3">
      <c r="B58">
        <f t="shared" si="1"/>
        <v>56</v>
      </c>
      <c r="C58" t="s">
        <v>4151</v>
      </c>
      <c r="D58" t="s">
        <v>4152</v>
      </c>
      <c r="E58" t="s">
        <v>4150</v>
      </c>
      <c r="F58" s="29" t="str">
        <f t="shared" si="2"/>
        <v>INSERT INTO unidad_medida VALUES (56,'Metro cuadrado por segundo','m²/s','Viscosidad cinemática, coeficiente de difusión');</v>
      </c>
    </row>
    <row r="59" spans="2:6" x14ac:dyDescent="0.3">
      <c r="B59">
        <f t="shared" si="1"/>
        <v>57</v>
      </c>
      <c r="C59" t="s">
        <v>4154</v>
      </c>
      <c r="D59" t="s">
        <v>4155</v>
      </c>
      <c r="E59" t="s">
        <v>4153</v>
      </c>
      <c r="F59" s="29" t="str">
        <f t="shared" si="2"/>
        <v>INSERT INTO unidad_medida VALUES (57,'Pascal segundo','Pa·s','Viscosidad dinámica');</v>
      </c>
    </row>
    <row r="60" spans="2:6" x14ac:dyDescent="0.3">
      <c r="B60">
        <f t="shared" si="1"/>
        <v>58</v>
      </c>
      <c r="C60" t="s">
        <v>4104</v>
      </c>
      <c r="D60" t="s">
        <v>4105</v>
      </c>
      <c r="E60" t="s">
        <v>180</v>
      </c>
      <c r="F60" s="29" t="str">
        <f t="shared" si="2"/>
        <v>INSERT INTO unidad_medida VALUES (58,'Metro cúbico','m³','Volumen');</v>
      </c>
    </row>
    <row r="61" spans="2:6" x14ac:dyDescent="0.3">
      <c r="B61">
        <f t="shared" si="1"/>
        <v>59</v>
      </c>
      <c r="C61" t="s">
        <v>4104</v>
      </c>
      <c r="D61" t="s">
        <v>4171</v>
      </c>
      <c r="E61" t="s">
        <v>180</v>
      </c>
      <c r="F61" s="29" t="str">
        <f t="shared" si="2"/>
        <v>INSERT INTO unidad_medida VALUES (59,'Metro cúbico','m3','Volumen');</v>
      </c>
    </row>
    <row r="62" spans="2:6" x14ac:dyDescent="0.3">
      <c r="B62">
        <f t="shared" si="1"/>
        <v>60</v>
      </c>
      <c r="C62" t="s">
        <v>4121</v>
      </c>
      <c r="D62" t="s">
        <v>4122</v>
      </c>
      <c r="E62" t="s">
        <v>4120</v>
      </c>
      <c r="F62" s="29" t="str">
        <f t="shared" si="2"/>
        <v>INSERT INTO unidad_medida VALUES (60,'Metro cúbico por kilogramo','m³/kg','Volumen específico');</v>
      </c>
    </row>
    <row r="63" spans="2:6" x14ac:dyDescent="0.3">
      <c r="B63">
        <f t="shared" si="1"/>
        <v>61</v>
      </c>
      <c r="C63" t="s">
        <v>4121</v>
      </c>
      <c r="D63" t="s">
        <v>4181</v>
      </c>
      <c r="E63" t="s">
        <v>4120</v>
      </c>
      <c r="F63" s="29" t="str">
        <f t="shared" si="2"/>
        <v>INSERT INTO unidad_medida VALUES (61,'Metro cúbico por kilogramo','m3/kg','Volumen específico');</v>
      </c>
    </row>
    <row r="64" spans="2:6" x14ac:dyDescent="0.3">
      <c r="B64">
        <f t="shared" si="1"/>
        <v>62</v>
      </c>
      <c r="C64" t="s">
        <v>4130</v>
      </c>
      <c r="D64" t="s">
        <v>4131</v>
      </c>
      <c r="E64" t="s">
        <v>4129</v>
      </c>
      <c r="F64" s="29" t="str">
        <f t="shared" si="2"/>
        <v>INSERT INTO unidad_medida VALUES (62,'Metro cúbico por mol','m³/mol','Volumen molar');</v>
      </c>
    </row>
    <row r="65" spans="2:6" x14ac:dyDescent="0.3">
      <c r="B65">
        <f t="shared" si="1"/>
        <v>63</v>
      </c>
      <c r="C65" t="s">
        <v>135</v>
      </c>
      <c r="D65" t="s">
        <v>5631</v>
      </c>
      <c r="E65" t="s">
        <v>187</v>
      </c>
      <c r="F65" s="29" t="str">
        <f t="shared" si="2"/>
        <v>INSERT INTO unidad_medida VALUES (63,'Número','unidad','Genérico');</v>
      </c>
    </row>
    <row r="66" spans="2:6" x14ac:dyDescent="0.3">
      <c r="B66">
        <f t="shared" si="1"/>
        <v>64</v>
      </c>
      <c r="C66" t="s">
        <v>5632</v>
      </c>
      <c r="D66" t="s">
        <v>5633</v>
      </c>
      <c r="E66" t="s">
        <v>187</v>
      </c>
      <c r="F66" s="29" t="str">
        <f t="shared" si="2"/>
        <v>INSERT INTO unidad_medida VALUES (64,'Porcentaje','%','Genérico');</v>
      </c>
    </row>
    <row r="67" spans="2:6" x14ac:dyDescent="0.3">
      <c r="B67">
        <f>+B66+1</f>
        <v>65</v>
      </c>
      <c r="C67" t="s">
        <v>3977</v>
      </c>
      <c r="D67" t="s">
        <v>5639</v>
      </c>
      <c r="E67" t="s">
        <v>5639</v>
      </c>
      <c r="F67" s="29" t="str">
        <f t="shared" ref="F67:F98" si="3">+"INSERT INTO "&amp;$F$2&amp;" VALUES ("&amp;B67&amp;","&amp;"'"&amp;C67&amp;"','"&amp;D67&amp;"','"&amp;E67&amp;"');"</f>
        <v>INSERT INTO unidad_medida VALUES (65,'NA','No Aplica','No Aplica');</v>
      </c>
    </row>
  </sheetData>
  <sortState xmlns:xlrd2="http://schemas.microsoft.com/office/spreadsheetml/2017/richdata2" ref="C3:E64">
    <sortCondition ref="E3:E64"/>
  </sortState>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64654-9E7E-4FC5-8689-E887BB51EC89}">
  <sheetPr>
    <tabColor rgb="FFFFC000"/>
  </sheetPr>
  <dimension ref="A11:J1308"/>
  <sheetViews>
    <sheetView showGridLines="0" workbookViewId="0">
      <pane ySplit="11" topLeftCell="A12" activePane="bottomLeft" state="frozen"/>
      <selection activeCell="A3" sqref="A3:XFD3"/>
      <selection pane="bottomLeft" activeCell="H585" sqref="H585"/>
    </sheetView>
  </sheetViews>
  <sheetFormatPr baseColWidth="10" defaultRowHeight="14.4" x14ac:dyDescent="0.3"/>
  <cols>
    <col min="1" max="1" width="10" bestFit="1" customWidth="1"/>
    <col min="2" max="2" width="7.6640625" style="8" customWidth="1"/>
    <col min="3" max="3" width="26" bestFit="1" customWidth="1"/>
    <col min="4" max="4" width="6.6640625" style="9" customWidth="1"/>
    <col min="5" max="5" width="29.77734375" customWidth="1"/>
    <col min="6" max="6" width="8.33203125" style="9" customWidth="1"/>
    <col min="7" max="7" width="30.21875" customWidth="1"/>
    <col min="8" max="8" width="12.5546875" style="9" customWidth="1"/>
    <col min="9" max="9" width="6.44140625" customWidth="1"/>
    <col min="10" max="10" width="18.77734375" customWidth="1"/>
  </cols>
  <sheetData>
    <row r="11" spans="1:10" ht="28.8" x14ac:dyDescent="0.3">
      <c r="A11" s="5" t="s">
        <v>4191</v>
      </c>
      <c r="B11" s="6" t="s">
        <v>4192</v>
      </c>
      <c r="C11" s="5" t="s">
        <v>129</v>
      </c>
      <c r="D11" s="6" t="s">
        <v>4193</v>
      </c>
      <c r="E11" s="5" t="s">
        <v>210</v>
      </c>
      <c r="F11" s="6" t="s">
        <v>4194</v>
      </c>
      <c r="G11" s="5" t="s">
        <v>4195</v>
      </c>
      <c r="H11" s="6" t="s">
        <v>4196</v>
      </c>
      <c r="I11" s="5" t="s">
        <v>4197</v>
      </c>
      <c r="J11" s="5" t="s">
        <v>4198</v>
      </c>
    </row>
    <row r="12" spans="1:10" x14ac:dyDescent="0.3">
      <c r="A12" s="7">
        <f>+H12</f>
        <v>100101001</v>
      </c>
      <c r="B12" s="6">
        <v>10</v>
      </c>
      <c r="C12" s="5" t="s">
        <v>4199</v>
      </c>
      <c r="D12" s="6">
        <v>1001</v>
      </c>
      <c r="E12" s="5" t="s">
        <v>4200</v>
      </c>
      <c r="F12" s="6">
        <v>100101</v>
      </c>
      <c r="G12" s="5" t="s">
        <v>4201</v>
      </c>
      <c r="H12" s="6">
        <v>100101001</v>
      </c>
      <c r="I12" s="5">
        <v>1</v>
      </c>
      <c r="J12" s="5" t="s">
        <v>4202</v>
      </c>
    </row>
    <row r="13" spans="1:10" x14ac:dyDescent="0.3">
      <c r="A13" s="7">
        <f t="shared" ref="A13:A76" si="0">+H13</f>
        <v>100101002</v>
      </c>
      <c r="B13" s="6">
        <v>10</v>
      </c>
      <c r="C13" s="5" t="s">
        <v>4199</v>
      </c>
      <c r="D13" s="6">
        <v>1001</v>
      </c>
      <c r="E13" s="5" t="s">
        <v>4200</v>
      </c>
      <c r="F13" s="6">
        <v>100101</v>
      </c>
      <c r="G13" s="5" t="s">
        <v>4201</v>
      </c>
      <c r="H13" s="6">
        <v>100101002</v>
      </c>
      <c r="I13" s="5">
        <v>2</v>
      </c>
      <c r="J13" s="5" t="s">
        <v>4203</v>
      </c>
    </row>
    <row r="14" spans="1:10" x14ac:dyDescent="0.3">
      <c r="A14" s="7">
        <f t="shared" si="0"/>
        <v>100101003</v>
      </c>
      <c r="B14" s="6">
        <v>10</v>
      </c>
      <c r="C14" s="5" t="s">
        <v>4199</v>
      </c>
      <c r="D14" s="6">
        <v>1001</v>
      </c>
      <c r="E14" s="5" t="s">
        <v>4200</v>
      </c>
      <c r="F14" s="6">
        <v>100101</v>
      </c>
      <c r="G14" s="5" t="s">
        <v>4201</v>
      </c>
      <c r="H14" s="6">
        <v>100101003</v>
      </c>
      <c r="I14" s="5">
        <v>3</v>
      </c>
      <c r="J14" s="5" t="s">
        <v>4204</v>
      </c>
    </row>
    <row r="15" spans="1:10" x14ac:dyDescent="0.3">
      <c r="A15" s="7">
        <f t="shared" si="0"/>
        <v>100101004</v>
      </c>
      <c r="B15" s="6">
        <v>10</v>
      </c>
      <c r="C15" s="5" t="s">
        <v>4199</v>
      </c>
      <c r="D15" s="6">
        <v>1001</v>
      </c>
      <c r="E15" s="5" t="s">
        <v>4200</v>
      </c>
      <c r="F15" s="6">
        <v>100101</v>
      </c>
      <c r="G15" s="5" t="s">
        <v>4201</v>
      </c>
      <c r="H15" s="6">
        <v>100101004</v>
      </c>
      <c r="I15" s="5">
        <v>4</v>
      </c>
      <c r="J15" s="5" t="s">
        <v>4205</v>
      </c>
    </row>
    <row r="16" spans="1:10" x14ac:dyDescent="0.3">
      <c r="A16" s="7">
        <f t="shared" si="0"/>
        <v>100101005</v>
      </c>
      <c r="B16" s="6">
        <v>10</v>
      </c>
      <c r="C16" s="5" t="s">
        <v>4199</v>
      </c>
      <c r="D16" s="6">
        <v>1001</v>
      </c>
      <c r="E16" s="5" t="s">
        <v>4200</v>
      </c>
      <c r="F16" s="6">
        <v>100101</v>
      </c>
      <c r="G16" s="5" t="s">
        <v>4201</v>
      </c>
      <c r="H16" s="6">
        <v>100101005</v>
      </c>
      <c r="I16" s="5">
        <v>5</v>
      </c>
      <c r="J16" s="5" t="s">
        <v>4206</v>
      </c>
    </row>
    <row r="17" spans="1:10" x14ac:dyDescent="0.3">
      <c r="A17" s="7">
        <f t="shared" si="0"/>
        <v>100101006</v>
      </c>
      <c r="B17" s="6">
        <v>10</v>
      </c>
      <c r="C17" s="5" t="s">
        <v>4199</v>
      </c>
      <c r="D17" s="6">
        <v>1001</v>
      </c>
      <c r="E17" s="5" t="s">
        <v>4200</v>
      </c>
      <c r="F17" s="6">
        <v>100101</v>
      </c>
      <c r="G17" s="5" t="s">
        <v>4201</v>
      </c>
      <c r="H17" s="6">
        <v>100101006</v>
      </c>
      <c r="I17" s="5">
        <v>6</v>
      </c>
      <c r="J17" s="5" t="s">
        <v>4207</v>
      </c>
    </row>
    <row r="18" spans="1:10" x14ac:dyDescent="0.3">
      <c r="A18" s="7">
        <f t="shared" si="0"/>
        <v>100101007</v>
      </c>
      <c r="B18" s="6">
        <v>10</v>
      </c>
      <c r="C18" s="5" t="s">
        <v>4199</v>
      </c>
      <c r="D18" s="6">
        <v>1001</v>
      </c>
      <c r="E18" s="5" t="s">
        <v>4200</v>
      </c>
      <c r="F18" s="6">
        <v>100101</v>
      </c>
      <c r="G18" s="5" t="s">
        <v>4201</v>
      </c>
      <c r="H18" s="6">
        <v>100101007</v>
      </c>
      <c r="I18" s="5">
        <v>7</v>
      </c>
      <c r="J18" s="5" t="s">
        <v>4208</v>
      </c>
    </row>
    <row r="19" spans="1:10" x14ac:dyDescent="0.3">
      <c r="A19" s="7">
        <f t="shared" si="0"/>
        <v>100101008</v>
      </c>
      <c r="B19" s="6">
        <v>10</v>
      </c>
      <c r="C19" s="5" t="s">
        <v>4199</v>
      </c>
      <c r="D19" s="6">
        <v>1001</v>
      </c>
      <c r="E19" s="5" t="s">
        <v>4200</v>
      </c>
      <c r="F19" s="6">
        <v>100101</v>
      </c>
      <c r="G19" s="5" t="s">
        <v>4201</v>
      </c>
      <c r="H19" s="6">
        <v>100101008</v>
      </c>
      <c r="I19" s="5">
        <v>8</v>
      </c>
      <c r="J19" s="5" t="s">
        <v>1227</v>
      </c>
    </row>
    <row r="20" spans="1:10" x14ac:dyDescent="0.3">
      <c r="A20" s="7">
        <f t="shared" si="0"/>
        <v>100101009</v>
      </c>
      <c r="B20" s="6">
        <v>10</v>
      </c>
      <c r="C20" s="5" t="s">
        <v>4199</v>
      </c>
      <c r="D20" s="6">
        <v>1001</v>
      </c>
      <c r="E20" s="5" t="s">
        <v>4200</v>
      </c>
      <c r="F20" s="6">
        <v>100101</v>
      </c>
      <c r="G20" s="5" t="s">
        <v>4201</v>
      </c>
      <c r="H20" s="6">
        <v>100101009</v>
      </c>
      <c r="I20" s="5">
        <v>9</v>
      </c>
      <c r="J20" s="5" t="s">
        <v>4209</v>
      </c>
    </row>
    <row r="21" spans="1:10" x14ac:dyDescent="0.3">
      <c r="A21" s="7">
        <f t="shared" si="0"/>
        <v>100101010</v>
      </c>
      <c r="B21" s="6">
        <v>10</v>
      </c>
      <c r="C21" s="5" t="s">
        <v>4199</v>
      </c>
      <c r="D21" s="6">
        <v>1001</v>
      </c>
      <c r="E21" s="5" t="s">
        <v>4200</v>
      </c>
      <c r="F21" s="6">
        <v>100101</v>
      </c>
      <c r="G21" s="5" t="s">
        <v>4201</v>
      </c>
      <c r="H21" s="6">
        <v>100101010</v>
      </c>
      <c r="I21" s="5">
        <v>10</v>
      </c>
      <c r="J21" s="5" t="s">
        <v>4210</v>
      </c>
    </row>
    <row r="22" spans="1:10" x14ac:dyDescent="0.3">
      <c r="A22" s="7">
        <f t="shared" si="0"/>
        <v>100102001</v>
      </c>
      <c r="B22" s="6">
        <v>10</v>
      </c>
      <c r="C22" s="5" t="s">
        <v>4199</v>
      </c>
      <c r="D22" s="6">
        <v>1001</v>
      </c>
      <c r="E22" s="5" t="s">
        <v>4200</v>
      </c>
      <c r="F22" s="6">
        <v>100102</v>
      </c>
      <c r="G22" s="5" t="s">
        <v>4211</v>
      </c>
      <c r="H22" s="6">
        <v>100102001</v>
      </c>
      <c r="I22" s="5">
        <v>1</v>
      </c>
      <c r="J22" s="5" t="s">
        <v>4212</v>
      </c>
    </row>
    <row r="23" spans="1:10" x14ac:dyDescent="0.3">
      <c r="A23" s="7">
        <f t="shared" si="0"/>
        <v>100102002</v>
      </c>
      <c r="B23" s="6">
        <v>10</v>
      </c>
      <c r="C23" s="5" t="s">
        <v>4199</v>
      </c>
      <c r="D23" s="6">
        <v>1001</v>
      </c>
      <c r="E23" s="5" t="s">
        <v>4200</v>
      </c>
      <c r="F23" s="6">
        <v>100102</v>
      </c>
      <c r="G23" s="5" t="s">
        <v>4211</v>
      </c>
      <c r="H23" s="6">
        <v>100102002</v>
      </c>
      <c r="I23" s="5">
        <v>2</v>
      </c>
      <c r="J23" s="5" t="s">
        <v>4213</v>
      </c>
    </row>
    <row r="24" spans="1:10" x14ac:dyDescent="0.3">
      <c r="A24" s="7">
        <f t="shared" si="0"/>
        <v>100102003</v>
      </c>
      <c r="B24" s="6">
        <v>10</v>
      </c>
      <c r="C24" s="5" t="s">
        <v>4199</v>
      </c>
      <c r="D24" s="6">
        <v>1001</v>
      </c>
      <c r="E24" s="5" t="s">
        <v>4200</v>
      </c>
      <c r="F24" s="6">
        <v>100102</v>
      </c>
      <c r="G24" s="5" t="s">
        <v>4211</v>
      </c>
      <c r="H24" s="6">
        <v>100102003</v>
      </c>
      <c r="I24" s="5">
        <v>3</v>
      </c>
      <c r="J24" s="5" t="s">
        <v>712</v>
      </c>
    </row>
    <row r="25" spans="1:10" x14ac:dyDescent="0.3">
      <c r="A25" s="7">
        <f t="shared" si="0"/>
        <v>100102004</v>
      </c>
      <c r="B25" s="6">
        <v>10</v>
      </c>
      <c r="C25" s="5" t="s">
        <v>4199</v>
      </c>
      <c r="D25" s="6">
        <v>1001</v>
      </c>
      <c r="E25" s="5" t="s">
        <v>4200</v>
      </c>
      <c r="F25" s="6">
        <v>100102</v>
      </c>
      <c r="G25" s="5" t="s">
        <v>4211</v>
      </c>
      <c r="H25" s="6">
        <v>100102004</v>
      </c>
      <c r="I25" s="5">
        <v>4</v>
      </c>
      <c r="J25" s="5" t="s">
        <v>4214</v>
      </c>
    </row>
    <row r="26" spans="1:10" x14ac:dyDescent="0.3">
      <c r="A26" s="7">
        <f t="shared" si="0"/>
        <v>100102005</v>
      </c>
      <c r="B26" s="6">
        <v>10</v>
      </c>
      <c r="C26" s="5" t="s">
        <v>4199</v>
      </c>
      <c r="D26" s="6">
        <v>1001</v>
      </c>
      <c r="E26" s="5" t="s">
        <v>4200</v>
      </c>
      <c r="F26" s="6">
        <v>100102</v>
      </c>
      <c r="G26" s="5" t="s">
        <v>4211</v>
      </c>
      <c r="H26" s="6">
        <v>100102005</v>
      </c>
      <c r="I26" s="5">
        <v>5</v>
      </c>
      <c r="J26" s="5" t="s">
        <v>4215</v>
      </c>
    </row>
    <row r="27" spans="1:10" x14ac:dyDescent="0.3">
      <c r="A27" s="7">
        <f t="shared" si="0"/>
        <v>100102006</v>
      </c>
      <c r="B27" s="6">
        <v>10</v>
      </c>
      <c r="C27" s="5" t="s">
        <v>4199</v>
      </c>
      <c r="D27" s="6">
        <v>1001</v>
      </c>
      <c r="E27" s="5" t="s">
        <v>4200</v>
      </c>
      <c r="F27" s="6">
        <v>100102</v>
      </c>
      <c r="G27" s="5" t="s">
        <v>4211</v>
      </c>
      <c r="H27" s="6">
        <v>100102006</v>
      </c>
      <c r="I27" s="5">
        <v>6</v>
      </c>
      <c r="J27" s="5" t="s">
        <v>4216</v>
      </c>
    </row>
    <row r="28" spans="1:10" x14ac:dyDescent="0.3">
      <c r="A28" s="7">
        <f t="shared" si="0"/>
        <v>100102007</v>
      </c>
      <c r="B28" s="6">
        <v>10</v>
      </c>
      <c r="C28" s="5" t="s">
        <v>4199</v>
      </c>
      <c r="D28" s="6">
        <v>1001</v>
      </c>
      <c r="E28" s="5" t="s">
        <v>4200</v>
      </c>
      <c r="F28" s="6">
        <v>100102</v>
      </c>
      <c r="G28" s="5" t="s">
        <v>4211</v>
      </c>
      <c r="H28" s="6">
        <v>100102007</v>
      </c>
      <c r="I28" s="5">
        <v>7</v>
      </c>
      <c r="J28" s="5" t="s">
        <v>4217</v>
      </c>
    </row>
    <row r="29" spans="1:10" x14ac:dyDescent="0.3">
      <c r="A29" s="7">
        <f t="shared" si="0"/>
        <v>100103001</v>
      </c>
      <c r="B29" s="6">
        <v>10</v>
      </c>
      <c r="C29" s="5" t="s">
        <v>4199</v>
      </c>
      <c r="D29" s="6">
        <v>1001</v>
      </c>
      <c r="E29" s="5" t="s">
        <v>4200</v>
      </c>
      <c r="F29" s="6">
        <v>100103</v>
      </c>
      <c r="G29" s="5" t="s">
        <v>4218</v>
      </c>
      <c r="H29" s="6">
        <v>100103001</v>
      </c>
      <c r="I29" s="5">
        <v>1</v>
      </c>
      <c r="J29" s="5" t="s">
        <v>4219</v>
      </c>
    </row>
    <row r="30" spans="1:10" x14ac:dyDescent="0.3">
      <c r="A30" s="7">
        <f t="shared" si="0"/>
        <v>100103002</v>
      </c>
      <c r="B30" s="6">
        <v>10</v>
      </c>
      <c r="C30" s="5" t="s">
        <v>4199</v>
      </c>
      <c r="D30" s="6">
        <v>1001</v>
      </c>
      <c r="E30" s="5" t="s">
        <v>4200</v>
      </c>
      <c r="F30" s="6">
        <v>100103</v>
      </c>
      <c r="G30" s="5" t="s">
        <v>4218</v>
      </c>
      <c r="H30" s="6">
        <v>100103002</v>
      </c>
      <c r="I30" s="5">
        <v>2</v>
      </c>
      <c r="J30" s="5" t="s">
        <v>4220</v>
      </c>
    </row>
    <row r="31" spans="1:10" x14ac:dyDescent="0.3">
      <c r="A31" s="7">
        <f t="shared" si="0"/>
        <v>100103003</v>
      </c>
      <c r="B31" s="6">
        <v>10</v>
      </c>
      <c r="C31" s="5" t="s">
        <v>4199</v>
      </c>
      <c r="D31" s="6">
        <v>1001</v>
      </c>
      <c r="E31" s="5" t="s">
        <v>4200</v>
      </c>
      <c r="F31" s="6">
        <v>100103</v>
      </c>
      <c r="G31" s="5" t="s">
        <v>4218</v>
      </c>
      <c r="H31" s="6">
        <v>100103003</v>
      </c>
      <c r="I31" s="5">
        <v>3</v>
      </c>
      <c r="J31" s="5" t="s">
        <v>4221</v>
      </c>
    </row>
    <row r="32" spans="1:10" x14ac:dyDescent="0.3">
      <c r="A32" s="7">
        <f t="shared" si="0"/>
        <v>100103004</v>
      </c>
      <c r="B32" s="6">
        <v>10</v>
      </c>
      <c r="C32" s="5" t="s">
        <v>4199</v>
      </c>
      <c r="D32" s="6">
        <v>1001</v>
      </c>
      <c r="E32" s="5" t="s">
        <v>4200</v>
      </c>
      <c r="F32" s="6">
        <v>100103</v>
      </c>
      <c r="G32" s="5" t="s">
        <v>4218</v>
      </c>
      <c r="H32" s="6">
        <v>100103004</v>
      </c>
      <c r="I32" s="5">
        <v>4</v>
      </c>
      <c r="J32" s="5" t="s">
        <v>4222</v>
      </c>
    </row>
    <row r="33" spans="1:10" x14ac:dyDescent="0.3">
      <c r="A33" s="7">
        <f t="shared" si="0"/>
        <v>100103005</v>
      </c>
      <c r="B33" s="6">
        <v>10</v>
      </c>
      <c r="C33" s="5" t="s">
        <v>4199</v>
      </c>
      <c r="D33" s="6">
        <v>1001</v>
      </c>
      <c r="E33" s="5" t="s">
        <v>4200</v>
      </c>
      <c r="F33" s="6">
        <v>100103</v>
      </c>
      <c r="G33" s="5" t="s">
        <v>4218</v>
      </c>
      <c r="H33" s="6">
        <v>100103005</v>
      </c>
      <c r="I33" s="5">
        <v>5</v>
      </c>
      <c r="J33" s="5" t="s">
        <v>4223</v>
      </c>
    </row>
    <row r="34" spans="1:10" x14ac:dyDescent="0.3">
      <c r="A34" s="7">
        <f t="shared" si="0"/>
        <v>100103006</v>
      </c>
      <c r="B34" s="6">
        <v>10</v>
      </c>
      <c r="C34" s="5" t="s">
        <v>4199</v>
      </c>
      <c r="D34" s="6">
        <v>1001</v>
      </c>
      <c r="E34" s="5" t="s">
        <v>4200</v>
      </c>
      <c r="F34" s="6">
        <v>100103</v>
      </c>
      <c r="G34" s="5" t="s">
        <v>4218</v>
      </c>
      <c r="H34" s="6">
        <v>100103006</v>
      </c>
      <c r="I34" s="5">
        <v>6</v>
      </c>
      <c r="J34" s="5" t="s">
        <v>4224</v>
      </c>
    </row>
    <row r="35" spans="1:10" x14ac:dyDescent="0.3">
      <c r="A35" s="7">
        <f t="shared" si="0"/>
        <v>100103007</v>
      </c>
      <c r="B35" s="6">
        <v>10</v>
      </c>
      <c r="C35" s="5" t="s">
        <v>4199</v>
      </c>
      <c r="D35" s="6">
        <v>1001</v>
      </c>
      <c r="E35" s="5" t="s">
        <v>4200</v>
      </c>
      <c r="F35" s="6">
        <v>100103</v>
      </c>
      <c r="G35" s="5" t="s">
        <v>4218</v>
      </c>
      <c r="H35" s="6">
        <v>100103007</v>
      </c>
      <c r="I35" s="5">
        <v>7</v>
      </c>
      <c r="J35" s="5" t="s">
        <v>4225</v>
      </c>
    </row>
    <row r="36" spans="1:10" x14ac:dyDescent="0.3">
      <c r="A36" s="7">
        <f t="shared" si="0"/>
        <v>100104001</v>
      </c>
      <c r="B36" s="6">
        <v>10</v>
      </c>
      <c r="C36" s="5" t="s">
        <v>4199</v>
      </c>
      <c r="D36" s="6">
        <v>1001</v>
      </c>
      <c r="E36" s="5" t="s">
        <v>4200</v>
      </c>
      <c r="F36" s="6">
        <v>100104</v>
      </c>
      <c r="G36" s="5" t="s">
        <v>4226</v>
      </c>
      <c r="H36" s="6">
        <v>100104001</v>
      </c>
      <c r="I36" s="5">
        <v>1</v>
      </c>
      <c r="J36" s="5" t="s">
        <v>286</v>
      </c>
    </row>
    <row r="37" spans="1:10" x14ac:dyDescent="0.3">
      <c r="A37" s="7">
        <f t="shared" si="0"/>
        <v>100104002</v>
      </c>
      <c r="B37" s="6">
        <v>10</v>
      </c>
      <c r="C37" s="5" t="s">
        <v>4199</v>
      </c>
      <c r="D37" s="6">
        <v>1001</v>
      </c>
      <c r="E37" s="5" t="s">
        <v>4200</v>
      </c>
      <c r="F37" s="6">
        <v>100104</v>
      </c>
      <c r="G37" s="5" t="s">
        <v>4226</v>
      </c>
      <c r="H37" s="6">
        <v>100104002</v>
      </c>
      <c r="I37" s="5">
        <v>2</v>
      </c>
      <c r="J37" s="5" t="s">
        <v>4227</v>
      </c>
    </row>
    <row r="38" spans="1:10" x14ac:dyDescent="0.3">
      <c r="A38" s="7">
        <f t="shared" si="0"/>
        <v>100104003</v>
      </c>
      <c r="B38" s="6">
        <v>10</v>
      </c>
      <c r="C38" s="5" t="s">
        <v>4199</v>
      </c>
      <c r="D38" s="6">
        <v>1001</v>
      </c>
      <c r="E38" s="5" t="s">
        <v>4200</v>
      </c>
      <c r="F38" s="6">
        <v>100104</v>
      </c>
      <c r="G38" s="5" t="s">
        <v>4226</v>
      </c>
      <c r="H38" s="6">
        <v>100104003</v>
      </c>
      <c r="I38" s="5">
        <v>3</v>
      </c>
      <c r="J38" s="5" t="s">
        <v>4228</v>
      </c>
    </row>
    <row r="39" spans="1:10" x14ac:dyDescent="0.3">
      <c r="A39" s="7">
        <f t="shared" si="0"/>
        <v>100104004</v>
      </c>
      <c r="B39" s="6">
        <v>10</v>
      </c>
      <c r="C39" s="5" t="s">
        <v>4199</v>
      </c>
      <c r="D39" s="6">
        <v>1001</v>
      </c>
      <c r="E39" s="5" t="s">
        <v>4200</v>
      </c>
      <c r="F39" s="6">
        <v>100104</v>
      </c>
      <c r="G39" s="5" t="s">
        <v>4226</v>
      </c>
      <c r="H39" s="6">
        <v>100104004</v>
      </c>
      <c r="I39" s="5">
        <v>4</v>
      </c>
      <c r="J39" s="5" t="s">
        <v>4229</v>
      </c>
    </row>
    <row r="40" spans="1:10" x14ac:dyDescent="0.3">
      <c r="A40" s="7">
        <f t="shared" si="0"/>
        <v>100104005</v>
      </c>
      <c r="B40" s="6">
        <v>10</v>
      </c>
      <c r="C40" s="5" t="s">
        <v>4199</v>
      </c>
      <c r="D40" s="6">
        <v>1001</v>
      </c>
      <c r="E40" s="5" t="s">
        <v>4200</v>
      </c>
      <c r="F40" s="6">
        <v>100104</v>
      </c>
      <c r="G40" s="5" t="s">
        <v>4226</v>
      </c>
      <c r="H40" s="6">
        <v>100104005</v>
      </c>
      <c r="I40" s="5">
        <v>5</v>
      </c>
      <c r="J40" s="5" t="s">
        <v>4230</v>
      </c>
    </row>
    <row r="41" spans="1:10" x14ac:dyDescent="0.3">
      <c r="A41" s="7">
        <f t="shared" si="0"/>
        <v>100104006</v>
      </c>
      <c r="B41" s="6">
        <v>10</v>
      </c>
      <c r="C41" s="5" t="s">
        <v>4199</v>
      </c>
      <c r="D41" s="6">
        <v>1001</v>
      </c>
      <c r="E41" s="5" t="s">
        <v>4200</v>
      </c>
      <c r="F41" s="6">
        <v>100104</v>
      </c>
      <c r="G41" s="5" t="s">
        <v>4226</v>
      </c>
      <c r="H41" s="6">
        <v>100104006</v>
      </c>
      <c r="I41" s="5">
        <v>6</v>
      </c>
      <c r="J41" s="5" t="s">
        <v>4231</v>
      </c>
    </row>
    <row r="42" spans="1:10" x14ac:dyDescent="0.3">
      <c r="A42" s="7">
        <f t="shared" si="0"/>
        <v>100105001</v>
      </c>
      <c r="B42" s="6">
        <v>10</v>
      </c>
      <c r="C42" s="5" t="s">
        <v>4199</v>
      </c>
      <c r="D42" s="6">
        <v>1001</v>
      </c>
      <c r="E42" s="5" t="s">
        <v>4200</v>
      </c>
      <c r="F42" s="6">
        <v>100105</v>
      </c>
      <c r="G42" s="5" t="s">
        <v>4232</v>
      </c>
      <c r="H42" s="6">
        <v>100105001</v>
      </c>
      <c r="I42" s="5">
        <v>1</v>
      </c>
      <c r="J42" s="5" t="s">
        <v>4233</v>
      </c>
    </row>
    <row r="43" spans="1:10" x14ac:dyDescent="0.3">
      <c r="A43" s="7">
        <f t="shared" si="0"/>
        <v>100105002</v>
      </c>
      <c r="B43" s="6">
        <v>10</v>
      </c>
      <c r="C43" s="5" t="s">
        <v>4199</v>
      </c>
      <c r="D43" s="6">
        <v>1001</v>
      </c>
      <c r="E43" s="5" t="s">
        <v>4200</v>
      </c>
      <c r="F43" s="6">
        <v>100105</v>
      </c>
      <c r="G43" s="5" t="s">
        <v>4232</v>
      </c>
      <c r="H43" s="6">
        <v>100105002</v>
      </c>
      <c r="I43" s="5">
        <v>2</v>
      </c>
      <c r="J43" s="5" t="s">
        <v>4234</v>
      </c>
    </row>
    <row r="44" spans="1:10" x14ac:dyDescent="0.3">
      <c r="A44" s="7">
        <f t="shared" si="0"/>
        <v>100105003</v>
      </c>
      <c r="B44" s="6">
        <v>10</v>
      </c>
      <c r="C44" s="5" t="s">
        <v>4199</v>
      </c>
      <c r="D44" s="6">
        <v>1001</v>
      </c>
      <c r="E44" s="5" t="s">
        <v>4200</v>
      </c>
      <c r="F44" s="6">
        <v>100105</v>
      </c>
      <c r="G44" s="5" t="s">
        <v>4232</v>
      </c>
      <c r="H44" s="6">
        <v>100105003</v>
      </c>
      <c r="I44" s="5">
        <v>3</v>
      </c>
      <c r="J44" s="5" t="s">
        <v>4235</v>
      </c>
    </row>
    <row r="45" spans="1:10" x14ac:dyDescent="0.3">
      <c r="A45" s="7">
        <f t="shared" si="0"/>
        <v>100105004</v>
      </c>
      <c r="B45" s="6">
        <v>10</v>
      </c>
      <c r="C45" s="5" t="s">
        <v>4199</v>
      </c>
      <c r="D45" s="6">
        <v>1001</v>
      </c>
      <c r="E45" s="5" t="s">
        <v>4200</v>
      </c>
      <c r="F45" s="6">
        <v>100105</v>
      </c>
      <c r="G45" s="5" t="s">
        <v>4232</v>
      </c>
      <c r="H45" s="6">
        <v>100105004</v>
      </c>
      <c r="I45" s="5">
        <v>4</v>
      </c>
      <c r="J45" s="5" t="s">
        <v>4236</v>
      </c>
    </row>
    <row r="46" spans="1:10" x14ac:dyDescent="0.3">
      <c r="A46" s="7">
        <f t="shared" si="0"/>
        <v>100105005</v>
      </c>
      <c r="B46" s="6">
        <v>10</v>
      </c>
      <c r="C46" s="5" t="s">
        <v>4199</v>
      </c>
      <c r="D46" s="6">
        <v>1001</v>
      </c>
      <c r="E46" s="5" t="s">
        <v>4200</v>
      </c>
      <c r="F46" s="6">
        <v>100105</v>
      </c>
      <c r="G46" s="5" t="s">
        <v>4232</v>
      </c>
      <c r="H46" s="6">
        <v>100105005</v>
      </c>
      <c r="I46" s="5">
        <v>5</v>
      </c>
      <c r="J46" s="5" t="s">
        <v>4237</v>
      </c>
    </row>
    <row r="47" spans="1:10" x14ac:dyDescent="0.3">
      <c r="A47" s="7">
        <f t="shared" si="0"/>
        <v>100106001</v>
      </c>
      <c r="B47" s="6">
        <v>10</v>
      </c>
      <c r="C47" s="5" t="s">
        <v>4199</v>
      </c>
      <c r="D47" s="6">
        <v>1001</v>
      </c>
      <c r="E47" s="5" t="s">
        <v>4200</v>
      </c>
      <c r="F47" s="6">
        <v>100106</v>
      </c>
      <c r="G47" s="5" t="s">
        <v>4238</v>
      </c>
      <c r="H47" s="6">
        <v>100106001</v>
      </c>
      <c r="I47" s="5">
        <v>1</v>
      </c>
      <c r="J47" s="5" t="s">
        <v>4239</v>
      </c>
    </row>
    <row r="48" spans="1:10" x14ac:dyDescent="0.3">
      <c r="A48" s="7">
        <f t="shared" si="0"/>
        <v>100106002</v>
      </c>
      <c r="B48" s="6">
        <v>10</v>
      </c>
      <c r="C48" s="5" t="s">
        <v>4199</v>
      </c>
      <c r="D48" s="6">
        <v>1001</v>
      </c>
      <c r="E48" s="5" t="s">
        <v>4200</v>
      </c>
      <c r="F48" s="6">
        <v>100106</v>
      </c>
      <c r="G48" s="5" t="s">
        <v>4238</v>
      </c>
      <c r="H48" s="6">
        <v>100106002</v>
      </c>
      <c r="I48" s="5">
        <v>2</v>
      </c>
      <c r="J48" s="5" t="s">
        <v>4240</v>
      </c>
    </row>
    <row r="49" spans="1:10" x14ac:dyDescent="0.3">
      <c r="A49" s="7">
        <f t="shared" si="0"/>
        <v>100107001</v>
      </c>
      <c r="B49" s="6">
        <v>10</v>
      </c>
      <c r="C49" s="5" t="s">
        <v>4199</v>
      </c>
      <c r="D49" s="6">
        <v>1001</v>
      </c>
      <c r="E49" s="5" t="s">
        <v>4200</v>
      </c>
      <c r="F49" s="6">
        <v>100107</v>
      </c>
      <c r="G49" s="5" t="s">
        <v>197</v>
      </c>
      <c r="H49" s="6">
        <v>100107001</v>
      </c>
      <c r="I49" s="5">
        <v>1</v>
      </c>
      <c r="J49" s="5" t="s">
        <v>4241</v>
      </c>
    </row>
    <row r="50" spans="1:10" x14ac:dyDescent="0.3">
      <c r="A50" s="7">
        <f t="shared" si="0"/>
        <v>100107002</v>
      </c>
      <c r="B50" s="6">
        <v>10</v>
      </c>
      <c r="C50" s="5" t="s">
        <v>4199</v>
      </c>
      <c r="D50" s="6">
        <v>1001</v>
      </c>
      <c r="E50" s="5" t="s">
        <v>4200</v>
      </c>
      <c r="F50" s="6">
        <v>100107</v>
      </c>
      <c r="G50" s="5" t="s">
        <v>197</v>
      </c>
      <c r="H50" s="6">
        <v>100107002</v>
      </c>
      <c r="I50" s="5">
        <v>2</v>
      </c>
      <c r="J50" s="5" t="s">
        <v>4242</v>
      </c>
    </row>
    <row r="51" spans="1:10" x14ac:dyDescent="0.3">
      <c r="A51" s="7">
        <f t="shared" si="0"/>
        <v>100107003</v>
      </c>
      <c r="B51" s="6">
        <v>10</v>
      </c>
      <c r="C51" s="5" t="s">
        <v>4199</v>
      </c>
      <c r="D51" s="6">
        <v>1001</v>
      </c>
      <c r="E51" s="5" t="s">
        <v>4200</v>
      </c>
      <c r="F51" s="6">
        <v>100107</v>
      </c>
      <c r="G51" s="5" t="s">
        <v>197</v>
      </c>
      <c r="H51" s="6">
        <v>100107003</v>
      </c>
      <c r="I51" s="5">
        <v>3</v>
      </c>
      <c r="J51" s="5" t="s">
        <v>4243</v>
      </c>
    </row>
    <row r="52" spans="1:10" x14ac:dyDescent="0.3">
      <c r="A52" s="7">
        <f t="shared" si="0"/>
        <v>100107004</v>
      </c>
      <c r="B52" s="6">
        <v>10</v>
      </c>
      <c r="C52" s="5" t="s">
        <v>4199</v>
      </c>
      <c r="D52" s="6">
        <v>1001</v>
      </c>
      <c r="E52" s="5" t="s">
        <v>4200</v>
      </c>
      <c r="F52" s="6">
        <v>100107</v>
      </c>
      <c r="G52" s="5" t="s">
        <v>197</v>
      </c>
      <c r="H52" s="6">
        <v>100107004</v>
      </c>
      <c r="I52" s="5">
        <v>4</v>
      </c>
      <c r="J52" s="5" t="s">
        <v>4244</v>
      </c>
    </row>
    <row r="53" spans="1:10" x14ac:dyDescent="0.3">
      <c r="A53" s="7">
        <f t="shared" si="0"/>
        <v>100107005</v>
      </c>
      <c r="B53" s="6">
        <v>10</v>
      </c>
      <c r="C53" s="5" t="s">
        <v>4199</v>
      </c>
      <c r="D53" s="6">
        <v>1001</v>
      </c>
      <c r="E53" s="5" t="s">
        <v>4200</v>
      </c>
      <c r="F53" s="6">
        <v>100107</v>
      </c>
      <c r="G53" s="5" t="s">
        <v>197</v>
      </c>
      <c r="H53" s="6">
        <v>100107005</v>
      </c>
      <c r="I53" s="5">
        <v>5</v>
      </c>
      <c r="J53" s="5" t="s">
        <v>4245</v>
      </c>
    </row>
    <row r="54" spans="1:10" x14ac:dyDescent="0.3">
      <c r="A54" s="7">
        <f t="shared" si="0"/>
        <v>100107006</v>
      </c>
      <c r="B54" s="6">
        <v>10</v>
      </c>
      <c r="C54" s="5" t="s">
        <v>4199</v>
      </c>
      <c r="D54" s="6">
        <v>1001</v>
      </c>
      <c r="E54" s="5" t="s">
        <v>4200</v>
      </c>
      <c r="F54" s="6">
        <v>100107</v>
      </c>
      <c r="G54" s="5" t="s">
        <v>197</v>
      </c>
      <c r="H54" s="6">
        <v>100107006</v>
      </c>
      <c r="I54" s="5">
        <v>6</v>
      </c>
      <c r="J54" s="5" t="s">
        <v>4246</v>
      </c>
    </row>
    <row r="55" spans="1:10" x14ac:dyDescent="0.3">
      <c r="A55" s="7">
        <f t="shared" si="0"/>
        <v>100107007</v>
      </c>
      <c r="B55" s="6">
        <v>10</v>
      </c>
      <c r="C55" s="5" t="s">
        <v>4199</v>
      </c>
      <c r="D55" s="6">
        <v>1001</v>
      </c>
      <c r="E55" s="5" t="s">
        <v>4200</v>
      </c>
      <c r="F55" s="6">
        <v>100107</v>
      </c>
      <c r="G55" s="5" t="s">
        <v>197</v>
      </c>
      <c r="H55" s="6">
        <v>100107007</v>
      </c>
      <c r="I55" s="5">
        <v>7</v>
      </c>
      <c r="J55" s="5" t="s">
        <v>4247</v>
      </c>
    </row>
    <row r="56" spans="1:10" x14ac:dyDescent="0.3">
      <c r="A56" s="7">
        <f t="shared" si="0"/>
        <v>100107008</v>
      </c>
      <c r="B56" s="6">
        <v>10</v>
      </c>
      <c r="C56" s="5" t="s">
        <v>4199</v>
      </c>
      <c r="D56" s="6">
        <v>1001</v>
      </c>
      <c r="E56" s="5" t="s">
        <v>4200</v>
      </c>
      <c r="F56" s="6">
        <v>100107</v>
      </c>
      <c r="G56" s="5" t="s">
        <v>197</v>
      </c>
      <c r="H56" s="6">
        <v>100107008</v>
      </c>
      <c r="I56" s="5">
        <v>8</v>
      </c>
      <c r="J56" s="5" t="s">
        <v>4248</v>
      </c>
    </row>
    <row r="57" spans="1:10" x14ac:dyDescent="0.3">
      <c r="A57" s="7">
        <f t="shared" si="0"/>
        <v>100107009</v>
      </c>
      <c r="B57" s="6">
        <v>10</v>
      </c>
      <c r="C57" s="5" t="s">
        <v>4199</v>
      </c>
      <c r="D57" s="6">
        <v>1001</v>
      </c>
      <c r="E57" s="5" t="s">
        <v>4200</v>
      </c>
      <c r="F57" s="6">
        <v>100107</v>
      </c>
      <c r="G57" s="5" t="s">
        <v>197</v>
      </c>
      <c r="H57" s="6">
        <v>100107009</v>
      </c>
      <c r="I57" s="5">
        <v>9</v>
      </c>
      <c r="J57" s="5" t="s">
        <v>4249</v>
      </c>
    </row>
    <row r="58" spans="1:10" x14ac:dyDescent="0.3">
      <c r="A58" s="7">
        <f t="shared" si="0"/>
        <v>100107010</v>
      </c>
      <c r="B58" s="6">
        <v>10</v>
      </c>
      <c r="C58" s="5" t="s">
        <v>4199</v>
      </c>
      <c r="D58" s="6">
        <v>1001</v>
      </c>
      <c r="E58" s="5" t="s">
        <v>4200</v>
      </c>
      <c r="F58" s="6">
        <v>100107</v>
      </c>
      <c r="G58" s="5" t="s">
        <v>197</v>
      </c>
      <c r="H58" s="6">
        <v>100107010</v>
      </c>
      <c r="I58" s="5">
        <v>10</v>
      </c>
      <c r="J58" s="5" t="s">
        <v>4250</v>
      </c>
    </row>
    <row r="59" spans="1:10" x14ac:dyDescent="0.3">
      <c r="A59" s="7">
        <f t="shared" si="0"/>
        <v>100107011</v>
      </c>
      <c r="B59" s="6">
        <v>10</v>
      </c>
      <c r="C59" s="5" t="s">
        <v>4199</v>
      </c>
      <c r="D59" s="6">
        <v>1001</v>
      </c>
      <c r="E59" s="5" t="s">
        <v>4200</v>
      </c>
      <c r="F59" s="6">
        <v>100107</v>
      </c>
      <c r="G59" s="5" t="s">
        <v>197</v>
      </c>
      <c r="H59" s="6">
        <v>100107011</v>
      </c>
      <c r="I59" s="5">
        <v>11</v>
      </c>
      <c r="J59" s="5" t="s">
        <v>4251</v>
      </c>
    </row>
    <row r="60" spans="1:10" x14ac:dyDescent="0.3">
      <c r="A60" s="7">
        <f t="shared" si="0"/>
        <v>100108001</v>
      </c>
      <c r="B60" s="6">
        <v>10</v>
      </c>
      <c r="C60" s="5" t="s">
        <v>4199</v>
      </c>
      <c r="D60" s="6">
        <v>1001</v>
      </c>
      <c r="E60" s="5" t="s">
        <v>4200</v>
      </c>
      <c r="F60" s="6">
        <v>100108</v>
      </c>
      <c r="G60" s="5" t="s">
        <v>4252</v>
      </c>
      <c r="H60" s="6">
        <v>100108001</v>
      </c>
      <c r="I60" s="5">
        <v>1</v>
      </c>
      <c r="J60" s="5" t="s">
        <v>4253</v>
      </c>
    </row>
    <row r="61" spans="1:10" x14ac:dyDescent="0.3">
      <c r="A61" s="7">
        <f t="shared" si="0"/>
        <v>100108002</v>
      </c>
      <c r="B61" s="6">
        <v>10</v>
      </c>
      <c r="C61" s="5" t="s">
        <v>4199</v>
      </c>
      <c r="D61" s="6">
        <v>1001</v>
      </c>
      <c r="E61" s="5" t="s">
        <v>4200</v>
      </c>
      <c r="F61" s="6">
        <v>100108</v>
      </c>
      <c r="G61" s="5" t="s">
        <v>4252</v>
      </c>
      <c r="H61" s="6">
        <v>100108002</v>
      </c>
      <c r="I61" s="5">
        <v>2</v>
      </c>
      <c r="J61" s="5" t="s">
        <v>4254</v>
      </c>
    </row>
    <row r="62" spans="1:10" x14ac:dyDescent="0.3">
      <c r="A62" s="7">
        <f t="shared" si="0"/>
        <v>100108003</v>
      </c>
      <c r="B62" s="6">
        <v>10</v>
      </c>
      <c r="C62" s="5" t="s">
        <v>4199</v>
      </c>
      <c r="D62" s="6">
        <v>1001</v>
      </c>
      <c r="E62" s="5" t="s">
        <v>4200</v>
      </c>
      <c r="F62" s="6">
        <v>100108</v>
      </c>
      <c r="G62" s="5" t="s">
        <v>4252</v>
      </c>
      <c r="H62" s="6">
        <v>100108003</v>
      </c>
      <c r="I62" s="5">
        <v>3</v>
      </c>
      <c r="J62" s="5" t="s">
        <v>4255</v>
      </c>
    </row>
    <row r="63" spans="1:10" x14ac:dyDescent="0.3">
      <c r="A63" s="7">
        <f t="shared" si="0"/>
        <v>100108004</v>
      </c>
      <c r="B63" s="6">
        <v>10</v>
      </c>
      <c r="C63" s="5" t="s">
        <v>4199</v>
      </c>
      <c r="D63" s="6">
        <v>1001</v>
      </c>
      <c r="E63" s="5" t="s">
        <v>4200</v>
      </c>
      <c r="F63" s="6">
        <v>100108</v>
      </c>
      <c r="G63" s="5" t="s">
        <v>4252</v>
      </c>
      <c r="H63" s="6">
        <v>100108004</v>
      </c>
      <c r="I63" s="5">
        <v>4</v>
      </c>
      <c r="J63" s="5" t="s">
        <v>4256</v>
      </c>
    </row>
    <row r="64" spans="1:10" x14ac:dyDescent="0.3">
      <c r="A64" s="7">
        <f t="shared" si="0"/>
        <v>100109001</v>
      </c>
      <c r="B64" s="6">
        <v>10</v>
      </c>
      <c r="C64" s="5" t="s">
        <v>4199</v>
      </c>
      <c r="D64" s="6">
        <v>1001</v>
      </c>
      <c r="E64" s="5" t="s">
        <v>4200</v>
      </c>
      <c r="F64" s="6">
        <v>100109</v>
      </c>
      <c r="G64" s="5" t="s">
        <v>4257</v>
      </c>
      <c r="H64" s="6">
        <v>100109001</v>
      </c>
      <c r="I64" s="5">
        <v>1</v>
      </c>
      <c r="J64" s="5" t="s">
        <v>4257</v>
      </c>
    </row>
    <row r="65" spans="1:10" x14ac:dyDescent="0.3">
      <c r="A65" s="7">
        <f t="shared" si="0"/>
        <v>100110001</v>
      </c>
      <c r="B65" s="6">
        <v>10</v>
      </c>
      <c r="C65" s="5" t="s">
        <v>4199</v>
      </c>
      <c r="D65" s="6">
        <v>1001</v>
      </c>
      <c r="E65" s="5" t="s">
        <v>4200</v>
      </c>
      <c r="F65" s="6">
        <v>100110</v>
      </c>
      <c r="G65" s="5" t="s">
        <v>4258</v>
      </c>
      <c r="H65" s="6">
        <v>100110001</v>
      </c>
      <c r="I65" s="5">
        <v>1</v>
      </c>
      <c r="J65" s="5" t="s">
        <v>4259</v>
      </c>
    </row>
    <row r="66" spans="1:10" x14ac:dyDescent="0.3">
      <c r="A66" s="7">
        <f t="shared" si="0"/>
        <v>100110002</v>
      </c>
      <c r="B66" s="6">
        <v>10</v>
      </c>
      <c r="C66" s="5" t="s">
        <v>4199</v>
      </c>
      <c r="D66" s="6">
        <v>1001</v>
      </c>
      <c r="E66" s="5" t="s">
        <v>4200</v>
      </c>
      <c r="F66" s="6">
        <v>100110</v>
      </c>
      <c r="G66" s="5" t="s">
        <v>4258</v>
      </c>
      <c r="H66" s="6">
        <v>100110002</v>
      </c>
      <c r="I66" s="5">
        <v>2</v>
      </c>
      <c r="J66" s="5" t="s">
        <v>4260</v>
      </c>
    </row>
    <row r="67" spans="1:10" x14ac:dyDescent="0.3">
      <c r="A67" s="7">
        <f t="shared" si="0"/>
        <v>100110003</v>
      </c>
      <c r="B67" s="6">
        <v>10</v>
      </c>
      <c r="C67" s="5" t="s">
        <v>4199</v>
      </c>
      <c r="D67" s="6">
        <v>1001</v>
      </c>
      <c r="E67" s="5" t="s">
        <v>4200</v>
      </c>
      <c r="F67" s="6">
        <v>100110</v>
      </c>
      <c r="G67" s="5" t="s">
        <v>4258</v>
      </c>
      <c r="H67" s="6">
        <v>100110003</v>
      </c>
      <c r="I67" s="5">
        <v>3</v>
      </c>
      <c r="J67" s="5" t="s">
        <v>4261</v>
      </c>
    </row>
    <row r="68" spans="1:10" x14ac:dyDescent="0.3">
      <c r="A68" s="7">
        <f t="shared" si="0"/>
        <v>100110004</v>
      </c>
      <c r="B68" s="6">
        <v>10</v>
      </c>
      <c r="C68" s="5" t="s">
        <v>4199</v>
      </c>
      <c r="D68" s="6">
        <v>1001</v>
      </c>
      <c r="E68" s="5" t="s">
        <v>4200</v>
      </c>
      <c r="F68" s="6">
        <v>100110</v>
      </c>
      <c r="G68" s="5" t="s">
        <v>4258</v>
      </c>
      <c r="H68" s="6">
        <v>100110004</v>
      </c>
      <c r="I68" s="5">
        <v>4</v>
      </c>
      <c r="J68" s="5" t="s">
        <v>4262</v>
      </c>
    </row>
    <row r="69" spans="1:10" x14ac:dyDescent="0.3">
      <c r="A69" s="7">
        <f t="shared" si="0"/>
        <v>100110005</v>
      </c>
      <c r="B69" s="6">
        <v>10</v>
      </c>
      <c r="C69" s="5" t="s">
        <v>4199</v>
      </c>
      <c r="D69" s="6">
        <v>1001</v>
      </c>
      <c r="E69" s="5" t="s">
        <v>4200</v>
      </c>
      <c r="F69" s="6">
        <v>100110</v>
      </c>
      <c r="G69" s="5" t="s">
        <v>4258</v>
      </c>
      <c r="H69" s="6">
        <v>100110005</v>
      </c>
      <c r="I69" s="5">
        <v>5</v>
      </c>
      <c r="J69" s="5" t="s">
        <v>4263</v>
      </c>
    </row>
    <row r="70" spans="1:10" x14ac:dyDescent="0.3">
      <c r="A70" s="7">
        <f t="shared" si="0"/>
        <v>100110006</v>
      </c>
      <c r="B70" s="6">
        <v>10</v>
      </c>
      <c r="C70" s="5" t="s">
        <v>4199</v>
      </c>
      <c r="D70" s="6">
        <v>1001</v>
      </c>
      <c r="E70" s="5" t="s">
        <v>4200</v>
      </c>
      <c r="F70" s="6">
        <v>100110</v>
      </c>
      <c r="G70" s="5" t="s">
        <v>4258</v>
      </c>
      <c r="H70" s="6">
        <v>100110006</v>
      </c>
      <c r="I70" s="5">
        <v>6</v>
      </c>
      <c r="J70" s="5" t="s">
        <v>4264</v>
      </c>
    </row>
    <row r="71" spans="1:10" x14ac:dyDescent="0.3">
      <c r="A71" s="7">
        <f t="shared" si="0"/>
        <v>100111001</v>
      </c>
      <c r="B71" s="6">
        <v>10</v>
      </c>
      <c r="C71" s="5" t="s">
        <v>4199</v>
      </c>
      <c r="D71" s="6">
        <v>1001</v>
      </c>
      <c r="E71" s="5" t="s">
        <v>4200</v>
      </c>
      <c r="F71" s="6">
        <v>100111</v>
      </c>
      <c r="G71" s="5" t="s">
        <v>4265</v>
      </c>
      <c r="H71" s="6">
        <v>100111001</v>
      </c>
      <c r="I71" s="5">
        <v>1</v>
      </c>
      <c r="J71" s="5" t="s">
        <v>4266</v>
      </c>
    </row>
    <row r="72" spans="1:10" x14ac:dyDescent="0.3">
      <c r="A72" s="7">
        <f t="shared" si="0"/>
        <v>100111002</v>
      </c>
      <c r="B72" s="6">
        <v>10</v>
      </c>
      <c r="C72" s="5" t="s">
        <v>4199</v>
      </c>
      <c r="D72" s="6">
        <v>1001</v>
      </c>
      <c r="E72" s="5" t="s">
        <v>4200</v>
      </c>
      <c r="F72" s="6">
        <v>100111</v>
      </c>
      <c r="G72" s="5" t="s">
        <v>4265</v>
      </c>
      <c r="H72" s="6">
        <v>100111002</v>
      </c>
      <c r="I72" s="5">
        <v>2</v>
      </c>
      <c r="J72" s="5" t="s">
        <v>4267</v>
      </c>
    </row>
    <row r="73" spans="1:10" x14ac:dyDescent="0.3">
      <c r="A73" s="7">
        <f t="shared" si="0"/>
        <v>100111003</v>
      </c>
      <c r="B73" s="6">
        <v>10</v>
      </c>
      <c r="C73" s="5" t="s">
        <v>4199</v>
      </c>
      <c r="D73" s="6">
        <v>1001</v>
      </c>
      <c r="E73" s="5" t="s">
        <v>4200</v>
      </c>
      <c r="F73" s="6">
        <v>100111</v>
      </c>
      <c r="G73" s="5" t="s">
        <v>4265</v>
      </c>
      <c r="H73" s="6">
        <v>100111003</v>
      </c>
      <c r="I73" s="5">
        <v>3</v>
      </c>
      <c r="J73" s="5" t="s">
        <v>4268</v>
      </c>
    </row>
    <row r="74" spans="1:10" x14ac:dyDescent="0.3">
      <c r="A74" s="7">
        <f t="shared" si="0"/>
        <v>100111004</v>
      </c>
      <c r="B74" s="6">
        <v>10</v>
      </c>
      <c r="C74" s="5" t="s">
        <v>4199</v>
      </c>
      <c r="D74" s="6">
        <v>1001</v>
      </c>
      <c r="E74" s="5" t="s">
        <v>4200</v>
      </c>
      <c r="F74" s="6">
        <v>100111</v>
      </c>
      <c r="G74" s="5" t="s">
        <v>4265</v>
      </c>
      <c r="H74" s="6">
        <v>100111004</v>
      </c>
      <c r="I74" s="5">
        <v>4</v>
      </c>
      <c r="J74" s="5" t="s">
        <v>4269</v>
      </c>
    </row>
    <row r="75" spans="1:10" x14ac:dyDescent="0.3">
      <c r="A75" s="7">
        <f t="shared" si="0"/>
        <v>100111005</v>
      </c>
      <c r="B75" s="6">
        <v>10</v>
      </c>
      <c r="C75" s="5" t="s">
        <v>4199</v>
      </c>
      <c r="D75" s="6">
        <v>1001</v>
      </c>
      <c r="E75" s="5" t="s">
        <v>4200</v>
      </c>
      <c r="F75" s="6">
        <v>100111</v>
      </c>
      <c r="G75" s="5" t="s">
        <v>4265</v>
      </c>
      <c r="H75" s="6">
        <v>100111005</v>
      </c>
      <c r="I75" s="5">
        <v>5</v>
      </c>
      <c r="J75" s="5" t="s">
        <v>4270</v>
      </c>
    </row>
    <row r="76" spans="1:10" x14ac:dyDescent="0.3">
      <c r="A76" s="7">
        <f t="shared" si="0"/>
        <v>100111006</v>
      </c>
      <c r="B76" s="6">
        <v>10</v>
      </c>
      <c r="C76" s="5" t="s">
        <v>4199</v>
      </c>
      <c r="D76" s="6">
        <v>1001</v>
      </c>
      <c r="E76" s="5" t="s">
        <v>4200</v>
      </c>
      <c r="F76" s="6">
        <v>100111</v>
      </c>
      <c r="G76" s="5" t="s">
        <v>4265</v>
      </c>
      <c r="H76" s="6">
        <v>100111006</v>
      </c>
      <c r="I76" s="5">
        <v>6</v>
      </c>
      <c r="J76" s="5" t="s">
        <v>4271</v>
      </c>
    </row>
    <row r="77" spans="1:10" x14ac:dyDescent="0.3">
      <c r="A77" s="7">
        <f t="shared" ref="A77:A140" si="1">+H77</f>
        <v>100111007</v>
      </c>
      <c r="B77" s="6">
        <v>10</v>
      </c>
      <c r="C77" s="5" t="s">
        <v>4199</v>
      </c>
      <c r="D77" s="6">
        <v>1001</v>
      </c>
      <c r="E77" s="5" t="s">
        <v>4200</v>
      </c>
      <c r="F77" s="6">
        <v>100111</v>
      </c>
      <c r="G77" s="5" t="s">
        <v>4265</v>
      </c>
      <c r="H77" s="6">
        <v>100111007</v>
      </c>
      <c r="I77" s="5">
        <v>7</v>
      </c>
      <c r="J77" s="5" t="s">
        <v>4272</v>
      </c>
    </row>
    <row r="78" spans="1:10" x14ac:dyDescent="0.3">
      <c r="A78" s="7">
        <f t="shared" si="1"/>
        <v>100111008</v>
      </c>
      <c r="B78" s="6">
        <v>10</v>
      </c>
      <c r="C78" s="5" t="s">
        <v>4199</v>
      </c>
      <c r="D78" s="6">
        <v>1001</v>
      </c>
      <c r="E78" s="5" t="s">
        <v>4200</v>
      </c>
      <c r="F78" s="6">
        <v>100111</v>
      </c>
      <c r="G78" s="5" t="s">
        <v>4265</v>
      </c>
      <c r="H78" s="6">
        <v>100111008</v>
      </c>
      <c r="I78" s="5">
        <v>8</v>
      </c>
      <c r="J78" s="5" t="s">
        <v>4273</v>
      </c>
    </row>
    <row r="79" spans="1:10" x14ac:dyDescent="0.3">
      <c r="A79" s="7">
        <f t="shared" si="1"/>
        <v>100111009</v>
      </c>
      <c r="B79" s="6">
        <v>10</v>
      </c>
      <c r="C79" s="5" t="s">
        <v>4199</v>
      </c>
      <c r="D79" s="6">
        <v>1001</v>
      </c>
      <c r="E79" s="5" t="s">
        <v>4200</v>
      </c>
      <c r="F79" s="6">
        <v>100111</v>
      </c>
      <c r="G79" s="5" t="s">
        <v>4265</v>
      </c>
      <c r="H79" s="6">
        <v>100111009</v>
      </c>
      <c r="I79" s="5">
        <v>9</v>
      </c>
      <c r="J79" s="5" t="s">
        <v>4274</v>
      </c>
    </row>
    <row r="80" spans="1:10" x14ac:dyDescent="0.3">
      <c r="A80" s="7">
        <f t="shared" si="1"/>
        <v>100111010</v>
      </c>
      <c r="B80" s="6">
        <v>10</v>
      </c>
      <c r="C80" s="5" t="s">
        <v>4199</v>
      </c>
      <c r="D80" s="6">
        <v>1001</v>
      </c>
      <c r="E80" s="5" t="s">
        <v>4200</v>
      </c>
      <c r="F80" s="6">
        <v>100111</v>
      </c>
      <c r="G80" s="5" t="s">
        <v>4265</v>
      </c>
      <c r="H80" s="6">
        <v>100111010</v>
      </c>
      <c r="I80" s="5">
        <v>10</v>
      </c>
      <c r="J80" s="5" t="s">
        <v>4275</v>
      </c>
    </row>
    <row r="81" spans="1:10" x14ac:dyDescent="0.3">
      <c r="A81" s="7">
        <f t="shared" si="1"/>
        <v>100112001</v>
      </c>
      <c r="B81" s="6">
        <v>10</v>
      </c>
      <c r="C81" s="5" t="s">
        <v>4199</v>
      </c>
      <c r="D81" s="6">
        <v>1001</v>
      </c>
      <c r="E81" s="5" t="s">
        <v>4200</v>
      </c>
      <c r="F81" s="6">
        <v>100112</v>
      </c>
      <c r="G81" s="5" t="s">
        <v>4276</v>
      </c>
      <c r="H81" s="6">
        <v>100112001</v>
      </c>
      <c r="I81" s="5">
        <v>1</v>
      </c>
      <c r="J81" s="5" t="s">
        <v>4277</v>
      </c>
    </row>
    <row r="82" spans="1:10" x14ac:dyDescent="0.3">
      <c r="A82" s="7">
        <f t="shared" si="1"/>
        <v>100112002</v>
      </c>
      <c r="B82" s="6">
        <v>10</v>
      </c>
      <c r="C82" s="5" t="s">
        <v>4199</v>
      </c>
      <c r="D82" s="6">
        <v>1001</v>
      </c>
      <c r="E82" s="5" t="s">
        <v>4200</v>
      </c>
      <c r="F82" s="6">
        <v>100112</v>
      </c>
      <c r="G82" s="5" t="s">
        <v>4276</v>
      </c>
      <c r="H82" s="6">
        <v>100112002</v>
      </c>
      <c r="I82" s="5">
        <v>2</v>
      </c>
      <c r="J82" s="5" t="s">
        <v>4278</v>
      </c>
    </row>
    <row r="83" spans="1:10" x14ac:dyDescent="0.3">
      <c r="A83" s="7">
        <f t="shared" si="1"/>
        <v>100112003</v>
      </c>
      <c r="B83" s="6">
        <v>10</v>
      </c>
      <c r="C83" s="5" t="s">
        <v>4199</v>
      </c>
      <c r="D83" s="6">
        <v>1001</v>
      </c>
      <c r="E83" s="5" t="s">
        <v>4200</v>
      </c>
      <c r="F83" s="6">
        <v>100112</v>
      </c>
      <c r="G83" s="5" t="s">
        <v>4276</v>
      </c>
      <c r="H83" s="6">
        <v>100112003</v>
      </c>
      <c r="I83" s="5">
        <v>3</v>
      </c>
      <c r="J83" s="5" t="s">
        <v>4279</v>
      </c>
    </row>
    <row r="84" spans="1:10" x14ac:dyDescent="0.3">
      <c r="A84" s="7">
        <f t="shared" si="1"/>
        <v>100112004</v>
      </c>
      <c r="B84" s="6">
        <v>10</v>
      </c>
      <c r="C84" s="5" t="s">
        <v>4199</v>
      </c>
      <c r="D84" s="6">
        <v>1001</v>
      </c>
      <c r="E84" s="5" t="s">
        <v>4200</v>
      </c>
      <c r="F84" s="6">
        <v>100112</v>
      </c>
      <c r="G84" s="5" t="s">
        <v>4276</v>
      </c>
      <c r="H84" s="6">
        <v>100112004</v>
      </c>
      <c r="I84" s="5">
        <v>4</v>
      </c>
      <c r="J84" s="5" t="s">
        <v>4280</v>
      </c>
    </row>
    <row r="85" spans="1:10" x14ac:dyDescent="0.3">
      <c r="A85" s="7">
        <f t="shared" si="1"/>
        <v>100112005</v>
      </c>
      <c r="B85" s="6">
        <v>10</v>
      </c>
      <c r="C85" s="5" t="s">
        <v>4199</v>
      </c>
      <c r="D85" s="6">
        <v>1001</v>
      </c>
      <c r="E85" s="5" t="s">
        <v>4200</v>
      </c>
      <c r="F85" s="6">
        <v>100112</v>
      </c>
      <c r="G85" s="5" t="s">
        <v>4276</v>
      </c>
      <c r="H85" s="6">
        <v>100112005</v>
      </c>
      <c r="I85" s="5">
        <v>5</v>
      </c>
      <c r="J85" s="5" t="s">
        <v>4281</v>
      </c>
    </row>
    <row r="86" spans="1:10" x14ac:dyDescent="0.3">
      <c r="A86" s="7">
        <f t="shared" si="1"/>
        <v>100112006</v>
      </c>
      <c r="B86" s="6">
        <v>10</v>
      </c>
      <c r="C86" s="5" t="s">
        <v>4199</v>
      </c>
      <c r="D86" s="6">
        <v>1001</v>
      </c>
      <c r="E86" s="5" t="s">
        <v>4200</v>
      </c>
      <c r="F86" s="6">
        <v>100112</v>
      </c>
      <c r="G86" s="5" t="s">
        <v>4276</v>
      </c>
      <c r="H86" s="6">
        <v>100112006</v>
      </c>
      <c r="I86" s="5">
        <v>6</v>
      </c>
      <c r="J86" s="5" t="s">
        <v>4282</v>
      </c>
    </row>
    <row r="87" spans="1:10" x14ac:dyDescent="0.3">
      <c r="A87" s="7">
        <f t="shared" si="1"/>
        <v>100112007</v>
      </c>
      <c r="B87" s="6">
        <v>10</v>
      </c>
      <c r="C87" s="5" t="s">
        <v>4199</v>
      </c>
      <c r="D87" s="6">
        <v>1001</v>
      </c>
      <c r="E87" s="5" t="s">
        <v>4200</v>
      </c>
      <c r="F87" s="6">
        <v>100112</v>
      </c>
      <c r="G87" s="5" t="s">
        <v>4276</v>
      </c>
      <c r="H87" s="6">
        <v>100112007</v>
      </c>
      <c r="I87" s="5">
        <v>7</v>
      </c>
      <c r="J87" s="5" t="s">
        <v>4283</v>
      </c>
    </row>
    <row r="88" spans="1:10" x14ac:dyDescent="0.3">
      <c r="A88" s="7">
        <f t="shared" si="1"/>
        <v>100112008</v>
      </c>
      <c r="B88" s="6">
        <v>10</v>
      </c>
      <c r="C88" s="5" t="s">
        <v>4199</v>
      </c>
      <c r="D88" s="6">
        <v>1001</v>
      </c>
      <c r="E88" s="5" t="s">
        <v>4200</v>
      </c>
      <c r="F88" s="6">
        <v>100112</v>
      </c>
      <c r="G88" s="5" t="s">
        <v>4276</v>
      </c>
      <c r="H88" s="6">
        <v>100112008</v>
      </c>
      <c r="I88" s="5">
        <v>8</v>
      </c>
      <c r="J88" s="5" t="s">
        <v>4284</v>
      </c>
    </row>
    <row r="89" spans="1:10" x14ac:dyDescent="0.3">
      <c r="A89" s="7">
        <f t="shared" si="1"/>
        <v>100112009</v>
      </c>
      <c r="B89" s="6">
        <v>10</v>
      </c>
      <c r="C89" s="5" t="s">
        <v>4199</v>
      </c>
      <c r="D89" s="6">
        <v>1001</v>
      </c>
      <c r="E89" s="5" t="s">
        <v>4200</v>
      </c>
      <c r="F89" s="6">
        <v>100112</v>
      </c>
      <c r="G89" s="5" t="s">
        <v>4276</v>
      </c>
      <c r="H89" s="6">
        <v>100112009</v>
      </c>
      <c r="I89" s="5">
        <v>9</v>
      </c>
      <c r="J89" s="5" t="s">
        <v>4285</v>
      </c>
    </row>
    <row r="90" spans="1:10" x14ac:dyDescent="0.3">
      <c r="A90" s="7">
        <f t="shared" si="1"/>
        <v>100112010</v>
      </c>
      <c r="B90" s="6">
        <v>10</v>
      </c>
      <c r="C90" s="5" t="s">
        <v>4199</v>
      </c>
      <c r="D90" s="6">
        <v>1001</v>
      </c>
      <c r="E90" s="5" t="s">
        <v>4200</v>
      </c>
      <c r="F90" s="6">
        <v>100112</v>
      </c>
      <c r="G90" s="5" t="s">
        <v>4276</v>
      </c>
      <c r="H90" s="6">
        <v>100112010</v>
      </c>
      <c r="I90" s="5">
        <v>10</v>
      </c>
      <c r="J90" s="5" t="s">
        <v>4286</v>
      </c>
    </row>
    <row r="91" spans="1:10" x14ac:dyDescent="0.3">
      <c r="A91" s="7">
        <f t="shared" si="1"/>
        <v>100112011</v>
      </c>
      <c r="B91" s="6">
        <v>10</v>
      </c>
      <c r="C91" s="5" t="s">
        <v>4199</v>
      </c>
      <c r="D91" s="6">
        <v>1001</v>
      </c>
      <c r="E91" s="5" t="s">
        <v>4200</v>
      </c>
      <c r="F91" s="6">
        <v>100112</v>
      </c>
      <c r="G91" s="5" t="s">
        <v>4276</v>
      </c>
      <c r="H91" s="6">
        <v>100112011</v>
      </c>
      <c r="I91" s="5">
        <v>11</v>
      </c>
      <c r="J91" s="5" t="s">
        <v>4287</v>
      </c>
    </row>
    <row r="92" spans="1:10" x14ac:dyDescent="0.3">
      <c r="A92" s="7">
        <f t="shared" si="1"/>
        <v>100112012</v>
      </c>
      <c r="B92" s="6">
        <v>10</v>
      </c>
      <c r="C92" s="5" t="s">
        <v>4199</v>
      </c>
      <c r="D92" s="6">
        <v>1001</v>
      </c>
      <c r="E92" s="5" t="s">
        <v>4200</v>
      </c>
      <c r="F92" s="6">
        <v>100112</v>
      </c>
      <c r="G92" s="5" t="s">
        <v>4276</v>
      </c>
      <c r="H92" s="6">
        <v>100112012</v>
      </c>
      <c r="I92" s="5">
        <v>12</v>
      </c>
      <c r="J92" s="5" t="s">
        <v>4288</v>
      </c>
    </row>
    <row r="93" spans="1:10" x14ac:dyDescent="0.3">
      <c r="A93" s="7">
        <f t="shared" si="1"/>
        <v>100112013</v>
      </c>
      <c r="B93" s="6">
        <v>10</v>
      </c>
      <c r="C93" s="5" t="s">
        <v>4199</v>
      </c>
      <c r="D93" s="6">
        <v>1001</v>
      </c>
      <c r="E93" s="5" t="s">
        <v>4200</v>
      </c>
      <c r="F93" s="6">
        <v>100112</v>
      </c>
      <c r="G93" s="5" t="s">
        <v>4276</v>
      </c>
      <c r="H93" s="6">
        <v>100112013</v>
      </c>
      <c r="I93" s="5">
        <v>13</v>
      </c>
      <c r="J93" s="5" t="s">
        <v>4289</v>
      </c>
    </row>
    <row r="94" spans="1:10" x14ac:dyDescent="0.3">
      <c r="A94" s="7">
        <f t="shared" si="1"/>
        <v>100112014</v>
      </c>
      <c r="B94" s="6">
        <v>10</v>
      </c>
      <c r="C94" s="5" t="s">
        <v>4199</v>
      </c>
      <c r="D94" s="6">
        <v>1001</v>
      </c>
      <c r="E94" s="5" t="s">
        <v>4200</v>
      </c>
      <c r="F94" s="6">
        <v>100112</v>
      </c>
      <c r="G94" s="5" t="s">
        <v>4276</v>
      </c>
      <c r="H94" s="6">
        <v>100112014</v>
      </c>
      <c r="I94" s="5">
        <v>14</v>
      </c>
      <c r="J94" s="5" t="s">
        <v>4290</v>
      </c>
    </row>
    <row r="95" spans="1:10" x14ac:dyDescent="0.3">
      <c r="A95" s="7">
        <f t="shared" si="1"/>
        <v>100112015</v>
      </c>
      <c r="B95" s="6">
        <v>10</v>
      </c>
      <c r="C95" s="5" t="s">
        <v>4199</v>
      </c>
      <c r="D95" s="6">
        <v>1001</v>
      </c>
      <c r="E95" s="5" t="s">
        <v>4200</v>
      </c>
      <c r="F95" s="6">
        <v>100112</v>
      </c>
      <c r="G95" s="5" t="s">
        <v>4276</v>
      </c>
      <c r="H95" s="6">
        <v>100112015</v>
      </c>
      <c r="I95" s="5">
        <v>15</v>
      </c>
      <c r="J95" s="5" t="s">
        <v>4291</v>
      </c>
    </row>
    <row r="96" spans="1:10" x14ac:dyDescent="0.3">
      <c r="A96" s="7">
        <f t="shared" si="1"/>
        <v>100112016</v>
      </c>
      <c r="B96" s="6">
        <v>10</v>
      </c>
      <c r="C96" s="5" t="s">
        <v>4199</v>
      </c>
      <c r="D96" s="6">
        <v>1001</v>
      </c>
      <c r="E96" s="5" t="s">
        <v>4200</v>
      </c>
      <c r="F96" s="6">
        <v>100112</v>
      </c>
      <c r="G96" s="5" t="s">
        <v>4276</v>
      </c>
      <c r="H96" s="6">
        <v>100112016</v>
      </c>
      <c r="I96" s="5">
        <v>16</v>
      </c>
      <c r="J96" s="5" t="s">
        <v>4292</v>
      </c>
    </row>
    <row r="97" spans="1:10" x14ac:dyDescent="0.3">
      <c r="A97" s="7">
        <f t="shared" si="1"/>
        <v>100112017</v>
      </c>
      <c r="B97" s="6">
        <v>10</v>
      </c>
      <c r="C97" s="5" t="s">
        <v>4199</v>
      </c>
      <c r="D97" s="6">
        <v>1001</v>
      </c>
      <c r="E97" s="5" t="s">
        <v>4200</v>
      </c>
      <c r="F97" s="6">
        <v>100112</v>
      </c>
      <c r="G97" s="5" t="s">
        <v>4276</v>
      </c>
      <c r="H97" s="6">
        <v>100112017</v>
      </c>
      <c r="I97" s="5">
        <v>17</v>
      </c>
      <c r="J97" s="5" t="s">
        <v>4293</v>
      </c>
    </row>
    <row r="98" spans="1:10" x14ac:dyDescent="0.3">
      <c r="A98" s="7">
        <f t="shared" si="1"/>
        <v>100112018</v>
      </c>
      <c r="B98" s="6">
        <v>10</v>
      </c>
      <c r="C98" s="5" t="s">
        <v>4199</v>
      </c>
      <c r="D98" s="6">
        <v>1001</v>
      </c>
      <c r="E98" s="5" t="s">
        <v>4200</v>
      </c>
      <c r="F98" s="6">
        <v>100112</v>
      </c>
      <c r="G98" s="5" t="s">
        <v>4276</v>
      </c>
      <c r="H98" s="6">
        <v>100112018</v>
      </c>
      <c r="I98" s="5">
        <v>18</v>
      </c>
      <c r="J98" s="5" t="s">
        <v>4294</v>
      </c>
    </row>
    <row r="99" spans="1:10" x14ac:dyDescent="0.3">
      <c r="A99" s="7">
        <f t="shared" si="1"/>
        <v>100112019</v>
      </c>
      <c r="B99" s="6">
        <v>10</v>
      </c>
      <c r="C99" s="5" t="s">
        <v>4199</v>
      </c>
      <c r="D99" s="6">
        <v>1001</v>
      </c>
      <c r="E99" s="5" t="s">
        <v>4200</v>
      </c>
      <c r="F99" s="6">
        <v>100112</v>
      </c>
      <c r="G99" s="5" t="s">
        <v>4276</v>
      </c>
      <c r="H99" s="6">
        <v>100112019</v>
      </c>
      <c r="I99" s="5">
        <v>19</v>
      </c>
      <c r="J99" s="5" t="s">
        <v>4295</v>
      </c>
    </row>
    <row r="100" spans="1:10" x14ac:dyDescent="0.3">
      <c r="A100" s="7">
        <f t="shared" si="1"/>
        <v>100112020</v>
      </c>
      <c r="B100" s="6">
        <v>10</v>
      </c>
      <c r="C100" s="5" t="s">
        <v>4199</v>
      </c>
      <c r="D100" s="6">
        <v>1001</v>
      </c>
      <c r="E100" s="5" t="s">
        <v>4200</v>
      </c>
      <c r="F100" s="6">
        <v>100112</v>
      </c>
      <c r="G100" s="5" t="s">
        <v>4276</v>
      </c>
      <c r="H100" s="6">
        <v>100112020</v>
      </c>
      <c r="I100" s="5">
        <v>20</v>
      </c>
      <c r="J100" s="5" t="s">
        <v>4296</v>
      </c>
    </row>
    <row r="101" spans="1:10" x14ac:dyDescent="0.3">
      <c r="A101" s="7">
        <f t="shared" si="1"/>
        <v>100112021</v>
      </c>
      <c r="B101" s="6">
        <v>10</v>
      </c>
      <c r="C101" s="5" t="s">
        <v>4199</v>
      </c>
      <c r="D101" s="6">
        <v>1001</v>
      </c>
      <c r="E101" s="5" t="s">
        <v>4200</v>
      </c>
      <c r="F101" s="6">
        <v>100112</v>
      </c>
      <c r="G101" s="5" t="s">
        <v>4276</v>
      </c>
      <c r="H101" s="6">
        <v>100112021</v>
      </c>
      <c r="I101" s="5">
        <v>21</v>
      </c>
      <c r="J101" s="5" t="s">
        <v>4297</v>
      </c>
    </row>
    <row r="102" spans="1:10" x14ac:dyDescent="0.3">
      <c r="A102" s="7">
        <f t="shared" si="1"/>
        <v>100112022</v>
      </c>
      <c r="B102" s="6">
        <v>10</v>
      </c>
      <c r="C102" s="5" t="s">
        <v>4199</v>
      </c>
      <c r="D102" s="6">
        <v>1001</v>
      </c>
      <c r="E102" s="5" t="s">
        <v>4200</v>
      </c>
      <c r="F102" s="6">
        <v>100112</v>
      </c>
      <c r="G102" s="5" t="s">
        <v>4276</v>
      </c>
      <c r="H102" s="6">
        <v>100112022</v>
      </c>
      <c r="I102" s="5">
        <v>22</v>
      </c>
      <c r="J102" s="5" t="s">
        <v>4298</v>
      </c>
    </row>
    <row r="103" spans="1:10" x14ac:dyDescent="0.3">
      <c r="A103" s="7">
        <f t="shared" si="1"/>
        <v>100112023</v>
      </c>
      <c r="B103" s="6">
        <v>10</v>
      </c>
      <c r="C103" s="5" t="s">
        <v>4199</v>
      </c>
      <c r="D103" s="6">
        <v>1001</v>
      </c>
      <c r="E103" s="5" t="s">
        <v>4200</v>
      </c>
      <c r="F103" s="6">
        <v>100112</v>
      </c>
      <c r="G103" s="5" t="s">
        <v>4276</v>
      </c>
      <c r="H103" s="6">
        <v>100112023</v>
      </c>
      <c r="I103" s="5">
        <v>23</v>
      </c>
      <c r="J103" s="5" t="s">
        <v>4299</v>
      </c>
    </row>
    <row r="104" spans="1:10" x14ac:dyDescent="0.3">
      <c r="A104" s="7">
        <f t="shared" si="1"/>
        <v>100112024</v>
      </c>
      <c r="B104" s="6">
        <v>10</v>
      </c>
      <c r="C104" s="5" t="s">
        <v>4199</v>
      </c>
      <c r="D104" s="6">
        <v>1001</v>
      </c>
      <c r="E104" s="5" t="s">
        <v>4200</v>
      </c>
      <c r="F104" s="6">
        <v>100112</v>
      </c>
      <c r="G104" s="5" t="s">
        <v>4276</v>
      </c>
      <c r="H104" s="6">
        <v>100112024</v>
      </c>
      <c r="I104" s="5">
        <v>24</v>
      </c>
      <c r="J104" s="5" t="s">
        <v>4300</v>
      </c>
    </row>
    <row r="105" spans="1:10" x14ac:dyDescent="0.3">
      <c r="A105" s="7">
        <f t="shared" si="1"/>
        <v>100112025</v>
      </c>
      <c r="B105" s="6">
        <v>10</v>
      </c>
      <c r="C105" s="5" t="s">
        <v>4199</v>
      </c>
      <c r="D105" s="6">
        <v>1001</v>
      </c>
      <c r="E105" s="5" t="s">
        <v>4200</v>
      </c>
      <c r="F105" s="6">
        <v>100112</v>
      </c>
      <c r="G105" s="5" t="s">
        <v>4276</v>
      </c>
      <c r="H105" s="6">
        <v>100112025</v>
      </c>
      <c r="I105" s="5">
        <v>25</v>
      </c>
      <c r="J105" s="5" t="s">
        <v>4301</v>
      </c>
    </row>
    <row r="106" spans="1:10" x14ac:dyDescent="0.3">
      <c r="A106" s="7">
        <f t="shared" si="1"/>
        <v>100112026</v>
      </c>
      <c r="B106" s="6">
        <v>10</v>
      </c>
      <c r="C106" s="5" t="s">
        <v>4199</v>
      </c>
      <c r="D106" s="6">
        <v>1001</v>
      </c>
      <c r="E106" s="5" t="s">
        <v>4200</v>
      </c>
      <c r="F106" s="6">
        <v>100112</v>
      </c>
      <c r="G106" s="5" t="s">
        <v>4276</v>
      </c>
      <c r="H106" s="6">
        <v>100112026</v>
      </c>
      <c r="I106" s="5">
        <v>26</v>
      </c>
      <c r="J106" s="5" t="s">
        <v>4302</v>
      </c>
    </row>
    <row r="107" spans="1:10" x14ac:dyDescent="0.3">
      <c r="A107" s="7">
        <f t="shared" si="1"/>
        <v>100112027</v>
      </c>
      <c r="B107" s="6">
        <v>10</v>
      </c>
      <c r="C107" s="5" t="s">
        <v>4199</v>
      </c>
      <c r="D107" s="6">
        <v>1001</v>
      </c>
      <c r="E107" s="5" t="s">
        <v>4200</v>
      </c>
      <c r="F107" s="6">
        <v>100112</v>
      </c>
      <c r="G107" s="5" t="s">
        <v>4276</v>
      </c>
      <c r="H107" s="6">
        <v>100112027</v>
      </c>
      <c r="I107" s="5">
        <v>27</v>
      </c>
      <c r="J107" s="5" t="s">
        <v>4303</v>
      </c>
    </row>
    <row r="108" spans="1:10" x14ac:dyDescent="0.3">
      <c r="A108" s="7">
        <f t="shared" si="1"/>
        <v>100112028</v>
      </c>
      <c r="B108" s="6">
        <v>10</v>
      </c>
      <c r="C108" s="5" t="s">
        <v>4199</v>
      </c>
      <c r="D108" s="6">
        <v>1001</v>
      </c>
      <c r="E108" s="5" t="s">
        <v>4200</v>
      </c>
      <c r="F108" s="6">
        <v>100112</v>
      </c>
      <c r="G108" s="5" t="s">
        <v>4276</v>
      </c>
      <c r="H108" s="6">
        <v>100112028</v>
      </c>
      <c r="I108" s="5">
        <v>28</v>
      </c>
      <c r="J108" s="5" t="s">
        <v>4304</v>
      </c>
    </row>
    <row r="109" spans="1:10" x14ac:dyDescent="0.3">
      <c r="A109" s="7">
        <f t="shared" si="1"/>
        <v>100112029</v>
      </c>
      <c r="B109" s="6">
        <v>10</v>
      </c>
      <c r="C109" s="5" t="s">
        <v>4199</v>
      </c>
      <c r="D109" s="6">
        <v>1001</v>
      </c>
      <c r="E109" s="5" t="s">
        <v>4200</v>
      </c>
      <c r="F109" s="6">
        <v>100112</v>
      </c>
      <c r="G109" s="5" t="s">
        <v>4276</v>
      </c>
      <c r="H109" s="6">
        <v>100112029</v>
      </c>
      <c r="I109" s="5">
        <v>29</v>
      </c>
      <c r="J109" s="5" t="s">
        <v>4305</v>
      </c>
    </row>
    <row r="110" spans="1:10" x14ac:dyDescent="0.3">
      <c r="A110" s="7">
        <f t="shared" si="1"/>
        <v>100112030</v>
      </c>
      <c r="B110" s="6">
        <v>10</v>
      </c>
      <c r="C110" s="5" t="s">
        <v>4199</v>
      </c>
      <c r="D110" s="6">
        <v>1001</v>
      </c>
      <c r="E110" s="5" t="s">
        <v>4200</v>
      </c>
      <c r="F110" s="6">
        <v>100112</v>
      </c>
      <c r="G110" s="5" t="s">
        <v>4276</v>
      </c>
      <c r="H110" s="6">
        <v>100112030</v>
      </c>
      <c r="I110" s="5">
        <v>30</v>
      </c>
      <c r="J110" s="5" t="s">
        <v>4306</v>
      </c>
    </row>
    <row r="111" spans="1:10" x14ac:dyDescent="0.3">
      <c r="A111" s="7">
        <f t="shared" si="1"/>
        <v>100112031</v>
      </c>
      <c r="B111" s="6">
        <v>10</v>
      </c>
      <c r="C111" s="5" t="s">
        <v>4199</v>
      </c>
      <c r="D111" s="6">
        <v>1001</v>
      </c>
      <c r="E111" s="5" t="s">
        <v>4200</v>
      </c>
      <c r="F111" s="6">
        <v>100112</v>
      </c>
      <c r="G111" s="5" t="s">
        <v>4276</v>
      </c>
      <c r="H111" s="6">
        <v>100112031</v>
      </c>
      <c r="I111" s="5">
        <v>31</v>
      </c>
      <c r="J111" s="5" t="s">
        <v>4307</v>
      </c>
    </row>
    <row r="112" spans="1:10" x14ac:dyDescent="0.3">
      <c r="A112" s="7">
        <f t="shared" si="1"/>
        <v>100112032</v>
      </c>
      <c r="B112" s="6">
        <v>10</v>
      </c>
      <c r="C112" s="5" t="s">
        <v>4199</v>
      </c>
      <c r="D112" s="6">
        <v>1001</v>
      </c>
      <c r="E112" s="5" t="s">
        <v>4200</v>
      </c>
      <c r="F112" s="6">
        <v>100112</v>
      </c>
      <c r="G112" s="5" t="s">
        <v>4276</v>
      </c>
      <c r="H112" s="6">
        <v>100112032</v>
      </c>
      <c r="I112" s="5">
        <v>32</v>
      </c>
      <c r="J112" s="5" t="s">
        <v>4308</v>
      </c>
    </row>
    <row r="113" spans="1:10" x14ac:dyDescent="0.3">
      <c r="A113" s="7">
        <f t="shared" si="1"/>
        <v>100113001</v>
      </c>
      <c r="B113" s="6">
        <v>10</v>
      </c>
      <c r="C113" s="5" t="s">
        <v>4199</v>
      </c>
      <c r="D113" s="6">
        <v>1001</v>
      </c>
      <c r="E113" s="5" t="s">
        <v>4200</v>
      </c>
      <c r="F113" s="6">
        <v>100113</v>
      </c>
      <c r="G113" s="5" t="s">
        <v>4309</v>
      </c>
      <c r="H113" s="6">
        <v>100113001</v>
      </c>
      <c r="I113" s="5">
        <v>1</v>
      </c>
      <c r="J113" s="5" t="s">
        <v>4310</v>
      </c>
    </row>
    <row r="114" spans="1:10" x14ac:dyDescent="0.3">
      <c r="A114" s="7">
        <f t="shared" si="1"/>
        <v>100113002</v>
      </c>
      <c r="B114" s="6">
        <v>10</v>
      </c>
      <c r="C114" s="5" t="s">
        <v>4199</v>
      </c>
      <c r="D114" s="6">
        <v>1001</v>
      </c>
      <c r="E114" s="5" t="s">
        <v>4200</v>
      </c>
      <c r="F114" s="6">
        <v>100113</v>
      </c>
      <c r="G114" s="5" t="s">
        <v>4309</v>
      </c>
      <c r="H114" s="6">
        <v>100113002</v>
      </c>
      <c r="I114" s="5">
        <v>2</v>
      </c>
      <c r="J114" s="5" t="s">
        <v>4311</v>
      </c>
    </row>
    <row r="115" spans="1:10" x14ac:dyDescent="0.3">
      <c r="A115" s="7">
        <f t="shared" si="1"/>
        <v>100113003</v>
      </c>
      <c r="B115" s="6">
        <v>10</v>
      </c>
      <c r="C115" s="5" t="s">
        <v>4199</v>
      </c>
      <c r="D115" s="6">
        <v>1001</v>
      </c>
      <c r="E115" s="5" t="s">
        <v>4200</v>
      </c>
      <c r="F115" s="6">
        <v>100113</v>
      </c>
      <c r="G115" s="5" t="s">
        <v>4309</v>
      </c>
      <c r="H115" s="6">
        <v>100113003</v>
      </c>
      <c r="I115" s="5">
        <v>3</v>
      </c>
      <c r="J115" s="5" t="s">
        <v>4312</v>
      </c>
    </row>
    <row r="116" spans="1:10" ht="28.8" x14ac:dyDescent="0.3">
      <c r="A116" s="7">
        <f t="shared" si="1"/>
        <v>100113004</v>
      </c>
      <c r="B116" s="6">
        <v>10</v>
      </c>
      <c r="C116" s="5" t="s">
        <v>4199</v>
      </c>
      <c r="D116" s="6">
        <v>1001</v>
      </c>
      <c r="E116" s="5" t="s">
        <v>4200</v>
      </c>
      <c r="F116" s="6">
        <v>100113</v>
      </c>
      <c r="G116" s="5" t="s">
        <v>4309</v>
      </c>
      <c r="H116" s="6">
        <v>100113004</v>
      </c>
      <c r="I116" s="5">
        <v>4</v>
      </c>
      <c r="J116" s="5" t="s">
        <v>4313</v>
      </c>
    </row>
    <row r="117" spans="1:10" x14ac:dyDescent="0.3">
      <c r="A117" s="7">
        <f t="shared" si="1"/>
        <v>100113005</v>
      </c>
      <c r="B117" s="6">
        <v>10</v>
      </c>
      <c r="C117" s="5" t="s">
        <v>4199</v>
      </c>
      <c r="D117" s="6">
        <v>1001</v>
      </c>
      <c r="E117" s="5" t="s">
        <v>4200</v>
      </c>
      <c r="F117" s="6">
        <v>100113</v>
      </c>
      <c r="G117" s="5" t="s">
        <v>4309</v>
      </c>
      <c r="H117" s="6">
        <v>100113005</v>
      </c>
      <c r="I117" s="5">
        <v>5</v>
      </c>
      <c r="J117" s="5" t="s">
        <v>4314</v>
      </c>
    </row>
    <row r="118" spans="1:10" x14ac:dyDescent="0.3">
      <c r="A118" s="7">
        <f t="shared" si="1"/>
        <v>100114001</v>
      </c>
      <c r="B118" s="6">
        <v>10</v>
      </c>
      <c r="C118" s="5" t="s">
        <v>4199</v>
      </c>
      <c r="D118" s="6">
        <v>1001</v>
      </c>
      <c r="E118" s="5" t="s">
        <v>4200</v>
      </c>
      <c r="F118" s="6">
        <v>100114</v>
      </c>
      <c r="G118" s="5" t="s">
        <v>4315</v>
      </c>
      <c r="H118" s="6">
        <v>100114001</v>
      </c>
      <c r="I118" s="5">
        <v>1</v>
      </c>
      <c r="J118" s="5" t="s">
        <v>4316</v>
      </c>
    </row>
    <row r="119" spans="1:10" x14ac:dyDescent="0.3">
      <c r="A119" s="7">
        <f t="shared" si="1"/>
        <v>100114002</v>
      </c>
      <c r="B119" s="6">
        <v>10</v>
      </c>
      <c r="C119" s="5" t="s">
        <v>4199</v>
      </c>
      <c r="D119" s="6">
        <v>1001</v>
      </c>
      <c r="E119" s="5" t="s">
        <v>4200</v>
      </c>
      <c r="F119" s="6">
        <v>100114</v>
      </c>
      <c r="G119" s="5" t="s">
        <v>4315</v>
      </c>
      <c r="H119" s="6">
        <v>100114002</v>
      </c>
      <c r="I119" s="5">
        <v>2</v>
      </c>
      <c r="J119" s="5" t="s">
        <v>4317</v>
      </c>
    </row>
    <row r="120" spans="1:10" x14ac:dyDescent="0.3">
      <c r="A120" s="7">
        <f t="shared" si="1"/>
        <v>100114003</v>
      </c>
      <c r="B120" s="6">
        <v>10</v>
      </c>
      <c r="C120" s="5" t="s">
        <v>4199</v>
      </c>
      <c r="D120" s="6">
        <v>1001</v>
      </c>
      <c r="E120" s="5" t="s">
        <v>4200</v>
      </c>
      <c r="F120" s="6">
        <v>100114</v>
      </c>
      <c r="G120" s="5" t="s">
        <v>4315</v>
      </c>
      <c r="H120" s="6">
        <v>100114003</v>
      </c>
      <c r="I120" s="5">
        <v>3</v>
      </c>
      <c r="J120" s="5" t="s">
        <v>4318</v>
      </c>
    </row>
    <row r="121" spans="1:10" x14ac:dyDescent="0.3">
      <c r="A121" s="7">
        <f t="shared" si="1"/>
        <v>100114004</v>
      </c>
      <c r="B121" s="6">
        <v>10</v>
      </c>
      <c r="C121" s="5" t="s">
        <v>4199</v>
      </c>
      <c r="D121" s="6">
        <v>1001</v>
      </c>
      <c r="E121" s="5" t="s">
        <v>4200</v>
      </c>
      <c r="F121" s="6">
        <v>100114</v>
      </c>
      <c r="G121" s="5" t="s">
        <v>4315</v>
      </c>
      <c r="H121" s="6">
        <v>100114004</v>
      </c>
      <c r="I121" s="5">
        <v>4</v>
      </c>
      <c r="J121" s="5" t="s">
        <v>4319</v>
      </c>
    </row>
    <row r="122" spans="1:10" x14ac:dyDescent="0.3">
      <c r="A122" s="7">
        <f t="shared" si="1"/>
        <v>100114005</v>
      </c>
      <c r="B122" s="6">
        <v>10</v>
      </c>
      <c r="C122" s="5" t="s">
        <v>4199</v>
      </c>
      <c r="D122" s="6">
        <v>1001</v>
      </c>
      <c r="E122" s="5" t="s">
        <v>4200</v>
      </c>
      <c r="F122" s="6">
        <v>100114</v>
      </c>
      <c r="G122" s="5" t="s">
        <v>4315</v>
      </c>
      <c r="H122" s="6">
        <v>100114005</v>
      </c>
      <c r="I122" s="5">
        <v>5</v>
      </c>
      <c r="J122" s="5" t="s">
        <v>4320</v>
      </c>
    </row>
    <row r="123" spans="1:10" x14ac:dyDescent="0.3">
      <c r="A123" s="7">
        <f t="shared" si="1"/>
        <v>100114006</v>
      </c>
      <c r="B123" s="6">
        <v>10</v>
      </c>
      <c r="C123" s="5" t="s">
        <v>4199</v>
      </c>
      <c r="D123" s="6">
        <v>1001</v>
      </c>
      <c r="E123" s="5" t="s">
        <v>4200</v>
      </c>
      <c r="F123" s="6">
        <v>100114</v>
      </c>
      <c r="G123" s="5" t="s">
        <v>4315</v>
      </c>
      <c r="H123" s="6">
        <v>100114006</v>
      </c>
      <c r="I123" s="5">
        <v>6</v>
      </c>
      <c r="J123" s="5" t="s">
        <v>4321</v>
      </c>
    </row>
    <row r="124" spans="1:10" x14ac:dyDescent="0.3">
      <c r="A124" s="7">
        <f t="shared" si="1"/>
        <v>100114007</v>
      </c>
      <c r="B124" s="6">
        <v>10</v>
      </c>
      <c r="C124" s="5" t="s">
        <v>4199</v>
      </c>
      <c r="D124" s="6">
        <v>1001</v>
      </c>
      <c r="E124" s="5" t="s">
        <v>4200</v>
      </c>
      <c r="F124" s="6">
        <v>100114</v>
      </c>
      <c r="G124" s="5" t="s">
        <v>4315</v>
      </c>
      <c r="H124" s="6">
        <v>100114007</v>
      </c>
      <c r="I124" s="5">
        <v>7</v>
      </c>
      <c r="J124" s="5" t="s">
        <v>4322</v>
      </c>
    </row>
    <row r="125" spans="1:10" x14ac:dyDescent="0.3">
      <c r="A125" s="7">
        <f t="shared" si="1"/>
        <v>100114008</v>
      </c>
      <c r="B125" s="6">
        <v>10</v>
      </c>
      <c r="C125" s="5" t="s">
        <v>4199</v>
      </c>
      <c r="D125" s="6">
        <v>1001</v>
      </c>
      <c r="E125" s="5" t="s">
        <v>4200</v>
      </c>
      <c r="F125" s="6">
        <v>100114</v>
      </c>
      <c r="G125" s="5" t="s">
        <v>4315</v>
      </c>
      <c r="H125" s="6">
        <v>100114008</v>
      </c>
      <c r="I125" s="5">
        <v>8</v>
      </c>
      <c r="J125" s="5" t="s">
        <v>4323</v>
      </c>
    </row>
    <row r="126" spans="1:10" x14ac:dyDescent="0.3">
      <c r="A126" s="7">
        <f t="shared" si="1"/>
        <v>100114009</v>
      </c>
      <c r="B126" s="6">
        <v>10</v>
      </c>
      <c r="C126" s="5" t="s">
        <v>4199</v>
      </c>
      <c r="D126" s="6">
        <v>1001</v>
      </c>
      <c r="E126" s="5" t="s">
        <v>4200</v>
      </c>
      <c r="F126" s="6">
        <v>100114</v>
      </c>
      <c r="G126" s="5" t="s">
        <v>4315</v>
      </c>
      <c r="H126" s="6">
        <v>100114009</v>
      </c>
      <c r="I126" s="5">
        <v>9</v>
      </c>
      <c r="J126" s="5" t="s">
        <v>4324</v>
      </c>
    </row>
    <row r="127" spans="1:10" x14ac:dyDescent="0.3">
      <c r="A127" s="7">
        <f t="shared" si="1"/>
        <v>100114010</v>
      </c>
      <c r="B127" s="6">
        <v>10</v>
      </c>
      <c r="C127" s="5" t="s">
        <v>4199</v>
      </c>
      <c r="D127" s="6">
        <v>1001</v>
      </c>
      <c r="E127" s="5" t="s">
        <v>4200</v>
      </c>
      <c r="F127" s="6">
        <v>100114</v>
      </c>
      <c r="G127" s="5" t="s">
        <v>4315</v>
      </c>
      <c r="H127" s="6">
        <v>100114010</v>
      </c>
      <c r="I127" s="5">
        <v>10</v>
      </c>
      <c r="J127" s="5" t="s">
        <v>4325</v>
      </c>
    </row>
    <row r="128" spans="1:10" x14ac:dyDescent="0.3">
      <c r="A128" s="7">
        <f t="shared" si="1"/>
        <v>100114011</v>
      </c>
      <c r="B128" s="6">
        <v>10</v>
      </c>
      <c r="C128" s="5" t="s">
        <v>4199</v>
      </c>
      <c r="D128" s="6">
        <v>1001</v>
      </c>
      <c r="E128" s="5" t="s">
        <v>4200</v>
      </c>
      <c r="F128" s="6">
        <v>100114</v>
      </c>
      <c r="G128" s="5" t="s">
        <v>4315</v>
      </c>
      <c r="H128" s="6">
        <v>100114011</v>
      </c>
      <c r="I128" s="5">
        <v>11</v>
      </c>
      <c r="J128" s="5" t="s">
        <v>4326</v>
      </c>
    </row>
    <row r="129" spans="1:10" x14ac:dyDescent="0.3">
      <c r="A129" s="7">
        <f t="shared" si="1"/>
        <v>100114012</v>
      </c>
      <c r="B129" s="6">
        <v>10</v>
      </c>
      <c r="C129" s="5" t="s">
        <v>4199</v>
      </c>
      <c r="D129" s="6">
        <v>1001</v>
      </c>
      <c r="E129" s="5" t="s">
        <v>4200</v>
      </c>
      <c r="F129" s="6">
        <v>100114</v>
      </c>
      <c r="G129" s="5" t="s">
        <v>4315</v>
      </c>
      <c r="H129" s="6">
        <v>100114012</v>
      </c>
      <c r="I129" s="5">
        <v>12</v>
      </c>
      <c r="J129" s="5" t="s">
        <v>4327</v>
      </c>
    </row>
    <row r="130" spans="1:10" x14ac:dyDescent="0.3">
      <c r="A130" s="7">
        <f t="shared" si="1"/>
        <v>100114013</v>
      </c>
      <c r="B130" s="6">
        <v>10</v>
      </c>
      <c r="C130" s="5" t="s">
        <v>4199</v>
      </c>
      <c r="D130" s="6">
        <v>1001</v>
      </c>
      <c r="E130" s="5" t="s">
        <v>4200</v>
      </c>
      <c r="F130" s="6">
        <v>100114</v>
      </c>
      <c r="G130" s="5" t="s">
        <v>4315</v>
      </c>
      <c r="H130" s="6">
        <v>100114013</v>
      </c>
      <c r="I130" s="5">
        <v>13</v>
      </c>
      <c r="J130" s="5" t="s">
        <v>4328</v>
      </c>
    </row>
    <row r="131" spans="1:10" x14ac:dyDescent="0.3">
      <c r="A131" s="7">
        <f t="shared" si="1"/>
        <v>100201001</v>
      </c>
      <c r="B131" s="6">
        <v>10</v>
      </c>
      <c r="C131" s="5" t="s">
        <v>4199</v>
      </c>
      <c r="D131" s="6">
        <v>1002</v>
      </c>
      <c r="E131" s="5" t="s">
        <v>4329</v>
      </c>
      <c r="F131" s="6">
        <v>100201</v>
      </c>
      <c r="G131" s="5" t="s">
        <v>4330</v>
      </c>
      <c r="H131" s="6">
        <v>100201001</v>
      </c>
      <c r="I131" s="5">
        <v>1</v>
      </c>
      <c r="J131" s="5" t="s">
        <v>4331</v>
      </c>
    </row>
    <row r="132" spans="1:10" x14ac:dyDescent="0.3">
      <c r="A132" s="7">
        <f t="shared" si="1"/>
        <v>100201002</v>
      </c>
      <c r="B132" s="6">
        <v>10</v>
      </c>
      <c r="C132" s="5" t="s">
        <v>4199</v>
      </c>
      <c r="D132" s="6">
        <v>1002</v>
      </c>
      <c r="E132" s="5" t="s">
        <v>4329</v>
      </c>
      <c r="F132" s="6">
        <v>100201</v>
      </c>
      <c r="G132" s="5" t="s">
        <v>4330</v>
      </c>
      <c r="H132" s="6">
        <v>100201002</v>
      </c>
      <c r="I132" s="5">
        <v>2</v>
      </c>
      <c r="J132" s="5" t="s">
        <v>4332</v>
      </c>
    </row>
    <row r="133" spans="1:10" x14ac:dyDescent="0.3">
      <c r="A133" s="7">
        <f t="shared" si="1"/>
        <v>100201003</v>
      </c>
      <c r="B133" s="6">
        <v>10</v>
      </c>
      <c r="C133" s="5" t="s">
        <v>4199</v>
      </c>
      <c r="D133" s="6">
        <v>1002</v>
      </c>
      <c r="E133" s="5" t="s">
        <v>4329</v>
      </c>
      <c r="F133" s="6">
        <v>100201</v>
      </c>
      <c r="G133" s="5" t="s">
        <v>4330</v>
      </c>
      <c r="H133" s="6">
        <v>100201003</v>
      </c>
      <c r="I133" s="5">
        <v>3</v>
      </c>
      <c r="J133" s="5" t="s">
        <v>4333</v>
      </c>
    </row>
    <row r="134" spans="1:10" x14ac:dyDescent="0.3">
      <c r="A134" s="7">
        <f t="shared" si="1"/>
        <v>100201004</v>
      </c>
      <c r="B134" s="6">
        <v>10</v>
      </c>
      <c r="C134" s="5" t="s">
        <v>4199</v>
      </c>
      <c r="D134" s="6">
        <v>1002</v>
      </c>
      <c r="E134" s="5" t="s">
        <v>4329</v>
      </c>
      <c r="F134" s="6">
        <v>100201</v>
      </c>
      <c r="G134" s="5" t="s">
        <v>4330</v>
      </c>
      <c r="H134" s="6">
        <v>100201004</v>
      </c>
      <c r="I134" s="5">
        <v>4</v>
      </c>
      <c r="J134" s="5" t="s">
        <v>4334</v>
      </c>
    </row>
    <row r="135" spans="1:10" x14ac:dyDescent="0.3">
      <c r="A135" s="7">
        <f t="shared" si="1"/>
        <v>100201005</v>
      </c>
      <c r="B135" s="6">
        <v>10</v>
      </c>
      <c r="C135" s="5" t="s">
        <v>4199</v>
      </c>
      <c r="D135" s="6">
        <v>1002</v>
      </c>
      <c r="E135" s="5" t="s">
        <v>4329</v>
      </c>
      <c r="F135" s="6">
        <v>100201</v>
      </c>
      <c r="G135" s="5" t="s">
        <v>4330</v>
      </c>
      <c r="H135" s="6">
        <v>100201005</v>
      </c>
      <c r="I135" s="5">
        <v>5</v>
      </c>
      <c r="J135" s="5" t="s">
        <v>4335</v>
      </c>
    </row>
    <row r="136" spans="1:10" x14ac:dyDescent="0.3">
      <c r="A136" s="7">
        <f t="shared" si="1"/>
        <v>100201006</v>
      </c>
      <c r="B136" s="6">
        <v>10</v>
      </c>
      <c r="C136" s="5" t="s">
        <v>4199</v>
      </c>
      <c r="D136" s="6">
        <v>1002</v>
      </c>
      <c r="E136" s="5" t="s">
        <v>4329</v>
      </c>
      <c r="F136" s="6">
        <v>100201</v>
      </c>
      <c r="G136" s="5" t="s">
        <v>4330</v>
      </c>
      <c r="H136" s="6">
        <v>100201006</v>
      </c>
      <c r="I136" s="5">
        <v>6</v>
      </c>
      <c r="J136" s="5" t="s">
        <v>4336</v>
      </c>
    </row>
    <row r="137" spans="1:10" x14ac:dyDescent="0.3">
      <c r="A137" s="7">
        <f t="shared" si="1"/>
        <v>100201007</v>
      </c>
      <c r="B137" s="6">
        <v>10</v>
      </c>
      <c r="C137" s="5" t="s">
        <v>4199</v>
      </c>
      <c r="D137" s="6">
        <v>1002</v>
      </c>
      <c r="E137" s="5" t="s">
        <v>4329</v>
      </c>
      <c r="F137" s="6">
        <v>100201</v>
      </c>
      <c r="G137" s="5" t="s">
        <v>4330</v>
      </c>
      <c r="H137" s="6">
        <v>100201007</v>
      </c>
      <c r="I137" s="5">
        <v>7</v>
      </c>
      <c r="J137" s="5" t="s">
        <v>4337</v>
      </c>
    </row>
    <row r="138" spans="1:10" x14ac:dyDescent="0.3">
      <c r="A138" s="7">
        <f t="shared" si="1"/>
        <v>100201008</v>
      </c>
      <c r="B138" s="6">
        <v>10</v>
      </c>
      <c r="C138" s="5" t="s">
        <v>4199</v>
      </c>
      <c r="D138" s="6">
        <v>1002</v>
      </c>
      <c r="E138" s="5" t="s">
        <v>4329</v>
      </c>
      <c r="F138" s="6">
        <v>100201</v>
      </c>
      <c r="G138" s="5" t="s">
        <v>4330</v>
      </c>
      <c r="H138" s="6">
        <v>100201008</v>
      </c>
      <c r="I138" s="5">
        <v>8</v>
      </c>
      <c r="J138" s="5" t="s">
        <v>4338</v>
      </c>
    </row>
    <row r="139" spans="1:10" x14ac:dyDescent="0.3">
      <c r="A139" s="7">
        <f t="shared" si="1"/>
        <v>100201009</v>
      </c>
      <c r="B139" s="6">
        <v>10</v>
      </c>
      <c r="C139" s="5" t="s">
        <v>4199</v>
      </c>
      <c r="D139" s="6">
        <v>1002</v>
      </c>
      <c r="E139" s="5" t="s">
        <v>4329</v>
      </c>
      <c r="F139" s="6">
        <v>100201</v>
      </c>
      <c r="G139" s="5" t="s">
        <v>4330</v>
      </c>
      <c r="H139" s="6">
        <v>100201009</v>
      </c>
      <c r="I139" s="5">
        <v>9</v>
      </c>
      <c r="J139" s="5" t="s">
        <v>4339</v>
      </c>
    </row>
    <row r="140" spans="1:10" x14ac:dyDescent="0.3">
      <c r="A140" s="7">
        <f t="shared" si="1"/>
        <v>100201010</v>
      </c>
      <c r="B140" s="6">
        <v>10</v>
      </c>
      <c r="C140" s="5" t="s">
        <v>4199</v>
      </c>
      <c r="D140" s="6">
        <v>1002</v>
      </c>
      <c r="E140" s="5" t="s">
        <v>4329</v>
      </c>
      <c r="F140" s="6">
        <v>100201</v>
      </c>
      <c r="G140" s="5" t="s">
        <v>4330</v>
      </c>
      <c r="H140" s="6">
        <v>100201010</v>
      </c>
      <c r="I140" s="5">
        <v>10</v>
      </c>
      <c r="J140" s="5" t="s">
        <v>4340</v>
      </c>
    </row>
    <row r="141" spans="1:10" x14ac:dyDescent="0.3">
      <c r="A141" s="7">
        <f t="shared" ref="A141:A204" si="2">+H141</f>
        <v>100201011</v>
      </c>
      <c r="B141" s="6">
        <v>10</v>
      </c>
      <c r="C141" s="5" t="s">
        <v>4199</v>
      </c>
      <c r="D141" s="6">
        <v>1002</v>
      </c>
      <c r="E141" s="5" t="s">
        <v>4329</v>
      </c>
      <c r="F141" s="6">
        <v>100201</v>
      </c>
      <c r="G141" s="5" t="s">
        <v>4330</v>
      </c>
      <c r="H141" s="6">
        <v>100201011</v>
      </c>
      <c r="I141" s="5">
        <v>11</v>
      </c>
      <c r="J141" s="5" t="s">
        <v>4341</v>
      </c>
    </row>
    <row r="142" spans="1:10" x14ac:dyDescent="0.3">
      <c r="A142" s="7">
        <f t="shared" si="2"/>
        <v>100201012</v>
      </c>
      <c r="B142" s="6">
        <v>10</v>
      </c>
      <c r="C142" s="5" t="s">
        <v>4199</v>
      </c>
      <c r="D142" s="6">
        <v>1002</v>
      </c>
      <c r="E142" s="5" t="s">
        <v>4329</v>
      </c>
      <c r="F142" s="6">
        <v>100201</v>
      </c>
      <c r="G142" s="5" t="s">
        <v>4330</v>
      </c>
      <c r="H142" s="6">
        <v>100201012</v>
      </c>
      <c r="I142" s="5">
        <v>12</v>
      </c>
      <c r="J142" s="5" t="s">
        <v>4342</v>
      </c>
    </row>
    <row r="143" spans="1:10" x14ac:dyDescent="0.3">
      <c r="A143" s="7">
        <f t="shared" si="2"/>
        <v>100201013</v>
      </c>
      <c r="B143" s="6">
        <v>10</v>
      </c>
      <c r="C143" s="5" t="s">
        <v>4199</v>
      </c>
      <c r="D143" s="6">
        <v>1002</v>
      </c>
      <c r="E143" s="5" t="s">
        <v>4329</v>
      </c>
      <c r="F143" s="6">
        <v>100201</v>
      </c>
      <c r="G143" s="5" t="s">
        <v>4330</v>
      </c>
      <c r="H143" s="6">
        <v>100201013</v>
      </c>
      <c r="I143" s="5">
        <v>13</v>
      </c>
      <c r="J143" s="5" t="s">
        <v>4343</v>
      </c>
    </row>
    <row r="144" spans="1:10" x14ac:dyDescent="0.3">
      <c r="A144" s="7">
        <f t="shared" si="2"/>
        <v>100201014</v>
      </c>
      <c r="B144" s="6">
        <v>10</v>
      </c>
      <c r="C144" s="5" t="s">
        <v>4199</v>
      </c>
      <c r="D144" s="6">
        <v>1002</v>
      </c>
      <c r="E144" s="5" t="s">
        <v>4329</v>
      </c>
      <c r="F144" s="6">
        <v>100201</v>
      </c>
      <c r="G144" s="5" t="s">
        <v>4330</v>
      </c>
      <c r="H144" s="6">
        <v>100201014</v>
      </c>
      <c r="I144" s="5">
        <v>14</v>
      </c>
      <c r="J144" s="5" t="s">
        <v>4344</v>
      </c>
    </row>
    <row r="145" spans="1:10" x14ac:dyDescent="0.3">
      <c r="A145" s="7">
        <f t="shared" si="2"/>
        <v>100201015</v>
      </c>
      <c r="B145" s="6">
        <v>10</v>
      </c>
      <c r="C145" s="5" t="s">
        <v>4199</v>
      </c>
      <c r="D145" s="6">
        <v>1002</v>
      </c>
      <c r="E145" s="5" t="s">
        <v>4329</v>
      </c>
      <c r="F145" s="6">
        <v>100201</v>
      </c>
      <c r="G145" s="5" t="s">
        <v>4330</v>
      </c>
      <c r="H145" s="6">
        <v>100201015</v>
      </c>
      <c r="I145" s="5">
        <v>15</v>
      </c>
      <c r="J145" s="5" t="s">
        <v>4345</v>
      </c>
    </row>
    <row r="146" spans="1:10" x14ac:dyDescent="0.3">
      <c r="A146" s="7">
        <f t="shared" si="2"/>
        <v>100201016</v>
      </c>
      <c r="B146" s="6">
        <v>10</v>
      </c>
      <c r="C146" s="5" t="s">
        <v>4199</v>
      </c>
      <c r="D146" s="6">
        <v>1002</v>
      </c>
      <c r="E146" s="5" t="s">
        <v>4329</v>
      </c>
      <c r="F146" s="6">
        <v>100201</v>
      </c>
      <c r="G146" s="5" t="s">
        <v>4330</v>
      </c>
      <c r="H146" s="6">
        <v>100201016</v>
      </c>
      <c r="I146" s="5">
        <v>16</v>
      </c>
      <c r="J146" s="5" t="s">
        <v>4346</v>
      </c>
    </row>
    <row r="147" spans="1:10" x14ac:dyDescent="0.3">
      <c r="A147" s="7">
        <f t="shared" si="2"/>
        <v>100201017</v>
      </c>
      <c r="B147" s="6">
        <v>10</v>
      </c>
      <c r="C147" s="5" t="s">
        <v>4199</v>
      </c>
      <c r="D147" s="6">
        <v>1002</v>
      </c>
      <c r="E147" s="5" t="s">
        <v>4329</v>
      </c>
      <c r="F147" s="6">
        <v>100201</v>
      </c>
      <c r="G147" s="5" t="s">
        <v>4330</v>
      </c>
      <c r="H147" s="6">
        <v>100201017</v>
      </c>
      <c r="I147" s="5">
        <v>17</v>
      </c>
      <c r="J147" s="5" t="s">
        <v>4347</v>
      </c>
    </row>
    <row r="148" spans="1:10" x14ac:dyDescent="0.3">
      <c r="A148" s="7">
        <f t="shared" si="2"/>
        <v>100201018</v>
      </c>
      <c r="B148" s="6">
        <v>10</v>
      </c>
      <c r="C148" s="5" t="s">
        <v>4199</v>
      </c>
      <c r="D148" s="6">
        <v>1002</v>
      </c>
      <c r="E148" s="5" t="s">
        <v>4329</v>
      </c>
      <c r="F148" s="6">
        <v>100201</v>
      </c>
      <c r="G148" s="5" t="s">
        <v>4330</v>
      </c>
      <c r="H148" s="6">
        <v>100201018</v>
      </c>
      <c r="I148" s="5">
        <v>18</v>
      </c>
      <c r="J148" s="5" t="s">
        <v>4348</v>
      </c>
    </row>
    <row r="149" spans="1:10" x14ac:dyDescent="0.3">
      <c r="A149" s="7">
        <f t="shared" si="2"/>
        <v>100201019</v>
      </c>
      <c r="B149" s="6">
        <v>10</v>
      </c>
      <c r="C149" s="5" t="s">
        <v>4199</v>
      </c>
      <c r="D149" s="6">
        <v>1002</v>
      </c>
      <c r="E149" s="5" t="s">
        <v>4329</v>
      </c>
      <c r="F149" s="6">
        <v>100201</v>
      </c>
      <c r="G149" s="5" t="s">
        <v>4330</v>
      </c>
      <c r="H149" s="6">
        <v>100201019</v>
      </c>
      <c r="I149" s="5">
        <v>19</v>
      </c>
      <c r="J149" s="5" t="s">
        <v>4349</v>
      </c>
    </row>
    <row r="150" spans="1:10" x14ac:dyDescent="0.3">
      <c r="A150" s="7">
        <f t="shared" si="2"/>
        <v>100201020</v>
      </c>
      <c r="B150" s="6">
        <v>10</v>
      </c>
      <c r="C150" s="5" t="s">
        <v>4199</v>
      </c>
      <c r="D150" s="6">
        <v>1002</v>
      </c>
      <c r="E150" s="5" t="s">
        <v>4329</v>
      </c>
      <c r="F150" s="6">
        <v>100201</v>
      </c>
      <c r="G150" s="5" t="s">
        <v>4330</v>
      </c>
      <c r="H150" s="6">
        <v>100201020</v>
      </c>
      <c r="I150" s="5">
        <v>20</v>
      </c>
      <c r="J150" s="5" t="s">
        <v>4350</v>
      </c>
    </row>
    <row r="151" spans="1:10" x14ac:dyDescent="0.3">
      <c r="A151" s="7">
        <f t="shared" si="2"/>
        <v>100201021</v>
      </c>
      <c r="B151" s="6">
        <v>10</v>
      </c>
      <c r="C151" s="5" t="s">
        <v>4199</v>
      </c>
      <c r="D151" s="6">
        <v>1002</v>
      </c>
      <c r="E151" s="5" t="s">
        <v>4329</v>
      </c>
      <c r="F151" s="6">
        <v>100201</v>
      </c>
      <c r="G151" s="5" t="s">
        <v>4330</v>
      </c>
      <c r="H151" s="6">
        <v>100201021</v>
      </c>
      <c r="I151" s="5">
        <v>21</v>
      </c>
      <c r="J151" s="5" t="s">
        <v>3895</v>
      </c>
    </row>
    <row r="152" spans="1:10" x14ac:dyDescent="0.3">
      <c r="A152" s="7">
        <f t="shared" si="2"/>
        <v>100201022</v>
      </c>
      <c r="B152" s="6">
        <v>10</v>
      </c>
      <c r="C152" s="5" t="s">
        <v>4199</v>
      </c>
      <c r="D152" s="6">
        <v>1002</v>
      </c>
      <c r="E152" s="5" t="s">
        <v>4329</v>
      </c>
      <c r="F152" s="6">
        <v>100201</v>
      </c>
      <c r="G152" s="5" t="s">
        <v>4330</v>
      </c>
      <c r="H152" s="6">
        <v>100201022</v>
      </c>
      <c r="I152" s="5">
        <v>22</v>
      </c>
      <c r="J152" s="5" t="s">
        <v>4351</v>
      </c>
    </row>
    <row r="153" spans="1:10" x14ac:dyDescent="0.3">
      <c r="A153" s="7">
        <f t="shared" si="2"/>
        <v>100201023</v>
      </c>
      <c r="B153" s="6">
        <v>10</v>
      </c>
      <c r="C153" s="5" t="s">
        <v>4199</v>
      </c>
      <c r="D153" s="6">
        <v>1002</v>
      </c>
      <c r="E153" s="5" t="s">
        <v>4329</v>
      </c>
      <c r="F153" s="6">
        <v>100201</v>
      </c>
      <c r="G153" s="5" t="s">
        <v>4330</v>
      </c>
      <c r="H153" s="6">
        <v>100201023</v>
      </c>
      <c r="I153" s="5">
        <v>23</v>
      </c>
      <c r="J153" s="5" t="s">
        <v>4352</v>
      </c>
    </row>
    <row r="154" spans="1:10" x14ac:dyDescent="0.3">
      <c r="A154" s="7">
        <f t="shared" si="2"/>
        <v>100202001</v>
      </c>
      <c r="B154" s="6">
        <v>10</v>
      </c>
      <c r="C154" s="5" t="s">
        <v>4199</v>
      </c>
      <c r="D154" s="6">
        <v>1002</v>
      </c>
      <c r="E154" s="5" t="s">
        <v>4329</v>
      </c>
      <c r="F154" s="6">
        <v>100202</v>
      </c>
      <c r="G154" s="5" t="s">
        <v>4353</v>
      </c>
      <c r="H154" s="6">
        <v>100202001</v>
      </c>
      <c r="I154" s="5">
        <v>1</v>
      </c>
      <c r="J154" s="5" t="s">
        <v>4354</v>
      </c>
    </row>
    <row r="155" spans="1:10" x14ac:dyDescent="0.3">
      <c r="A155" s="7">
        <f t="shared" si="2"/>
        <v>100202002</v>
      </c>
      <c r="B155" s="6">
        <v>10</v>
      </c>
      <c r="C155" s="5" t="s">
        <v>4199</v>
      </c>
      <c r="D155" s="6">
        <v>1002</v>
      </c>
      <c r="E155" s="5" t="s">
        <v>4329</v>
      </c>
      <c r="F155" s="6">
        <v>100202</v>
      </c>
      <c r="G155" s="5" t="s">
        <v>4353</v>
      </c>
      <c r="H155" s="6">
        <v>100202002</v>
      </c>
      <c r="I155" s="5">
        <v>2</v>
      </c>
      <c r="J155" s="5" t="s">
        <v>4355</v>
      </c>
    </row>
    <row r="156" spans="1:10" x14ac:dyDescent="0.3">
      <c r="A156" s="7">
        <f t="shared" si="2"/>
        <v>100202003</v>
      </c>
      <c r="B156" s="6">
        <v>10</v>
      </c>
      <c r="C156" s="5" t="s">
        <v>4199</v>
      </c>
      <c r="D156" s="6">
        <v>1002</v>
      </c>
      <c r="E156" s="5" t="s">
        <v>4329</v>
      </c>
      <c r="F156" s="6">
        <v>100202</v>
      </c>
      <c r="G156" s="5" t="s">
        <v>4353</v>
      </c>
      <c r="H156" s="6">
        <v>100202003</v>
      </c>
      <c r="I156" s="5">
        <v>3</v>
      </c>
      <c r="J156" s="5" t="s">
        <v>4356</v>
      </c>
    </row>
    <row r="157" spans="1:10" x14ac:dyDescent="0.3">
      <c r="A157" s="7">
        <f t="shared" si="2"/>
        <v>100202004</v>
      </c>
      <c r="B157" s="6">
        <v>10</v>
      </c>
      <c r="C157" s="5" t="s">
        <v>4199</v>
      </c>
      <c r="D157" s="6">
        <v>1002</v>
      </c>
      <c r="E157" s="5" t="s">
        <v>4329</v>
      </c>
      <c r="F157" s="6">
        <v>100202</v>
      </c>
      <c r="G157" s="5" t="s">
        <v>4353</v>
      </c>
      <c r="H157" s="6">
        <v>100202004</v>
      </c>
      <c r="I157" s="5">
        <v>4</v>
      </c>
      <c r="J157" s="5" t="s">
        <v>4357</v>
      </c>
    </row>
    <row r="158" spans="1:10" x14ac:dyDescent="0.3">
      <c r="A158" s="7">
        <f t="shared" si="2"/>
        <v>100202005</v>
      </c>
      <c r="B158" s="6">
        <v>10</v>
      </c>
      <c r="C158" s="5" t="s">
        <v>4199</v>
      </c>
      <c r="D158" s="6">
        <v>1002</v>
      </c>
      <c r="E158" s="5" t="s">
        <v>4329</v>
      </c>
      <c r="F158" s="6">
        <v>100202</v>
      </c>
      <c r="G158" s="5" t="s">
        <v>4353</v>
      </c>
      <c r="H158" s="6">
        <v>100202005</v>
      </c>
      <c r="I158" s="5">
        <v>5</v>
      </c>
      <c r="J158" s="5" t="s">
        <v>4358</v>
      </c>
    </row>
    <row r="159" spans="1:10" x14ac:dyDescent="0.3">
      <c r="A159" s="7">
        <f t="shared" si="2"/>
        <v>100202006</v>
      </c>
      <c r="B159" s="6">
        <v>10</v>
      </c>
      <c r="C159" s="5" t="s">
        <v>4199</v>
      </c>
      <c r="D159" s="6">
        <v>1002</v>
      </c>
      <c r="E159" s="5" t="s">
        <v>4329</v>
      </c>
      <c r="F159" s="6">
        <v>100202</v>
      </c>
      <c r="G159" s="5" t="s">
        <v>4353</v>
      </c>
      <c r="H159" s="6">
        <v>100202006</v>
      </c>
      <c r="I159" s="5">
        <v>6</v>
      </c>
      <c r="J159" s="5" t="s">
        <v>4359</v>
      </c>
    </row>
    <row r="160" spans="1:10" x14ac:dyDescent="0.3">
      <c r="A160" s="7">
        <f t="shared" si="2"/>
        <v>100202007</v>
      </c>
      <c r="B160" s="6">
        <v>10</v>
      </c>
      <c r="C160" s="5" t="s">
        <v>4199</v>
      </c>
      <c r="D160" s="6">
        <v>1002</v>
      </c>
      <c r="E160" s="5" t="s">
        <v>4329</v>
      </c>
      <c r="F160" s="6">
        <v>100202</v>
      </c>
      <c r="G160" s="5" t="s">
        <v>4353</v>
      </c>
      <c r="H160" s="6">
        <v>100202007</v>
      </c>
      <c r="I160" s="5">
        <v>7</v>
      </c>
      <c r="J160" s="5" t="s">
        <v>4360</v>
      </c>
    </row>
    <row r="161" spans="1:10" x14ac:dyDescent="0.3">
      <c r="A161" s="7">
        <f t="shared" si="2"/>
        <v>100202008</v>
      </c>
      <c r="B161" s="6">
        <v>10</v>
      </c>
      <c r="C161" s="5" t="s">
        <v>4199</v>
      </c>
      <c r="D161" s="6">
        <v>1002</v>
      </c>
      <c r="E161" s="5" t="s">
        <v>4329</v>
      </c>
      <c r="F161" s="6">
        <v>100202</v>
      </c>
      <c r="G161" s="5" t="s">
        <v>4353</v>
      </c>
      <c r="H161" s="6">
        <v>100202008</v>
      </c>
      <c r="I161" s="5">
        <v>8</v>
      </c>
      <c r="J161" s="5" t="s">
        <v>4361</v>
      </c>
    </row>
    <row r="162" spans="1:10" x14ac:dyDescent="0.3">
      <c r="A162" s="7">
        <f t="shared" si="2"/>
        <v>100202009</v>
      </c>
      <c r="B162" s="6">
        <v>10</v>
      </c>
      <c r="C162" s="5" t="s">
        <v>4199</v>
      </c>
      <c r="D162" s="6">
        <v>1002</v>
      </c>
      <c r="E162" s="5" t="s">
        <v>4329</v>
      </c>
      <c r="F162" s="6">
        <v>100202</v>
      </c>
      <c r="G162" s="5" t="s">
        <v>4353</v>
      </c>
      <c r="H162" s="6">
        <v>100202009</v>
      </c>
      <c r="I162" s="5">
        <v>9</v>
      </c>
      <c r="J162" s="5" t="s">
        <v>4362</v>
      </c>
    </row>
    <row r="163" spans="1:10" x14ac:dyDescent="0.3">
      <c r="A163" s="7">
        <f t="shared" si="2"/>
        <v>100202010</v>
      </c>
      <c r="B163" s="6">
        <v>10</v>
      </c>
      <c r="C163" s="5" t="s">
        <v>4199</v>
      </c>
      <c r="D163" s="6">
        <v>1002</v>
      </c>
      <c r="E163" s="5" t="s">
        <v>4329</v>
      </c>
      <c r="F163" s="6">
        <v>100202</v>
      </c>
      <c r="G163" s="5" t="s">
        <v>4353</v>
      </c>
      <c r="H163" s="6">
        <v>100202010</v>
      </c>
      <c r="I163" s="5">
        <v>10</v>
      </c>
      <c r="J163" s="5" t="s">
        <v>4363</v>
      </c>
    </row>
    <row r="164" spans="1:10" x14ac:dyDescent="0.3">
      <c r="A164" s="7">
        <f t="shared" si="2"/>
        <v>100202011</v>
      </c>
      <c r="B164" s="6">
        <v>10</v>
      </c>
      <c r="C164" s="5" t="s">
        <v>4199</v>
      </c>
      <c r="D164" s="6">
        <v>1002</v>
      </c>
      <c r="E164" s="5" t="s">
        <v>4329</v>
      </c>
      <c r="F164" s="6">
        <v>100202</v>
      </c>
      <c r="G164" s="5" t="s">
        <v>4353</v>
      </c>
      <c r="H164" s="6">
        <v>100202011</v>
      </c>
      <c r="I164" s="5">
        <v>11</v>
      </c>
      <c r="J164" s="5" t="s">
        <v>4364</v>
      </c>
    </row>
    <row r="165" spans="1:10" x14ac:dyDescent="0.3">
      <c r="A165" s="7">
        <f t="shared" si="2"/>
        <v>100202012</v>
      </c>
      <c r="B165" s="6">
        <v>10</v>
      </c>
      <c r="C165" s="5" t="s">
        <v>4199</v>
      </c>
      <c r="D165" s="6">
        <v>1002</v>
      </c>
      <c r="E165" s="5" t="s">
        <v>4329</v>
      </c>
      <c r="F165" s="6">
        <v>100202</v>
      </c>
      <c r="G165" s="5" t="s">
        <v>4353</v>
      </c>
      <c r="H165" s="6">
        <v>100202012</v>
      </c>
      <c r="I165" s="5">
        <v>12</v>
      </c>
      <c r="J165" s="5" t="s">
        <v>4365</v>
      </c>
    </row>
    <row r="166" spans="1:10" x14ac:dyDescent="0.3">
      <c r="A166" s="7">
        <f t="shared" si="2"/>
        <v>100202013</v>
      </c>
      <c r="B166" s="6">
        <v>10</v>
      </c>
      <c r="C166" s="5" t="s">
        <v>4199</v>
      </c>
      <c r="D166" s="6">
        <v>1002</v>
      </c>
      <c r="E166" s="5" t="s">
        <v>4329</v>
      </c>
      <c r="F166" s="6">
        <v>100202</v>
      </c>
      <c r="G166" s="5" t="s">
        <v>4353</v>
      </c>
      <c r="H166" s="6">
        <v>100202013</v>
      </c>
      <c r="I166" s="5">
        <v>13</v>
      </c>
      <c r="J166" s="5" t="s">
        <v>4366</v>
      </c>
    </row>
    <row r="167" spans="1:10" x14ac:dyDescent="0.3">
      <c r="A167" s="7">
        <f t="shared" si="2"/>
        <v>100202014</v>
      </c>
      <c r="B167" s="6">
        <v>10</v>
      </c>
      <c r="C167" s="5" t="s">
        <v>4199</v>
      </c>
      <c r="D167" s="6">
        <v>1002</v>
      </c>
      <c r="E167" s="5" t="s">
        <v>4329</v>
      </c>
      <c r="F167" s="6">
        <v>100202</v>
      </c>
      <c r="G167" s="5" t="s">
        <v>4353</v>
      </c>
      <c r="H167" s="6">
        <v>100202014</v>
      </c>
      <c r="I167" s="5">
        <v>14</v>
      </c>
      <c r="J167" s="5" t="s">
        <v>4367</v>
      </c>
    </row>
    <row r="168" spans="1:10" x14ac:dyDescent="0.3">
      <c r="A168" s="7">
        <f t="shared" si="2"/>
        <v>100202015</v>
      </c>
      <c r="B168" s="6">
        <v>10</v>
      </c>
      <c r="C168" s="5" t="s">
        <v>4199</v>
      </c>
      <c r="D168" s="6">
        <v>1002</v>
      </c>
      <c r="E168" s="5" t="s">
        <v>4329</v>
      </c>
      <c r="F168" s="6">
        <v>100202</v>
      </c>
      <c r="G168" s="5" t="s">
        <v>4353</v>
      </c>
      <c r="H168" s="6">
        <v>100202015</v>
      </c>
      <c r="I168" s="5">
        <v>15</v>
      </c>
      <c r="J168" s="5" t="s">
        <v>4368</v>
      </c>
    </row>
    <row r="169" spans="1:10" x14ac:dyDescent="0.3">
      <c r="A169" s="7">
        <f t="shared" si="2"/>
        <v>100202016</v>
      </c>
      <c r="B169" s="6">
        <v>10</v>
      </c>
      <c r="C169" s="5" t="s">
        <v>4199</v>
      </c>
      <c r="D169" s="6">
        <v>1002</v>
      </c>
      <c r="E169" s="5" t="s">
        <v>4329</v>
      </c>
      <c r="F169" s="6">
        <v>100202</v>
      </c>
      <c r="G169" s="5" t="s">
        <v>4353</v>
      </c>
      <c r="H169" s="6">
        <v>100202016</v>
      </c>
      <c r="I169" s="5">
        <v>16</v>
      </c>
      <c r="J169" s="5" t="s">
        <v>4369</v>
      </c>
    </row>
    <row r="170" spans="1:10" x14ac:dyDescent="0.3">
      <c r="A170" s="7">
        <f t="shared" si="2"/>
        <v>100202017</v>
      </c>
      <c r="B170" s="6">
        <v>10</v>
      </c>
      <c r="C170" s="5" t="s">
        <v>4199</v>
      </c>
      <c r="D170" s="6">
        <v>1002</v>
      </c>
      <c r="E170" s="5" t="s">
        <v>4329</v>
      </c>
      <c r="F170" s="6">
        <v>100202</v>
      </c>
      <c r="G170" s="5" t="s">
        <v>4353</v>
      </c>
      <c r="H170" s="6">
        <v>100202017</v>
      </c>
      <c r="I170" s="5">
        <v>17</v>
      </c>
      <c r="J170" s="5" t="s">
        <v>4370</v>
      </c>
    </row>
    <row r="171" spans="1:10" x14ac:dyDescent="0.3">
      <c r="A171" s="7">
        <f t="shared" si="2"/>
        <v>100202018</v>
      </c>
      <c r="B171" s="6">
        <v>10</v>
      </c>
      <c r="C171" s="5" t="s">
        <v>4199</v>
      </c>
      <c r="D171" s="6">
        <v>1002</v>
      </c>
      <c r="E171" s="5" t="s">
        <v>4329</v>
      </c>
      <c r="F171" s="6">
        <v>100202</v>
      </c>
      <c r="G171" s="5" t="s">
        <v>4353</v>
      </c>
      <c r="H171" s="6">
        <v>100202018</v>
      </c>
      <c r="I171" s="5">
        <v>18</v>
      </c>
      <c r="J171" s="5" t="s">
        <v>4371</v>
      </c>
    </row>
    <row r="172" spans="1:10" x14ac:dyDescent="0.3">
      <c r="A172" s="7">
        <f t="shared" si="2"/>
        <v>100203001</v>
      </c>
      <c r="B172" s="6">
        <v>10</v>
      </c>
      <c r="C172" s="5" t="s">
        <v>4199</v>
      </c>
      <c r="D172" s="6">
        <v>1002</v>
      </c>
      <c r="E172" s="5" t="s">
        <v>4329</v>
      </c>
      <c r="F172" s="6">
        <v>100203</v>
      </c>
      <c r="G172" s="5" t="s">
        <v>4372</v>
      </c>
      <c r="H172" s="6">
        <v>100203001</v>
      </c>
      <c r="I172" s="5">
        <v>1</v>
      </c>
      <c r="J172" s="5" t="s">
        <v>4373</v>
      </c>
    </row>
    <row r="173" spans="1:10" x14ac:dyDescent="0.3">
      <c r="A173" s="7">
        <f t="shared" si="2"/>
        <v>100203002</v>
      </c>
      <c r="B173" s="6">
        <v>10</v>
      </c>
      <c r="C173" s="5" t="s">
        <v>4199</v>
      </c>
      <c r="D173" s="6">
        <v>1002</v>
      </c>
      <c r="E173" s="5" t="s">
        <v>4329</v>
      </c>
      <c r="F173" s="6">
        <v>100203</v>
      </c>
      <c r="G173" s="5" t="s">
        <v>4372</v>
      </c>
      <c r="H173" s="6">
        <v>100203002</v>
      </c>
      <c r="I173" s="5">
        <v>2</v>
      </c>
      <c r="J173" s="5" t="s">
        <v>4374</v>
      </c>
    </row>
    <row r="174" spans="1:10" x14ac:dyDescent="0.3">
      <c r="A174" s="7">
        <f t="shared" si="2"/>
        <v>100203003</v>
      </c>
      <c r="B174" s="6">
        <v>10</v>
      </c>
      <c r="C174" s="5" t="s">
        <v>4199</v>
      </c>
      <c r="D174" s="6">
        <v>1002</v>
      </c>
      <c r="E174" s="5" t="s">
        <v>4329</v>
      </c>
      <c r="F174" s="6">
        <v>100203</v>
      </c>
      <c r="G174" s="5" t="s">
        <v>4372</v>
      </c>
      <c r="H174" s="6">
        <v>100203003</v>
      </c>
      <c r="I174" s="5">
        <v>3</v>
      </c>
      <c r="J174" s="5" t="s">
        <v>4375</v>
      </c>
    </row>
    <row r="175" spans="1:10" x14ac:dyDescent="0.3">
      <c r="A175" s="7">
        <f t="shared" si="2"/>
        <v>100203004</v>
      </c>
      <c r="B175" s="6">
        <v>10</v>
      </c>
      <c r="C175" s="5" t="s">
        <v>4199</v>
      </c>
      <c r="D175" s="6">
        <v>1002</v>
      </c>
      <c r="E175" s="5" t="s">
        <v>4329</v>
      </c>
      <c r="F175" s="6">
        <v>100203</v>
      </c>
      <c r="G175" s="5" t="s">
        <v>4372</v>
      </c>
      <c r="H175" s="6">
        <v>100203004</v>
      </c>
      <c r="I175" s="5">
        <v>4</v>
      </c>
      <c r="J175" s="5" t="s">
        <v>4376</v>
      </c>
    </row>
    <row r="176" spans="1:10" x14ac:dyDescent="0.3">
      <c r="A176" s="7">
        <f t="shared" si="2"/>
        <v>100203005</v>
      </c>
      <c r="B176" s="6">
        <v>10</v>
      </c>
      <c r="C176" s="5" t="s">
        <v>4199</v>
      </c>
      <c r="D176" s="6">
        <v>1002</v>
      </c>
      <c r="E176" s="5" t="s">
        <v>4329</v>
      </c>
      <c r="F176" s="6">
        <v>100203</v>
      </c>
      <c r="G176" s="5" t="s">
        <v>4372</v>
      </c>
      <c r="H176" s="6">
        <v>100203005</v>
      </c>
      <c r="I176" s="5">
        <v>5</v>
      </c>
      <c r="J176" s="5" t="s">
        <v>4377</v>
      </c>
    </row>
    <row r="177" spans="1:10" x14ac:dyDescent="0.3">
      <c r="A177" s="7">
        <f t="shared" si="2"/>
        <v>100203006</v>
      </c>
      <c r="B177" s="6">
        <v>10</v>
      </c>
      <c r="C177" s="5" t="s">
        <v>4199</v>
      </c>
      <c r="D177" s="6">
        <v>1002</v>
      </c>
      <c r="E177" s="5" t="s">
        <v>4329</v>
      </c>
      <c r="F177" s="6">
        <v>100203</v>
      </c>
      <c r="G177" s="5" t="s">
        <v>4372</v>
      </c>
      <c r="H177" s="6">
        <v>100203006</v>
      </c>
      <c r="I177" s="5">
        <v>6</v>
      </c>
      <c r="J177" s="5" t="s">
        <v>4378</v>
      </c>
    </row>
    <row r="178" spans="1:10" x14ac:dyDescent="0.3">
      <c r="A178" s="7">
        <f t="shared" si="2"/>
        <v>100203007</v>
      </c>
      <c r="B178" s="6">
        <v>10</v>
      </c>
      <c r="C178" s="5" t="s">
        <v>4199</v>
      </c>
      <c r="D178" s="6">
        <v>1002</v>
      </c>
      <c r="E178" s="5" t="s">
        <v>4329</v>
      </c>
      <c r="F178" s="6">
        <v>100203</v>
      </c>
      <c r="G178" s="5" t="s">
        <v>4372</v>
      </c>
      <c r="H178" s="6">
        <v>100203007</v>
      </c>
      <c r="I178" s="5">
        <v>7</v>
      </c>
      <c r="J178" s="5" t="s">
        <v>4379</v>
      </c>
    </row>
    <row r="179" spans="1:10" x14ac:dyDescent="0.3">
      <c r="A179" s="7">
        <f t="shared" si="2"/>
        <v>100203008</v>
      </c>
      <c r="B179" s="6">
        <v>10</v>
      </c>
      <c r="C179" s="5" t="s">
        <v>4199</v>
      </c>
      <c r="D179" s="6">
        <v>1002</v>
      </c>
      <c r="E179" s="5" t="s">
        <v>4329</v>
      </c>
      <c r="F179" s="6">
        <v>100203</v>
      </c>
      <c r="G179" s="5" t="s">
        <v>4372</v>
      </c>
      <c r="H179" s="6">
        <v>100203008</v>
      </c>
      <c r="I179" s="5">
        <v>8</v>
      </c>
      <c r="J179" s="5" t="s">
        <v>4380</v>
      </c>
    </row>
    <row r="180" spans="1:10" x14ac:dyDescent="0.3">
      <c r="A180" s="7">
        <f t="shared" si="2"/>
        <v>100204001</v>
      </c>
      <c r="B180" s="6">
        <v>10</v>
      </c>
      <c r="C180" s="5" t="s">
        <v>4199</v>
      </c>
      <c r="D180" s="6">
        <v>1002</v>
      </c>
      <c r="E180" s="5" t="s">
        <v>4329</v>
      </c>
      <c r="F180" s="6">
        <v>100204</v>
      </c>
      <c r="G180" s="5" t="s">
        <v>4381</v>
      </c>
      <c r="H180" s="6">
        <v>100204001</v>
      </c>
      <c r="I180" s="5">
        <v>1</v>
      </c>
      <c r="J180" s="5" t="s">
        <v>4382</v>
      </c>
    </row>
    <row r="181" spans="1:10" x14ac:dyDescent="0.3">
      <c r="A181" s="7">
        <f t="shared" si="2"/>
        <v>100204002</v>
      </c>
      <c r="B181" s="6">
        <v>10</v>
      </c>
      <c r="C181" s="5" t="s">
        <v>4199</v>
      </c>
      <c r="D181" s="6">
        <v>1002</v>
      </c>
      <c r="E181" s="5" t="s">
        <v>4329</v>
      </c>
      <c r="F181" s="6">
        <v>100204</v>
      </c>
      <c r="G181" s="5" t="s">
        <v>4381</v>
      </c>
      <c r="H181" s="6">
        <v>100204002</v>
      </c>
      <c r="I181" s="5">
        <v>2</v>
      </c>
      <c r="J181" s="5" t="s">
        <v>4383</v>
      </c>
    </row>
    <row r="182" spans="1:10" x14ac:dyDescent="0.3">
      <c r="A182" s="7">
        <f t="shared" si="2"/>
        <v>100204003</v>
      </c>
      <c r="B182" s="6">
        <v>10</v>
      </c>
      <c r="C182" s="5" t="s">
        <v>4199</v>
      </c>
      <c r="D182" s="6">
        <v>1002</v>
      </c>
      <c r="E182" s="5" t="s">
        <v>4329</v>
      </c>
      <c r="F182" s="6">
        <v>100204</v>
      </c>
      <c r="G182" s="5" t="s">
        <v>4381</v>
      </c>
      <c r="H182" s="6">
        <v>100204003</v>
      </c>
      <c r="I182" s="5">
        <v>3</v>
      </c>
      <c r="J182" s="5" t="s">
        <v>4384</v>
      </c>
    </row>
    <row r="183" spans="1:10" x14ac:dyDescent="0.3">
      <c r="A183" s="7">
        <f t="shared" si="2"/>
        <v>100204004</v>
      </c>
      <c r="B183" s="6">
        <v>10</v>
      </c>
      <c r="C183" s="5" t="s">
        <v>4199</v>
      </c>
      <c r="D183" s="6">
        <v>1002</v>
      </c>
      <c r="E183" s="5" t="s">
        <v>4329</v>
      </c>
      <c r="F183" s="6">
        <v>100204</v>
      </c>
      <c r="G183" s="5" t="s">
        <v>4381</v>
      </c>
      <c r="H183" s="6">
        <v>100204004</v>
      </c>
      <c r="I183" s="5">
        <v>4</v>
      </c>
      <c r="J183" s="5" t="s">
        <v>4385</v>
      </c>
    </row>
    <row r="184" spans="1:10" x14ac:dyDescent="0.3">
      <c r="A184" s="7">
        <f t="shared" si="2"/>
        <v>100204005</v>
      </c>
      <c r="B184" s="6">
        <v>10</v>
      </c>
      <c r="C184" s="5" t="s">
        <v>4199</v>
      </c>
      <c r="D184" s="6">
        <v>1002</v>
      </c>
      <c r="E184" s="5" t="s">
        <v>4329</v>
      </c>
      <c r="F184" s="6">
        <v>100204</v>
      </c>
      <c r="G184" s="5" t="s">
        <v>4381</v>
      </c>
      <c r="H184" s="6">
        <v>100204005</v>
      </c>
      <c r="I184" s="5">
        <v>5</v>
      </c>
      <c r="J184" s="5" t="s">
        <v>4386</v>
      </c>
    </row>
    <row r="185" spans="1:10" x14ac:dyDescent="0.3">
      <c r="A185" s="7">
        <f t="shared" si="2"/>
        <v>100204006</v>
      </c>
      <c r="B185" s="6">
        <v>10</v>
      </c>
      <c r="C185" s="5" t="s">
        <v>4199</v>
      </c>
      <c r="D185" s="6">
        <v>1002</v>
      </c>
      <c r="E185" s="5" t="s">
        <v>4329</v>
      </c>
      <c r="F185" s="6">
        <v>100204</v>
      </c>
      <c r="G185" s="5" t="s">
        <v>4381</v>
      </c>
      <c r="H185" s="6">
        <v>100204006</v>
      </c>
      <c r="I185" s="5">
        <v>6</v>
      </c>
      <c r="J185" s="5" t="s">
        <v>4387</v>
      </c>
    </row>
    <row r="186" spans="1:10" x14ac:dyDescent="0.3">
      <c r="A186" s="7">
        <f t="shared" si="2"/>
        <v>100204007</v>
      </c>
      <c r="B186" s="6">
        <v>10</v>
      </c>
      <c r="C186" s="5" t="s">
        <v>4199</v>
      </c>
      <c r="D186" s="6">
        <v>1002</v>
      </c>
      <c r="E186" s="5" t="s">
        <v>4329</v>
      </c>
      <c r="F186" s="6">
        <v>100204</v>
      </c>
      <c r="G186" s="5" t="s">
        <v>4381</v>
      </c>
      <c r="H186" s="6">
        <v>100204007</v>
      </c>
      <c r="I186" s="5">
        <v>7</v>
      </c>
      <c r="J186" s="5" t="s">
        <v>4388</v>
      </c>
    </row>
    <row r="187" spans="1:10" x14ac:dyDescent="0.3">
      <c r="A187" s="7">
        <f t="shared" si="2"/>
        <v>100204008</v>
      </c>
      <c r="B187" s="6">
        <v>10</v>
      </c>
      <c r="C187" s="5" t="s">
        <v>4199</v>
      </c>
      <c r="D187" s="6">
        <v>1002</v>
      </c>
      <c r="E187" s="5" t="s">
        <v>4329</v>
      </c>
      <c r="F187" s="6">
        <v>100204</v>
      </c>
      <c r="G187" s="5" t="s">
        <v>4381</v>
      </c>
      <c r="H187" s="6">
        <v>100204008</v>
      </c>
      <c r="I187" s="5">
        <v>8</v>
      </c>
      <c r="J187" s="5" t="s">
        <v>4389</v>
      </c>
    </row>
    <row r="188" spans="1:10" x14ac:dyDescent="0.3">
      <c r="A188" s="7">
        <f t="shared" si="2"/>
        <v>100204009</v>
      </c>
      <c r="B188" s="6">
        <v>10</v>
      </c>
      <c r="C188" s="5" t="s">
        <v>4199</v>
      </c>
      <c r="D188" s="6">
        <v>1002</v>
      </c>
      <c r="E188" s="5" t="s">
        <v>4329</v>
      </c>
      <c r="F188" s="6">
        <v>100204</v>
      </c>
      <c r="G188" s="5" t="s">
        <v>4381</v>
      </c>
      <c r="H188" s="6">
        <v>100204009</v>
      </c>
      <c r="I188" s="5">
        <v>9</v>
      </c>
      <c r="J188" s="5" t="s">
        <v>4390</v>
      </c>
    </row>
    <row r="189" spans="1:10" x14ac:dyDescent="0.3">
      <c r="A189" s="7">
        <f t="shared" si="2"/>
        <v>100205001</v>
      </c>
      <c r="B189" s="6">
        <v>10</v>
      </c>
      <c r="C189" s="5" t="s">
        <v>4199</v>
      </c>
      <c r="D189" s="6">
        <v>1002</v>
      </c>
      <c r="E189" s="5" t="s">
        <v>4329</v>
      </c>
      <c r="F189" s="6">
        <v>100205</v>
      </c>
      <c r="G189" s="5" t="s">
        <v>4391</v>
      </c>
      <c r="H189" s="6">
        <v>100205001</v>
      </c>
      <c r="I189" s="5">
        <v>1</v>
      </c>
      <c r="J189" s="5" t="s">
        <v>4392</v>
      </c>
    </row>
    <row r="190" spans="1:10" x14ac:dyDescent="0.3">
      <c r="A190" s="7">
        <f t="shared" si="2"/>
        <v>100205002</v>
      </c>
      <c r="B190" s="6">
        <v>10</v>
      </c>
      <c r="C190" s="5" t="s">
        <v>4199</v>
      </c>
      <c r="D190" s="6">
        <v>1002</v>
      </c>
      <c r="E190" s="5" t="s">
        <v>4329</v>
      </c>
      <c r="F190" s="6">
        <v>100205</v>
      </c>
      <c r="G190" s="5" t="s">
        <v>4391</v>
      </c>
      <c r="H190" s="6">
        <v>100205002</v>
      </c>
      <c r="I190" s="5">
        <v>2</v>
      </c>
      <c r="J190" s="5" t="s">
        <v>4393</v>
      </c>
    </row>
    <row r="191" spans="1:10" x14ac:dyDescent="0.3">
      <c r="A191" s="7">
        <f t="shared" si="2"/>
        <v>100205003</v>
      </c>
      <c r="B191" s="6">
        <v>10</v>
      </c>
      <c r="C191" s="5" t="s">
        <v>4199</v>
      </c>
      <c r="D191" s="6">
        <v>1002</v>
      </c>
      <c r="E191" s="5" t="s">
        <v>4329</v>
      </c>
      <c r="F191" s="6">
        <v>100205</v>
      </c>
      <c r="G191" s="5" t="s">
        <v>4391</v>
      </c>
      <c r="H191" s="6">
        <v>100205003</v>
      </c>
      <c r="I191" s="5">
        <v>3</v>
      </c>
      <c r="J191" s="5" t="s">
        <v>4394</v>
      </c>
    </row>
    <row r="192" spans="1:10" x14ac:dyDescent="0.3">
      <c r="A192" s="7">
        <f t="shared" si="2"/>
        <v>100205004</v>
      </c>
      <c r="B192" s="6">
        <v>10</v>
      </c>
      <c r="C192" s="5" t="s">
        <v>4199</v>
      </c>
      <c r="D192" s="6">
        <v>1002</v>
      </c>
      <c r="E192" s="5" t="s">
        <v>4329</v>
      </c>
      <c r="F192" s="6">
        <v>100205</v>
      </c>
      <c r="G192" s="5" t="s">
        <v>4391</v>
      </c>
      <c r="H192" s="6">
        <v>100205004</v>
      </c>
      <c r="I192" s="5">
        <v>4</v>
      </c>
      <c r="J192" s="5" t="s">
        <v>4395</v>
      </c>
    </row>
    <row r="193" spans="1:10" x14ac:dyDescent="0.3">
      <c r="A193" s="7">
        <f t="shared" si="2"/>
        <v>100206001</v>
      </c>
      <c r="B193" s="6">
        <v>10</v>
      </c>
      <c r="C193" s="5" t="s">
        <v>4199</v>
      </c>
      <c r="D193" s="6">
        <v>1002</v>
      </c>
      <c r="E193" s="5" t="s">
        <v>4329</v>
      </c>
      <c r="F193" s="6">
        <v>100206</v>
      </c>
      <c r="G193" s="5" t="s">
        <v>4396</v>
      </c>
      <c r="H193" s="6">
        <v>100206001</v>
      </c>
      <c r="I193" s="5">
        <v>1</v>
      </c>
      <c r="J193" s="5" t="s">
        <v>4397</v>
      </c>
    </row>
    <row r="194" spans="1:10" x14ac:dyDescent="0.3">
      <c r="A194" s="7">
        <f t="shared" si="2"/>
        <v>100206002</v>
      </c>
      <c r="B194" s="6">
        <v>10</v>
      </c>
      <c r="C194" s="5" t="s">
        <v>4199</v>
      </c>
      <c r="D194" s="6">
        <v>1002</v>
      </c>
      <c r="E194" s="5" t="s">
        <v>4329</v>
      </c>
      <c r="F194" s="6">
        <v>100206</v>
      </c>
      <c r="G194" s="5" t="s">
        <v>4396</v>
      </c>
      <c r="H194" s="6">
        <v>100206002</v>
      </c>
      <c r="I194" s="5">
        <v>2</v>
      </c>
      <c r="J194" s="5" t="s">
        <v>4398</v>
      </c>
    </row>
    <row r="195" spans="1:10" x14ac:dyDescent="0.3">
      <c r="A195" s="7">
        <f t="shared" si="2"/>
        <v>100206003</v>
      </c>
      <c r="B195" s="6">
        <v>10</v>
      </c>
      <c r="C195" s="5" t="s">
        <v>4199</v>
      </c>
      <c r="D195" s="6">
        <v>1002</v>
      </c>
      <c r="E195" s="5" t="s">
        <v>4329</v>
      </c>
      <c r="F195" s="6">
        <v>100206</v>
      </c>
      <c r="G195" s="5" t="s">
        <v>4396</v>
      </c>
      <c r="H195" s="6">
        <v>100206003</v>
      </c>
      <c r="I195" s="5">
        <v>3</v>
      </c>
      <c r="J195" s="5" t="s">
        <v>4399</v>
      </c>
    </row>
    <row r="196" spans="1:10" x14ac:dyDescent="0.3">
      <c r="A196" s="7">
        <f t="shared" si="2"/>
        <v>100206004</v>
      </c>
      <c r="B196" s="6">
        <v>10</v>
      </c>
      <c r="C196" s="5" t="s">
        <v>4199</v>
      </c>
      <c r="D196" s="6">
        <v>1002</v>
      </c>
      <c r="E196" s="5" t="s">
        <v>4329</v>
      </c>
      <c r="F196" s="6">
        <v>100206</v>
      </c>
      <c r="G196" s="5" t="s">
        <v>4396</v>
      </c>
      <c r="H196" s="6">
        <v>100206004</v>
      </c>
      <c r="I196" s="5">
        <v>4</v>
      </c>
      <c r="J196" s="5" t="s">
        <v>4400</v>
      </c>
    </row>
    <row r="197" spans="1:10" x14ac:dyDescent="0.3">
      <c r="A197" s="7">
        <f t="shared" si="2"/>
        <v>100206005</v>
      </c>
      <c r="B197" s="6">
        <v>10</v>
      </c>
      <c r="C197" s="5" t="s">
        <v>4199</v>
      </c>
      <c r="D197" s="6">
        <v>1002</v>
      </c>
      <c r="E197" s="5" t="s">
        <v>4329</v>
      </c>
      <c r="F197" s="6">
        <v>100206</v>
      </c>
      <c r="G197" s="5" t="s">
        <v>4396</v>
      </c>
      <c r="H197" s="6">
        <v>100206005</v>
      </c>
      <c r="I197" s="5">
        <v>5</v>
      </c>
      <c r="J197" s="5" t="s">
        <v>4401</v>
      </c>
    </row>
    <row r="198" spans="1:10" x14ac:dyDescent="0.3">
      <c r="A198" s="7">
        <f t="shared" si="2"/>
        <v>100206006</v>
      </c>
      <c r="B198" s="6">
        <v>10</v>
      </c>
      <c r="C198" s="5" t="s">
        <v>4199</v>
      </c>
      <c r="D198" s="6">
        <v>1002</v>
      </c>
      <c r="E198" s="5" t="s">
        <v>4329</v>
      </c>
      <c r="F198" s="6">
        <v>100206</v>
      </c>
      <c r="G198" s="5" t="s">
        <v>4396</v>
      </c>
      <c r="H198" s="6">
        <v>100206006</v>
      </c>
      <c r="I198" s="5">
        <v>6</v>
      </c>
      <c r="J198" s="5" t="s">
        <v>4402</v>
      </c>
    </row>
    <row r="199" spans="1:10" x14ac:dyDescent="0.3">
      <c r="A199" s="7">
        <f t="shared" si="2"/>
        <v>100206007</v>
      </c>
      <c r="B199" s="6">
        <v>10</v>
      </c>
      <c r="C199" s="5" t="s">
        <v>4199</v>
      </c>
      <c r="D199" s="6">
        <v>1002</v>
      </c>
      <c r="E199" s="5" t="s">
        <v>4329</v>
      </c>
      <c r="F199" s="6">
        <v>100206</v>
      </c>
      <c r="G199" s="5" t="s">
        <v>4396</v>
      </c>
      <c r="H199" s="6">
        <v>100206007</v>
      </c>
      <c r="I199" s="5">
        <v>7</v>
      </c>
      <c r="J199" s="5" t="s">
        <v>4403</v>
      </c>
    </row>
    <row r="200" spans="1:10" x14ac:dyDescent="0.3">
      <c r="A200" s="7">
        <f t="shared" si="2"/>
        <v>100206008</v>
      </c>
      <c r="B200" s="6">
        <v>10</v>
      </c>
      <c r="C200" s="5" t="s">
        <v>4199</v>
      </c>
      <c r="D200" s="6">
        <v>1002</v>
      </c>
      <c r="E200" s="5" t="s">
        <v>4329</v>
      </c>
      <c r="F200" s="6">
        <v>100206</v>
      </c>
      <c r="G200" s="5" t="s">
        <v>4396</v>
      </c>
      <c r="H200" s="6">
        <v>100206008</v>
      </c>
      <c r="I200" s="5">
        <v>8</v>
      </c>
      <c r="J200" s="5" t="s">
        <v>4404</v>
      </c>
    </row>
    <row r="201" spans="1:10" x14ac:dyDescent="0.3">
      <c r="A201" s="7">
        <f t="shared" si="2"/>
        <v>100206009</v>
      </c>
      <c r="B201" s="6">
        <v>10</v>
      </c>
      <c r="C201" s="5" t="s">
        <v>4199</v>
      </c>
      <c r="D201" s="6">
        <v>1002</v>
      </c>
      <c r="E201" s="5" t="s">
        <v>4329</v>
      </c>
      <c r="F201" s="6">
        <v>100206</v>
      </c>
      <c r="G201" s="5" t="s">
        <v>4396</v>
      </c>
      <c r="H201" s="6">
        <v>100206009</v>
      </c>
      <c r="I201" s="5">
        <v>9</v>
      </c>
      <c r="J201" s="5" t="s">
        <v>4405</v>
      </c>
    </row>
    <row r="202" spans="1:10" x14ac:dyDescent="0.3">
      <c r="A202" s="7">
        <f t="shared" si="2"/>
        <v>100206010</v>
      </c>
      <c r="B202" s="6">
        <v>10</v>
      </c>
      <c r="C202" s="5" t="s">
        <v>4199</v>
      </c>
      <c r="D202" s="6">
        <v>1002</v>
      </c>
      <c r="E202" s="5" t="s">
        <v>4329</v>
      </c>
      <c r="F202" s="6">
        <v>100206</v>
      </c>
      <c r="G202" s="5" t="s">
        <v>4396</v>
      </c>
      <c r="H202" s="6">
        <v>100206010</v>
      </c>
      <c r="I202" s="5">
        <v>10</v>
      </c>
      <c r="J202" s="5" t="s">
        <v>4406</v>
      </c>
    </row>
    <row r="203" spans="1:10" x14ac:dyDescent="0.3">
      <c r="A203" s="7">
        <f t="shared" si="2"/>
        <v>100206011</v>
      </c>
      <c r="B203" s="6">
        <v>10</v>
      </c>
      <c r="C203" s="5" t="s">
        <v>4199</v>
      </c>
      <c r="D203" s="6">
        <v>1002</v>
      </c>
      <c r="E203" s="5" t="s">
        <v>4329</v>
      </c>
      <c r="F203" s="6">
        <v>100206</v>
      </c>
      <c r="G203" s="5" t="s">
        <v>4396</v>
      </c>
      <c r="H203" s="6">
        <v>100206011</v>
      </c>
      <c r="I203" s="5">
        <v>11</v>
      </c>
      <c r="J203" s="5" t="s">
        <v>4407</v>
      </c>
    </row>
    <row r="204" spans="1:10" x14ac:dyDescent="0.3">
      <c r="A204" s="7">
        <f t="shared" si="2"/>
        <v>100206012</v>
      </c>
      <c r="B204" s="6">
        <v>10</v>
      </c>
      <c r="C204" s="5" t="s">
        <v>4199</v>
      </c>
      <c r="D204" s="6">
        <v>1002</v>
      </c>
      <c r="E204" s="5" t="s">
        <v>4329</v>
      </c>
      <c r="F204" s="6">
        <v>100206</v>
      </c>
      <c r="G204" s="5" t="s">
        <v>4396</v>
      </c>
      <c r="H204" s="6">
        <v>100206012</v>
      </c>
      <c r="I204" s="5">
        <v>12</v>
      </c>
      <c r="J204" s="5" t="s">
        <v>4408</v>
      </c>
    </row>
    <row r="205" spans="1:10" x14ac:dyDescent="0.3">
      <c r="A205" s="7">
        <f t="shared" ref="A205:A268" si="3">+H205</f>
        <v>100206013</v>
      </c>
      <c r="B205" s="6">
        <v>10</v>
      </c>
      <c r="C205" s="5" t="s">
        <v>4199</v>
      </c>
      <c r="D205" s="6">
        <v>1002</v>
      </c>
      <c r="E205" s="5" t="s">
        <v>4329</v>
      </c>
      <c r="F205" s="6">
        <v>100206</v>
      </c>
      <c r="G205" s="5" t="s">
        <v>4396</v>
      </c>
      <c r="H205" s="6">
        <v>100206013</v>
      </c>
      <c r="I205" s="5">
        <v>13</v>
      </c>
      <c r="J205" s="5" t="s">
        <v>4409</v>
      </c>
    </row>
    <row r="206" spans="1:10" x14ac:dyDescent="0.3">
      <c r="A206" s="7">
        <f t="shared" si="3"/>
        <v>100206014</v>
      </c>
      <c r="B206" s="6">
        <v>10</v>
      </c>
      <c r="C206" s="5" t="s">
        <v>4199</v>
      </c>
      <c r="D206" s="6">
        <v>1002</v>
      </c>
      <c r="E206" s="5" t="s">
        <v>4329</v>
      </c>
      <c r="F206" s="6">
        <v>100206</v>
      </c>
      <c r="G206" s="5" t="s">
        <v>4396</v>
      </c>
      <c r="H206" s="6">
        <v>100206014</v>
      </c>
      <c r="I206" s="5">
        <v>14</v>
      </c>
      <c r="J206" s="5" t="s">
        <v>4410</v>
      </c>
    </row>
    <row r="207" spans="1:10" x14ac:dyDescent="0.3">
      <c r="A207" s="7">
        <f t="shared" si="3"/>
        <v>100207001</v>
      </c>
      <c r="B207" s="6">
        <v>10</v>
      </c>
      <c r="C207" s="5" t="s">
        <v>4199</v>
      </c>
      <c r="D207" s="6">
        <v>1002</v>
      </c>
      <c r="E207" s="5" t="s">
        <v>4329</v>
      </c>
      <c r="F207" s="6">
        <v>100207</v>
      </c>
      <c r="G207" s="5" t="s">
        <v>4411</v>
      </c>
      <c r="H207" s="6">
        <v>100207001</v>
      </c>
      <c r="I207" s="5">
        <v>1</v>
      </c>
      <c r="J207" s="5" t="s">
        <v>4412</v>
      </c>
    </row>
    <row r="208" spans="1:10" x14ac:dyDescent="0.3">
      <c r="A208" s="7">
        <f t="shared" si="3"/>
        <v>100208001</v>
      </c>
      <c r="B208" s="6">
        <v>10</v>
      </c>
      <c r="C208" s="5" t="s">
        <v>4199</v>
      </c>
      <c r="D208" s="6">
        <v>1002</v>
      </c>
      <c r="E208" s="5" t="s">
        <v>4329</v>
      </c>
      <c r="F208" s="6">
        <v>100208</v>
      </c>
      <c r="G208" s="5" t="s">
        <v>4413</v>
      </c>
      <c r="H208" s="6">
        <v>100208001</v>
      </c>
      <c r="I208" s="5">
        <v>1</v>
      </c>
      <c r="J208" s="5" t="s">
        <v>4414</v>
      </c>
    </row>
    <row r="209" spans="1:10" x14ac:dyDescent="0.3">
      <c r="A209" s="7">
        <f t="shared" si="3"/>
        <v>100208002</v>
      </c>
      <c r="B209" s="6">
        <v>10</v>
      </c>
      <c r="C209" s="5" t="s">
        <v>4199</v>
      </c>
      <c r="D209" s="6">
        <v>1002</v>
      </c>
      <c r="E209" s="5" t="s">
        <v>4329</v>
      </c>
      <c r="F209" s="6">
        <v>100208</v>
      </c>
      <c r="G209" s="5" t="s">
        <v>4413</v>
      </c>
      <c r="H209" s="6">
        <v>100208002</v>
      </c>
      <c r="I209" s="5">
        <v>2</v>
      </c>
      <c r="J209" s="5" t="s">
        <v>4415</v>
      </c>
    </row>
    <row r="210" spans="1:10" ht="28.8" x14ac:dyDescent="0.3">
      <c r="A210" s="7">
        <f t="shared" si="3"/>
        <v>100208003</v>
      </c>
      <c r="B210" s="6">
        <v>10</v>
      </c>
      <c r="C210" s="5" t="s">
        <v>4199</v>
      </c>
      <c r="D210" s="6">
        <v>1002</v>
      </c>
      <c r="E210" s="5" t="s">
        <v>4329</v>
      </c>
      <c r="F210" s="6">
        <v>100208</v>
      </c>
      <c r="G210" s="5" t="s">
        <v>4413</v>
      </c>
      <c r="H210" s="6">
        <v>100208003</v>
      </c>
      <c r="I210" s="5">
        <v>3</v>
      </c>
      <c r="J210" s="5" t="s">
        <v>4416</v>
      </c>
    </row>
    <row r="211" spans="1:10" x14ac:dyDescent="0.3">
      <c r="A211" s="7">
        <f t="shared" si="3"/>
        <v>100208004</v>
      </c>
      <c r="B211" s="6">
        <v>10</v>
      </c>
      <c r="C211" s="5" t="s">
        <v>4199</v>
      </c>
      <c r="D211" s="6">
        <v>1002</v>
      </c>
      <c r="E211" s="5" t="s">
        <v>4329</v>
      </c>
      <c r="F211" s="6">
        <v>100208</v>
      </c>
      <c r="G211" s="5" t="s">
        <v>4413</v>
      </c>
      <c r="H211" s="6">
        <v>100208004</v>
      </c>
      <c r="I211" s="5">
        <v>4</v>
      </c>
      <c r="J211" s="5" t="s">
        <v>4417</v>
      </c>
    </row>
    <row r="212" spans="1:10" x14ac:dyDescent="0.3">
      <c r="A212" s="7">
        <f t="shared" si="3"/>
        <v>100208005</v>
      </c>
      <c r="B212" s="6">
        <v>10</v>
      </c>
      <c r="C212" s="5" t="s">
        <v>4199</v>
      </c>
      <c r="D212" s="6">
        <v>1002</v>
      </c>
      <c r="E212" s="5" t="s">
        <v>4329</v>
      </c>
      <c r="F212" s="6">
        <v>100208</v>
      </c>
      <c r="G212" s="5" t="s">
        <v>4413</v>
      </c>
      <c r="H212" s="6">
        <v>100208005</v>
      </c>
      <c r="I212" s="5">
        <v>5</v>
      </c>
      <c r="J212" s="5" t="s">
        <v>4418</v>
      </c>
    </row>
    <row r="213" spans="1:10" x14ac:dyDescent="0.3">
      <c r="A213" s="7">
        <f t="shared" si="3"/>
        <v>100209001</v>
      </c>
      <c r="B213" s="6">
        <v>10</v>
      </c>
      <c r="C213" s="5" t="s">
        <v>4199</v>
      </c>
      <c r="D213" s="6">
        <v>1002</v>
      </c>
      <c r="E213" s="5" t="s">
        <v>4329</v>
      </c>
      <c r="F213" s="6">
        <v>100209</v>
      </c>
      <c r="G213" s="5" t="s">
        <v>197</v>
      </c>
      <c r="H213" s="6">
        <v>100209001</v>
      </c>
      <c r="I213" s="5">
        <v>1</v>
      </c>
      <c r="J213" s="5" t="s">
        <v>4419</v>
      </c>
    </row>
    <row r="214" spans="1:10" x14ac:dyDescent="0.3">
      <c r="A214" s="7">
        <f t="shared" si="3"/>
        <v>100209002</v>
      </c>
      <c r="B214" s="6">
        <v>10</v>
      </c>
      <c r="C214" s="5" t="s">
        <v>4199</v>
      </c>
      <c r="D214" s="6">
        <v>1002</v>
      </c>
      <c r="E214" s="5" t="s">
        <v>4329</v>
      </c>
      <c r="F214" s="6">
        <v>100209</v>
      </c>
      <c r="G214" s="5" t="s">
        <v>197</v>
      </c>
      <c r="H214" s="6">
        <v>100209002</v>
      </c>
      <c r="I214" s="5">
        <v>2</v>
      </c>
      <c r="J214" s="5" t="s">
        <v>4420</v>
      </c>
    </row>
    <row r="215" spans="1:10" x14ac:dyDescent="0.3">
      <c r="A215" s="7">
        <f t="shared" si="3"/>
        <v>100209003</v>
      </c>
      <c r="B215" s="6">
        <v>10</v>
      </c>
      <c r="C215" s="5" t="s">
        <v>4199</v>
      </c>
      <c r="D215" s="6">
        <v>1002</v>
      </c>
      <c r="E215" s="5" t="s">
        <v>4329</v>
      </c>
      <c r="F215" s="6">
        <v>100209</v>
      </c>
      <c r="G215" s="5" t="s">
        <v>197</v>
      </c>
      <c r="H215" s="6">
        <v>100209003</v>
      </c>
      <c r="I215" s="5">
        <v>3</v>
      </c>
      <c r="J215" s="5" t="s">
        <v>4421</v>
      </c>
    </row>
    <row r="216" spans="1:10" x14ac:dyDescent="0.3">
      <c r="A216" s="7">
        <f t="shared" si="3"/>
        <v>100209004</v>
      </c>
      <c r="B216" s="6">
        <v>10</v>
      </c>
      <c r="C216" s="5" t="s">
        <v>4199</v>
      </c>
      <c r="D216" s="6">
        <v>1002</v>
      </c>
      <c r="E216" s="5" t="s">
        <v>4329</v>
      </c>
      <c r="F216" s="6">
        <v>100209</v>
      </c>
      <c r="G216" s="5" t="s">
        <v>197</v>
      </c>
      <c r="H216" s="6">
        <v>100209004</v>
      </c>
      <c r="I216" s="5">
        <v>4</v>
      </c>
      <c r="J216" s="5" t="s">
        <v>4422</v>
      </c>
    </row>
    <row r="217" spans="1:10" x14ac:dyDescent="0.3">
      <c r="A217" s="7">
        <f t="shared" si="3"/>
        <v>100209005</v>
      </c>
      <c r="B217" s="6">
        <v>10</v>
      </c>
      <c r="C217" s="5" t="s">
        <v>4199</v>
      </c>
      <c r="D217" s="6">
        <v>1002</v>
      </c>
      <c r="E217" s="5" t="s">
        <v>4329</v>
      </c>
      <c r="F217" s="6">
        <v>100209</v>
      </c>
      <c r="G217" s="5" t="s">
        <v>197</v>
      </c>
      <c r="H217" s="6">
        <v>100209005</v>
      </c>
      <c r="I217" s="5">
        <v>5</v>
      </c>
      <c r="J217" s="5" t="s">
        <v>4423</v>
      </c>
    </row>
    <row r="218" spans="1:10" x14ac:dyDescent="0.3">
      <c r="A218" s="7">
        <f t="shared" si="3"/>
        <v>100301001</v>
      </c>
      <c r="B218" s="6">
        <v>10</v>
      </c>
      <c r="C218" s="5" t="s">
        <v>4199</v>
      </c>
      <c r="D218" s="6">
        <v>1003</v>
      </c>
      <c r="E218" s="5" t="s">
        <v>4424</v>
      </c>
      <c r="F218" s="6">
        <v>100301</v>
      </c>
      <c r="G218" s="5" t="s">
        <v>4425</v>
      </c>
      <c r="H218" s="6">
        <v>100301001</v>
      </c>
      <c r="I218" s="5">
        <v>1</v>
      </c>
      <c r="J218" s="5" t="s">
        <v>4426</v>
      </c>
    </row>
    <row r="219" spans="1:10" x14ac:dyDescent="0.3">
      <c r="A219" s="7">
        <f t="shared" si="3"/>
        <v>100301002</v>
      </c>
      <c r="B219" s="6">
        <v>10</v>
      </c>
      <c r="C219" s="5" t="s">
        <v>4199</v>
      </c>
      <c r="D219" s="6">
        <v>1003</v>
      </c>
      <c r="E219" s="5" t="s">
        <v>4424</v>
      </c>
      <c r="F219" s="6">
        <v>100301</v>
      </c>
      <c r="G219" s="5" t="s">
        <v>4425</v>
      </c>
      <c r="H219" s="6">
        <v>100301002</v>
      </c>
      <c r="I219" s="5">
        <v>2</v>
      </c>
      <c r="J219" s="5" t="s">
        <v>4427</v>
      </c>
    </row>
    <row r="220" spans="1:10" x14ac:dyDescent="0.3">
      <c r="A220" s="7">
        <f t="shared" si="3"/>
        <v>100301003</v>
      </c>
      <c r="B220" s="6">
        <v>10</v>
      </c>
      <c r="C220" s="5" t="s">
        <v>4199</v>
      </c>
      <c r="D220" s="6">
        <v>1003</v>
      </c>
      <c r="E220" s="5" t="s">
        <v>4424</v>
      </c>
      <c r="F220" s="6">
        <v>100301</v>
      </c>
      <c r="G220" s="5" t="s">
        <v>4425</v>
      </c>
      <c r="H220" s="6">
        <v>100301003</v>
      </c>
      <c r="I220" s="5">
        <v>3</v>
      </c>
      <c r="J220" s="5" t="s">
        <v>4428</v>
      </c>
    </row>
    <row r="221" spans="1:10" x14ac:dyDescent="0.3">
      <c r="A221" s="7">
        <f t="shared" si="3"/>
        <v>100301004</v>
      </c>
      <c r="B221" s="6">
        <v>10</v>
      </c>
      <c r="C221" s="5" t="s">
        <v>4199</v>
      </c>
      <c r="D221" s="6">
        <v>1003</v>
      </c>
      <c r="E221" s="5" t="s">
        <v>4424</v>
      </c>
      <c r="F221" s="6">
        <v>100301</v>
      </c>
      <c r="G221" s="5" t="s">
        <v>4425</v>
      </c>
      <c r="H221" s="6">
        <v>100301004</v>
      </c>
      <c r="I221" s="5">
        <v>4</v>
      </c>
      <c r="J221" s="5" t="s">
        <v>4429</v>
      </c>
    </row>
    <row r="222" spans="1:10" x14ac:dyDescent="0.3">
      <c r="A222" s="7">
        <f t="shared" si="3"/>
        <v>100301005</v>
      </c>
      <c r="B222" s="6">
        <v>10</v>
      </c>
      <c r="C222" s="5" t="s">
        <v>4199</v>
      </c>
      <c r="D222" s="6">
        <v>1003</v>
      </c>
      <c r="E222" s="5" t="s">
        <v>4424</v>
      </c>
      <c r="F222" s="6">
        <v>100301</v>
      </c>
      <c r="G222" s="5" t="s">
        <v>4425</v>
      </c>
      <c r="H222" s="6">
        <v>100301005</v>
      </c>
      <c r="I222" s="5">
        <v>5</v>
      </c>
      <c r="J222" s="5" t="s">
        <v>4430</v>
      </c>
    </row>
    <row r="223" spans="1:10" x14ac:dyDescent="0.3">
      <c r="A223" s="7">
        <f t="shared" si="3"/>
        <v>100301006</v>
      </c>
      <c r="B223" s="6">
        <v>10</v>
      </c>
      <c r="C223" s="5" t="s">
        <v>4199</v>
      </c>
      <c r="D223" s="6">
        <v>1003</v>
      </c>
      <c r="E223" s="5" t="s">
        <v>4424</v>
      </c>
      <c r="F223" s="6">
        <v>100301</v>
      </c>
      <c r="G223" s="5" t="s">
        <v>4425</v>
      </c>
      <c r="H223" s="6">
        <v>100301006</v>
      </c>
      <c r="I223" s="5">
        <v>6</v>
      </c>
      <c r="J223" s="5" t="s">
        <v>4431</v>
      </c>
    </row>
    <row r="224" spans="1:10" x14ac:dyDescent="0.3">
      <c r="A224" s="7">
        <f t="shared" si="3"/>
        <v>100301007</v>
      </c>
      <c r="B224" s="6">
        <v>10</v>
      </c>
      <c r="C224" s="5" t="s">
        <v>4199</v>
      </c>
      <c r="D224" s="6">
        <v>1003</v>
      </c>
      <c r="E224" s="5" t="s">
        <v>4424</v>
      </c>
      <c r="F224" s="6">
        <v>100301</v>
      </c>
      <c r="G224" s="5" t="s">
        <v>4425</v>
      </c>
      <c r="H224" s="6">
        <v>100301007</v>
      </c>
      <c r="I224" s="5">
        <v>7</v>
      </c>
      <c r="J224" s="5" t="s">
        <v>4432</v>
      </c>
    </row>
    <row r="225" spans="1:10" x14ac:dyDescent="0.3">
      <c r="A225" s="7">
        <f t="shared" si="3"/>
        <v>100301008</v>
      </c>
      <c r="B225" s="6">
        <v>10</v>
      </c>
      <c r="C225" s="5" t="s">
        <v>4199</v>
      </c>
      <c r="D225" s="6">
        <v>1003</v>
      </c>
      <c r="E225" s="5" t="s">
        <v>4424</v>
      </c>
      <c r="F225" s="6">
        <v>100301</v>
      </c>
      <c r="G225" s="5" t="s">
        <v>4425</v>
      </c>
      <c r="H225" s="6">
        <v>100301008</v>
      </c>
      <c r="I225" s="5">
        <v>8</v>
      </c>
      <c r="J225" s="5" t="s">
        <v>4433</v>
      </c>
    </row>
    <row r="226" spans="1:10" x14ac:dyDescent="0.3">
      <c r="A226" s="7">
        <f t="shared" si="3"/>
        <v>100301009</v>
      </c>
      <c r="B226" s="6">
        <v>10</v>
      </c>
      <c r="C226" s="5" t="s">
        <v>4199</v>
      </c>
      <c r="D226" s="6">
        <v>1003</v>
      </c>
      <c r="E226" s="5" t="s">
        <v>4424</v>
      </c>
      <c r="F226" s="6">
        <v>100301</v>
      </c>
      <c r="G226" s="5" t="s">
        <v>4425</v>
      </c>
      <c r="H226" s="6">
        <v>100301009</v>
      </c>
      <c r="I226" s="5">
        <v>9</v>
      </c>
      <c r="J226" s="5" t="s">
        <v>4434</v>
      </c>
    </row>
    <row r="227" spans="1:10" ht="28.8" x14ac:dyDescent="0.3">
      <c r="A227" s="7">
        <f t="shared" si="3"/>
        <v>100302001</v>
      </c>
      <c r="B227" s="6">
        <v>10</v>
      </c>
      <c r="C227" s="5" t="s">
        <v>4199</v>
      </c>
      <c r="D227" s="6">
        <v>1003</v>
      </c>
      <c r="E227" s="5" t="s">
        <v>4424</v>
      </c>
      <c r="F227" s="6">
        <v>100302</v>
      </c>
      <c r="G227" s="5" t="s">
        <v>4435</v>
      </c>
      <c r="H227" s="6">
        <v>100302001</v>
      </c>
      <c r="I227" s="5">
        <v>1</v>
      </c>
      <c r="J227" s="5" t="s">
        <v>4436</v>
      </c>
    </row>
    <row r="228" spans="1:10" x14ac:dyDescent="0.3">
      <c r="A228" s="7">
        <f t="shared" si="3"/>
        <v>100302002</v>
      </c>
      <c r="B228" s="6">
        <v>10</v>
      </c>
      <c r="C228" s="5" t="s">
        <v>4199</v>
      </c>
      <c r="D228" s="6">
        <v>1003</v>
      </c>
      <c r="E228" s="5" t="s">
        <v>4424</v>
      </c>
      <c r="F228" s="6">
        <v>100302</v>
      </c>
      <c r="G228" s="5" t="s">
        <v>4435</v>
      </c>
      <c r="H228" s="6">
        <v>100302002</v>
      </c>
      <c r="I228" s="5">
        <v>2</v>
      </c>
      <c r="J228" s="5" t="s">
        <v>4437</v>
      </c>
    </row>
    <row r="229" spans="1:10" x14ac:dyDescent="0.3">
      <c r="A229" s="7">
        <f t="shared" si="3"/>
        <v>100302003</v>
      </c>
      <c r="B229" s="6">
        <v>10</v>
      </c>
      <c r="C229" s="5" t="s">
        <v>4199</v>
      </c>
      <c r="D229" s="6">
        <v>1003</v>
      </c>
      <c r="E229" s="5" t="s">
        <v>4424</v>
      </c>
      <c r="F229" s="6">
        <v>100302</v>
      </c>
      <c r="G229" s="5" t="s">
        <v>4435</v>
      </c>
      <c r="H229" s="6">
        <v>100302003</v>
      </c>
      <c r="I229" s="5">
        <v>3</v>
      </c>
      <c r="J229" s="5" t="s">
        <v>4438</v>
      </c>
    </row>
    <row r="230" spans="1:10" x14ac:dyDescent="0.3">
      <c r="A230" s="7">
        <f t="shared" si="3"/>
        <v>100303001</v>
      </c>
      <c r="B230" s="6">
        <v>10</v>
      </c>
      <c r="C230" s="5" t="s">
        <v>4199</v>
      </c>
      <c r="D230" s="6">
        <v>1003</v>
      </c>
      <c r="E230" s="5" t="s">
        <v>4424</v>
      </c>
      <c r="F230" s="6">
        <v>100303</v>
      </c>
      <c r="G230" s="5" t="s">
        <v>4439</v>
      </c>
      <c r="H230" s="6">
        <v>100303001</v>
      </c>
      <c r="I230" s="5">
        <v>1</v>
      </c>
      <c r="J230" s="5" t="s">
        <v>4440</v>
      </c>
    </row>
    <row r="231" spans="1:10" ht="28.8" x14ac:dyDescent="0.3">
      <c r="A231" s="7">
        <f t="shared" si="3"/>
        <v>100303002</v>
      </c>
      <c r="B231" s="6">
        <v>10</v>
      </c>
      <c r="C231" s="5" t="s">
        <v>4199</v>
      </c>
      <c r="D231" s="6">
        <v>1003</v>
      </c>
      <c r="E231" s="5" t="s">
        <v>4424</v>
      </c>
      <c r="F231" s="6">
        <v>100303</v>
      </c>
      <c r="G231" s="5" t="s">
        <v>4439</v>
      </c>
      <c r="H231" s="6">
        <v>100303002</v>
      </c>
      <c r="I231" s="5">
        <v>2</v>
      </c>
      <c r="J231" s="5" t="s">
        <v>4441</v>
      </c>
    </row>
    <row r="232" spans="1:10" x14ac:dyDescent="0.3">
      <c r="A232" s="7">
        <f t="shared" si="3"/>
        <v>100401001</v>
      </c>
      <c r="B232" s="6">
        <v>10</v>
      </c>
      <c r="C232" s="5" t="s">
        <v>4199</v>
      </c>
      <c r="D232" s="6">
        <v>1004</v>
      </c>
      <c r="E232" s="5" t="s">
        <v>4442</v>
      </c>
      <c r="F232" s="6">
        <v>100401</v>
      </c>
      <c r="G232" s="5" t="s">
        <v>4443</v>
      </c>
      <c r="H232" s="6">
        <v>100401001</v>
      </c>
      <c r="I232" s="5">
        <v>1</v>
      </c>
      <c r="J232" s="5" t="s">
        <v>4444</v>
      </c>
    </row>
    <row r="233" spans="1:10" x14ac:dyDescent="0.3">
      <c r="A233" s="7">
        <f t="shared" si="3"/>
        <v>100401002</v>
      </c>
      <c r="B233" s="6">
        <v>10</v>
      </c>
      <c r="C233" s="5" t="s">
        <v>4199</v>
      </c>
      <c r="D233" s="6">
        <v>1004</v>
      </c>
      <c r="E233" s="5" t="s">
        <v>4442</v>
      </c>
      <c r="F233" s="6">
        <v>100401</v>
      </c>
      <c r="G233" s="5" t="s">
        <v>4443</v>
      </c>
      <c r="H233" s="6">
        <v>100401002</v>
      </c>
      <c r="I233" s="5">
        <v>2</v>
      </c>
      <c r="J233" s="5" t="s">
        <v>4445</v>
      </c>
    </row>
    <row r="234" spans="1:10" x14ac:dyDescent="0.3">
      <c r="A234" s="7">
        <f t="shared" si="3"/>
        <v>100401003</v>
      </c>
      <c r="B234" s="6">
        <v>10</v>
      </c>
      <c r="C234" s="5" t="s">
        <v>4199</v>
      </c>
      <c r="D234" s="6">
        <v>1004</v>
      </c>
      <c r="E234" s="5" t="s">
        <v>4442</v>
      </c>
      <c r="F234" s="6">
        <v>100401</v>
      </c>
      <c r="G234" s="5" t="s">
        <v>4443</v>
      </c>
      <c r="H234" s="6">
        <v>100401003</v>
      </c>
      <c r="I234" s="5">
        <v>3</v>
      </c>
      <c r="J234" s="5" t="s">
        <v>4446</v>
      </c>
    </row>
    <row r="235" spans="1:10" x14ac:dyDescent="0.3">
      <c r="A235" s="7">
        <f t="shared" si="3"/>
        <v>100401004</v>
      </c>
      <c r="B235" s="6">
        <v>10</v>
      </c>
      <c r="C235" s="5" t="s">
        <v>4199</v>
      </c>
      <c r="D235" s="6">
        <v>1004</v>
      </c>
      <c r="E235" s="5" t="s">
        <v>4442</v>
      </c>
      <c r="F235" s="6">
        <v>100401</v>
      </c>
      <c r="G235" s="5" t="s">
        <v>4443</v>
      </c>
      <c r="H235" s="6">
        <v>100401004</v>
      </c>
      <c r="I235" s="5">
        <v>4</v>
      </c>
      <c r="J235" s="5" t="s">
        <v>4447</v>
      </c>
    </row>
    <row r="236" spans="1:10" x14ac:dyDescent="0.3">
      <c r="A236" s="7">
        <f t="shared" si="3"/>
        <v>100401005</v>
      </c>
      <c r="B236" s="6">
        <v>10</v>
      </c>
      <c r="C236" s="5" t="s">
        <v>4199</v>
      </c>
      <c r="D236" s="6">
        <v>1004</v>
      </c>
      <c r="E236" s="5" t="s">
        <v>4442</v>
      </c>
      <c r="F236" s="6">
        <v>100401</v>
      </c>
      <c r="G236" s="5" t="s">
        <v>4443</v>
      </c>
      <c r="H236" s="6">
        <v>100401005</v>
      </c>
      <c r="I236" s="5">
        <v>5</v>
      </c>
      <c r="J236" s="5" t="s">
        <v>4448</v>
      </c>
    </row>
    <row r="237" spans="1:10" x14ac:dyDescent="0.3">
      <c r="A237" s="7">
        <f t="shared" si="3"/>
        <v>100401006</v>
      </c>
      <c r="B237" s="6">
        <v>10</v>
      </c>
      <c r="C237" s="5" t="s">
        <v>4199</v>
      </c>
      <c r="D237" s="6">
        <v>1004</v>
      </c>
      <c r="E237" s="5" t="s">
        <v>4442</v>
      </c>
      <c r="F237" s="6">
        <v>100401</v>
      </c>
      <c r="G237" s="5" t="s">
        <v>4443</v>
      </c>
      <c r="H237" s="6">
        <v>100401006</v>
      </c>
      <c r="I237" s="5">
        <v>6</v>
      </c>
      <c r="J237" s="5" t="s">
        <v>4449</v>
      </c>
    </row>
    <row r="238" spans="1:10" x14ac:dyDescent="0.3">
      <c r="A238" s="7">
        <f t="shared" si="3"/>
        <v>100401007</v>
      </c>
      <c r="B238" s="6">
        <v>10</v>
      </c>
      <c r="C238" s="5" t="s">
        <v>4199</v>
      </c>
      <c r="D238" s="6">
        <v>1004</v>
      </c>
      <c r="E238" s="5" t="s">
        <v>4442</v>
      </c>
      <c r="F238" s="6">
        <v>100401</v>
      </c>
      <c r="G238" s="5" t="s">
        <v>4443</v>
      </c>
      <c r="H238" s="6">
        <v>100401007</v>
      </c>
      <c r="I238" s="5">
        <v>7</v>
      </c>
      <c r="J238" s="5" t="s">
        <v>4450</v>
      </c>
    </row>
    <row r="239" spans="1:10" x14ac:dyDescent="0.3">
      <c r="A239" s="7">
        <f t="shared" si="3"/>
        <v>100401008</v>
      </c>
      <c r="B239" s="6">
        <v>10</v>
      </c>
      <c r="C239" s="5" t="s">
        <v>4199</v>
      </c>
      <c r="D239" s="6">
        <v>1004</v>
      </c>
      <c r="E239" s="5" t="s">
        <v>4442</v>
      </c>
      <c r="F239" s="6">
        <v>100401</v>
      </c>
      <c r="G239" s="5" t="s">
        <v>4443</v>
      </c>
      <c r="H239" s="6">
        <v>100401008</v>
      </c>
      <c r="I239" s="5">
        <v>8</v>
      </c>
      <c r="J239" s="5" t="s">
        <v>4451</v>
      </c>
    </row>
    <row r="240" spans="1:10" x14ac:dyDescent="0.3">
      <c r="A240" s="7">
        <f t="shared" si="3"/>
        <v>100401009</v>
      </c>
      <c r="B240" s="6">
        <v>10</v>
      </c>
      <c r="C240" s="5" t="s">
        <v>4199</v>
      </c>
      <c r="D240" s="6">
        <v>1004</v>
      </c>
      <c r="E240" s="5" t="s">
        <v>4442</v>
      </c>
      <c r="F240" s="6">
        <v>100401</v>
      </c>
      <c r="G240" s="5" t="s">
        <v>4443</v>
      </c>
      <c r="H240" s="6">
        <v>100401009</v>
      </c>
      <c r="I240" s="5">
        <v>9</v>
      </c>
      <c r="J240" s="5" t="s">
        <v>4452</v>
      </c>
    </row>
    <row r="241" spans="1:10" x14ac:dyDescent="0.3">
      <c r="A241" s="7">
        <f t="shared" si="3"/>
        <v>100401010</v>
      </c>
      <c r="B241" s="6">
        <v>10</v>
      </c>
      <c r="C241" s="5" t="s">
        <v>4199</v>
      </c>
      <c r="D241" s="6">
        <v>1004</v>
      </c>
      <c r="E241" s="5" t="s">
        <v>4442</v>
      </c>
      <c r="F241" s="6">
        <v>100401</v>
      </c>
      <c r="G241" s="5" t="s">
        <v>4443</v>
      </c>
      <c r="H241" s="6">
        <v>100401010</v>
      </c>
      <c r="I241" s="5">
        <v>10</v>
      </c>
      <c r="J241" s="5" t="s">
        <v>4453</v>
      </c>
    </row>
    <row r="242" spans="1:10" x14ac:dyDescent="0.3">
      <c r="A242" s="7">
        <f t="shared" si="3"/>
        <v>100402001</v>
      </c>
      <c r="B242" s="6">
        <v>10</v>
      </c>
      <c r="C242" s="5" t="s">
        <v>4199</v>
      </c>
      <c r="D242" s="6">
        <v>1004</v>
      </c>
      <c r="E242" s="5" t="s">
        <v>4442</v>
      </c>
      <c r="F242" s="6">
        <v>100402</v>
      </c>
      <c r="G242" s="5" t="s">
        <v>4454</v>
      </c>
      <c r="H242" s="6">
        <v>100402001</v>
      </c>
      <c r="I242" s="5">
        <v>1</v>
      </c>
      <c r="J242" s="5" t="s">
        <v>4455</v>
      </c>
    </row>
    <row r="243" spans="1:10" x14ac:dyDescent="0.3">
      <c r="A243" s="7">
        <f t="shared" si="3"/>
        <v>100402002</v>
      </c>
      <c r="B243" s="6">
        <v>10</v>
      </c>
      <c r="C243" s="5" t="s">
        <v>4199</v>
      </c>
      <c r="D243" s="6">
        <v>1004</v>
      </c>
      <c r="E243" s="5" t="s">
        <v>4442</v>
      </c>
      <c r="F243" s="6">
        <v>100402</v>
      </c>
      <c r="G243" s="5" t="s">
        <v>4454</v>
      </c>
      <c r="H243" s="6">
        <v>100402002</v>
      </c>
      <c r="I243" s="5">
        <v>2</v>
      </c>
      <c r="J243" s="5" t="s">
        <v>4456</v>
      </c>
    </row>
    <row r="244" spans="1:10" x14ac:dyDescent="0.3">
      <c r="A244" s="7">
        <f t="shared" si="3"/>
        <v>100402003</v>
      </c>
      <c r="B244" s="6">
        <v>10</v>
      </c>
      <c r="C244" s="5" t="s">
        <v>4199</v>
      </c>
      <c r="D244" s="6">
        <v>1004</v>
      </c>
      <c r="E244" s="5" t="s">
        <v>4442</v>
      </c>
      <c r="F244" s="6">
        <v>100402</v>
      </c>
      <c r="G244" s="5" t="s">
        <v>4454</v>
      </c>
      <c r="H244" s="6">
        <v>100402003</v>
      </c>
      <c r="I244" s="5">
        <v>3</v>
      </c>
      <c r="J244" s="5" t="s">
        <v>4448</v>
      </c>
    </row>
    <row r="245" spans="1:10" x14ac:dyDescent="0.3">
      <c r="A245" s="7">
        <f t="shared" si="3"/>
        <v>100402004</v>
      </c>
      <c r="B245" s="6">
        <v>10</v>
      </c>
      <c r="C245" s="5" t="s">
        <v>4199</v>
      </c>
      <c r="D245" s="6">
        <v>1004</v>
      </c>
      <c r="E245" s="5" t="s">
        <v>4442</v>
      </c>
      <c r="F245" s="6">
        <v>100402</v>
      </c>
      <c r="G245" s="5" t="s">
        <v>4454</v>
      </c>
      <c r="H245" s="6">
        <v>100402004</v>
      </c>
      <c r="I245" s="5">
        <v>4</v>
      </c>
      <c r="J245" s="5" t="s">
        <v>4451</v>
      </c>
    </row>
    <row r="246" spans="1:10" x14ac:dyDescent="0.3">
      <c r="A246" s="7">
        <f t="shared" si="3"/>
        <v>100402005</v>
      </c>
      <c r="B246" s="6">
        <v>10</v>
      </c>
      <c r="C246" s="5" t="s">
        <v>4199</v>
      </c>
      <c r="D246" s="6">
        <v>1004</v>
      </c>
      <c r="E246" s="5" t="s">
        <v>4442</v>
      </c>
      <c r="F246" s="6">
        <v>100402</v>
      </c>
      <c r="G246" s="5" t="s">
        <v>4454</v>
      </c>
      <c r="H246" s="6">
        <v>100402005</v>
      </c>
      <c r="I246" s="5">
        <v>5</v>
      </c>
      <c r="J246" s="5" t="s">
        <v>4447</v>
      </c>
    </row>
    <row r="247" spans="1:10" x14ac:dyDescent="0.3">
      <c r="A247" s="7">
        <f t="shared" si="3"/>
        <v>100402006</v>
      </c>
      <c r="B247" s="6">
        <v>10</v>
      </c>
      <c r="C247" s="5" t="s">
        <v>4199</v>
      </c>
      <c r="D247" s="6">
        <v>1004</v>
      </c>
      <c r="E247" s="5" t="s">
        <v>4442</v>
      </c>
      <c r="F247" s="6">
        <v>100402</v>
      </c>
      <c r="G247" s="5" t="s">
        <v>4454</v>
      </c>
      <c r="H247" s="6">
        <v>100402006</v>
      </c>
      <c r="I247" s="5">
        <v>6</v>
      </c>
      <c r="J247" s="5" t="s">
        <v>4457</v>
      </c>
    </row>
    <row r="248" spans="1:10" x14ac:dyDescent="0.3">
      <c r="A248" s="7">
        <f t="shared" si="3"/>
        <v>100402007</v>
      </c>
      <c r="B248" s="6">
        <v>10</v>
      </c>
      <c r="C248" s="5" t="s">
        <v>4199</v>
      </c>
      <c r="D248" s="6">
        <v>1004</v>
      </c>
      <c r="E248" s="5" t="s">
        <v>4442</v>
      </c>
      <c r="F248" s="6">
        <v>100402</v>
      </c>
      <c r="G248" s="5" t="s">
        <v>4454</v>
      </c>
      <c r="H248" s="6">
        <v>100402007</v>
      </c>
      <c r="I248" s="5">
        <v>7</v>
      </c>
      <c r="J248" s="5" t="s">
        <v>4458</v>
      </c>
    </row>
    <row r="249" spans="1:10" x14ac:dyDescent="0.3">
      <c r="A249" s="7">
        <f t="shared" si="3"/>
        <v>100403001</v>
      </c>
      <c r="B249" s="6">
        <v>10</v>
      </c>
      <c r="C249" s="5" t="s">
        <v>4199</v>
      </c>
      <c r="D249" s="6">
        <v>1004</v>
      </c>
      <c r="E249" s="5" t="s">
        <v>4442</v>
      </c>
      <c r="F249" s="6">
        <v>100403</v>
      </c>
      <c r="G249" s="5" t="s">
        <v>4459</v>
      </c>
      <c r="H249" s="6">
        <v>100403001</v>
      </c>
      <c r="I249" s="5">
        <v>1</v>
      </c>
      <c r="J249" s="5" t="s">
        <v>4460</v>
      </c>
    </row>
    <row r="250" spans="1:10" x14ac:dyDescent="0.3">
      <c r="A250" s="7">
        <f t="shared" si="3"/>
        <v>100403002</v>
      </c>
      <c r="B250" s="6">
        <v>10</v>
      </c>
      <c r="C250" s="5" t="s">
        <v>4199</v>
      </c>
      <c r="D250" s="6">
        <v>1004</v>
      </c>
      <c r="E250" s="5" t="s">
        <v>4442</v>
      </c>
      <c r="F250" s="6">
        <v>100403</v>
      </c>
      <c r="G250" s="5" t="s">
        <v>4459</v>
      </c>
      <c r="H250" s="6">
        <v>100403002</v>
      </c>
      <c r="I250" s="5">
        <v>2</v>
      </c>
      <c r="J250" s="5" t="s">
        <v>4447</v>
      </c>
    </row>
    <row r="251" spans="1:10" x14ac:dyDescent="0.3">
      <c r="A251" s="7">
        <f t="shared" si="3"/>
        <v>100403003</v>
      </c>
      <c r="B251" s="6">
        <v>10</v>
      </c>
      <c r="C251" s="5" t="s">
        <v>4199</v>
      </c>
      <c r="D251" s="6">
        <v>1004</v>
      </c>
      <c r="E251" s="5" t="s">
        <v>4442</v>
      </c>
      <c r="F251" s="6">
        <v>100403</v>
      </c>
      <c r="G251" s="5" t="s">
        <v>4459</v>
      </c>
      <c r="H251" s="6">
        <v>100403003</v>
      </c>
      <c r="I251" s="5">
        <v>3</v>
      </c>
      <c r="J251" s="5" t="s">
        <v>4448</v>
      </c>
    </row>
    <row r="252" spans="1:10" x14ac:dyDescent="0.3">
      <c r="A252" s="7">
        <f t="shared" si="3"/>
        <v>100403004</v>
      </c>
      <c r="B252" s="6">
        <v>10</v>
      </c>
      <c r="C252" s="5" t="s">
        <v>4199</v>
      </c>
      <c r="D252" s="6">
        <v>1004</v>
      </c>
      <c r="E252" s="5" t="s">
        <v>4442</v>
      </c>
      <c r="F252" s="6">
        <v>100403</v>
      </c>
      <c r="G252" s="5" t="s">
        <v>4459</v>
      </c>
      <c r="H252" s="6">
        <v>100403004</v>
      </c>
      <c r="I252" s="5">
        <v>4</v>
      </c>
      <c r="J252" s="5" t="s">
        <v>4452</v>
      </c>
    </row>
    <row r="253" spans="1:10" x14ac:dyDescent="0.3">
      <c r="A253" s="7">
        <f t="shared" si="3"/>
        <v>100403005</v>
      </c>
      <c r="B253" s="6">
        <v>10</v>
      </c>
      <c r="C253" s="5" t="s">
        <v>4199</v>
      </c>
      <c r="D253" s="6">
        <v>1004</v>
      </c>
      <c r="E253" s="5" t="s">
        <v>4442</v>
      </c>
      <c r="F253" s="6">
        <v>100403</v>
      </c>
      <c r="G253" s="5" t="s">
        <v>4459</v>
      </c>
      <c r="H253" s="6">
        <v>100403005</v>
      </c>
      <c r="I253" s="5">
        <v>5</v>
      </c>
      <c r="J253" s="5" t="s">
        <v>4451</v>
      </c>
    </row>
    <row r="254" spans="1:10" x14ac:dyDescent="0.3">
      <c r="A254" s="7">
        <f t="shared" si="3"/>
        <v>100403006</v>
      </c>
      <c r="B254" s="6">
        <v>10</v>
      </c>
      <c r="C254" s="5" t="s">
        <v>4199</v>
      </c>
      <c r="D254" s="6">
        <v>1004</v>
      </c>
      <c r="E254" s="5" t="s">
        <v>4442</v>
      </c>
      <c r="F254" s="6">
        <v>100403</v>
      </c>
      <c r="G254" s="5" t="s">
        <v>4459</v>
      </c>
      <c r="H254" s="6">
        <v>100403006</v>
      </c>
      <c r="I254" s="5">
        <v>6</v>
      </c>
      <c r="J254" s="5" t="s">
        <v>4461</v>
      </c>
    </row>
    <row r="255" spans="1:10" x14ac:dyDescent="0.3">
      <c r="A255" s="7">
        <f t="shared" si="3"/>
        <v>100403007</v>
      </c>
      <c r="B255" s="6">
        <v>10</v>
      </c>
      <c r="C255" s="5" t="s">
        <v>4199</v>
      </c>
      <c r="D255" s="6">
        <v>1004</v>
      </c>
      <c r="E255" s="5" t="s">
        <v>4442</v>
      </c>
      <c r="F255" s="6">
        <v>100403</v>
      </c>
      <c r="G255" s="5" t="s">
        <v>4459</v>
      </c>
      <c r="H255" s="6">
        <v>100403007</v>
      </c>
      <c r="I255" s="5">
        <v>7</v>
      </c>
      <c r="J255" s="5" t="s">
        <v>4462</v>
      </c>
    </row>
    <row r="256" spans="1:10" x14ac:dyDescent="0.3">
      <c r="A256" s="7">
        <f t="shared" si="3"/>
        <v>100404001</v>
      </c>
      <c r="B256" s="6">
        <v>10</v>
      </c>
      <c r="C256" s="5" t="s">
        <v>4199</v>
      </c>
      <c r="D256" s="6">
        <v>1004</v>
      </c>
      <c r="E256" s="5" t="s">
        <v>4442</v>
      </c>
      <c r="F256" s="6">
        <v>100404</v>
      </c>
      <c r="G256" s="5" t="s">
        <v>4463</v>
      </c>
      <c r="H256" s="6">
        <v>100404001</v>
      </c>
      <c r="I256" s="5">
        <v>1</v>
      </c>
      <c r="J256" s="5" t="s">
        <v>4464</v>
      </c>
    </row>
    <row r="257" spans="1:10" x14ac:dyDescent="0.3">
      <c r="A257" s="7">
        <f t="shared" si="3"/>
        <v>100404002</v>
      </c>
      <c r="B257" s="6">
        <v>10</v>
      </c>
      <c r="C257" s="5" t="s">
        <v>4199</v>
      </c>
      <c r="D257" s="6">
        <v>1004</v>
      </c>
      <c r="E257" s="5" t="s">
        <v>4442</v>
      </c>
      <c r="F257" s="6">
        <v>100404</v>
      </c>
      <c r="G257" s="5" t="s">
        <v>4463</v>
      </c>
      <c r="H257" s="6">
        <v>100404002</v>
      </c>
      <c r="I257" s="5">
        <v>2</v>
      </c>
      <c r="J257" s="5" t="s">
        <v>4451</v>
      </c>
    </row>
    <row r="258" spans="1:10" x14ac:dyDescent="0.3">
      <c r="A258" s="7">
        <f t="shared" si="3"/>
        <v>100404003</v>
      </c>
      <c r="B258" s="6">
        <v>10</v>
      </c>
      <c r="C258" s="5" t="s">
        <v>4199</v>
      </c>
      <c r="D258" s="6">
        <v>1004</v>
      </c>
      <c r="E258" s="5" t="s">
        <v>4442</v>
      </c>
      <c r="F258" s="6">
        <v>100404</v>
      </c>
      <c r="G258" s="5" t="s">
        <v>4463</v>
      </c>
      <c r="H258" s="6">
        <v>100404003</v>
      </c>
      <c r="I258" s="5">
        <v>3</v>
      </c>
      <c r="J258" s="5" t="s">
        <v>4465</v>
      </c>
    </row>
    <row r="259" spans="1:10" x14ac:dyDescent="0.3">
      <c r="A259" s="7">
        <f t="shared" si="3"/>
        <v>100404004</v>
      </c>
      <c r="B259" s="6">
        <v>10</v>
      </c>
      <c r="C259" s="5" t="s">
        <v>4199</v>
      </c>
      <c r="D259" s="6">
        <v>1004</v>
      </c>
      <c r="E259" s="5" t="s">
        <v>4442</v>
      </c>
      <c r="F259" s="6">
        <v>100404</v>
      </c>
      <c r="G259" s="5" t="s">
        <v>4463</v>
      </c>
      <c r="H259" s="6">
        <v>100404004</v>
      </c>
      <c r="I259" s="5">
        <v>4</v>
      </c>
      <c r="J259" s="5" t="s">
        <v>4449</v>
      </c>
    </row>
    <row r="260" spans="1:10" x14ac:dyDescent="0.3">
      <c r="A260" s="7">
        <f t="shared" si="3"/>
        <v>100404005</v>
      </c>
      <c r="B260" s="6">
        <v>10</v>
      </c>
      <c r="C260" s="5" t="s">
        <v>4199</v>
      </c>
      <c r="D260" s="6">
        <v>1004</v>
      </c>
      <c r="E260" s="5" t="s">
        <v>4442</v>
      </c>
      <c r="F260" s="6">
        <v>100404</v>
      </c>
      <c r="G260" s="5" t="s">
        <v>4463</v>
      </c>
      <c r="H260" s="6">
        <v>100404005</v>
      </c>
      <c r="I260" s="5">
        <v>5</v>
      </c>
      <c r="J260" s="5" t="s">
        <v>4466</v>
      </c>
    </row>
    <row r="261" spans="1:10" x14ac:dyDescent="0.3">
      <c r="A261" s="7">
        <f t="shared" si="3"/>
        <v>100404006</v>
      </c>
      <c r="B261" s="6">
        <v>10</v>
      </c>
      <c r="C261" s="5" t="s">
        <v>4199</v>
      </c>
      <c r="D261" s="6">
        <v>1004</v>
      </c>
      <c r="E261" s="5" t="s">
        <v>4442</v>
      </c>
      <c r="F261" s="6">
        <v>100404</v>
      </c>
      <c r="G261" s="5" t="s">
        <v>4463</v>
      </c>
      <c r="H261" s="6">
        <v>100404006</v>
      </c>
      <c r="I261" s="5">
        <v>6</v>
      </c>
      <c r="J261" s="5" t="s">
        <v>4467</v>
      </c>
    </row>
    <row r="262" spans="1:10" x14ac:dyDescent="0.3">
      <c r="A262" s="7">
        <f t="shared" si="3"/>
        <v>100405001</v>
      </c>
      <c r="B262" s="6">
        <v>10</v>
      </c>
      <c r="C262" s="5" t="s">
        <v>4199</v>
      </c>
      <c r="D262" s="6">
        <v>1004</v>
      </c>
      <c r="E262" s="5" t="s">
        <v>4442</v>
      </c>
      <c r="F262" s="6">
        <v>100405</v>
      </c>
      <c r="G262" s="5" t="s">
        <v>4468</v>
      </c>
      <c r="H262" s="6">
        <v>100405001</v>
      </c>
      <c r="I262" s="5">
        <v>1</v>
      </c>
      <c r="J262" s="5" t="s">
        <v>4469</v>
      </c>
    </row>
    <row r="263" spans="1:10" x14ac:dyDescent="0.3">
      <c r="A263" s="7">
        <f t="shared" si="3"/>
        <v>100405002</v>
      </c>
      <c r="B263" s="6">
        <v>10</v>
      </c>
      <c r="C263" s="5" t="s">
        <v>4199</v>
      </c>
      <c r="D263" s="6">
        <v>1004</v>
      </c>
      <c r="E263" s="5" t="s">
        <v>4442</v>
      </c>
      <c r="F263" s="6">
        <v>100405</v>
      </c>
      <c r="G263" s="5" t="s">
        <v>4468</v>
      </c>
      <c r="H263" s="6">
        <v>100405002</v>
      </c>
      <c r="I263" s="5">
        <v>2</v>
      </c>
      <c r="J263" s="5" t="s">
        <v>4470</v>
      </c>
    </row>
    <row r="264" spans="1:10" x14ac:dyDescent="0.3">
      <c r="A264" s="7">
        <f t="shared" si="3"/>
        <v>100405003</v>
      </c>
      <c r="B264" s="6">
        <v>10</v>
      </c>
      <c r="C264" s="5" t="s">
        <v>4199</v>
      </c>
      <c r="D264" s="6">
        <v>1004</v>
      </c>
      <c r="E264" s="5" t="s">
        <v>4442</v>
      </c>
      <c r="F264" s="6">
        <v>100405</v>
      </c>
      <c r="G264" s="5" t="s">
        <v>4468</v>
      </c>
      <c r="H264" s="6">
        <v>100405003</v>
      </c>
      <c r="I264" s="5">
        <v>3</v>
      </c>
      <c r="J264" s="5" t="s">
        <v>4471</v>
      </c>
    </row>
    <row r="265" spans="1:10" x14ac:dyDescent="0.3">
      <c r="A265" s="7">
        <f t="shared" si="3"/>
        <v>100405004</v>
      </c>
      <c r="B265" s="6">
        <v>10</v>
      </c>
      <c r="C265" s="5" t="s">
        <v>4199</v>
      </c>
      <c r="D265" s="6">
        <v>1004</v>
      </c>
      <c r="E265" s="5" t="s">
        <v>4442</v>
      </c>
      <c r="F265" s="6">
        <v>100405</v>
      </c>
      <c r="G265" s="5" t="s">
        <v>4468</v>
      </c>
      <c r="H265" s="6">
        <v>100405004</v>
      </c>
      <c r="I265" s="5">
        <v>4</v>
      </c>
      <c r="J265" s="5" t="s">
        <v>4472</v>
      </c>
    </row>
    <row r="266" spans="1:10" x14ac:dyDescent="0.3">
      <c r="A266" s="7">
        <f t="shared" si="3"/>
        <v>100405005</v>
      </c>
      <c r="B266" s="6">
        <v>10</v>
      </c>
      <c r="C266" s="5" t="s">
        <v>4199</v>
      </c>
      <c r="D266" s="6">
        <v>1004</v>
      </c>
      <c r="E266" s="5" t="s">
        <v>4442</v>
      </c>
      <c r="F266" s="6">
        <v>100405</v>
      </c>
      <c r="G266" s="5" t="s">
        <v>4468</v>
      </c>
      <c r="H266" s="6">
        <v>100405005</v>
      </c>
      <c r="I266" s="5">
        <v>5</v>
      </c>
      <c r="J266" s="5" t="s">
        <v>4420</v>
      </c>
    </row>
    <row r="267" spans="1:10" x14ac:dyDescent="0.3">
      <c r="A267" s="7">
        <f t="shared" si="3"/>
        <v>100405006</v>
      </c>
      <c r="B267" s="6">
        <v>10</v>
      </c>
      <c r="C267" s="5" t="s">
        <v>4199</v>
      </c>
      <c r="D267" s="6">
        <v>1004</v>
      </c>
      <c r="E267" s="5" t="s">
        <v>4442</v>
      </c>
      <c r="F267" s="6">
        <v>100405</v>
      </c>
      <c r="G267" s="5" t="s">
        <v>4468</v>
      </c>
      <c r="H267" s="6">
        <v>100405006</v>
      </c>
      <c r="I267" s="5">
        <v>6</v>
      </c>
      <c r="J267" s="5" t="s">
        <v>4473</v>
      </c>
    </row>
    <row r="268" spans="1:10" x14ac:dyDescent="0.3">
      <c r="A268" s="7">
        <f t="shared" si="3"/>
        <v>100405007</v>
      </c>
      <c r="B268" s="6">
        <v>10</v>
      </c>
      <c r="C268" s="5" t="s">
        <v>4199</v>
      </c>
      <c r="D268" s="6">
        <v>1004</v>
      </c>
      <c r="E268" s="5" t="s">
        <v>4442</v>
      </c>
      <c r="F268" s="6">
        <v>100405</v>
      </c>
      <c r="G268" s="5" t="s">
        <v>4468</v>
      </c>
      <c r="H268" s="6">
        <v>100405007</v>
      </c>
      <c r="I268" s="5">
        <v>7</v>
      </c>
      <c r="J268" s="5" t="s">
        <v>4452</v>
      </c>
    </row>
    <row r="269" spans="1:10" x14ac:dyDescent="0.3">
      <c r="A269" s="7">
        <f t="shared" ref="A269:A332" si="4">+H269</f>
        <v>100405008</v>
      </c>
      <c r="B269" s="6">
        <v>10</v>
      </c>
      <c r="C269" s="5" t="s">
        <v>4199</v>
      </c>
      <c r="D269" s="6">
        <v>1004</v>
      </c>
      <c r="E269" s="5" t="s">
        <v>4442</v>
      </c>
      <c r="F269" s="6">
        <v>100405</v>
      </c>
      <c r="G269" s="5" t="s">
        <v>4468</v>
      </c>
      <c r="H269" s="6">
        <v>100405008</v>
      </c>
      <c r="I269" s="5">
        <v>8</v>
      </c>
      <c r="J269" s="5" t="s">
        <v>4474</v>
      </c>
    </row>
    <row r="270" spans="1:10" x14ac:dyDescent="0.3">
      <c r="A270" s="7">
        <f t="shared" si="4"/>
        <v>100405009</v>
      </c>
      <c r="B270" s="6">
        <v>10</v>
      </c>
      <c r="C270" s="5" t="s">
        <v>4199</v>
      </c>
      <c r="D270" s="6">
        <v>1004</v>
      </c>
      <c r="E270" s="5" t="s">
        <v>4442</v>
      </c>
      <c r="F270" s="6">
        <v>100405</v>
      </c>
      <c r="G270" s="5" t="s">
        <v>4468</v>
      </c>
      <c r="H270" s="6">
        <v>100405009</v>
      </c>
      <c r="I270" s="5">
        <v>9</v>
      </c>
      <c r="J270" s="5" t="s">
        <v>4475</v>
      </c>
    </row>
    <row r="271" spans="1:10" x14ac:dyDescent="0.3">
      <c r="A271" s="7">
        <f t="shared" si="4"/>
        <v>100405010</v>
      </c>
      <c r="B271" s="6">
        <v>10</v>
      </c>
      <c r="C271" s="5" t="s">
        <v>4199</v>
      </c>
      <c r="D271" s="6">
        <v>1004</v>
      </c>
      <c r="E271" s="5" t="s">
        <v>4442</v>
      </c>
      <c r="F271" s="6">
        <v>100405</v>
      </c>
      <c r="G271" s="5" t="s">
        <v>4468</v>
      </c>
      <c r="H271" s="6">
        <v>100405010</v>
      </c>
      <c r="I271" s="5">
        <v>10</v>
      </c>
      <c r="J271" s="5" t="s">
        <v>4476</v>
      </c>
    </row>
    <row r="272" spans="1:10" x14ac:dyDescent="0.3">
      <c r="A272" s="7">
        <f t="shared" si="4"/>
        <v>100405011</v>
      </c>
      <c r="B272" s="6">
        <v>10</v>
      </c>
      <c r="C272" s="5" t="s">
        <v>4199</v>
      </c>
      <c r="D272" s="6">
        <v>1004</v>
      </c>
      <c r="E272" s="5" t="s">
        <v>4442</v>
      </c>
      <c r="F272" s="6">
        <v>100405</v>
      </c>
      <c r="G272" s="5" t="s">
        <v>4468</v>
      </c>
      <c r="H272" s="6">
        <v>100405011</v>
      </c>
      <c r="I272" s="5">
        <v>11</v>
      </c>
      <c r="J272" s="5" t="s">
        <v>4477</v>
      </c>
    </row>
    <row r="273" spans="1:10" x14ac:dyDescent="0.3">
      <c r="A273" s="7">
        <f t="shared" si="4"/>
        <v>100405012</v>
      </c>
      <c r="B273" s="6">
        <v>10</v>
      </c>
      <c r="C273" s="5" t="s">
        <v>4199</v>
      </c>
      <c r="D273" s="6">
        <v>1004</v>
      </c>
      <c r="E273" s="5" t="s">
        <v>4442</v>
      </c>
      <c r="F273" s="6">
        <v>100405</v>
      </c>
      <c r="G273" s="5" t="s">
        <v>4468</v>
      </c>
      <c r="H273" s="6">
        <v>100405012</v>
      </c>
      <c r="I273" s="5">
        <v>12</v>
      </c>
      <c r="J273" s="5" t="s">
        <v>4478</v>
      </c>
    </row>
    <row r="274" spans="1:10" x14ac:dyDescent="0.3">
      <c r="A274" s="7">
        <f t="shared" si="4"/>
        <v>100405013</v>
      </c>
      <c r="B274" s="6">
        <v>10</v>
      </c>
      <c r="C274" s="5" t="s">
        <v>4199</v>
      </c>
      <c r="D274" s="6">
        <v>1004</v>
      </c>
      <c r="E274" s="5" t="s">
        <v>4442</v>
      </c>
      <c r="F274" s="6">
        <v>100405</v>
      </c>
      <c r="G274" s="5" t="s">
        <v>4468</v>
      </c>
      <c r="H274" s="6">
        <v>100405013</v>
      </c>
      <c r="I274" s="5">
        <v>13</v>
      </c>
      <c r="J274" s="5" t="s">
        <v>4479</v>
      </c>
    </row>
    <row r="275" spans="1:10" x14ac:dyDescent="0.3">
      <c r="A275" s="7">
        <f t="shared" si="4"/>
        <v>100405014</v>
      </c>
      <c r="B275" s="6">
        <v>10</v>
      </c>
      <c r="C275" s="5" t="s">
        <v>4199</v>
      </c>
      <c r="D275" s="6">
        <v>1004</v>
      </c>
      <c r="E275" s="5" t="s">
        <v>4442</v>
      </c>
      <c r="F275" s="6">
        <v>100405</v>
      </c>
      <c r="G275" s="5" t="s">
        <v>4468</v>
      </c>
      <c r="H275" s="6">
        <v>100405014</v>
      </c>
      <c r="I275" s="5">
        <v>14</v>
      </c>
      <c r="J275" s="5" t="s">
        <v>4480</v>
      </c>
    </row>
    <row r="276" spans="1:10" x14ac:dyDescent="0.3">
      <c r="A276" s="7">
        <f t="shared" si="4"/>
        <v>100405015</v>
      </c>
      <c r="B276" s="6">
        <v>10</v>
      </c>
      <c r="C276" s="5" t="s">
        <v>4199</v>
      </c>
      <c r="D276" s="6">
        <v>1004</v>
      </c>
      <c r="E276" s="5" t="s">
        <v>4442</v>
      </c>
      <c r="F276" s="6">
        <v>100405</v>
      </c>
      <c r="G276" s="5" t="s">
        <v>4468</v>
      </c>
      <c r="H276" s="6">
        <v>100405015</v>
      </c>
      <c r="I276" s="5">
        <v>15</v>
      </c>
      <c r="J276" s="5" t="s">
        <v>4451</v>
      </c>
    </row>
    <row r="277" spans="1:10" x14ac:dyDescent="0.3">
      <c r="A277" s="7">
        <f t="shared" si="4"/>
        <v>100406001</v>
      </c>
      <c r="B277" s="6">
        <v>10</v>
      </c>
      <c r="C277" s="5" t="s">
        <v>4199</v>
      </c>
      <c r="D277" s="6">
        <v>1004</v>
      </c>
      <c r="E277" s="5" t="s">
        <v>4442</v>
      </c>
      <c r="F277" s="6">
        <v>100406</v>
      </c>
      <c r="G277" s="5" t="s">
        <v>4481</v>
      </c>
      <c r="H277" s="6">
        <v>100406001</v>
      </c>
      <c r="I277" s="5">
        <v>1</v>
      </c>
      <c r="J277" s="5" t="s">
        <v>4482</v>
      </c>
    </row>
    <row r="278" spans="1:10" x14ac:dyDescent="0.3">
      <c r="A278" s="7">
        <f t="shared" si="4"/>
        <v>100406002</v>
      </c>
      <c r="B278" s="6">
        <v>10</v>
      </c>
      <c r="C278" s="5" t="s">
        <v>4199</v>
      </c>
      <c r="D278" s="6">
        <v>1004</v>
      </c>
      <c r="E278" s="5" t="s">
        <v>4442</v>
      </c>
      <c r="F278" s="6">
        <v>100406</v>
      </c>
      <c r="G278" s="5" t="s">
        <v>4481</v>
      </c>
      <c r="H278" s="6">
        <v>100406002</v>
      </c>
      <c r="I278" s="5">
        <v>2</v>
      </c>
      <c r="J278" s="5" t="s">
        <v>4483</v>
      </c>
    </row>
    <row r="279" spans="1:10" x14ac:dyDescent="0.3">
      <c r="A279" s="7">
        <f t="shared" si="4"/>
        <v>100406003</v>
      </c>
      <c r="B279" s="6">
        <v>10</v>
      </c>
      <c r="C279" s="5" t="s">
        <v>4199</v>
      </c>
      <c r="D279" s="6">
        <v>1004</v>
      </c>
      <c r="E279" s="5" t="s">
        <v>4442</v>
      </c>
      <c r="F279" s="6">
        <v>100406</v>
      </c>
      <c r="G279" s="5" t="s">
        <v>4481</v>
      </c>
      <c r="H279" s="6">
        <v>100406003</v>
      </c>
      <c r="I279" s="5">
        <v>3</v>
      </c>
      <c r="J279" s="5" t="s">
        <v>4484</v>
      </c>
    </row>
    <row r="280" spans="1:10" x14ac:dyDescent="0.3">
      <c r="A280" s="7">
        <f t="shared" si="4"/>
        <v>100406004</v>
      </c>
      <c r="B280" s="6">
        <v>10</v>
      </c>
      <c r="C280" s="5" t="s">
        <v>4199</v>
      </c>
      <c r="D280" s="6">
        <v>1004</v>
      </c>
      <c r="E280" s="5" t="s">
        <v>4442</v>
      </c>
      <c r="F280" s="6">
        <v>100406</v>
      </c>
      <c r="G280" s="5" t="s">
        <v>4481</v>
      </c>
      <c r="H280" s="6">
        <v>100406004</v>
      </c>
      <c r="I280" s="5">
        <v>4</v>
      </c>
      <c r="J280" s="5" t="s">
        <v>4485</v>
      </c>
    </row>
    <row r="281" spans="1:10" x14ac:dyDescent="0.3">
      <c r="A281" s="7">
        <f t="shared" si="4"/>
        <v>100406005</v>
      </c>
      <c r="B281" s="6">
        <v>10</v>
      </c>
      <c r="C281" s="5" t="s">
        <v>4199</v>
      </c>
      <c r="D281" s="6">
        <v>1004</v>
      </c>
      <c r="E281" s="5" t="s">
        <v>4442</v>
      </c>
      <c r="F281" s="6">
        <v>100406</v>
      </c>
      <c r="G281" s="5" t="s">
        <v>4481</v>
      </c>
      <c r="H281" s="6">
        <v>100406005</v>
      </c>
      <c r="I281" s="5">
        <v>5</v>
      </c>
      <c r="J281" s="5" t="s">
        <v>4486</v>
      </c>
    </row>
    <row r="282" spans="1:10" x14ac:dyDescent="0.3">
      <c r="A282" s="7">
        <f t="shared" si="4"/>
        <v>100406006</v>
      </c>
      <c r="B282" s="6">
        <v>10</v>
      </c>
      <c r="C282" s="5" t="s">
        <v>4199</v>
      </c>
      <c r="D282" s="6">
        <v>1004</v>
      </c>
      <c r="E282" s="5" t="s">
        <v>4442</v>
      </c>
      <c r="F282" s="6">
        <v>100406</v>
      </c>
      <c r="G282" s="5" t="s">
        <v>4481</v>
      </c>
      <c r="H282" s="6">
        <v>100406006</v>
      </c>
      <c r="I282" s="5">
        <v>6</v>
      </c>
      <c r="J282" s="5" t="s">
        <v>4487</v>
      </c>
    </row>
    <row r="283" spans="1:10" x14ac:dyDescent="0.3">
      <c r="A283" s="7">
        <f t="shared" si="4"/>
        <v>100406007</v>
      </c>
      <c r="B283" s="6">
        <v>10</v>
      </c>
      <c r="C283" s="5" t="s">
        <v>4199</v>
      </c>
      <c r="D283" s="6">
        <v>1004</v>
      </c>
      <c r="E283" s="5" t="s">
        <v>4442</v>
      </c>
      <c r="F283" s="6">
        <v>100406</v>
      </c>
      <c r="G283" s="5" t="s">
        <v>4481</v>
      </c>
      <c r="H283" s="6">
        <v>100406007</v>
      </c>
      <c r="I283" s="5">
        <v>7</v>
      </c>
      <c r="J283" s="5" t="s">
        <v>4451</v>
      </c>
    </row>
    <row r="284" spans="1:10" x14ac:dyDescent="0.3">
      <c r="A284" s="7">
        <f t="shared" si="4"/>
        <v>100406008</v>
      </c>
      <c r="B284" s="6">
        <v>10</v>
      </c>
      <c r="C284" s="5" t="s">
        <v>4199</v>
      </c>
      <c r="D284" s="6">
        <v>1004</v>
      </c>
      <c r="E284" s="5" t="s">
        <v>4442</v>
      </c>
      <c r="F284" s="6">
        <v>100406</v>
      </c>
      <c r="G284" s="5" t="s">
        <v>4481</v>
      </c>
      <c r="H284" s="6">
        <v>100406008</v>
      </c>
      <c r="I284" s="5">
        <v>8</v>
      </c>
      <c r="J284" s="5" t="s">
        <v>4488</v>
      </c>
    </row>
    <row r="285" spans="1:10" x14ac:dyDescent="0.3">
      <c r="A285" s="7">
        <f t="shared" si="4"/>
        <v>100406009</v>
      </c>
      <c r="B285" s="6">
        <v>10</v>
      </c>
      <c r="C285" s="5" t="s">
        <v>4199</v>
      </c>
      <c r="D285" s="6">
        <v>1004</v>
      </c>
      <c r="E285" s="5" t="s">
        <v>4442</v>
      </c>
      <c r="F285" s="6">
        <v>100406</v>
      </c>
      <c r="G285" s="5" t="s">
        <v>4481</v>
      </c>
      <c r="H285" s="6">
        <v>100406009</v>
      </c>
      <c r="I285" s="5">
        <v>9</v>
      </c>
      <c r="J285" s="5" t="s">
        <v>4452</v>
      </c>
    </row>
    <row r="286" spans="1:10" x14ac:dyDescent="0.3">
      <c r="A286" s="7">
        <f t="shared" si="4"/>
        <v>100407001</v>
      </c>
      <c r="B286" s="6">
        <v>10</v>
      </c>
      <c r="C286" s="5" t="s">
        <v>4199</v>
      </c>
      <c r="D286" s="6">
        <v>1004</v>
      </c>
      <c r="E286" s="5" t="s">
        <v>4442</v>
      </c>
      <c r="F286" s="6">
        <v>100407</v>
      </c>
      <c r="G286" s="5" t="s">
        <v>4489</v>
      </c>
      <c r="H286" s="6">
        <v>100407001</v>
      </c>
      <c r="I286" s="5">
        <v>1</v>
      </c>
      <c r="J286" s="5" t="s">
        <v>4490</v>
      </c>
    </row>
    <row r="287" spans="1:10" x14ac:dyDescent="0.3">
      <c r="A287" s="7">
        <f t="shared" si="4"/>
        <v>100407002</v>
      </c>
      <c r="B287" s="6">
        <v>10</v>
      </c>
      <c r="C287" s="5" t="s">
        <v>4199</v>
      </c>
      <c r="D287" s="6">
        <v>1004</v>
      </c>
      <c r="E287" s="5" t="s">
        <v>4442</v>
      </c>
      <c r="F287" s="6">
        <v>100407</v>
      </c>
      <c r="G287" s="5" t="s">
        <v>4489</v>
      </c>
      <c r="H287" s="6">
        <v>100407002</v>
      </c>
      <c r="I287" s="5">
        <v>2</v>
      </c>
      <c r="J287" s="5" t="s">
        <v>4451</v>
      </c>
    </row>
    <row r="288" spans="1:10" x14ac:dyDescent="0.3">
      <c r="A288" s="7">
        <f t="shared" si="4"/>
        <v>100407003</v>
      </c>
      <c r="B288" s="6">
        <v>10</v>
      </c>
      <c r="C288" s="5" t="s">
        <v>4199</v>
      </c>
      <c r="D288" s="6">
        <v>1004</v>
      </c>
      <c r="E288" s="5" t="s">
        <v>4442</v>
      </c>
      <c r="F288" s="6">
        <v>100407</v>
      </c>
      <c r="G288" s="5" t="s">
        <v>4489</v>
      </c>
      <c r="H288" s="6">
        <v>100407003</v>
      </c>
      <c r="I288" s="5">
        <v>3</v>
      </c>
      <c r="J288" s="5" t="s">
        <v>4491</v>
      </c>
    </row>
    <row r="289" spans="1:10" x14ac:dyDescent="0.3">
      <c r="A289" s="7">
        <f t="shared" si="4"/>
        <v>100407004</v>
      </c>
      <c r="B289" s="6">
        <v>10</v>
      </c>
      <c r="C289" s="5" t="s">
        <v>4199</v>
      </c>
      <c r="D289" s="6">
        <v>1004</v>
      </c>
      <c r="E289" s="5" t="s">
        <v>4442</v>
      </c>
      <c r="F289" s="6">
        <v>100407</v>
      </c>
      <c r="G289" s="5" t="s">
        <v>4489</v>
      </c>
      <c r="H289" s="6">
        <v>100407004</v>
      </c>
      <c r="I289" s="5">
        <v>4</v>
      </c>
      <c r="J289" s="5" t="s">
        <v>4492</v>
      </c>
    </row>
    <row r="290" spans="1:10" x14ac:dyDescent="0.3">
      <c r="A290" s="7">
        <f t="shared" si="4"/>
        <v>100407005</v>
      </c>
      <c r="B290" s="6">
        <v>10</v>
      </c>
      <c r="C290" s="5" t="s">
        <v>4199</v>
      </c>
      <c r="D290" s="6">
        <v>1004</v>
      </c>
      <c r="E290" s="5" t="s">
        <v>4442</v>
      </c>
      <c r="F290" s="6">
        <v>100407</v>
      </c>
      <c r="G290" s="5" t="s">
        <v>4489</v>
      </c>
      <c r="H290" s="6">
        <v>100407005</v>
      </c>
      <c r="I290" s="5">
        <v>5</v>
      </c>
      <c r="J290" s="5" t="s">
        <v>4493</v>
      </c>
    </row>
    <row r="291" spans="1:10" x14ac:dyDescent="0.3">
      <c r="A291" s="7">
        <f t="shared" si="4"/>
        <v>150101001</v>
      </c>
      <c r="B291" s="6">
        <v>15</v>
      </c>
      <c r="C291" s="5" t="s">
        <v>4494</v>
      </c>
      <c r="D291" s="6">
        <v>1501</v>
      </c>
      <c r="E291" s="5" t="s">
        <v>4495</v>
      </c>
      <c r="F291" s="6">
        <v>150101</v>
      </c>
      <c r="G291" s="5" t="s">
        <v>4496</v>
      </c>
      <c r="H291" s="6">
        <v>150101001</v>
      </c>
      <c r="I291" s="5">
        <v>1</v>
      </c>
      <c r="J291" s="5" t="s">
        <v>4497</v>
      </c>
    </row>
    <row r="292" spans="1:10" x14ac:dyDescent="0.3">
      <c r="A292" s="7">
        <f t="shared" si="4"/>
        <v>150101002</v>
      </c>
      <c r="B292" s="6">
        <v>15</v>
      </c>
      <c r="C292" s="5" t="s">
        <v>4494</v>
      </c>
      <c r="D292" s="6">
        <v>1501</v>
      </c>
      <c r="E292" s="5" t="s">
        <v>4495</v>
      </c>
      <c r="F292" s="6">
        <v>150101</v>
      </c>
      <c r="G292" s="5" t="s">
        <v>4496</v>
      </c>
      <c r="H292" s="6">
        <v>150101002</v>
      </c>
      <c r="I292" s="5">
        <v>2</v>
      </c>
      <c r="J292" s="5" t="s">
        <v>4498</v>
      </c>
    </row>
    <row r="293" spans="1:10" x14ac:dyDescent="0.3">
      <c r="A293" s="7">
        <f t="shared" si="4"/>
        <v>150101003</v>
      </c>
      <c r="B293" s="6">
        <v>15</v>
      </c>
      <c r="C293" s="5" t="s">
        <v>4494</v>
      </c>
      <c r="D293" s="6">
        <v>1501</v>
      </c>
      <c r="E293" s="5" t="s">
        <v>4495</v>
      </c>
      <c r="F293" s="6">
        <v>150101</v>
      </c>
      <c r="G293" s="5" t="s">
        <v>4496</v>
      </c>
      <c r="H293" s="6">
        <v>150101003</v>
      </c>
      <c r="I293" s="5">
        <v>3</v>
      </c>
      <c r="J293" s="5" t="s">
        <v>4499</v>
      </c>
    </row>
    <row r="294" spans="1:10" ht="28.8" x14ac:dyDescent="0.3">
      <c r="A294" s="7">
        <f t="shared" si="4"/>
        <v>150101004</v>
      </c>
      <c r="B294" s="6">
        <v>15</v>
      </c>
      <c r="C294" s="5" t="s">
        <v>4494</v>
      </c>
      <c r="D294" s="6">
        <v>1501</v>
      </c>
      <c r="E294" s="5" t="s">
        <v>4495</v>
      </c>
      <c r="F294" s="6">
        <v>150101</v>
      </c>
      <c r="G294" s="5" t="s">
        <v>4496</v>
      </c>
      <c r="H294" s="6">
        <v>150101004</v>
      </c>
      <c r="I294" s="5">
        <v>4</v>
      </c>
      <c r="J294" s="5" t="s">
        <v>4500</v>
      </c>
    </row>
    <row r="295" spans="1:10" x14ac:dyDescent="0.3">
      <c r="A295" s="7">
        <f t="shared" si="4"/>
        <v>150101005</v>
      </c>
      <c r="B295" s="6">
        <v>15</v>
      </c>
      <c r="C295" s="5" t="s">
        <v>4494</v>
      </c>
      <c r="D295" s="6">
        <v>1501</v>
      </c>
      <c r="E295" s="5" t="s">
        <v>4495</v>
      </c>
      <c r="F295" s="6">
        <v>150101</v>
      </c>
      <c r="G295" s="5" t="s">
        <v>4496</v>
      </c>
      <c r="H295" s="6">
        <v>150101005</v>
      </c>
      <c r="I295" s="5">
        <v>5</v>
      </c>
      <c r="J295" s="5" t="s">
        <v>4501</v>
      </c>
    </row>
    <row r="296" spans="1:10" x14ac:dyDescent="0.3">
      <c r="A296" s="7">
        <f t="shared" si="4"/>
        <v>150101006</v>
      </c>
      <c r="B296" s="6">
        <v>15</v>
      </c>
      <c r="C296" s="5" t="s">
        <v>4494</v>
      </c>
      <c r="D296" s="6">
        <v>1501</v>
      </c>
      <c r="E296" s="5" t="s">
        <v>4495</v>
      </c>
      <c r="F296" s="6">
        <v>150101</v>
      </c>
      <c r="G296" s="5" t="s">
        <v>4496</v>
      </c>
      <c r="H296" s="6">
        <v>150101006</v>
      </c>
      <c r="I296" s="5">
        <v>6</v>
      </c>
      <c r="J296" s="5" t="s">
        <v>4502</v>
      </c>
    </row>
    <row r="297" spans="1:10" ht="28.8" x14ac:dyDescent="0.3">
      <c r="A297" s="7">
        <f t="shared" si="4"/>
        <v>150101007</v>
      </c>
      <c r="B297" s="6">
        <v>15</v>
      </c>
      <c r="C297" s="5" t="s">
        <v>4494</v>
      </c>
      <c r="D297" s="6">
        <v>1501</v>
      </c>
      <c r="E297" s="5" t="s">
        <v>4495</v>
      </c>
      <c r="F297" s="6">
        <v>150101</v>
      </c>
      <c r="G297" s="5" t="s">
        <v>4496</v>
      </c>
      <c r="H297" s="6">
        <v>150101007</v>
      </c>
      <c r="I297" s="5">
        <v>7</v>
      </c>
      <c r="J297" s="5" t="s">
        <v>4503</v>
      </c>
    </row>
    <row r="298" spans="1:10" x14ac:dyDescent="0.3">
      <c r="A298" s="7">
        <f t="shared" si="4"/>
        <v>150102001</v>
      </c>
      <c r="B298" s="6">
        <v>15</v>
      </c>
      <c r="C298" s="5" t="s">
        <v>4494</v>
      </c>
      <c r="D298" s="6">
        <v>1501</v>
      </c>
      <c r="E298" s="5" t="s">
        <v>4495</v>
      </c>
      <c r="F298" s="6">
        <v>150102</v>
      </c>
      <c r="G298" s="5" t="s">
        <v>4504</v>
      </c>
      <c r="H298" s="6">
        <v>150102001</v>
      </c>
      <c r="I298" s="5">
        <v>1</v>
      </c>
      <c r="J298" s="5" t="s">
        <v>4505</v>
      </c>
    </row>
    <row r="299" spans="1:10" x14ac:dyDescent="0.3">
      <c r="A299" s="7">
        <f t="shared" si="4"/>
        <v>150102002</v>
      </c>
      <c r="B299" s="6">
        <v>15</v>
      </c>
      <c r="C299" s="5" t="s">
        <v>4494</v>
      </c>
      <c r="D299" s="6">
        <v>1501</v>
      </c>
      <c r="E299" s="5" t="s">
        <v>4495</v>
      </c>
      <c r="F299" s="6">
        <v>150102</v>
      </c>
      <c r="G299" s="5" t="s">
        <v>4504</v>
      </c>
      <c r="H299" s="6">
        <v>150102002</v>
      </c>
      <c r="I299" s="5">
        <v>2</v>
      </c>
      <c r="J299" s="5" t="s">
        <v>4506</v>
      </c>
    </row>
    <row r="300" spans="1:10" x14ac:dyDescent="0.3">
      <c r="A300" s="7">
        <f t="shared" si="4"/>
        <v>150102003</v>
      </c>
      <c r="B300" s="6">
        <v>15</v>
      </c>
      <c r="C300" s="5" t="s">
        <v>4494</v>
      </c>
      <c r="D300" s="6">
        <v>1501</v>
      </c>
      <c r="E300" s="5" t="s">
        <v>4495</v>
      </c>
      <c r="F300" s="6">
        <v>150102</v>
      </c>
      <c r="G300" s="5" t="s">
        <v>4504</v>
      </c>
      <c r="H300" s="6">
        <v>150102003</v>
      </c>
      <c r="I300" s="5">
        <v>3</v>
      </c>
      <c r="J300" s="5" t="s">
        <v>3801</v>
      </c>
    </row>
    <row r="301" spans="1:10" x14ac:dyDescent="0.3">
      <c r="A301" s="7">
        <f t="shared" si="4"/>
        <v>150102004</v>
      </c>
      <c r="B301" s="6">
        <v>15</v>
      </c>
      <c r="C301" s="5" t="s">
        <v>4494</v>
      </c>
      <c r="D301" s="6">
        <v>1501</v>
      </c>
      <c r="E301" s="5" t="s">
        <v>4495</v>
      </c>
      <c r="F301" s="6">
        <v>150102</v>
      </c>
      <c r="G301" s="5" t="s">
        <v>4504</v>
      </c>
      <c r="H301" s="6">
        <v>150102004</v>
      </c>
      <c r="I301" s="5">
        <v>4</v>
      </c>
      <c r="J301" s="5" t="s">
        <v>4507</v>
      </c>
    </row>
    <row r="302" spans="1:10" x14ac:dyDescent="0.3">
      <c r="A302" s="7">
        <f t="shared" si="4"/>
        <v>150102005</v>
      </c>
      <c r="B302" s="6">
        <v>15</v>
      </c>
      <c r="C302" s="5" t="s">
        <v>4494</v>
      </c>
      <c r="D302" s="6">
        <v>1501</v>
      </c>
      <c r="E302" s="5" t="s">
        <v>4495</v>
      </c>
      <c r="F302" s="6">
        <v>150102</v>
      </c>
      <c r="G302" s="5" t="s">
        <v>4504</v>
      </c>
      <c r="H302" s="6">
        <v>150102005</v>
      </c>
      <c r="I302" s="5">
        <v>5</v>
      </c>
      <c r="J302" s="5" t="s">
        <v>4508</v>
      </c>
    </row>
    <row r="303" spans="1:10" x14ac:dyDescent="0.3">
      <c r="A303" s="7">
        <f t="shared" si="4"/>
        <v>150102006</v>
      </c>
      <c r="B303" s="6">
        <v>15</v>
      </c>
      <c r="C303" s="5" t="s">
        <v>4494</v>
      </c>
      <c r="D303" s="6">
        <v>1501</v>
      </c>
      <c r="E303" s="5" t="s">
        <v>4495</v>
      </c>
      <c r="F303" s="6">
        <v>150102</v>
      </c>
      <c r="G303" s="5" t="s">
        <v>4504</v>
      </c>
      <c r="H303" s="6">
        <v>150102006</v>
      </c>
      <c r="I303" s="5">
        <v>6</v>
      </c>
      <c r="J303" s="5" t="s">
        <v>4509</v>
      </c>
    </row>
    <row r="304" spans="1:10" x14ac:dyDescent="0.3">
      <c r="A304" s="7">
        <f t="shared" si="4"/>
        <v>150102007</v>
      </c>
      <c r="B304" s="6">
        <v>15</v>
      </c>
      <c r="C304" s="5" t="s">
        <v>4494</v>
      </c>
      <c r="D304" s="6">
        <v>1501</v>
      </c>
      <c r="E304" s="5" t="s">
        <v>4495</v>
      </c>
      <c r="F304" s="6">
        <v>150102</v>
      </c>
      <c r="G304" s="5" t="s">
        <v>4504</v>
      </c>
      <c r="H304" s="6">
        <v>150102007</v>
      </c>
      <c r="I304" s="5">
        <v>7</v>
      </c>
      <c r="J304" s="5" t="s">
        <v>4510</v>
      </c>
    </row>
    <row r="305" spans="1:10" x14ac:dyDescent="0.3">
      <c r="A305" s="7">
        <f t="shared" si="4"/>
        <v>150102008</v>
      </c>
      <c r="B305" s="6">
        <v>15</v>
      </c>
      <c r="C305" s="5" t="s">
        <v>4494</v>
      </c>
      <c r="D305" s="6">
        <v>1501</v>
      </c>
      <c r="E305" s="5" t="s">
        <v>4495</v>
      </c>
      <c r="F305" s="6">
        <v>150102</v>
      </c>
      <c r="G305" s="5" t="s">
        <v>4504</v>
      </c>
      <c r="H305" s="6">
        <v>150102008</v>
      </c>
      <c r="I305" s="5">
        <v>8</v>
      </c>
      <c r="J305" s="5" t="s">
        <v>4511</v>
      </c>
    </row>
    <row r="306" spans="1:10" x14ac:dyDescent="0.3">
      <c r="A306" s="7">
        <f t="shared" si="4"/>
        <v>150102009</v>
      </c>
      <c r="B306" s="6">
        <v>15</v>
      </c>
      <c r="C306" s="5" t="s">
        <v>4494</v>
      </c>
      <c r="D306" s="6">
        <v>1501</v>
      </c>
      <c r="E306" s="5" t="s">
        <v>4495</v>
      </c>
      <c r="F306" s="6">
        <v>150102</v>
      </c>
      <c r="G306" s="5" t="s">
        <v>4504</v>
      </c>
      <c r="H306" s="6">
        <v>150102009</v>
      </c>
      <c r="I306" s="5">
        <v>9</v>
      </c>
      <c r="J306" s="5" t="s">
        <v>4512</v>
      </c>
    </row>
    <row r="307" spans="1:10" x14ac:dyDescent="0.3">
      <c r="A307" s="7">
        <f t="shared" si="4"/>
        <v>150102010</v>
      </c>
      <c r="B307" s="6">
        <v>15</v>
      </c>
      <c r="C307" s="5" t="s">
        <v>4494</v>
      </c>
      <c r="D307" s="6">
        <v>1501</v>
      </c>
      <c r="E307" s="5" t="s">
        <v>4495</v>
      </c>
      <c r="F307" s="6">
        <v>150102</v>
      </c>
      <c r="G307" s="5" t="s">
        <v>4504</v>
      </c>
      <c r="H307" s="6">
        <v>150102010</v>
      </c>
      <c r="I307" s="5">
        <v>10</v>
      </c>
      <c r="J307" s="5" t="s">
        <v>4513</v>
      </c>
    </row>
    <row r="308" spans="1:10" x14ac:dyDescent="0.3">
      <c r="A308" s="7">
        <f t="shared" si="4"/>
        <v>150102011</v>
      </c>
      <c r="B308" s="6">
        <v>15</v>
      </c>
      <c r="C308" s="5" t="s">
        <v>4494</v>
      </c>
      <c r="D308" s="6">
        <v>1501</v>
      </c>
      <c r="E308" s="5" t="s">
        <v>4495</v>
      </c>
      <c r="F308" s="6">
        <v>150102</v>
      </c>
      <c r="G308" s="5" t="s">
        <v>4504</v>
      </c>
      <c r="H308" s="6">
        <v>150102011</v>
      </c>
      <c r="I308" s="5">
        <v>11</v>
      </c>
      <c r="J308" s="5" t="s">
        <v>4514</v>
      </c>
    </row>
    <row r="309" spans="1:10" x14ac:dyDescent="0.3">
      <c r="A309" s="7">
        <f t="shared" si="4"/>
        <v>150102012</v>
      </c>
      <c r="B309" s="6">
        <v>15</v>
      </c>
      <c r="C309" s="5" t="s">
        <v>4494</v>
      </c>
      <c r="D309" s="6">
        <v>1501</v>
      </c>
      <c r="E309" s="5" t="s">
        <v>4495</v>
      </c>
      <c r="F309" s="6">
        <v>150102</v>
      </c>
      <c r="G309" s="5" t="s">
        <v>4504</v>
      </c>
      <c r="H309" s="6">
        <v>150102012</v>
      </c>
      <c r="I309" s="5">
        <v>12</v>
      </c>
      <c r="J309" s="5" t="s">
        <v>4515</v>
      </c>
    </row>
    <row r="310" spans="1:10" x14ac:dyDescent="0.3">
      <c r="A310" s="7">
        <f t="shared" si="4"/>
        <v>150102013</v>
      </c>
      <c r="B310" s="6">
        <v>15</v>
      </c>
      <c r="C310" s="5" t="s">
        <v>4494</v>
      </c>
      <c r="D310" s="6">
        <v>1501</v>
      </c>
      <c r="E310" s="5" t="s">
        <v>4495</v>
      </c>
      <c r="F310" s="6">
        <v>150102</v>
      </c>
      <c r="G310" s="5" t="s">
        <v>4504</v>
      </c>
      <c r="H310" s="6">
        <v>150102013</v>
      </c>
      <c r="I310" s="5">
        <v>13</v>
      </c>
      <c r="J310" s="5" t="s">
        <v>4516</v>
      </c>
    </row>
    <row r="311" spans="1:10" x14ac:dyDescent="0.3">
      <c r="A311" s="7">
        <f t="shared" si="4"/>
        <v>150102014</v>
      </c>
      <c r="B311" s="6">
        <v>15</v>
      </c>
      <c r="C311" s="5" t="s">
        <v>4494</v>
      </c>
      <c r="D311" s="6">
        <v>1501</v>
      </c>
      <c r="E311" s="5" t="s">
        <v>4495</v>
      </c>
      <c r="F311" s="6">
        <v>150102</v>
      </c>
      <c r="G311" s="5" t="s">
        <v>4504</v>
      </c>
      <c r="H311" s="6">
        <v>150102014</v>
      </c>
      <c r="I311" s="5">
        <v>14</v>
      </c>
      <c r="J311" s="5" t="s">
        <v>4517</v>
      </c>
    </row>
    <row r="312" spans="1:10" x14ac:dyDescent="0.3">
      <c r="A312" s="7">
        <f t="shared" si="4"/>
        <v>150102015</v>
      </c>
      <c r="B312" s="6">
        <v>15</v>
      </c>
      <c r="C312" s="5" t="s">
        <v>4494</v>
      </c>
      <c r="D312" s="6">
        <v>1501</v>
      </c>
      <c r="E312" s="5" t="s">
        <v>4495</v>
      </c>
      <c r="F312" s="6">
        <v>150102</v>
      </c>
      <c r="G312" s="5" t="s">
        <v>4504</v>
      </c>
      <c r="H312" s="6">
        <v>150102015</v>
      </c>
      <c r="I312" s="5">
        <v>15</v>
      </c>
      <c r="J312" s="5" t="s">
        <v>4518</v>
      </c>
    </row>
    <row r="313" spans="1:10" x14ac:dyDescent="0.3">
      <c r="A313" s="7">
        <f t="shared" si="4"/>
        <v>150102016</v>
      </c>
      <c r="B313" s="6">
        <v>15</v>
      </c>
      <c r="C313" s="5" t="s">
        <v>4494</v>
      </c>
      <c r="D313" s="6">
        <v>1501</v>
      </c>
      <c r="E313" s="5" t="s">
        <v>4495</v>
      </c>
      <c r="F313" s="6">
        <v>150102</v>
      </c>
      <c r="G313" s="5" t="s">
        <v>4504</v>
      </c>
      <c r="H313" s="6">
        <v>150102016</v>
      </c>
      <c r="I313" s="5">
        <v>16</v>
      </c>
      <c r="J313" s="5" t="s">
        <v>4519</v>
      </c>
    </row>
    <row r="314" spans="1:10" x14ac:dyDescent="0.3">
      <c r="A314" s="7">
        <f t="shared" si="4"/>
        <v>150103001</v>
      </c>
      <c r="B314" s="6">
        <v>15</v>
      </c>
      <c r="C314" s="5" t="s">
        <v>4494</v>
      </c>
      <c r="D314" s="6">
        <v>1501</v>
      </c>
      <c r="E314" s="5" t="s">
        <v>4495</v>
      </c>
      <c r="F314" s="6">
        <v>150103</v>
      </c>
      <c r="G314" s="5" t="s">
        <v>4520</v>
      </c>
      <c r="H314" s="6">
        <v>150103001</v>
      </c>
      <c r="I314" s="5">
        <v>1</v>
      </c>
      <c r="J314" s="5" t="s">
        <v>4521</v>
      </c>
    </row>
    <row r="315" spans="1:10" x14ac:dyDescent="0.3">
      <c r="A315" s="7">
        <f t="shared" si="4"/>
        <v>150103002</v>
      </c>
      <c r="B315" s="6">
        <v>15</v>
      </c>
      <c r="C315" s="5" t="s">
        <v>4494</v>
      </c>
      <c r="D315" s="6">
        <v>1501</v>
      </c>
      <c r="E315" s="5" t="s">
        <v>4495</v>
      </c>
      <c r="F315" s="6">
        <v>150103</v>
      </c>
      <c r="G315" s="5" t="s">
        <v>4520</v>
      </c>
      <c r="H315" s="6">
        <v>150103002</v>
      </c>
      <c r="I315" s="5">
        <v>2</v>
      </c>
      <c r="J315" s="5" t="s">
        <v>4522</v>
      </c>
    </row>
    <row r="316" spans="1:10" x14ac:dyDescent="0.3">
      <c r="A316" s="7">
        <f t="shared" si="4"/>
        <v>150104001</v>
      </c>
      <c r="B316" s="6">
        <v>15</v>
      </c>
      <c r="C316" s="5" t="s">
        <v>4494</v>
      </c>
      <c r="D316" s="6">
        <v>1501</v>
      </c>
      <c r="E316" s="5" t="s">
        <v>4495</v>
      </c>
      <c r="F316" s="6">
        <v>150104</v>
      </c>
      <c r="G316" s="5" t="s">
        <v>4523</v>
      </c>
      <c r="H316" s="6">
        <v>150104001</v>
      </c>
      <c r="I316" s="5">
        <v>1</v>
      </c>
      <c r="J316" s="5" t="s">
        <v>4524</v>
      </c>
    </row>
    <row r="317" spans="1:10" x14ac:dyDescent="0.3">
      <c r="A317" s="7">
        <f t="shared" si="4"/>
        <v>150104002</v>
      </c>
      <c r="B317" s="6">
        <v>15</v>
      </c>
      <c r="C317" s="5" t="s">
        <v>4494</v>
      </c>
      <c r="D317" s="6">
        <v>1501</v>
      </c>
      <c r="E317" s="5" t="s">
        <v>4495</v>
      </c>
      <c r="F317" s="6">
        <v>150104</v>
      </c>
      <c r="G317" s="5" t="s">
        <v>4523</v>
      </c>
      <c r="H317" s="6">
        <v>150104002</v>
      </c>
      <c r="I317" s="5">
        <v>2</v>
      </c>
      <c r="J317" s="5" t="s">
        <v>4525</v>
      </c>
    </row>
    <row r="318" spans="1:10" ht="43.2" x14ac:dyDescent="0.3">
      <c r="A318" s="7">
        <f t="shared" si="4"/>
        <v>150104003</v>
      </c>
      <c r="B318" s="6">
        <v>15</v>
      </c>
      <c r="C318" s="5" t="s">
        <v>4494</v>
      </c>
      <c r="D318" s="6">
        <v>1501</v>
      </c>
      <c r="E318" s="5" t="s">
        <v>4495</v>
      </c>
      <c r="F318" s="6">
        <v>150104</v>
      </c>
      <c r="G318" s="5" t="s">
        <v>4523</v>
      </c>
      <c r="H318" s="6">
        <v>150104003</v>
      </c>
      <c r="I318" s="5">
        <v>3</v>
      </c>
      <c r="J318" s="5" t="s">
        <v>4526</v>
      </c>
    </row>
    <row r="319" spans="1:10" ht="43.2" x14ac:dyDescent="0.3">
      <c r="A319" s="7">
        <f t="shared" si="4"/>
        <v>150104004</v>
      </c>
      <c r="B319" s="6">
        <v>15</v>
      </c>
      <c r="C319" s="5" t="s">
        <v>4494</v>
      </c>
      <c r="D319" s="6">
        <v>1501</v>
      </c>
      <c r="E319" s="5" t="s">
        <v>4495</v>
      </c>
      <c r="F319" s="6">
        <v>150104</v>
      </c>
      <c r="G319" s="5" t="s">
        <v>4523</v>
      </c>
      <c r="H319" s="6">
        <v>150104004</v>
      </c>
      <c r="I319" s="5">
        <v>4</v>
      </c>
      <c r="J319" s="5" t="s">
        <v>4527</v>
      </c>
    </row>
    <row r="320" spans="1:10" ht="28.8" x14ac:dyDescent="0.3">
      <c r="A320" s="7">
        <f t="shared" si="4"/>
        <v>150104005</v>
      </c>
      <c r="B320" s="6">
        <v>15</v>
      </c>
      <c r="C320" s="5" t="s">
        <v>4494</v>
      </c>
      <c r="D320" s="6">
        <v>1501</v>
      </c>
      <c r="E320" s="5" t="s">
        <v>4495</v>
      </c>
      <c r="F320" s="6">
        <v>150104</v>
      </c>
      <c r="G320" s="5" t="s">
        <v>4523</v>
      </c>
      <c r="H320" s="6">
        <v>150104005</v>
      </c>
      <c r="I320" s="5">
        <v>5</v>
      </c>
      <c r="J320" s="5" t="s">
        <v>4528</v>
      </c>
    </row>
    <row r="321" spans="1:10" ht="28.8" x14ac:dyDescent="0.3">
      <c r="A321" s="7">
        <f t="shared" si="4"/>
        <v>150104006</v>
      </c>
      <c r="B321" s="6">
        <v>15</v>
      </c>
      <c r="C321" s="5" t="s">
        <v>4494</v>
      </c>
      <c r="D321" s="6">
        <v>1501</v>
      </c>
      <c r="E321" s="5" t="s">
        <v>4495</v>
      </c>
      <c r="F321" s="6">
        <v>150104</v>
      </c>
      <c r="G321" s="5" t="s">
        <v>4523</v>
      </c>
      <c r="H321" s="6">
        <v>150104006</v>
      </c>
      <c r="I321" s="5">
        <v>6</v>
      </c>
      <c r="J321" s="5" t="s">
        <v>4529</v>
      </c>
    </row>
    <row r="322" spans="1:10" ht="28.8" x14ac:dyDescent="0.3">
      <c r="A322" s="7">
        <f t="shared" si="4"/>
        <v>150104007</v>
      </c>
      <c r="B322" s="6">
        <v>15</v>
      </c>
      <c r="C322" s="5" t="s">
        <v>4494</v>
      </c>
      <c r="D322" s="6">
        <v>1501</v>
      </c>
      <c r="E322" s="5" t="s">
        <v>4495</v>
      </c>
      <c r="F322" s="6">
        <v>150104</v>
      </c>
      <c r="G322" s="5" t="s">
        <v>4523</v>
      </c>
      <c r="H322" s="6">
        <v>150104007</v>
      </c>
      <c r="I322" s="5">
        <v>7</v>
      </c>
      <c r="J322" s="5" t="s">
        <v>4530</v>
      </c>
    </row>
    <row r="323" spans="1:10" ht="28.8" x14ac:dyDescent="0.3">
      <c r="A323" s="7">
        <f t="shared" si="4"/>
        <v>150105001</v>
      </c>
      <c r="B323" s="6">
        <v>15</v>
      </c>
      <c r="C323" s="5" t="s">
        <v>4494</v>
      </c>
      <c r="D323" s="6">
        <v>1501</v>
      </c>
      <c r="E323" s="5" t="s">
        <v>4495</v>
      </c>
      <c r="F323" s="6">
        <v>150105</v>
      </c>
      <c r="G323" s="5" t="s">
        <v>4531</v>
      </c>
      <c r="H323" s="6">
        <v>150105001</v>
      </c>
      <c r="I323" s="5">
        <v>1</v>
      </c>
      <c r="J323" s="5" t="s">
        <v>4532</v>
      </c>
    </row>
    <row r="324" spans="1:10" x14ac:dyDescent="0.3">
      <c r="A324" s="7">
        <f t="shared" si="4"/>
        <v>150201001</v>
      </c>
      <c r="B324" s="6">
        <v>15</v>
      </c>
      <c r="C324" s="5" t="s">
        <v>4494</v>
      </c>
      <c r="D324" s="6">
        <v>1502</v>
      </c>
      <c r="E324" s="5" t="s">
        <v>4533</v>
      </c>
      <c r="F324" s="6">
        <v>150201</v>
      </c>
      <c r="G324" s="5" t="s">
        <v>4534</v>
      </c>
      <c r="H324" s="6">
        <v>150201001</v>
      </c>
      <c r="I324" s="5">
        <v>1</v>
      </c>
      <c r="J324" s="5" t="s">
        <v>4535</v>
      </c>
    </row>
    <row r="325" spans="1:10" x14ac:dyDescent="0.3">
      <c r="A325" s="7">
        <f t="shared" si="4"/>
        <v>150201002</v>
      </c>
      <c r="B325" s="6">
        <v>15</v>
      </c>
      <c r="C325" s="5" t="s">
        <v>4494</v>
      </c>
      <c r="D325" s="6">
        <v>1502</v>
      </c>
      <c r="E325" s="5" t="s">
        <v>4533</v>
      </c>
      <c r="F325" s="6">
        <v>150201</v>
      </c>
      <c r="G325" s="5" t="s">
        <v>4534</v>
      </c>
      <c r="H325" s="6">
        <v>150201002</v>
      </c>
      <c r="I325" s="5">
        <v>2</v>
      </c>
      <c r="J325" s="5" t="s">
        <v>4536</v>
      </c>
    </row>
    <row r="326" spans="1:10" x14ac:dyDescent="0.3">
      <c r="A326" s="7">
        <f t="shared" si="4"/>
        <v>150201003</v>
      </c>
      <c r="B326" s="6">
        <v>15</v>
      </c>
      <c r="C326" s="5" t="s">
        <v>4494</v>
      </c>
      <c r="D326" s="6">
        <v>1502</v>
      </c>
      <c r="E326" s="5" t="s">
        <v>4533</v>
      </c>
      <c r="F326" s="6">
        <v>150201</v>
      </c>
      <c r="G326" s="5" t="s">
        <v>4534</v>
      </c>
      <c r="H326" s="6">
        <v>150201003</v>
      </c>
      <c r="I326" s="5">
        <v>3</v>
      </c>
      <c r="J326" s="5" t="s">
        <v>4537</v>
      </c>
    </row>
    <row r="327" spans="1:10" x14ac:dyDescent="0.3">
      <c r="A327" s="7">
        <f t="shared" si="4"/>
        <v>150201004</v>
      </c>
      <c r="B327" s="6">
        <v>15</v>
      </c>
      <c r="C327" s="5" t="s">
        <v>4494</v>
      </c>
      <c r="D327" s="6">
        <v>1502</v>
      </c>
      <c r="E327" s="5" t="s">
        <v>4533</v>
      </c>
      <c r="F327" s="6">
        <v>150201</v>
      </c>
      <c r="G327" s="5" t="s">
        <v>4534</v>
      </c>
      <c r="H327" s="6">
        <v>150201004</v>
      </c>
      <c r="I327" s="5">
        <v>4</v>
      </c>
      <c r="J327" s="5" t="s">
        <v>183</v>
      </c>
    </row>
    <row r="328" spans="1:10" ht="28.8" x14ac:dyDescent="0.3">
      <c r="A328" s="7">
        <f t="shared" si="4"/>
        <v>150202001</v>
      </c>
      <c r="B328" s="6">
        <v>15</v>
      </c>
      <c r="C328" s="5" t="s">
        <v>4494</v>
      </c>
      <c r="D328" s="6">
        <v>1502</v>
      </c>
      <c r="E328" s="5" t="s">
        <v>4533</v>
      </c>
      <c r="F328" s="6">
        <v>150202</v>
      </c>
      <c r="G328" s="5" t="s">
        <v>4538</v>
      </c>
      <c r="H328" s="6">
        <v>150202001</v>
      </c>
      <c r="I328" s="5">
        <v>1</v>
      </c>
      <c r="J328" s="5" t="s">
        <v>4539</v>
      </c>
    </row>
    <row r="329" spans="1:10" x14ac:dyDescent="0.3">
      <c r="A329" s="7">
        <f t="shared" si="4"/>
        <v>150202002</v>
      </c>
      <c r="B329" s="6">
        <v>15</v>
      </c>
      <c r="C329" s="5" t="s">
        <v>4494</v>
      </c>
      <c r="D329" s="6">
        <v>1502</v>
      </c>
      <c r="E329" s="5" t="s">
        <v>4533</v>
      </c>
      <c r="F329" s="6">
        <v>150202</v>
      </c>
      <c r="G329" s="5" t="s">
        <v>4538</v>
      </c>
      <c r="H329" s="6">
        <v>150202002</v>
      </c>
      <c r="I329" s="5">
        <v>2</v>
      </c>
      <c r="J329" s="5" t="s">
        <v>4540</v>
      </c>
    </row>
    <row r="330" spans="1:10" ht="28.8" x14ac:dyDescent="0.3">
      <c r="A330" s="7">
        <f t="shared" si="4"/>
        <v>150202003</v>
      </c>
      <c r="B330" s="6">
        <v>15</v>
      </c>
      <c r="C330" s="5" t="s">
        <v>4494</v>
      </c>
      <c r="D330" s="6">
        <v>1502</v>
      </c>
      <c r="E330" s="5" t="s">
        <v>4533</v>
      </c>
      <c r="F330" s="6">
        <v>150202</v>
      </c>
      <c r="G330" s="5" t="s">
        <v>4538</v>
      </c>
      <c r="H330" s="6">
        <v>150202003</v>
      </c>
      <c r="I330" s="5">
        <v>3</v>
      </c>
      <c r="J330" s="5" t="s">
        <v>4541</v>
      </c>
    </row>
    <row r="331" spans="1:10" ht="43.2" x14ac:dyDescent="0.3">
      <c r="A331" s="7">
        <f t="shared" si="4"/>
        <v>150202004</v>
      </c>
      <c r="B331" s="6">
        <v>15</v>
      </c>
      <c r="C331" s="5" t="s">
        <v>4494</v>
      </c>
      <c r="D331" s="6">
        <v>1502</v>
      </c>
      <c r="E331" s="5" t="s">
        <v>4533</v>
      </c>
      <c r="F331" s="6">
        <v>150202</v>
      </c>
      <c r="G331" s="5" t="s">
        <v>4538</v>
      </c>
      <c r="H331" s="6">
        <v>150202004</v>
      </c>
      <c r="I331" s="5">
        <v>4</v>
      </c>
      <c r="J331" s="5" t="s">
        <v>4542</v>
      </c>
    </row>
    <row r="332" spans="1:10" x14ac:dyDescent="0.3">
      <c r="A332" s="7">
        <f t="shared" si="4"/>
        <v>150202005</v>
      </c>
      <c r="B332" s="6">
        <v>15</v>
      </c>
      <c r="C332" s="5" t="s">
        <v>4494</v>
      </c>
      <c r="D332" s="6">
        <v>1502</v>
      </c>
      <c r="E332" s="5" t="s">
        <v>4533</v>
      </c>
      <c r="F332" s="6">
        <v>150202</v>
      </c>
      <c r="G332" s="5" t="s">
        <v>4538</v>
      </c>
      <c r="H332" s="6">
        <v>150202005</v>
      </c>
      <c r="I332" s="5">
        <v>5</v>
      </c>
      <c r="J332" s="5" t="s">
        <v>4543</v>
      </c>
    </row>
    <row r="333" spans="1:10" x14ac:dyDescent="0.3">
      <c r="A333" s="7">
        <f t="shared" ref="A333:A396" si="5">+H333</f>
        <v>150202006</v>
      </c>
      <c r="B333" s="6">
        <v>15</v>
      </c>
      <c r="C333" s="5" t="s">
        <v>4494</v>
      </c>
      <c r="D333" s="6">
        <v>1502</v>
      </c>
      <c r="E333" s="5" t="s">
        <v>4533</v>
      </c>
      <c r="F333" s="6">
        <v>150202</v>
      </c>
      <c r="G333" s="5" t="s">
        <v>4538</v>
      </c>
      <c r="H333" s="6">
        <v>150202006</v>
      </c>
      <c r="I333" s="5">
        <v>6</v>
      </c>
      <c r="J333" s="5" t="s">
        <v>4437</v>
      </c>
    </row>
    <row r="334" spans="1:10" x14ac:dyDescent="0.3">
      <c r="A334" s="7">
        <f t="shared" si="5"/>
        <v>150202007</v>
      </c>
      <c r="B334" s="6">
        <v>15</v>
      </c>
      <c r="C334" s="5" t="s">
        <v>4494</v>
      </c>
      <c r="D334" s="6">
        <v>1502</v>
      </c>
      <c r="E334" s="5" t="s">
        <v>4533</v>
      </c>
      <c r="F334" s="6">
        <v>150202</v>
      </c>
      <c r="G334" s="5" t="s">
        <v>4538</v>
      </c>
      <c r="H334" s="6">
        <v>150202007</v>
      </c>
      <c r="I334" s="5">
        <v>7</v>
      </c>
      <c r="J334" s="5" t="s">
        <v>4544</v>
      </c>
    </row>
    <row r="335" spans="1:10" ht="28.8" x14ac:dyDescent="0.3">
      <c r="A335" s="7">
        <f t="shared" si="5"/>
        <v>150202008</v>
      </c>
      <c r="B335" s="6">
        <v>15</v>
      </c>
      <c r="C335" s="5" t="s">
        <v>4494</v>
      </c>
      <c r="D335" s="6">
        <v>1502</v>
      </c>
      <c r="E335" s="5" t="s">
        <v>4533</v>
      </c>
      <c r="F335" s="6">
        <v>150202</v>
      </c>
      <c r="G335" s="5" t="s">
        <v>4538</v>
      </c>
      <c r="H335" s="6">
        <v>150202008</v>
      </c>
      <c r="I335" s="5">
        <v>8</v>
      </c>
      <c r="J335" s="5" t="s">
        <v>4545</v>
      </c>
    </row>
    <row r="336" spans="1:10" ht="28.8" x14ac:dyDescent="0.3">
      <c r="A336" s="7">
        <f t="shared" si="5"/>
        <v>150202009</v>
      </c>
      <c r="B336" s="6">
        <v>15</v>
      </c>
      <c r="C336" s="5" t="s">
        <v>4494</v>
      </c>
      <c r="D336" s="6">
        <v>1502</v>
      </c>
      <c r="E336" s="5" t="s">
        <v>4533</v>
      </c>
      <c r="F336" s="6">
        <v>150202</v>
      </c>
      <c r="G336" s="5" t="s">
        <v>4538</v>
      </c>
      <c r="H336" s="6">
        <v>150202009</v>
      </c>
      <c r="I336" s="5">
        <v>9</v>
      </c>
      <c r="J336" s="5" t="s">
        <v>4546</v>
      </c>
    </row>
    <row r="337" spans="1:10" x14ac:dyDescent="0.3">
      <c r="A337" s="7">
        <f t="shared" si="5"/>
        <v>150202010</v>
      </c>
      <c r="B337" s="6">
        <v>15</v>
      </c>
      <c r="C337" s="5" t="s">
        <v>4494</v>
      </c>
      <c r="D337" s="6">
        <v>1502</v>
      </c>
      <c r="E337" s="5" t="s">
        <v>4533</v>
      </c>
      <c r="F337" s="6">
        <v>150202</v>
      </c>
      <c r="G337" s="5" t="s">
        <v>4538</v>
      </c>
      <c r="H337" s="6">
        <v>150202010</v>
      </c>
      <c r="I337" s="5">
        <v>10</v>
      </c>
      <c r="J337" s="5" t="s">
        <v>4547</v>
      </c>
    </row>
    <row r="338" spans="1:10" ht="28.8" x14ac:dyDescent="0.3">
      <c r="A338" s="7">
        <f t="shared" si="5"/>
        <v>150202011</v>
      </c>
      <c r="B338" s="6">
        <v>15</v>
      </c>
      <c r="C338" s="5" t="s">
        <v>4494</v>
      </c>
      <c r="D338" s="6">
        <v>1502</v>
      </c>
      <c r="E338" s="5" t="s">
        <v>4533</v>
      </c>
      <c r="F338" s="6">
        <v>150202</v>
      </c>
      <c r="G338" s="5" t="s">
        <v>4538</v>
      </c>
      <c r="H338" s="6">
        <v>150202011</v>
      </c>
      <c r="I338" s="5">
        <v>11</v>
      </c>
      <c r="J338" s="5" t="s">
        <v>4548</v>
      </c>
    </row>
    <row r="339" spans="1:10" x14ac:dyDescent="0.3">
      <c r="A339" s="7">
        <f t="shared" si="5"/>
        <v>150202012</v>
      </c>
      <c r="B339" s="6">
        <v>15</v>
      </c>
      <c r="C339" s="5" t="s">
        <v>4494</v>
      </c>
      <c r="D339" s="6">
        <v>1502</v>
      </c>
      <c r="E339" s="5" t="s">
        <v>4533</v>
      </c>
      <c r="F339" s="6">
        <v>150202</v>
      </c>
      <c r="G339" s="5" t="s">
        <v>4538</v>
      </c>
      <c r="H339" s="6">
        <v>150202012</v>
      </c>
      <c r="I339" s="5">
        <v>12</v>
      </c>
      <c r="J339" s="5" t="s">
        <v>4549</v>
      </c>
    </row>
    <row r="340" spans="1:10" x14ac:dyDescent="0.3">
      <c r="A340" s="7">
        <f t="shared" si="5"/>
        <v>150202013</v>
      </c>
      <c r="B340" s="6">
        <v>15</v>
      </c>
      <c r="C340" s="5" t="s">
        <v>4494</v>
      </c>
      <c r="D340" s="6">
        <v>1502</v>
      </c>
      <c r="E340" s="5" t="s">
        <v>4533</v>
      </c>
      <c r="F340" s="6">
        <v>150202</v>
      </c>
      <c r="G340" s="5" t="s">
        <v>4538</v>
      </c>
      <c r="H340" s="6">
        <v>150202013</v>
      </c>
      <c r="I340" s="5">
        <v>13</v>
      </c>
      <c r="J340" s="5" t="s">
        <v>4550</v>
      </c>
    </row>
    <row r="341" spans="1:10" ht="43.2" x14ac:dyDescent="0.3">
      <c r="A341" s="7">
        <f t="shared" si="5"/>
        <v>150202014</v>
      </c>
      <c r="B341" s="6">
        <v>15</v>
      </c>
      <c r="C341" s="5" t="s">
        <v>4494</v>
      </c>
      <c r="D341" s="6">
        <v>1502</v>
      </c>
      <c r="E341" s="5" t="s">
        <v>4533</v>
      </c>
      <c r="F341" s="6">
        <v>150202</v>
      </c>
      <c r="G341" s="5" t="s">
        <v>4538</v>
      </c>
      <c r="H341" s="6">
        <v>150202014</v>
      </c>
      <c r="I341" s="5">
        <v>14</v>
      </c>
      <c r="J341" s="5" t="s">
        <v>4551</v>
      </c>
    </row>
    <row r="342" spans="1:10" x14ac:dyDescent="0.3">
      <c r="A342" s="7">
        <f t="shared" si="5"/>
        <v>150203001</v>
      </c>
      <c r="B342" s="6">
        <v>15</v>
      </c>
      <c r="C342" s="5" t="s">
        <v>4494</v>
      </c>
      <c r="D342" s="6">
        <v>1502</v>
      </c>
      <c r="E342" s="5" t="s">
        <v>4533</v>
      </c>
      <c r="F342" s="6">
        <v>150203</v>
      </c>
      <c r="G342" s="5" t="s">
        <v>4552</v>
      </c>
      <c r="H342" s="6">
        <v>150203001</v>
      </c>
      <c r="I342" s="5">
        <v>1</v>
      </c>
      <c r="J342" s="5" t="s">
        <v>4553</v>
      </c>
    </row>
    <row r="343" spans="1:10" x14ac:dyDescent="0.3">
      <c r="A343" s="7">
        <f t="shared" si="5"/>
        <v>150203002</v>
      </c>
      <c r="B343" s="6">
        <v>15</v>
      </c>
      <c r="C343" s="5" t="s">
        <v>4494</v>
      </c>
      <c r="D343" s="6">
        <v>1502</v>
      </c>
      <c r="E343" s="5" t="s">
        <v>4533</v>
      </c>
      <c r="F343" s="6">
        <v>150203</v>
      </c>
      <c r="G343" s="5" t="s">
        <v>4552</v>
      </c>
      <c r="H343" s="6">
        <v>150203002</v>
      </c>
      <c r="I343" s="5">
        <v>2</v>
      </c>
      <c r="J343" s="5" t="s">
        <v>4554</v>
      </c>
    </row>
    <row r="344" spans="1:10" x14ac:dyDescent="0.3">
      <c r="A344" s="7">
        <f t="shared" si="5"/>
        <v>150203003</v>
      </c>
      <c r="B344" s="6">
        <v>15</v>
      </c>
      <c r="C344" s="5" t="s">
        <v>4494</v>
      </c>
      <c r="D344" s="6">
        <v>1502</v>
      </c>
      <c r="E344" s="5" t="s">
        <v>4533</v>
      </c>
      <c r="F344" s="6">
        <v>150203</v>
      </c>
      <c r="G344" s="5" t="s">
        <v>4552</v>
      </c>
      <c r="H344" s="6">
        <v>150203003</v>
      </c>
      <c r="I344" s="5">
        <v>3</v>
      </c>
      <c r="J344" s="5" t="s">
        <v>4555</v>
      </c>
    </row>
    <row r="345" spans="1:10" x14ac:dyDescent="0.3">
      <c r="A345" s="7">
        <f t="shared" si="5"/>
        <v>150203004</v>
      </c>
      <c r="B345" s="6">
        <v>15</v>
      </c>
      <c r="C345" s="5" t="s">
        <v>4494</v>
      </c>
      <c r="D345" s="6">
        <v>1502</v>
      </c>
      <c r="E345" s="5" t="s">
        <v>4533</v>
      </c>
      <c r="F345" s="6">
        <v>150203</v>
      </c>
      <c r="G345" s="5" t="s">
        <v>4552</v>
      </c>
      <c r="H345" s="6">
        <v>150203004</v>
      </c>
      <c r="I345" s="5">
        <v>4</v>
      </c>
      <c r="J345" s="5" t="s">
        <v>4556</v>
      </c>
    </row>
    <row r="346" spans="1:10" x14ac:dyDescent="0.3">
      <c r="A346" s="7">
        <f t="shared" si="5"/>
        <v>150203005</v>
      </c>
      <c r="B346" s="6">
        <v>15</v>
      </c>
      <c r="C346" s="5" t="s">
        <v>4494</v>
      </c>
      <c r="D346" s="6">
        <v>1502</v>
      </c>
      <c r="E346" s="5" t="s">
        <v>4533</v>
      </c>
      <c r="F346" s="6">
        <v>150203</v>
      </c>
      <c r="G346" s="5" t="s">
        <v>4552</v>
      </c>
      <c r="H346" s="6">
        <v>150203005</v>
      </c>
      <c r="I346" s="5">
        <v>5</v>
      </c>
      <c r="J346" s="5" t="s">
        <v>4557</v>
      </c>
    </row>
    <row r="347" spans="1:10" x14ac:dyDescent="0.3">
      <c r="A347" s="7">
        <f t="shared" si="5"/>
        <v>150203006</v>
      </c>
      <c r="B347" s="6">
        <v>15</v>
      </c>
      <c r="C347" s="5" t="s">
        <v>4494</v>
      </c>
      <c r="D347" s="6">
        <v>1502</v>
      </c>
      <c r="E347" s="5" t="s">
        <v>4533</v>
      </c>
      <c r="F347" s="6">
        <v>150203</v>
      </c>
      <c r="G347" s="5" t="s">
        <v>4552</v>
      </c>
      <c r="H347" s="6">
        <v>150203006</v>
      </c>
      <c r="I347" s="5">
        <v>6</v>
      </c>
      <c r="J347" s="5" t="s">
        <v>4558</v>
      </c>
    </row>
    <row r="348" spans="1:10" ht="28.8" x14ac:dyDescent="0.3">
      <c r="A348" s="7">
        <f t="shared" si="5"/>
        <v>150301001</v>
      </c>
      <c r="B348" s="6">
        <v>15</v>
      </c>
      <c r="C348" s="5" t="s">
        <v>4494</v>
      </c>
      <c r="D348" s="6">
        <v>1503</v>
      </c>
      <c r="E348" s="5" t="s">
        <v>110</v>
      </c>
      <c r="F348" s="6">
        <v>150301</v>
      </c>
      <c r="G348" s="5" t="s">
        <v>4559</v>
      </c>
      <c r="H348" s="6">
        <v>150301001</v>
      </c>
      <c r="I348" s="5">
        <v>1</v>
      </c>
      <c r="J348" s="5" t="s">
        <v>4560</v>
      </c>
    </row>
    <row r="349" spans="1:10" ht="28.8" x14ac:dyDescent="0.3">
      <c r="A349" s="7">
        <f t="shared" si="5"/>
        <v>150301002</v>
      </c>
      <c r="B349" s="6">
        <v>15</v>
      </c>
      <c r="C349" s="5" t="s">
        <v>4494</v>
      </c>
      <c r="D349" s="6">
        <v>1503</v>
      </c>
      <c r="E349" s="5" t="s">
        <v>110</v>
      </c>
      <c r="F349" s="6">
        <v>150301</v>
      </c>
      <c r="G349" s="5" t="s">
        <v>4559</v>
      </c>
      <c r="H349" s="6">
        <v>150301002</v>
      </c>
      <c r="I349" s="5">
        <v>2</v>
      </c>
      <c r="J349" s="5" t="s">
        <v>4561</v>
      </c>
    </row>
    <row r="350" spans="1:10" ht="28.8" x14ac:dyDescent="0.3">
      <c r="A350" s="7">
        <f t="shared" si="5"/>
        <v>150301003</v>
      </c>
      <c r="B350" s="6">
        <v>15</v>
      </c>
      <c r="C350" s="5" t="s">
        <v>4494</v>
      </c>
      <c r="D350" s="6">
        <v>1503</v>
      </c>
      <c r="E350" s="5" t="s">
        <v>110</v>
      </c>
      <c r="F350" s="6">
        <v>150301</v>
      </c>
      <c r="G350" s="5" t="s">
        <v>4559</v>
      </c>
      <c r="H350" s="6">
        <v>150301003</v>
      </c>
      <c r="I350" s="5">
        <v>3</v>
      </c>
      <c r="J350" s="5" t="s">
        <v>4562</v>
      </c>
    </row>
    <row r="351" spans="1:10" ht="28.8" x14ac:dyDescent="0.3">
      <c r="A351" s="7">
        <f t="shared" si="5"/>
        <v>150301004</v>
      </c>
      <c r="B351" s="6">
        <v>15</v>
      </c>
      <c r="C351" s="5" t="s">
        <v>4494</v>
      </c>
      <c r="D351" s="6">
        <v>1503</v>
      </c>
      <c r="E351" s="5" t="s">
        <v>110</v>
      </c>
      <c r="F351" s="6">
        <v>150301</v>
      </c>
      <c r="G351" s="5" t="s">
        <v>4559</v>
      </c>
      <c r="H351" s="6">
        <v>150301004</v>
      </c>
      <c r="I351" s="5">
        <v>4</v>
      </c>
      <c r="J351" s="5" t="s">
        <v>4563</v>
      </c>
    </row>
    <row r="352" spans="1:10" ht="28.8" x14ac:dyDescent="0.3">
      <c r="A352" s="7">
        <f t="shared" si="5"/>
        <v>150301005</v>
      </c>
      <c r="B352" s="6">
        <v>15</v>
      </c>
      <c r="C352" s="5" t="s">
        <v>4494</v>
      </c>
      <c r="D352" s="6">
        <v>1503</v>
      </c>
      <c r="E352" s="5" t="s">
        <v>110</v>
      </c>
      <c r="F352" s="6">
        <v>150301</v>
      </c>
      <c r="G352" s="5" t="s">
        <v>4559</v>
      </c>
      <c r="H352" s="6">
        <v>150301005</v>
      </c>
      <c r="I352" s="5">
        <v>5</v>
      </c>
      <c r="J352" s="5" t="s">
        <v>4564</v>
      </c>
    </row>
    <row r="353" spans="1:10" ht="28.8" x14ac:dyDescent="0.3">
      <c r="A353" s="7">
        <f t="shared" si="5"/>
        <v>150301006</v>
      </c>
      <c r="B353" s="6">
        <v>15</v>
      </c>
      <c r="C353" s="5" t="s">
        <v>4494</v>
      </c>
      <c r="D353" s="6">
        <v>1503</v>
      </c>
      <c r="E353" s="5" t="s">
        <v>110</v>
      </c>
      <c r="F353" s="6">
        <v>150301</v>
      </c>
      <c r="G353" s="5" t="s">
        <v>4559</v>
      </c>
      <c r="H353" s="6">
        <v>150301006</v>
      </c>
      <c r="I353" s="5">
        <v>6</v>
      </c>
      <c r="J353" s="5" t="s">
        <v>4565</v>
      </c>
    </row>
    <row r="354" spans="1:10" ht="28.8" x14ac:dyDescent="0.3">
      <c r="A354" s="7">
        <f t="shared" si="5"/>
        <v>150302001</v>
      </c>
      <c r="B354" s="6">
        <v>15</v>
      </c>
      <c r="C354" s="5" t="s">
        <v>4494</v>
      </c>
      <c r="D354" s="6">
        <v>1503</v>
      </c>
      <c r="E354" s="5" t="s">
        <v>110</v>
      </c>
      <c r="F354" s="6">
        <v>150302</v>
      </c>
      <c r="G354" s="5" t="s">
        <v>4566</v>
      </c>
      <c r="H354" s="6">
        <v>150302001</v>
      </c>
      <c r="I354" s="5">
        <v>1</v>
      </c>
      <c r="J354" s="5" t="s">
        <v>4567</v>
      </c>
    </row>
    <row r="355" spans="1:10" ht="28.8" x14ac:dyDescent="0.3">
      <c r="A355" s="7">
        <f t="shared" si="5"/>
        <v>150302002</v>
      </c>
      <c r="B355" s="6">
        <v>15</v>
      </c>
      <c r="C355" s="5" t="s">
        <v>4494</v>
      </c>
      <c r="D355" s="6">
        <v>1503</v>
      </c>
      <c r="E355" s="5" t="s">
        <v>110</v>
      </c>
      <c r="F355" s="6">
        <v>150302</v>
      </c>
      <c r="G355" s="5" t="s">
        <v>4566</v>
      </c>
      <c r="H355" s="6">
        <v>150302002</v>
      </c>
      <c r="I355" s="5">
        <v>2</v>
      </c>
      <c r="J355" s="5" t="s">
        <v>4568</v>
      </c>
    </row>
    <row r="356" spans="1:10" ht="28.8" x14ac:dyDescent="0.3">
      <c r="A356" s="7">
        <f t="shared" si="5"/>
        <v>150302003</v>
      </c>
      <c r="B356" s="6">
        <v>15</v>
      </c>
      <c r="C356" s="5" t="s">
        <v>4494</v>
      </c>
      <c r="D356" s="6">
        <v>1503</v>
      </c>
      <c r="E356" s="5" t="s">
        <v>110</v>
      </c>
      <c r="F356" s="6">
        <v>150302</v>
      </c>
      <c r="G356" s="5" t="s">
        <v>4566</v>
      </c>
      <c r="H356" s="6">
        <v>150302003</v>
      </c>
      <c r="I356" s="5">
        <v>3</v>
      </c>
      <c r="J356" s="5" t="s">
        <v>4560</v>
      </c>
    </row>
    <row r="357" spans="1:10" ht="28.8" x14ac:dyDescent="0.3">
      <c r="A357" s="7">
        <f t="shared" si="5"/>
        <v>150302004</v>
      </c>
      <c r="B357" s="6">
        <v>15</v>
      </c>
      <c r="C357" s="5" t="s">
        <v>4494</v>
      </c>
      <c r="D357" s="6">
        <v>1503</v>
      </c>
      <c r="E357" s="5" t="s">
        <v>110</v>
      </c>
      <c r="F357" s="6">
        <v>150302</v>
      </c>
      <c r="G357" s="5" t="s">
        <v>4566</v>
      </c>
      <c r="H357" s="6">
        <v>150302004</v>
      </c>
      <c r="I357" s="5">
        <v>4</v>
      </c>
      <c r="J357" s="5" t="s">
        <v>4561</v>
      </c>
    </row>
    <row r="358" spans="1:10" ht="28.8" x14ac:dyDescent="0.3">
      <c r="A358" s="7">
        <f t="shared" si="5"/>
        <v>150302005</v>
      </c>
      <c r="B358" s="6">
        <v>15</v>
      </c>
      <c r="C358" s="5" t="s">
        <v>4494</v>
      </c>
      <c r="D358" s="6">
        <v>1503</v>
      </c>
      <c r="E358" s="5" t="s">
        <v>110</v>
      </c>
      <c r="F358" s="6">
        <v>150302</v>
      </c>
      <c r="G358" s="5" t="s">
        <v>4566</v>
      </c>
      <c r="H358" s="6">
        <v>150302005</v>
      </c>
      <c r="I358" s="5">
        <v>5</v>
      </c>
      <c r="J358" s="5" t="s">
        <v>4569</v>
      </c>
    </row>
    <row r="359" spans="1:10" ht="28.8" x14ac:dyDescent="0.3">
      <c r="A359" s="7">
        <f t="shared" si="5"/>
        <v>150302006</v>
      </c>
      <c r="B359" s="6">
        <v>15</v>
      </c>
      <c r="C359" s="5" t="s">
        <v>4494</v>
      </c>
      <c r="D359" s="6">
        <v>1503</v>
      </c>
      <c r="E359" s="5" t="s">
        <v>110</v>
      </c>
      <c r="F359" s="6">
        <v>150302</v>
      </c>
      <c r="G359" s="5" t="s">
        <v>4566</v>
      </c>
      <c r="H359" s="6">
        <v>150302006</v>
      </c>
      <c r="I359" s="5">
        <v>6</v>
      </c>
      <c r="J359" s="5" t="s">
        <v>4570</v>
      </c>
    </row>
    <row r="360" spans="1:10" ht="28.8" x14ac:dyDescent="0.3">
      <c r="A360" s="7">
        <f t="shared" si="5"/>
        <v>150302007</v>
      </c>
      <c r="B360" s="6">
        <v>15</v>
      </c>
      <c r="C360" s="5" t="s">
        <v>4494</v>
      </c>
      <c r="D360" s="6">
        <v>1503</v>
      </c>
      <c r="E360" s="5" t="s">
        <v>110</v>
      </c>
      <c r="F360" s="6">
        <v>150302</v>
      </c>
      <c r="G360" s="5" t="s">
        <v>4566</v>
      </c>
      <c r="H360" s="6">
        <v>150302007</v>
      </c>
      <c r="I360" s="5">
        <v>7</v>
      </c>
      <c r="J360" s="5" t="s">
        <v>4571</v>
      </c>
    </row>
    <row r="361" spans="1:10" ht="28.8" x14ac:dyDescent="0.3">
      <c r="A361" s="7">
        <f t="shared" si="5"/>
        <v>150302008</v>
      </c>
      <c r="B361" s="6">
        <v>15</v>
      </c>
      <c r="C361" s="5" t="s">
        <v>4494</v>
      </c>
      <c r="D361" s="6">
        <v>1503</v>
      </c>
      <c r="E361" s="5" t="s">
        <v>110</v>
      </c>
      <c r="F361" s="6">
        <v>150302</v>
      </c>
      <c r="G361" s="5" t="s">
        <v>4566</v>
      </c>
      <c r="H361" s="6">
        <v>150302008</v>
      </c>
      <c r="I361" s="5">
        <v>8</v>
      </c>
      <c r="J361" s="5" t="s">
        <v>4572</v>
      </c>
    </row>
    <row r="362" spans="1:10" ht="28.8" x14ac:dyDescent="0.3">
      <c r="A362" s="7">
        <f t="shared" si="5"/>
        <v>150302009</v>
      </c>
      <c r="B362" s="6">
        <v>15</v>
      </c>
      <c r="C362" s="5" t="s">
        <v>4494</v>
      </c>
      <c r="D362" s="6">
        <v>1503</v>
      </c>
      <c r="E362" s="5" t="s">
        <v>110</v>
      </c>
      <c r="F362" s="6">
        <v>150302</v>
      </c>
      <c r="G362" s="5" t="s">
        <v>4566</v>
      </c>
      <c r="H362" s="6">
        <v>150302009</v>
      </c>
      <c r="I362" s="5">
        <v>9</v>
      </c>
      <c r="J362" s="5" t="s">
        <v>4573</v>
      </c>
    </row>
    <row r="363" spans="1:10" ht="28.8" x14ac:dyDescent="0.3">
      <c r="A363" s="7">
        <f t="shared" si="5"/>
        <v>150302010</v>
      </c>
      <c r="B363" s="6">
        <v>15</v>
      </c>
      <c r="C363" s="5" t="s">
        <v>4494</v>
      </c>
      <c r="D363" s="6">
        <v>1503</v>
      </c>
      <c r="E363" s="5" t="s">
        <v>110</v>
      </c>
      <c r="F363" s="6">
        <v>150302</v>
      </c>
      <c r="G363" s="5" t="s">
        <v>4566</v>
      </c>
      <c r="H363" s="6">
        <v>150302010</v>
      </c>
      <c r="I363" s="5">
        <v>10</v>
      </c>
      <c r="J363" s="5" t="s">
        <v>4574</v>
      </c>
    </row>
    <row r="364" spans="1:10" ht="28.8" x14ac:dyDescent="0.3">
      <c r="A364" s="7">
        <f t="shared" si="5"/>
        <v>150303001</v>
      </c>
      <c r="B364" s="6">
        <v>15</v>
      </c>
      <c r="C364" s="5" t="s">
        <v>4494</v>
      </c>
      <c r="D364" s="6">
        <v>1503</v>
      </c>
      <c r="E364" s="5" t="s">
        <v>110</v>
      </c>
      <c r="F364" s="6">
        <v>150303</v>
      </c>
      <c r="G364" s="5" t="s">
        <v>4575</v>
      </c>
      <c r="H364" s="6">
        <v>150303001</v>
      </c>
      <c r="I364" s="5">
        <v>1</v>
      </c>
      <c r="J364" s="5" t="s">
        <v>4560</v>
      </c>
    </row>
    <row r="365" spans="1:10" ht="28.8" x14ac:dyDescent="0.3">
      <c r="A365" s="7">
        <f t="shared" si="5"/>
        <v>150303002</v>
      </c>
      <c r="B365" s="6">
        <v>15</v>
      </c>
      <c r="C365" s="5" t="s">
        <v>4494</v>
      </c>
      <c r="D365" s="6">
        <v>1503</v>
      </c>
      <c r="E365" s="5" t="s">
        <v>110</v>
      </c>
      <c r="F365" s="6">
        <v>150303</v>
      </c>
      <c r="G365" s="5" t="s">
        <v>4575</v>
      </c>
      <c r="H365" s="6">
        <v>150303002</v>
      </c>
      <c r="I365" s="5">
        <v>2</v>
      </c>
      <c r="J365" s="5" t="s">
        <v>4569</v>
      </c>
    </row>
    <row r="366" spans="1:10" ht="28.8" x14ac:dyDescent="0.3">
      <c r="A366" s="7">
        <f t="shared" si="5"/>
        <v>150303003</v>
      </c>
      <c r="B366" s="6">
        <v>15</v>
      </c>
      <c r="C366" s="5" t="s">
        <v>4494</v>
      </c>
      <c r="D366" s="6">
        <v>1503</v>
      </c>
      <c r="E366" s="5" t="s">
        <v>110</v>
      </c>
      <c r="F366" s="6">
        <v>150303</v>
      </c>
      <c r="G366" s="5" t="s">
        <v>4575</v>
      </c>
      <c r="H366" s="6">
        <v>150303003</v>
      </c>
      <c r="I366" s="5">
        <v>3</v>
      </c>
      <c r="J366" s="5" t="s">
        <v>4571</v>
      </c>
    </row>
    <row r="367" spans="1:10" ht="28.8" x14ac:dyDescent="0.3">
      <c r="A367" s="7">
        <f t="shared" si="5"/>
        <v>150303004</v>
      </c>
      <c r="B367" s="6">
        <v>15</v>
      </c>
      <c r="C367" s="5" t="s">
        <v>4494</v>
      </c>
      <c r="D367" s="6">
        <v>1503</v>
      </c>
      <c r="E367" s="5" t="s">
        <v>110</v>
      </c>
      <c r="F367" s="6">
        <v>150303</v>
      </c>
      <c r="G367" s="5" t="s">
        <v>4575</v>
      </c>
      <c r="H367" s="6">
        <v>150303004</v>
      </c>
      <c r="I367" s="5">
        <v>4</v>
      </c>
      <c r="J367" s="5" t="s">
        <v>4576</v>
      </c>
    </row>
    <row r="368" spans="1:10" ht="28.8" x14ac:dyDescent="0.3">
      <c r="A368" s="7">
        <f t="shared" si="5"/>
        <v>150303005</v>
      </c>
      <c r="B368" s="6">
        <v>15</v>
      </c>
      <c r="C368" s="5" t="s">
        <v>4494</v>
      </c>
      <c r="D368" s="6">
        <v>1503</v>
      </c>
      <c r="E368" s="5" t="s">
        <v>110</v>
      </c>
      <c r="F368" s="6">
        <v>150303</v>
      </c>
      <c r="G368" s="5" t="s">
        <v>4575</v>
      </c>
      <c r="H368" s="6">
        <v>150303005</v>
      </c>
      <c r="I368" s="5">
        <v>5</v>
      </c>
      <c r="J368" s="5" t="s">
        <v>4574</v>
      </c>
    </row>
    <row r="369" spans="1:10" ht="28.8" x14ac:dyDescent="0.3">
      <c r="A369" s="7">
        <f t="shared" si="5"/>
        <v>150303006</v>
      </c>
      <c r="B369" s="6">
        <v>15</v>
      </c>
      <c r="C369" s="5" t="s">
        <v>4494</v>
      </c>
      <c r="D369" s="6">
        <v>1503</v>
      </c>
      <c r="E369" s="5" t="s">
        <v>110</v>
      </c>
      <c r="F369" s="6">
        <v>150303</v>
      </c>
      <c r="G369" s="5" t="s">
        <v>4575</v>
      </c>
      <c r="H369" s="6">
        <v>150303006</v>
      </c>
      <c r="I369" s="5">
        <v>6</v>
      </c>
      <c r="J369" s="5" t="s">
        <v>4577</v>
      </c>
    </row>
    <row r="370" spans="1:10" ht="28.8" x14ac:dyDescent="0.3">
      <c r="A370" s="7">
        <f t="shared" si="5"/>
        <v>150303007</v>
      </c>
      <c r="B370" s="6">
        <v>15</v>
      </c>
      <c r="C370" s="5" t="s">
        <v>4494</v>
      </c>
      <c r="D370" s="6">
        <v>1503</v>
      </c>
      <c r="E370" s="5" t="s">
        <v>110</v>
      </c>
      <c r="F370" s="6">
        <v>150303</v>
      </c>
      <c r="G370" s="5" t="s">
        <v>4575</v>
      </c>
      <c r="H370" s="6">
        <v>150303007</v>
      </c>
      <c r="I370" s="5">
        <v>7</v>
      </c>
      <c r="J370" s="5" t="s">
        <v>4561</v>
      </c>
    </row>
    <row r="371" spans="1:10" x14ac:dyDescent="0.3">
      <c r="A371" s="7">
        <f t="shared" si="5"/>
        <v>150401001</v>
      </c>
      <c r="B371" s="6">
        <v>15</v>
      </c>
      <c r="C371" s="5" t="s">
        <v>4494</v>
      </c>
      <c r="D371" s="6">
        <v>1504</v>
      </c>
      <c r="E371" s="5" t="s">
        <v>4578</v>
      </c>
      <c r="F371" s="6">
        <v>150401</v>
      </c>
      <c r="G371" s="5" t="s">
        <v>4579</v>
      </c>
      <c r="H371" s="6">
        <v>150401001</v>
      </c>
      <c r="I371" s="5">
        <v>1</v>
      </c>
      <c r="J371" s="5" t="s">
        <v>4580</v>
      </c>
    </row>
    <row r="372" spans="1:10" x14ac:dyDescent="0.3">
      <c r="A372" s="7">
        <f t="shared" si="5"/>
        <v>150401002</v>
      </c>
      <c r="B372" s="6">
        <v>15</v>
      </c>
      <c r="C372" s="5" t="s">
        <v>4494</v>
      </c>
      <c r="D372" s="6">
        <v>1504</v>
      </c>
      <c r="E372" s="5" t="s">
        <v>4578</v>
      </c>
      <c r="F372" s="6">
        <v>150401</v>
      </c>
      <c r="G372" s="5" t="s">
        <v>4579</v>
      </c>
      <c r="H372" s="6">
        <v>150401002</v>
      </c>
      <c r="I372" s="5">
        <v>2</v>
      </c>
      <c r="J372" s="5" t="s">
        <v>4581</v>
      </c>
    </row>
    <row r="373" spans="1:10" x14ac:dyDescent="0.3">
      <c r="A373" s="7">
        <f t="shared" si="5"/>
        <v>150401003</v>
      </c>
      <c r="B373" s="6">
        <v>15</v>
      </c>
      <c r="C373" s="5" t="s">
        <v>4494</v>
      </c>
      <c r="D373" s="6">
        <v>1504</v>
      </c>
      <c r="E373" s="5" t="s">
        <v>4578</v>
      </c>
      <c r="F373" s="6">
        <v>150401</v>
      </c>
      <c r="G373" s="5" t="s">
        <v>4579</v>
      </c>
      <c r="H373" s="6">
        <v>150401003</v>
      </c>
      <c r="I373" s="5">
        <v>3</v>
      </c>
      <c r="J373" s="5" t="s">
        <v>4582</v>
      </c>
    </row>
    <row r="374" spans="1:10" x14ac:dyDescent="0.3">
      <c r="A374" s="7">
        <f t="shared" si="5"/>
        <v>150401004</v>
      </c>
      <c r="B374" s="6">
        <v>15</v>
      </c>
      <c r="C374" s="5" t="s">
        <v>4494</v>
      </c>
      <c r="D374" s="6">
        <v>1504</v>
      </c>
      <c r="E374" s="5" t="s">
        <v>4578</v>
      </c>
      <c r="F374" s="6">
        <v>150401</v>
      </c>
      <c r="G374" s="5" t="s">
        <v>4579</v>
      </c>
      <c r="H374" s="6">
        <v>150401004</v>
      </c>
      <c r="I374" s="5">
        <v>4</v>
      </c>
      <c r="J374" s="5" t="s">
        <v>4583</v>
      </c>
    </row>
    <row r="375" spans="1:10" x14ac:dyDescent="0.3">
      <c r="A375" s="7">
        <f t="shared" si="5"/>
        <v>150401005</v>
      </c>
      <c r="B375" s="6">
        <v>15</v>
      </c>
      <c r="C375" s="5" t="s">
        <v>4494</v>
      </c>
      <c r="D375" s="6">
        <v>1504</v>
      </c>
      <c r="E375" s="5" t="s">
        <v>4578</v>
      </c>
      <c r="F375" s="6">
        <v>150401</v>
      </c>
      <c r="G375" s="5" t="s">
        <v>4579</v>
      </c>
      <c r="H375" s="6">
        <v>150401005</v>
      </c>
      <c r="I375" s="5">
        <v>5</v>
      </c>
      <c r="J375" s="5" t="s">
        <v>4584</v>
      </c>
    </row>
    <row r="376" spans="1:10" x14ac:dyDescent="0.3">
      <c r="A376" s="7">
        <f t="shared" si="5"/>
        <v>150401006</v>
      </c>
      <c r="B376" s="6">
        <v>15</v>
      </c>
      <c r="C376" s="5" t="s">
        <v>4494</v>
      </c>
      <c r="D376" s="6">
        <v>1504</v>
      </c>
      <c r="E376" s="5" t="s">
        <v>4578</v>
      </c>
      <c r="F376" s="6">
        <v>150401</v>
      </c>
      <c r="G376" s="5" t="s">
        <v>4579</v>
      </c>
      <c r="H376" s="6">
        <v>150401006</v>
      </c>
      <c r="I376" s="5">
        <v>6</v>
      </c>
      <c r="J376" s="5" t="s">
        <v>4585</v>
      </c>
    </row>
    <row r="377" spans="1:10" x14ac:dyDescent="0.3">
      <c r="A377" s="7">
        <f t="shared" si="5"/>
        <v>150401007</v>
      </c>
      <c r="B377" s="6">
        <v>15</v>
      </c>
      <c r="C377" s="5" t="s">
        <v>4494</v>
      </c>
      <c r="D377" s="6">
        <v>1504</v>
      </c>
      <c r="E377" s="5" t="s">
        <v>4578</v>
      </c>
      <c r="F377" s="6">
        <v>150401</v>
      </c>
      <c r="G377" s="5" t="s">
        <v>4579</v>
      </c>
      <c r="H377" s="6">
        <v>150401007</v>
      </c>
      <c r="I377" s="5">
        <v>7</v>
      </c>
      <c r="J377" s="5" t="s">
        <v>4586</v>
      </c>
    </row>
    <row r="378" spans="1:10" x14ac:dyDescent="0.3">
      <c r="A378" s="7">
        <f t="shared" si="5"/>
        <v>150401008</v>
      </c>
      <c r="B378" s="6">
        <v>15</v>
      </c>
      <c r="C378" s="5" t="s">
        <v>4494</v>
      </c>
      <c r="D378" s="6">
        <v>1504</v>
      </c>
      <c r="E378" s="5" t="s">
        <v>4578</v>
      </c>
      <c r="F378" s="6">
        <v>150401</v>
      </c>
      <c r="G378" s="5" t="s">
        <v>4579</v>
      </c>
      <c r="H378" s="6">
        <v>150401008</v>
      </c>
      <c r="I378" s="5">
        <v>8</v>
      </c>
      <c r="J378" s="5" t="s">
        <v>4587</v>
      </c>
    </row>
    <row r="379" spans="1:10" x14ac:dyDescent="0.3">
      <c r="A379" s="7">
        <f t="shared" si="5"/>
        <v>150402001</v>
      </c>
      <c r="B379" s="6">
        <v>15</v>
      </c>
      <c r="C379" s="5" t="s">
        <v>4494</v>
      </c>
      <c r="D379" s="6">
        <v>1504</v>
      </c>
      <c r="E379" s="5" t="s">
        <v>4578</v>
      </c>
      <c r="F379" s="6">
        <v>150402</v>
      </c>
      <c r="G379" s="5" t="s">
        <v>4588</v>
      </c>
      <c r="H379" s="6">
        <v>150402001</v>
      </c>
      <c r="I379" s="5">
        <v>1</v>
      </c>
      <c r="J379" s="5" t="s">
        <v>4589</v>
      </c>
    </row>
    <row r="380" spans="1:10" x14ac:dyDescent="0.3">
      <c r="A380" s="7">
        <f t="shared" si="5"/>
        <v>150402002</v>
      </c>
      <c r="B380" s="6">
        <v>15</v>
      </c>
      <c r="C380" s="5" t="s">
        <v>4494</v>
      </c>
      <c r="D380" s="6">
        <v>1504</v>
      </c>
      <c r="E380" s="5" t="s">
        <v>4578</v>
      </c>
      <c r="F380" s="6">
        <v>150402</v>
      </c>
      <c r="G380" s="5" t="s">
        <v>4588</v>
      </c>
      <c r="H380" s="6">
        <v>150402002</v>
      </c>
      <c r="I380" s="5">
        <v>2</v>
      </c>
      <c r="J380" s="5" t="s">
        <v>4590</v>
      </c>
    </row>
    <row r="381" spans="1:10" x14ac:dyDescent="0.3">
      <c r="A381" s="7">
        <f t="shared" si="5"/>
        <v>150402003</v>
      </c>
      <c r="B381" s="6">
        <v>15</v>
      </c>
      <c r="C381" s="5" t="s">
        <v>4494</v>
      </c>
      <c r="D381" s="6">
        <v>1504</v>
      </c>
      <c r="E381" s="5" t="s">
        <v>4578</v>
      </c>
      <c r="F381" s="6">
        <v>150402</v>
      </c>
      <c r="G381" s="5" t="s">
        <v>4588</v>
      </c>
      <c r="H381" s="6">
        <v>150402003</v>
      </c>
      <c r="I381" s="5">
        <v>3</v>
      </c>
      <c r="J381" s="5" t="s">
        <v>4591</v>
      </c>
    </row>
    <row r="382" spans="1:10" x14ac:dyDescent="0.3">
      <c r="A382" s="7">
        <f t="shared" si="5"/>
        <v>150402004</v>
      </c>
      <c r="B382" s="6">
        <v>15</v>
      </c>
      <c r="C382" s="5" t="s">
        <v>4494</v>
      </c>
      <c r="D382" s="6">
        <v>1504</v>
      </c>
      <c r="E382" s="5" t="s">
        <v>4578</v>
      </c>
      <c r="F382" s="6">
        <v>150402</v>
      </c>
      <c r="G382" s="5" t="s">
        <v>4588</v>
      </c>
      <c r="H382" s="6">
        <v>150402004</v>
      </c>
      <c r="I382" s="5">
        <v>4</v>
      </c>
      <c r="J382" s="5" t="s">
        <v>4592</v>
      </c>
    </row>
    <row r="383" spans="1:10" x14ac:dyDescent="0.3">
      <c r="A383" s="7">
        <f t="shared" si="5"/>
        <v>150501001</v>
      </c>
      <c r="B383" s="6">
        <v>15</v>
      </c>
      <c r="C383" s="5" t="s">
        <v>4494</v>
      </c>
      <c r="D383" s="6">
        <v>1505</v>
      </c>
      <c r="E383" s="5" t="s">
        <v>4593</v>
      </c>
      <c r="F383" s="6">
        <v>150501</v>
      </c>
      <c r="G383" s="5" t="s">
        <v>4594</v>
      </c>
      <c r="H383" s="6">
        <v>150501001</v>
      </c>
      <c r="I383" s="5">
        <v>1</v>
      </c>
      <c r="J383" s="5" t="s">
        <v>4595</v>
      </c>
    </row>
    <row r="384" spans="1:10" x14ac:dyDescent="0.3">
      <c r="A384" s="7">
        <f t="shared" si="5"/>
        <v>150501002</v>
      </c>
      <c r="B384" s="6">
        <v>15</v>
      </c>
      <c r="C384" s="5" t="s">
        <v>4494</v>
      </c>
      <c r="D384" s="6">
        <v>1505</v>
      </c>
      <c r="E384" s="5" t="s">
        <v>4593</v>
      </c>
      <c r="F384" s="6">
        <v>150501</v>
      </c>
      <c r="G384" s="5" t="s">
        <v>4594</v>
      </c>
      <c r="H384" s="6">
        <v>150501002</v>
      </c>
      <c r="I384" s="5">
        <v>2</v>
      </c>
      <c r="J384" s="5" t="s">
        <v>4596</v>
      </c>
    </row>
    <row r="385" spans="1:10" x14ac:dyDescent="0.3">
      <c r="A385" s="7">
        <f t="shared" si="5"/>
        <v>150501003</v>
      </c>
      <c r="B385" s="6">
        <v>15</v>
      </c>
      <c r="C385" s="5" t="s">
        <v>4494</v>
      </c>
      <c r="D385" s="6">
        <v>1505</v>
      </c>
      <c r="E385" s="5" t="s">
        <v>4593</v>
      </c>
      <c r="F385" s="6">
        <v>150501</v>
      </c>
      <c r="G385" s="5" t="s">
        <v>4594</v>
      </c>
      <c r="H385" s="6">
        <v>150501003</v>
      </c>
      <c r="I385" s="5">
        <v>3</v>
      </c>
      <c r="J385" s="5" t="s">
        <v>4309</v>
      </c>
    </row>
    <row r="386" spans="1:10" x14ac:dyDescent="0.3">
      <c r="A386" s="7">
        <f t="shared" si="5"/>
        <v>150501004</v>
      </c>
      <c r="B386" s="6">
        <v>15</v>
      </c>
      <c r="C386" s="5" t="s">
        <v>4494</v>
      </c>
      <c r="D386" s="6">
        <v>1505</v>
      </c>
      <c r="E386" s="5" t="s">
        <v>4593</v>
      </c>
      <c r="F386" s="6">
        <v>150501</v>
      </c>
      <c r="G386" s="5" t="s">
        <v>4594</v>
      </c>
      <c r="H386" s="6">
        <v>150501004</v>
      </c>
      <c r="I386" s="5">
        <v>4</v>
      </c>
      <c r="J386" s="5" t="s">
        <v>4597</v>
      </c>
    </row>
    <row r="387" spans="1:10" x14ac:dyDescent="0.3">
      <c r="A387" s="7">
        <f t="shared" si="5"/>
        <v>150501005</v>
      </c>
      <c r="B387" s="6">
        <v>15</v>
      </c>
      <c r="C387" s="5" t="s">
        <v>4494</v>
      </c>
      <c r="D387" s="6">
        <v>1505</v>
      </c>
      <c r="E387" s="5" t="s">
        <v>4593</v>
      </c>
      <c r="F387" s="6">
        <v>150501</v>
      </c>
      <c r="G387" s="5" t="s">
        <v>4594</v>
      </c>
      <c r="H387" s="6">
        <v>150501005</v>
      </c>
      <c r="I387" s="5">
        <v>5</v>
      </c>
      <c r="J387" s="5" t="s">
        <v>4598</v>
      </c>
    </row>
    <row r="388" spans="1:10" x14ac:dyDescent="0.3">
      <c r="A388" s="7">
        <f t="shared" si="5"/>
        <v>150501006</v>
      </c>
      <c r="B388" s="6">
        <v>15</v>
      </c>
      <c r="C388" s="5" t="s">
        <v>4494</v>
      </c>
      <c r="D388" s="6">
        <v>1505</v>
      </c>
      <c r="E388" s="5" t="s">
        <v>4593</v>
      </c>
      <c r="F388" s="6">
        <v>150501</v>
      </c>
      <c r="G388" s="5" t="s">
        <v>4594</v>
      </c>
      <c r="H388" s="6">
        <v>150501006</v>
      </c>
      <c r="I388" s="5">
        <v>6</v>
      </c>
      <c r="J388" s="5" t="s">
        <v>4599</v>
      </c>
    </row>
    <row r="389" spans="1:10" x14ac:dyDescent="0.3">
      <c r="A389" s="7">
        <f t="shared" si="5"/>
        <v>150501007</v>
      </c>
      <c r="B389" s="6">
        <v>15</v>
      </c>
      <c r="C389" s="5" t="s">
        <v>4494</v>
      </c>
      <c r="D389" s="6">
        <v>1505</v>
      </c>
      <c r="E389" s="5" t="s">
        <v>4593</v>
      </c>
      <c r="F389" s="6">
        <v>150501</v>
      </c>
      <c r="G389" s="5" t="s">
        <v>4594</v>
      </c>
      <c r="H389" s="6">
        <v>150501007</v>
      </c>
      <c r="I389" s="5">
        <v>7</v>
      </c>
      <c r="J389" s="5" t="s">
        <v>4600</v>
      </c>
    </row>
    <row r="390" spans="1:10" x14ac:dyDescent="0.3">
      <c r="A390" s="7">
        <f t="shared" si="5"/>
        <v>150501008</v>
      </c>
      <c r="B390" s="6">
        <v>15</v>
      </c>
      <c r="C390" s="5" t="s">
        <v>4494</v>
      </c>
      <c r="D390" s="6">
        <v>1505</v>
      </c>
      <c r="E390" s="5" t="s">
        <v>4593</v>
      </c>
      <c r="F390" s="6">
        <v>150501</v>
      </c>
      <c r="G390" s="5" t="s">
        <v>4594</v>
      </c>
      <c r="H390" s="6">
        <v>150501008</v>
      </c>
      <c r="I390" s="5">
        <v>8</v>
      </c>
      <c r="J390" s="5" t="s">
        <v>4601</v>
      </c>
    </row>
    <row r="391" spans="1:10" x14ac:dyDescent="0.3">
      <c r="A391" s="7">
        <f t="shared" si="5"/>
        <v>150502001</v>
      </c>
      <c r="B391" s="6">
        <v>15</v>
      </c>
      <c r="C391" s="5" t="s">
        <v>4494</v>
      </c>
      <c r="D391" s="6">
        <v>1505</v>
      </c>
      <c r="E391" s="5" t="s">
        <v>4593</v>
      </c>
      <c r="F391" s="6">
        <v>150502</v>
      </c>
      <c r="G391" s="5" t="s">
        <v>4602</v>
      </c>
      <c r="H391" s="6">
        <v>150502001</v>
      </c>
      <c r="I391" s="5">
        <v>1</v>
      </c>
      <c r="J391" s="5" t="s">
        <v>4603</v>
      </c>
    </row>
    <row r="392" spans="1:10" x14ac:dyDescent="0.3">
      <c r="A392" s="7">
        <f t="shared" si="5"/>
        <v>150502002</v>
      </c>
      <c r="B392" s="6">
        <v>15</v>
      </c>
      <c r="C392" s="5" t="s">
        <v>4494</v>
      </c>
      <c r="D392" s="6">
        <v>1505</v>
      </c>
      <c r="E392" s="5" t="s">
        <v>4593</v>
      </c>
      <c r="F392" s="6">
        <v>150502</v>
      </c>
      <c r="G392" s="5" t="s">
        <v>4602</v>
      </c>
      <c r="H392" s="6">
        <v>150502002</v>
      </c>
      <c r="I392" s="5">
        <v>2</v>
      </c>
      <c r="J392" s="5" t="s">
        <v>4604</v>
      </c>
    </row>
    <row r="393" spans="1:10" x14ac:dyDescent="0.3">
      <c r="A393" s="7">
        <f t="shared" si="5"/>
        <v>150502003</v>
      </c>
      <c r="B393" s="6">
        <v>15</v>
      </c>
      <c r="C393" s="5" t="s">
        <v>4494</v>
      </c>
      <c r="D393" s="6">
        <v>1505</v>
      </c>
      <c r="E393" s="5" t="s">
        <v>4593</v>
      </c>
      <c r="F393" s="6">
        <v>150502</v>
      </c>
      <c r="G393" s="5" t="s">
        <v>4602</v>
      </c>
      <c r="H393" s="6">
        <v>150502003</v>
      </c>
      <c r="I393" s="5">
        <v>3</v>
      </c>
      <c r="J393" s="5" t="s">
        <v>4605</v>
      </c>
    </row>
    <row r="394" spans="1:10" ht="28.8" x14ac:dyDescent="0.3">
      <c r="A394" s="7">
        <f t="shared" si="5"/>
        <v>150502004</v>
      </c>
      <c r="B394" s="6">
        <v>15</v>
      </c>
      <c r="C394" s="5" t="s">
        <v>4494</v>
      </c>
      <c r="D394" s="6">
        <v>1505</v>
      </c>
      <c r="E394" s="5" t="s">
        <v>4593</v>
      </c>
      <c r="F394" s="6">
        <v>150502</v>
      </c>
      <c r="G394" s="5" t="s">
        <v>4602</v>
      </c>
      <c r="H394" s="6">
        <v>150502004</v>
      </c>
      <c r="I394" s="5">
        <v>4</v>
      </c>
      <c r="J394" s="5" t="s">
        <v>4606</v>
      </c>
    </row>
    <row r="395" spans="1:10" ht="28.8" x14ac:dyDescent="0.3">
      <c r="A395" s="7">
        <f t="shared" si="5"/>
        <v>150502005</v>
      </c>
      <c r="B395" s="6">
        <v>15</v>
      </c>
      <c r="C395" s="5" t="s">
        <v>4494</v>
      </c>
      <c r="D395" s="6">
        <v>1505</v>
      </c>
      <c r="E395" s="5" t="s">
        <v>4593</v>
      </c>
      <c r="F395" s="6">
        <v>150502</v>
      </c>
      <c r="G395" s="5" t="s">
        <v>4602</v>
      </c>
      <c r="H395" s="6">
        <v>150502005</v>
      </c>
      <c r="I395" s="5">
        <v>5</v>
      </c>
      <c r="J395" s="5" t="s">
        <v>4607</v>
      </c>
    </row>
    <row r="396" spans="1:10" ht="28.8" x14ac:dyDescent="0.3">
      <c r="A396" s="7">
        <f t="shared" si="5"/>
        <v>150502006</v>
      </c>
      <c r="B396" s="6">
        <v>15</v>
      </c>
      <c r="C396" s="5" t="s">
        <v>4494</v>
      </c>
      <c r="D396" s="6">
        <v>1505</v>
      </c>
      <c r="E396" s="5" t="s">
        <v>4593</v>
      </c>
      <c r="F396" s="6">
        <v>150502</v>
      </c>
      <c r="G396" s="5" t="s">
        <v>4602</v>
      </c>
      <c r="H396" s="6">
        <v>150502006</v>
      </c>
      <c r="I396" s="5">
        <v>6</v>
      </c>
      <c r="J396" s="5" t="s">
        <v>4608</v>
      </c>
    </row>
    <row r="397" spans="1:10" ht="28.8" x14ac:dyDescent="0.3">
      <c r="A397" s="7">
        <f t="shared" ref="A397:A460" si="6">+H397</f>
        <v>150502007</v>
      </c>
      <c r="B397" s="6">
        <v>15</v>
      </c>
      <c r="C397" s="5" t="s">
        <v>4494</v>
      </c>
      <c r="D397" s="6">
        <v>1505</v>
      </c>
      <c r="E397" s="5" t="s">
        <v>4593</v>
      </c>
      <c r="F397" s="6">
        <v>150502</v>
      </c>
      <c r="G397" s="5" t="s">
        <v>4602</v>
      </c>
      <c r="H397" s="6">
        <v>150502007</v>
      </c>
      <c r="I397" s="5">
        <v>7</v>
      </c>
      <c r="J397" s="5" t="s">
        <v>4609</v>
      </c>
    </row>
    <row r="398" spans="1:10" ht="28.8" x14ac:dyDescent="0.3">
      <c r="A398" s="7">
        <f t="shared" si="6"/>
        <v>150601001</v>
      </c>
      <c r="B398" s="6">
        <v>15</v>
      </c>
      <c r="C398" s="5" t="s">
        <v>4494</v>
      </c>
      <c r="D398" s="6">
        <v>1506</v>
      </c>
      <c r="E398" s="5" t="s">
        <v>4610</v>
      </c>
      <c r="F398" s="6">
        <v>150601</v>
      </c>
      <c r="G398" s="5" t="s">
        <v>173</v>
      </c>
      <c r="H398" s="6">
        <v>150601001</v>
      </c>
      <c r="I398" s="5">
        <v>1</v>
      </c>
      <c r="J398" s="5" t="s">
        <v>4611</v>
      </c>
    </row>
    <row r="399" spans="1:10" ht="28.8" x14ac:dyDescent="0.3">
      <c r="A399" s="7">
        <f t="shared" si="6"/>
        <v>150601002</v>
      </c>
      <c r="B399" s="6">
        <v>15</v>
      </c>
      <c r="C399" s="5" t="s">
        <v>4494</v>
      </c>
      <c r="D399" s="6">
        <v>1506</v>
      </c>
      <c r="E399" s="5" t="s">
        <v>4610</v>
      </c>
      <c r="F399" s="6">
        <v>150601</v>
      </c>
      <c r="G399" s="5" t="s">
        <v>173</v>
      </c>
      <c r="H399" s="6">
        <v>150601002</v>
      </c>
      <c r="I399" s="5">
        <v>2</v>
      </c>
      <c r="J399" s="5" t="s">
        <v>4612</v>
      </c>
    </row>
    <row r="400" spans="1:10" ht="28.8" x14ac:dyDescent="0.3">
      <c r="A400" s="7">
        <f t="shared" si="6"/>
        <v>150601003</v>
      </c>
      <c r="B400" s="6">
        <v>15</v>
      </c>
      <c r="C400" s="5" t="s">
        <v>4494</v>
      </c>
      <c r="D400" s="6">
        <v>1506</v>
      </c>
      <c r="E400" s="5" t="s">
        <v>4610</v>
      </c>
      <c r="F400" s="6">
        <v>150601</v>
      </c>
      <c r="G400" s="5" t="s">
        <v>173</v>
      </c>
      <c r="H400" s="6">
        <v>150601003</v>
      </c>
      <c r="I400" s="5">
        <v>3</v>
      </c>
      <c r="J400" s="5" t="s">
        <v>4613</v>
      </c>
    </row>
    <row r="401" spans="1:10" ht="28.8" x14ac:dyDescent="0.3">
      <c r="A401" s="7">
        <f t="shared" si="6"/>
        <v>150601004</v>
      </c>
      <c r="B401" s="6">
        <v>15</v>
      </c>
      <c r="C401" s="5" t="s">
        <v>4494</v>
      </c>
      <c r="D401" s="6">
        <v>1506</v>
      </c>
      <c r="E401" s="5" t="s">
        <v>4610</v>
      </c>
      <c r="F401" s="6">
        <v>150601</v>
      </c>
      <c r="G401" s="5" t="s">
        <v>173</v>
      </c>
      <c r="H401" s="6">
        <v>150601004</v>
      </c>
      <c r="I401" s="5">
        <v>4</v>
      </c>
      <c r="J401" s="5" t="s">
        <v>4614</v>
      </c>
    </row>
    <row r="402" spans="1:10" ht="28.8" x14ac:dyDescent="0.3">
      <c r="A402" s="7">
        <f t="shared" si="6"/>
        <v>150602001</v>
      </c>
      <c r="B402" s="6">
        <v>15</v>
      </c>
      <c r="C402" s="5" t="s">
        <v>4494</v>
      </c>
      <c r="D402" s="6">
        <v>1506</v>
      </c>
      <c r="E402" s="5" t="s">
        <v>4610</v>
      </c>
      <c r="F402" s="6">
        <v>150602</v>
      </c>
      <c r="G402" s="5" t="s">
        <v>4615</v>
      </c>
      <c r="H402" s="6">
        <v>150602001</v>
      </c>
      <c r="I402" s="5">
        <v>1</v>
      </c>
      <c r="J402" s="5" t="s">
        <v>4616</v>
      </c>
    </row>
    <row r="403" spans="1:10" ht="28.8" x14ac:dyDescent="0.3">
      <c r="A403" s="7">
        <f t="shared" si="6"/>
        <v>150602002</v>
      </c>
      <c r="B403" s="6">
        <v>15</v>
      </c>
      <c r="C403" s="5" t="s">
        <v>4494</v>
      </c>
      <c r="D403" s="6">
        <v>1506</v>
      </c>
      <c r="E403" s="5" t="s">
        <v>4610</v>
      </c>
      <c r="F403" s="6">
        <v>150602</v>
      </c>
      <c r="G403" s="5" t="s">
        <v>4615</v>
      </c>
      <c r="H403" s="6">
        <v>150602002</v>
      </c>
      <c r="I403" s="5">
        <v>2</v>
      </c>
      <c r="J403" s="5" t="s">
        <v>4617</v>
      </c>
    </row>
    <row r="404" spans="1:10" ht="28.8" x14ac:dyDescent="0.3">
      <c r="A404" s="7">
        <f t="shared" si="6"/>
        <v>150602003</v>
      </c>
      <c r="B404" s="6">
        <v>15</v>
      </c>
      <c r="C404" s="5" t="s">
        <v>4494</v>
      </c>
      <c r="D404" s="6">
        <v>1506</v>
      </c>
      <c r="E404" s="5" t="s">
        <v>4610</v>
      </c>
      <c r="F404" s="6">
        <v>150602</v>
      </c>
      <c r="G404" s="5" t="s">
        <v>4615</v>
      </c>
      <c r="H404" s="6">
        <v>150602003</v>
      </c>
      <c r="I404" s="5">
        <v>3</v>
      </c>
      <c r="J404" s="5" t="s">
        <v>4618</v>
      </c>
    </row>
    <row r="405" spans="1:10" ht="28.8" x14ac:dyDescent="0.3">
      <c r="A405" s="7">
        <f t="shared" si="6"/>
        <v>150602004</v>
      </c>
      <c r="B405" s="6">
        <v>15</v>
      </c>
      <c r="C405" s="5" t="s">
        <v>4494</v>
      </c>
      <c r="D405" s="6">
        <v>1506</v>
      </c>
      <c r="E405" s="5" t="s">
        <v>4610</v>
      </c>
      <c r="F405" s="6">
        <v>150602</v>
      </c>
      <c r="G405" s="5" t="s">
        <v>4615</v>
      </c>
      <c r="H405" s="6">
        <v>150602004</v>
      </c>
      <c r="I405" s="5">
        <v>4</v>
      </c>
      <c r="J405" s="5" t="s">
        <v>4619</v>
      </c>
    </row>
    <row r="406" spans="1:10" ht="43.2" x14ac:dyDescent="0.3">
      <c r="A406" s="7">
        <f t="shared" si="6"/>
        <v>150603001</v>
      </c>
      <c r="B406" s="6">
        <v>15</v>
      </c>
      <c r="C406" s="5" t="s">
        <v>4494</v>
      </c>
      <c r="D406" s="6">
        <v>1506</v>
      </c>
      <c r="E406" s="5" t="s">
        <v>4610</v>
      </c>
      <c r="F406" s="6">
        <v>150603</v>
      </c>
      <c r="G406" s="5" t="s">
        <v>4309</v>
      </c>
      <c r="H406" s="6">
        <v>150603001</v>
      </c>
      <c r="I406" s="5">
        <v>1</v>
      </c>
      <c r="J406" s="5" t="s">
        <v>4620</v>
      </c>
    </row>
    <row r="407" spans="1:10" ht="28.8" x14ac:dyDescent="0.3">
      <c r="A407" s="7">
        <f t="shared" si="6"/>
        <v>150603002</v>
      </c>
      <c r="B407" s="6">
        <v>15</v>
      </c>
      <c r="C407" s="5" t="s">
        <v>4494</v>
      </c>
      <c r="D407" s="6">
        <v>1506</v>
      </c>
      <c r="E407" s="5" t="s">
        <v>4610</v>
      </c>
      <c r="F407" s="6">
        <v>150603</v>
      </c>
      <c r="G407" s="5" t="s">
        <v>4309</v>
      </c>
      <c r="H407" s="6">
        <v>150603002</v>
      </c>
      <c r="I407" s="5">
        <v>2</v>
      </c>
      <c r="J407" s="5" t="s">
        <v>4621</v>
      </c>
    </row>
    <row r="408" spans="1:10" ht="28.8" x14ac:dyDescent="0.3">
      <c r="A408" s="7">
        <f t="shared" si="6"/>
        <v>150603003</v>
      </c>
      <c r="B408" s="6">
        <v>15</v>
      </c>
      <c r="C408" s="5" t="s">
        <v>4494</v>
      </c>
      <c r="D408" s="6">
        <v>1506</v>
      </c>
      <c r="E408" s="5" t="s">
        <v>4610</v>
      </c>
      <c r="F408" s="6">
        <v>150603</v>
      </c>
      <c r="G408" s="5" t="s">
        <v>4309</v>
      </c>
      <c r="H408" s="6">
        <v>150603003</v>
      </c>
      <c r="I408" s="5">
        <v>3</v>
      </c>
      <c r="J408" s="5" t="s">
        <v>4622</v>
      </c>
    </row>
    <row r="409" spans="1:10" ht="28.8" x14ac:dyDescent="0.3">
      <c r="A409" s="7">
        <f t="shared" si="6"/>
        <v>150603004</v>
      </c>
      <c r="B409" s="6">
        <v>15</v>
      </c>
      <c r="C409" s="5" t="s">
        <v>4494</v>
      </c>
      <c r="D409" s="6">
        <v>1506</v>
      </c>
      <c r="E409" s="5" t="s">
        <v>4610</v>
      </c>
      <c r="F409" s="6">
        <v>150603</v>
      </c>
      <c r="G409" s="5" t="s">
        <v>4309</v>
      </c>
      <c r="H409" s="6">
        <v>150603004</v>
      </c>
      <c r="I409" s="5">
        <v>4</v>
      </c>
      <c r="J409" s="5" t="s">
        <v>4623</v>
      </c>
    </row>
    <row r="410" spans="1:10" ht="28.8" x14ac:dyDescent="0.3">
      <c r="A410" s="7">
        <f t="shared" si="6"/>
        <v>150603005</v>
      </c>
      <c r="B410" s="6">
        <v>15</v>
      </c>
      <c r="C410" s="5" t="s">
        <v>4494</v>
      </c>
      <c r="D410" s="6">
        <v>1506</v>
      </c>
      <c r="E410" s="5" t="s">
        <v>4610</v>
      </c>
      <c r="F410" s="6">
        <v>150603</v>
      </c>
      <c r="G410" s="5" t="s">
        <v>4309</v>
      </c>
      <c r="H410" s="6">
        <v>150603005</v>
      </c>
      <c r="I410" s="5">
        <v>5</v>
      </c>
      <c r="J410" s="5" t="s">
        <v>4624</v>
      </c>
    </row>
    <row r="411" spans="1:10" ht="28.8" x14ac:dyDescent="0.3">
      <c r="A411" s="7">
        <f t="shared" si="6"/>
        <v>150603006</v>
      </c>
      <c r="B411" s="6">
        <v>15</v>
      </c>
      <c r="C411" s="5" t="s">
        <v>4494</v>
      </c>
      <c r="D411" s="6">
        <v>1506</v>
      </c>
      <c r="E411" s="5" t="s">
        <v>4610</v>
      </c>
      <c r="F411" s="6">
        <v>150603</v>
      </c>
      <c r="G411" s="5" t="s">
        <v>4309</v>
      </c>
      <c r="H411" s="6">
        <v>150603006</v>
      </c>
      <c r="I411" s="5">
        <v>6</v>
      </c>
      <c r="J411" s="5" t="s">
        <v>4625</v>
      </c>
    </row>
    <row r="412" spans="1:10" ht="28.8" x14ac:dyDescent="0.3">
      <c r="A412" s="7">
        <f t="shared" si="6"/>
        <v>150603007</v>
      </c>
      <c r="B412" s="6">
        <v>15</v>
      </c>
      <c r="C412" s="5" t="s">
        <v>4494</v>
      </c>
      <c r="D412" s="6">
        <v>1506</v>
      </c>
      <c r="E412" s="5" t="s">
        <v>4610</v>
      </c>
      <c r="F412" s="6">
        <v>150603</v>
      </c>
      <c r="G412" s="5" t="s">
        <v>4309</v>
      </c>
      <c r="H412" s="6">
        <v>150603007</v>
      </c>
      <c r="I412" s="5">
        <v>7</v>
      </c>
      <c r="J412" s="5" t="s">
        <v>4626</v>
      </c>
    </row>
    <row r="413" spans="1:10" ht="28.8" x14ac:dyDescent="0.3">
      <c r="A413" s="7">
        <f t="shared" si="6"/>
        <v>150603008</v>
      </c>
      <c r="B413" s="6">
        <v>15</v>
      </c>
      <c r="C413" s="5" t="s">
        <v>4494</v>
      </c>
      <c r="D413" s="6">
        <v>1506</v>
      </c>
      <c r="E413" s="5" t="s">
        <v>4610</v>
      </c>
      <c r="F413" s="6">
        <v>150603</v>
      </c>
      <c r="G413" s="5" t="s">
        <v>4309</v>
      </c>
      <c r="H413" s="6">
        <v>150603008</v>
      </c>
      <c r="I413" s="5">
        <v>8</v>
      </c>
      <c r="J413" s="5" t="s">
        <v>4627</v>
      </c>
    </row>
    <row r="414" spans="1:10" ht="28.8" x14ac:dyDescent="0.3">
      <c r="A414" s="7">
        <f t="shared" si="6"/>
        <v>150603009</v>
      </c>
      <c r="B414" s="6">
        <v>15</v>
      </c>
      <c r="C414" s="5" t="s">
        <v>4494</v>
      </c>
      <c r="D414" s="6">
        <v>1506</v>
      </c>
      <c r="E414" s="5" t="s">
        <v>4610</v>
      </c>
      <c r="F414" s="6">
        <v>150603</v>
      </c>
      <c r="G414" s="5" t="s">
        <v>4309</v>
      </c>
      <c r="H414" s="6">
        <v>150603009</v>
      </c>
      <c r="I414" s="5">
        <v>9</v>
      </c>
      <c r="J414" s="5" t="s">
        <v>4628</v>
      </c>
    </row>
    <row r="415" spans="1:10" ht="28.8" x14ac:dyDescent="0.3">
      <c r="A415" s="7">
        <f t="shared" si="6"/>
        <v>150604001</v>
      </c>
      <c r="B415" s="6">
        <v>15</v>
      </c>
      <c r="C415" s="5" t="s">
        <v>4494</v>
      </c>
      <c r="D415" s="6">
        <v>1506</v>
      </c>
      <c r="E415" s="5" t="s">
        <v>4610</v>
      </c>
      <c r="F415" s="6">
        <v>150604</v>
      </c>
      <c r="G415" s="5" t="s">
        <v>4629</v>
      </c>
      <c r="H415" s="6">
        <v>150604001</v>
      </c>
      <c r="I415" s="5">
        <v>1</v>
      </c>
      <c r="J415" s="5" t="s">
        <v>4630</v>
      </c>
    </row>
    <row r="416" spans="1:10" ht="28.8" x14ac:dyDescent="0.3">
      <c r="A416" s="7">
        <f t="shared" si="6"/>
        <v>150604002</v>
      </c>
      <c r="B416" s="6">
        <v>15</v>
      </c>
      <c r="C416" s="5" t="s">
        <v>4494</v>
      </c>
      <c r="D416" s="6">
        <v>1506</v>
      </c>
      <c r="E416" s="5" t="s">
        <v>4610</v>
      </c>
      <c r="F416" s="6">
        <v>150604</v>
      </c>
      <c r="G416" s="5" t="s">
        <v>4629</v>
      </c>
      <c r="H416" s="6">
        <v>150604002</v>
      </c>
      <c r="I416" s="5">
        <v>2</v>
      </c>
      <c r="J416" s="5" t="s">
        <v>4631</v>
      </c>
    </row>
    <row r="417" spans="1:10" ht="28.8" x14ac:dyDescent="0.3">
      <c r="A417" s="7">
        <f t="shared" si="6"/>
        <v>150604003</v>
      </c>
      <c r="B417" s="6">
        <v>15</v>
      </c>
      <c r="C417" s="5" t="s">
        <v>4494</v>
      </c>
      <c r="D417" s="6">
        <v>1506</v>
      </c>
      <c r="E417" s="5" t="s">
        <v>4610</v>
      </c>
      <c r="F417" s="6">
        <v>150604</v>
      </c>
      <c r="G417" s="5" t="s">
        <v>4629</v>
      </c>
      <c r="H417" s="6">
        <v>150604003</v>
      </c>
      <c r="I417" s="5">
        <v>3</v>
      </c>
      <c r="J417" s="5" t="s">
        <v>4632</v>
      </c>
    </row>
    <row r="418" spans="1:10" ht="28.8" x14ac:dyDescent="0.3">
      <c r="A418" s="7">
        <f t="shared" si="6"/>
        <v>150604004</v>
      </c>
      <c r="B418" s="6">
        <v>15</v>
      </c>
      <c r="C418" s="5" t="s">
        <v>4494</v>
      </c>
      <c r="D418" s="6">
        <v>1506</v>
      </c>
      <c r="E418" s="5" t="s">
        <v>4610</v>
      </c>
      <c r="F418" s="6">
        <v>150604</v>
      </c>
      <c r="G418" s="5" t="s">
        <v>4629</v>
      </c>
      <c r="H418" s="6">
        <v>150604004</v>
      </c>
      <c r="I418" s="5">
        <v>4</v>
      </c>
      <c r="J418" s="5" t="s">
        <v>4633</v>
      </c>
    </row>
    <row r="419" spans="1:10" ht="43.2" x14ac:dyDescent="0.3">
      <c r="A419" s="7">
        <f t="shared" si="6"/>
        <v>150604005</v>
      </c>
      <c r="B419" s="6">
        <v>15</v>
      </c>
      <c r="C419" s="5" t="s">
        <v>4494</v>
      </c>
      <c r="D419" s="6">
        <v>1506</v>
      </c>
      <c r="E419" s="5" t="s">
        <v>4610</v>
      </c>
      <c r="F419" s="6">
        <v>150604</v>
      </c>
      <c r="G419" s="5" t="s">
        <v>4629</v>
      </c>
      <c r="H419" s="6">
        <v>150604005</v>
      </c>
      <c r="I419" s="5">
        <v>5</v>
      </c>
      <c r="J419" s="5" t="s">
        <v>4634</v>
      </c>
    </row>
    <row r="420" spans="1:10" ht="28.8" x14ac:dyDescent="0.3">
      <c r="A420" s="7">
        <f t="shared" si="6"/>
        <v>150605001</v>
      </c>
      <c r="B420" s="6">
        <v>15</v>
      </c>
      <c r="C420" s="5" t="s">
        <v>4494</v>
      </c>
      <c r="D420" s="6">
        <v>1506</v>
      </c>
      <c r="E420" s="5" t="s">
        <v>4610</v>
      </c>
      <c r="F420" s="6">
        <v>150605</v>
      </c>
      <c r="G420" s="5" t="s">
        <v>4635</v>
      </c>
      <c r="H420" s="6">
        <v>150605001</v>
      </c>
      <c r="I420" s="5">
        <v>1</v>
      </c>
      <c r="J420" s="5" t="s">
        <v>4636</v>
      </c>
    </row>
    <row r="421" spans="1:10" ht="28.8" x14ac:dyDescent="0.3">
      <c r="A421" s="7">
        <f t="shared" si="6"/>
        <v>150605002</v>
      </c>
      <c r="B421" s="6">
        <v>15</v>
      </c>
      <c r="C421" s="5" t="s">
        <v>4494</v>
      </c>
      <c r="D421" s="6">
        <v>1506</v>
      </c>
      <c r="E421" s="5" t="s">
        <v>4610</v>
      </c>
      <c r="F421" s="6">
        <v>150605</v>
      </c>
      <c r="G421" s="5" t="s">
        <v>4635</v>
      </c>
      <c r="H421" s="6">
        <v>150605002</v>
      </c>
      <c r="I421" s="5">
        <v>2</v>
      </c>
      <c r="J421" s="5" t="s">
        <v>4637</v>
      </c>
    </row>
    <row r="422" spans="1:10" ht="28.8" x14ac:dyDescent="0.3">
      <c r="A422" s="7">
        <f t="shared" si="6"/>
        <v>150605003</v>
      </c>
      <c r="B422" s="6">
        <v>15</v>
      </c>
      <c r="C422" s="5" t="s">
        <v>4494</v>
      </c>
      <c r="D422" s="6">
        <v>1506</v>
      </c>
      <c r="E422" s="5" t="s">
        <v>4610</v>
      </c>
      <c r="F422" s="6">
        <v>150605</v>
      </c>
      <c r="G422" s="5" t="s">
        <v>4635</v>
      </c>
      <c r="H422" s="6">
        <v>150605003</v>
      </c>
      <c r="I422" s="5">
        <v>3</v>
      </c>
      <c r="J422" s="5" t="s">
        <v>4638</v>
      </c>
    </row>
    <row r="423" spans="1:10" x14ac:dyDescent="0.3">
      <c r="A423" s="7">
        <f t="shared" si="6"/>
        <v>150701001</v>
      </c>
      <c r="B423" s="6">
        <v>15</v>
      </c>
      <c r="C423" s="5" t="s">
        <v>4494</v>
      </c>
      <c r="D423" s="6">
        <v>1507</v>
      </c>
      <c r="E423" s="5" t="s">
        <v>4639</v>
      </c>
      <c r="F423" s="6">
        <v>150701</v>
      </c>
      <c r="G423" s="5" t="s">
        <v>4640</v>
      </c>
      <c r="H423" s="6">
        <v>150701001</v>
      </c>
      <c r="I423" s="5">
        <v>1</v>
      </c>
      <c r="J423" s="5" t="s">
        <v>4641</v>
      </c>
    </row>
    <row r="424" spans="1:10" x14ac:dyDescent="0.3">
      <c r="A424" s="7">
        <f t="shared" si="6"/>
        <v>150701002</v>
      </c>
      <c r="B424" s="6">
        <v>15</v>
      </c>
      <c r="C424" s="5" t="s">
        <v>4494</v>
      </c>
      <c r="D424" s="6">
        <v>1507</v>
      </c>
      <c r="E424" s="5" t="s">
        <v>4639</v>
      </c>
      <c r="F424" s="6">
        <v>150701</v>
      </c>
      <c r="G424" s="5" t="s">
        <v>4640</v>
      </c>
      <c r="H424" s="6">
        <v>150701002</v>
      </c>
      <c r="I424" s="5">
        <v>2</v>
      </c>
      <c r="J424" s="5" t="s">
        <v>4642</v>
      </c>
    </row>
    <row r="425" spans="1:10" x14ac:dyDescent="0.3">
      <c r="A425" s="7">
        <f t="shared" si="6"/>
        <v>150701003</v>
      </c>
      <c r="B425" s="6">
        <v>15</v>
      </c>
      <c r="C425" s="5" t="s">
        <v>4494</v>
      </c>
      <c r="D425" s="6">
        <v>1507</v>
      </c>
      <c r="E425" s="5" t="s">
        <v>4639</v>
      </c>
      <c r="F425" s="6">
        <v>150701</v>
      </c>
      <c r="G425" s="5" t="s">
        <v>4640</v>
      </c>
      <c r="H425" s="6">
        <v>150701003</v>
      </c>
      <c r="I425" s="5">
        <v>3</v>
      </c>
      <c r="J425" s="5" t="s">
        <v>4643</v>
      </c>
    </row>
    <row r="426" spans="1:10" x14ac:dyDescent="0.3">
      <c r="A426" s="7">
        <f t="shared" si="6"/>
        <v>150702001</v>
      </c>
      <c r="B426" s="6">
        <v>15</v>
      </c>
      <c r="C426" s="5" t="s">
        <v>4494</v>
      </c>
      <c r="D426" s="6">
        <v>1507</v>
      </c>
      <c r="E426" s="5" t="s">
        <v>4639</v>
      </c>
      <c r="F426" s="6">
        <v>150702</v>
      </c>
      <c r="G426" s="5" t="s">
        <v>4644</v>
      </c>
      <c r="H426" s="6">
        <v>150702001</v>
      </c>
      <c r="I426" s="5">
        <v>1</v>
      </c>
      <c r="J426" s="5" t="s">
        <v>4645</v>
      </c>
    </row>
    <row r="427" spans="1:10" x14ac:dyDescent="0.3">
      <c r="A427" s="7">
        <f t="shared" si="6"/>
        <v>150702002</v>
      </c>
      <c r="B427" s="6">
        <v>15</v>
      </c>
      <c r="C427" s="5" t="s">
        <v>4494</v>
      </c>
      <c r="D427" s="6">
        <v>1507</v>
      </c>
      <c r="E427" s="5" t="s">
        <v>4639</v>
      </c>
      <c r="F427" s="6">
        <v>150702</v>
      </c>
      <c r="G427" s="5" t="s">
        <v>4644</v>
      </c>
      <c r="H427" s="6">
        <v>150702002</v>
      </c>
      <c r="I427" s="5">
        <v>2</v>
      </c>
      <c r="J427" s="5" t="s">
        <v>4646</v>
      </c>
    </row>
    <row r="428" spans="1:10" x14ac:dyDescent="0.3">
      <c r="A428" s="7">
        <f t="shared" si="6"/>
        <v>150702003</v>
      </c>
      <c r="B428" s="6">
        <v>15</v>
      </c>
      <c r="C428" s="5" t="s">
        <v>4494</v>
      </c>
      <c r="D428" s="6">
        <v>1507</v>
      </c>
      <c r="E428" s="5" t="s">
        <v>4639</v>
      </c>
      <c r="F428" s="6">
        <v>150702</v>
      </c>
      <c r="G428" s="5" t="s">
        <v>4644</v>
      </c>
      <c r="H428" s="6">
        <v>150702003</v>
      </c>
      <c r="I428" s="5">
        <v>3</v>
      </c>
      <c r="J428" s="5" t="s">
        <v>4647</v>
      </c>
    </row>
    <row r="429" spans="1:10" x14ac:dyDescent="0.3">
      <c r="A429" s="7">
        <f t="shared" si="6"/>
        <v>150702004</v>
      </c>
      <c r="B429" s="6">
        <v>15</v>
      </c>
      <c r="C429" s="5" t="s">
        <v>4494</v>
      </c>
      <c r="D429" s="6">
        <v>1507</v>
      </c>
      <c r="E429" s="5" t="s">
        <v>4639</v>
      </c>
      <c r="F429" s="6">
        <v>150702</v>
      </c>
      <c r="G429" s="5" t="s">
        <v>4644</v>
      </c>
      <c r="H429" s="6">
        <v>150702004</v>
      </c>
      <c r="I429" s="5">
        <v>4</v>
      </c>
      <c r="J429" s="5" t="s">
        <v>4648</v>
      </c>
    </row>
    <row r="430" spans="1:10" x14ac:dyDescent="0.3">
      <c r="A430" s="7">
        <f t="shared" si="6"/>
        <v>150702005</v>
      </c>
      <c r="B430" s="6">
        <v>15</v>
      </c>
      <c r="C430" s="5" t="s">
        <v>4494</v>
      </c>
      <c r="D430" s="6">
        <v>1507</v>
      </c>
      <c r="E430" s="5" t="s">
        <v>4639</v>
      </c>
      <c r="F430" s="6">
        <v>150702</v>
      </c>
      <c r="G430" s="5" t="s">
        <v>4644</v>
      </c>
      <c r="H430" s="6">
        <v>150702005</v>
      </c>
      <c r="I430" s="5">
        <v>5</v>
      </c>
      <c r="J430" s="5" t="s">
        <v>4649</v>
      </c>
    </row>
    <row r="431" spans="1:10" x14ac:dyDescent="0.3">
      <c r="A431" s="7">
        <f t="shared" si="6"/>
        <v>150702006</v>
      </c>
      <c r="B431" s="6">
        <v>15</v>
      </c>
      <c r="C431" s="5" t="s">
        <v>4494</v>
      </c>
      <c r="D431" s="6">
        <v>1507</v>
      </c>
      <c r="E431" s="5" t="s">
        <v>4639</v>
      </c>
      <c r="F431" s="6">
        <v>150702</v>
      </c>
      <c r="G431" s="5" t="s">
        <v>4644</v>
      </c>
      <c r="H431" s="6">
        <v>150702006</v>
      </c>
      <c r="I431" s="5">
        <v>6</v>
      </c>
      <c r="J431" s="5" t="s">
        <v>4650</v>
      </c>
    </row>
    <row r="432" spans="1:10" x14ac:dyDescent="0.3">
      <c r="A432" s="7">
        <f t="shared" si="6"/>
        <v>150702007</v>
      </c>
      <c r="B432" s="6">
        <v>15</v>
      </c>
      <c r="C432" s="5" t="s">
        <v>4494</v>
      </c>
      <c r="D432" s="6">
        <v>1507</v>
      </c>
      <c r="E432" s="5" t="s">
        <v>4639</v>
      </c>
      <c r="F432" s="6">
        <v>150702</v>
      </c>
      <c r="G432" s="5" t="s">
        <v>4644</v>
      </c>
      <c r="H432" s="6">
        <v>150702007</v>
      </c>
      <c r="I432" s="5">
        <v>7</v>
      </c>
      <c r="J432" s="5" t="s">
        <v>4651</v>
      </c>
    </row>
    <row r="433" spans="1:10" x14ac:dyDescent="0.3">
      <c r="A433" s="7">
        <f t="shared" si="6"/>
        <v>150702008</v>
      </c>
      <c r="B433" s="6">
        <v>15</v>
      </c>
      <c r="C433" s="5" t="s">
        <v>4494</v>
      </c>
      <c r="D433" s="6">
        <v>1507</v>
      </c>
      <c r="E433" s="5" t="s">
        <v>4639</v>
      </c>
      <c r="F433" s="6">
        <v>150702</v>
      </c>
      <c r="G433" s="5" t="s">
        <v>4644</v>
      </c>
      <c r="H433" s="6">
        <v>150702008</v>
      </c>
      <c r="I433" s="5">
        <v>8</v>
      </c>
      <c r="J433" s="5" t="s">
        <v>4652</v>
      </c>
    </row>
    <row r="434" spans="1:10" x14ac:dyDescent="0.3">
      <c r="A434" s="7">
        <f t="shared" si="6"/>
        <v>150702009</v>
      </c>
      <c r="B434" s="6">
        <v>15</v>
      </c>
      <c r="C434" s="5" t="s">
        <v>4494</v>
      </c>
      <c r="D434" s="6">
        <v>1507</v>
      </c>
      <c r="E434" s="5" t="s">
        <v>4639</v>
      </c>
      <c r="F434" s="6">
        <v>150702</v>
      </c>
      <c r="G434" s="5" t="s">
        <v>4644</v>
      </c>
      <c r="H434" s="6">
        <v>150702009</v>
      </c>
      <c r="I434" s="5">
        <v>9</v>
      </c>
      <c r="J434" s="5" t="s">
        <v>4653</v>
      </c>
    </row>
    <row r="435" spans="1:10" x14ac:dyDescent="0.3">
      <c r="A435" s="7">
        <f t="shared" si="6"/>
        <v>150702010</v>
      </c>
      <c r="B435" s="6">
        <v>15</v>
      </c>
      <c r="C435" s="5" t="s">
        <v>4494</v>
      </c>
      <c r="D435" s="6">
        <v>1507</v>
      </c>
      <c r="E435" s="5" t="s">
        <v>4639</v>
      </c>
      <c r="F435" s="6">
        <v>150702</v>
      </c>
      <c r="G435" s="5" t="s">
        <v>4644</v>
      </c>
      <c r="H435" s="6">
        <v>150702010</v>
      </c>
      <c r="I435" s="5">
        <v>10</v>
      </c>
      <c r="J435" s="5" t="s">
        <v>4654</v>
      </c>
    </row>
    <row r="436" spans="1:10" x14ac:dyDescent="0.3">
      <c r="A436" s="7">
        <f t="shared" si="6"/>
        <v>150702011</v>
      </c>
      <c r="B436" s="6">
        <v>15</v>
      </c>
      <c r="C436" s="5" t="s">
        <v>4494</v>
      </c>
      <c r="D436" s="6">
        <v>1507</v>
      </c>
      <c r="E436" s="5" t="s">
        <v>4639</v>
      </c>
      <c r="F436" s="6">
        <v>150702</v>
      </c>
      <c r="G436" s="5" t="s">
        <v>4644</v>
      </c>
      <c r="H436" s="6">
        <v>150702011</v>
      </c>
      <c r="I436" s="5">
        <v>11</v>
      </c>
      <c r="J436" s="5" t="s">
        <v>4655</v>
      </c>
    </row>
    <row r="437" spans="1:10" x14ac:dyDescent="0.3">
      <c r="A437" s="7">
        <f t="shared" si="6"/>
        <v>150702012</v>
      </c>
      <c r="B437" s="6">
        <v>15</v>
      </c>
      <c r="C437" s="5" t="s">
        <v>4494</v>
      </c>
      <c r="D437" s="6">
        <v>1507</v>
      </c>
      <c r="E437" s="5" t="s">
        <v>4639</v>
      </c>
      <c r="F437" s="6">
        <v>150702</v>
      </c>
      <c r="G437" s="5" t="s">
        <v>4644</v>
      </c>
      <c r="H437" s="6">
        <v>150702012</v>
      </c>
      <c r="I437" s="5">
        <v>12</v>
      </c>
      <c r="J437" s="5" t="s">
        <v>4656</v>
      </c>
    </row>
    <row r="438" spans="1:10" x14ac:dyDescent="0.3">
      <c r="A438" s="7">
        <f t="shared" si="6"/>
        <v>150703001</v>
      </c>
      <c r="B438" s="6">
        <v>15</v>
      </c>
      <c r="C438" s="5" t="s">
        <v>4494</v>
      </c>
      <c r="D438" s="6">
        <v>1507</v>
      </c>
      <c r="E438" s="5" t="s">
        <v>4639</v>
      </c>
      <c r="F438" s="6">
        <v>150703</v>
      </c>
      <c r="G438" s="5" t="s">
        <v>4657</v>
      </c>
      <c r="H438" s="6">
        <v>150703001</v>
      </c>
      <c r="I438" s="5">
        <v>1</v>
      </c>
      <c r="J438" s="5" t="s">
        <v>4658</v>
      </c>
    </row>
    <row r="439" spans="1:10" x14ac:dyDescent="0.3">
      <c r="A439" s="7">
        <f t="shared" si="6"/>
        <v>150703002</v>
      </c>
      <c r="B439" s="6">
        <v>15</v>
      </c>
      <c r="C439" s="5" t="s">
        <v>4494</v>
      </c>
      <c r="D439" s="6">
        <v>1507</v>
      </c>
      <c r="E439" s="5" t="s">
        <v>4639</v>
      </c>
      <c r="F439" s="6">
        <v>150703</v>
      </c>
      <c r="G439" s="5" t="s">
        <v>4657</v>
      </c>
      <c r="H439" s="6">
        <v>150703002</v>
      </c>
      <c r="I439" s="5">
        <v>2</v>
      </c>
      <c r="J439" s="5" t="s">
        <v>4659</v>
      </c>
    </row>
    <row r="440" spans="1:10" x14ac:dyDescent="0.3">
      <c r="A440" s="7">
        <f t="shared" si="6"/>
        <v>150703003</v>
      </c>
      <c r="B440" s="6">
        <v>15</v>
      </c>
      <c r="C440" s="5" t="s">
        <v>4494</v>
      </c>
      <c r="D440" s="6">
        <v>1507</v>
      </c>
      <c r="E440" s="5" t="s">
        <v>4639</v>
      </c>
      <c r="F440" s="6">
        <v>150703</v>
      </c>
      <c r="G440" s="5" t="s">
        <v>4657</v>
      </c>
      <c r="H440" s="6">
        <v>150703003</v>
      </c>
      <c r="I440" s="5">
        <v>3</v>
      </c>
      <c r="J440" s="5" t="s">
        <v>4660</v>
      </c>
    </row>
    <row r="441" spans="1:10" x14ac:dyDescent="0.3">
      <c r="A441" s="7">
        <f t="shared" si="6"/>
        <v>150703004</v>
      </c>
      <c r="B441" s="6">
        <v>15</v>
      </c>
      <c r="C441" s="5" t="s">
        <v>4494</v>
      </c>
      <c r="D441" s="6">
        <v>1507</v>
      </c>
      <c r="E441" s="5" t="s">
        <v>4639</v>
      </c>
      <c r="F441" s="6">
        <v>150703</v>
      </c>
      <c r="G441" s="5" t="s">
        <v>4657</v>
      </c>
      <c r="H441" s="6">
        <v>150703004</v>
      </c>
      <c r="I441" s="5">
        <v>4</v>
      </c>
      <c r="J441" s="5" t="s">
        <v>4661</v>
      </c>
    </row>
    <row r="442" spans="1:10" x14ac:dyDescent="0.3">
      <c r="A442" s="7">
        <f t="shared" si="6"/>
        <v>150703005</v>
      </c>
      <c r="B442" s="6">
        <v>15</v>
      </c>
      <c r="C442" s="5" t="s">
        <v>4494</v>
      </c>
      <c r="D442" s="6">
        <v>1507</v>
      </c>
      <c r="E442" s="5" t="s">
        <v>4639</v>
      </c>
      <c r="F442" s="6">
        <v>150703</v>
      </c>
      <c r="G442" s="5" t="s">
        <v>4657</v>
      </c>
      <c r="H442" s="6">
        <v>150703005</v>
      </c>
      <c r="I442" s="5">
        <v>5</v>
      </c>
      <c r="J442" s="5" t="s">
        <v>4662</v>
      </c>
    </row>
    <row r="443" spans="1:10" x14ac:dyDescent="0.3">
      <c r="A443" s="7">
        <f t="shared" si="6"/>
        <v>150703006</v>
      </c>
      <c r="B443" s="6">
        <v>15</v>
      </c>
      <c r="C443" s="5" t="s">
        <v>4494</v>
      </c>
      <c r="D443" s="6">
        <v>1507</v>
      </c>
      <c r="E443" s="5" t="s">
        <v>4639</v>
      </c>
      <c r="F443" s="6">
        <v>150703</v>
      </c>
      <c r="G443" s="5" t="s">
        <v>4657</v>
      </c>
      <c r="H443" s="6">
        <v>150703006</v>
      </c>
      <c r="I443" s="5">
        <v>6</v>
      </c>
      <c r="J443" s="5" t="s">
        <v>4663</v>
      </c>
    </row>
    <row r="444" spans="1:10" ht="28.8" x14ac:dyDescent="0.3">
      <c r="A444" s="7">
        <f t="shared" si="6"/>
        <v>150703007</v>
      </c>
      <c r="B444" s="6">
        <v>15</v>
      </c>
      <c r="C444" s="5" t="s">
        <v>4494</v>
      </c>
      <c r="D444" s="6">
        <v>1507</v>
      </c>
      <c r="E444" s="5" t="s">
        <v>4639</v>
      </c>
      <c r="F444" s="6">
        <v>150703</v>
      </c>
      <c r="G444" s="5" t="s">
        <v>4657</v>
      </c>
      <c r="H444" s="6">
        <v>150703007</v>
      </c>
      <c r="I444" s="5">
        <v>7</v>
      </c>
      <c r="J444" s="5" t="s">
        <v>4664</v>
      </c>
    </row>
    <row r="445" spans="1:10" x14ac:dyDescent="0.3">
      <c r="A445" s="7">
        <f t="shared" si="6"/>
        <v>150703008</v>
      </c>
      <c r="B445" s="6">
        <v>15</v>
      </c>
      <c r="C445" s="5" t="s">
        <v>4494</v>
      </c>
      <c r="D445" s="6">
        <v>1507</v>
      </c>
      <c r="E445" s="5" t="s">
        <v>4639</v>
      </c>
      <c r="F445" s="6">
        <v>150703</v>
      </c>
      <c r="G445" s="5" t="s">
        <v>4657</v>
      </c>
      <c r="H445" s="6">
        <v>150703008</v>
      </c>
      <c r="I445" s="5">
        <v>8</v>
      </c>
      <c r="J445" s="5" t="s">
        <v>4665</v>
      </c>
    </row>
    <row r="446" spans="1:10" x14ac:dyDescent="0.3">
      <c r="A446" s="7">
        <f t="shared" si="6"/>
        <v>150703009</v>
      </c>
      <c r="B446" s="6">
        <v>15</v>
      </c>
      <c r="C446" s="5" t="s">
        <v>4494</v>
      </c>
      <c r="D446" s="6">
        <v>1507</v>
      </c>
      <c r="E446" s="5" t="s">
        <v>4639</v>
      </c>
      <c r="F446" s="6">
        <v>150703</v>
      </c>
      <c r="G446" s="5" t="s">
        <v>4657</v>
      </c>
      <c r="H446" s="6">
        <v>150703009</v>
      </c>
      <c r="I446" s="5">
        <v>9</v>
      </c>
      <c r="J446" s="5" t="s">
        <v>4666</v>
      </c>
    </row>
    <row r="447" spans="1:10" x14ac:dyDescent="0.3">
      <c r="A447" s="7">
        <f t="shared" si="6"/>
        <v>150704001</v>
      </c>
      <c r="B447" s="6">
        <v>15</v>
      </c>
      <c r="C447" s="5" t="s">
        <v>4494</v>
      </c>
      <c r="D447" s="6">
        <v>1507</v>
      </c>
      <c r="E447" s="5" t="s">
        <v>4639</v>
      </c>
      <c r="F447" s="6">
        <v>150704</v>
      </c>
      <c r="G447" s="5" t="s">
        <v>4667</v>
      </c>
      <c r="H447" s="6">
        <v>150704001</v>
      </c>
      <c r="I447" s="5">
        <v>1</v>
      </c>
      <c r="J447" s="5" t="s">
        <v>4668</v>
      </c>
    </row>
    <row r="448" spans="1:10" x14ac:dyDescent="0.3">
      <c r="A448" s="7">
        <f t="shared" si="6"/>
        <v>150704002</v>
      </c>
      <c r="B448" s="6">
        <v>15</v>
      </c>
      <c r="C448" s="5" t="s">
        <v>4494</v>
      </c>
      <c r="D448" s="6">
        <v>1507</v>
      </c>
      <c r="E448" s="5" t="s">
        <v>4639</v>
      </c>
      <c r="F448" s="6">
        <v>150704</v>
      </c>
      <c r="G448" s="5" t="s">
        <v>4667</v>
      </c>
      <c r="H448" s="6">
        <v>150704002</v>
      </c>
      <c r="I448" s="5">
        <v>2</v>
      </c>
      <c r="J448" s="5" t="s">
        <v>4669</v>
      </c>
    </row>
    <row r="449" spans="1:10" x14ac:dyDescent="0.3">
      <c r="A449" s="7">
        <f t="shared" si="6"/>
        <v>150704003</v>
      </c>
      <c r="B449" s="6">
        <v>15</v>
      </c>
      <c r="C449" s="5" t="s">
        <v>4494</v>
      </c>
      <c r="D449" s="6">
        <v>1507</v>
      </c>
      <c r="E449" s="5" t="s">
        <v>4639</v>
      </c>
      <c r="F449" s="6">
        <v>150704</v>
      </c>
      <c r="G449" s="5" t="s">
        <v>4667</v>
      </c>
      <c r="H449" s="6">
        <v>150704003</v>
      </c>
      <c r="I449" s="5">
        <v>3</v>
      </c>
      <c r="J449" s="5" t="s">
        <v>4670</v>
      </c>
    </row>
    <row r="450" spans="1:10" x14ac:dyDescent="0.3">
      <c r="A450" s="7">
        <f t="shared" si="6"/>
        <v>150704004</v>
      </c>
      <c r="B450" s="6">
        <v>15</v>
      </c>
      <c r="C450" s="5" t="s">
        <v>4494</v>
      </c>
      <c r="D450" s="6">
        <v>1507</v>
      </c>
      <c r="E450" s="5" t="s">
        <v>4639</v>
      </c>
      <c r="F450" s="6">
        <v>150704</v>
      </c>
      <c r="G450" s="5" t="s">
        <v>4667</v>
      </c>
      <c r="H450" s="6">
        <v>150704004</v>
      </c>
      <c r="I450" s="5">
        <v>4</v>
      </c>
      <c r="J450" s="5" t="s">
        <v>4671</v>
      </c>
    </row>
    <row r="451" spans="1:10" x14ac:dyDescent="0.3">
      <c r="A451" s="7">
        <f t="shared" si="6"/>
        <v>220101001</v>
      </c>
      <c r="B451" s="6">
        <v>22</v>
      </c>
      <c r="C451" s="5" t="s">
        <v>1628</v>
      </c>
      <c r="D451" s="6">
        <v>2201</v>
      </c>
      <c r="E451" s="5" t="s">
        <v>4672</v>
      </c>
      <c r="F451" s="6">
        <v>220101</v>
      </c>
      <c r="G451" s="5" t="s">
        <v>4673</v>
      </c>
      <c r="H451" s="6">
        <v>220101001</v>
      </c>
      <c r="I451" s="5">
        <v>1</v>
      </c>
      <c r="J451" s="5" t="s">
        <v>4674</v>
      </c>
    </row>
    <row r="452" spans="1:10" x14ac:dyDescent="0.3">
      <c r="A452" s="7">
        <f t="shared" si="6"/>
        <v>220101002</v>
      </c>
      <c r="B452" s="6">
        <v>22</v>
      </c>
      <c r="C452" s="5" t="s">
        <v>1628</v>
      </c>
      <c r="D452" s="6">
        <v>2201</v>
      </c>
      <c r="E452" s="5" t="s">
        <v>4672</v>
      </c>
      <c r="F452" s="6">
        <v>220101</v>
      </c>
      <c r="G452" s="5" t="s">
        <v>4673</v>
      </c>
      <c r="H452" s="6">
        <v>220101002</v>
      </c>
      <c r="I452" s="5">
        <v>2</v>
      </c>
      <c r="J452" s="5" t="s">
        <v>4675</v>
      </c>
    </row>
    <row r="453" spans="1:10" x14ac:dyDescent="0.3">
      <c r="A453" s="7">
        <f t="shared" si="6"/>
        <v>220101003</v>
      </c>
      <c r="B453" s="6">
        <v>22</v>
      </c>
      <c r="C453" s="5" t="s">
        <v>1628</v>
      </c>
      <c r="D453" s="6">
        <v>2201</v>
      </c>
      <c r="E453" s="5" t="s">
        <v>4672</v>
      </c>
      <c r="F453" s="6">
        <v>220101</v>
      </c>
      <c r="G453" s="5" t="s">
        <v>4673</v>
      </c>
      <c r="H453" s="6">
        <v>220101003</v>
      </c>
      <c r="I453" s="5">
        <v>3</v>
      </c>
      <c r="J453" s="5" t="s">
        <v>4676</v>
      </c>
    </row>
    <row r="454" spans="1:10" x14ac:dyDescent="0.3">
      <c r="A454" s="7">
        <f t="shared" si="6"/>
        <v>220101004</v>
      </c>
      <c r="B454" s="6">
        <v>22</v>
      </c>
      <c r="C454" s="5" t="s">
        <v>1628</v>
      </c>
      <c r="D454" s="6">
        <v>2201</v>
      </c>
      <c r="E454" s="5" t="s">
        <v>4672</v>
      </c>
      <c r="F454" s="6">
        <v>220101</v>
      </c>
      <c r="G454" s="5" t="s">
        <v>4673</v>
      </c>
      <c r="H454" s="6">
        <v>220101004</v>
      </c>
      <c r="I454" s="5">
        <v>4</v>
      </c>
      <c r="J454" s="5" t="s">
        <v>4677</v>
      </c>
    </row>
    <row r="455" spans="1:10" x14ac:dyDescent="0.3">
      <c r="A455" s="7">
        <f t="shared" si="6"/>
        <v>220101005</v>
      </c>
      <c r="B455" s="6">
        <v>22</v>
      </c>
      <c r="C455" s="5" t="s">
        <v>1628</v>
      </c>
      <c r="D455" s="6">
        <v>2201</v>
      </c>
      <c r="E455" s="5" t="s">
        <v>4672</v>
      </c>
      <c r="F455" s="6">
        <v>220101</v>
      </c>
      <c r="G455" s="5" t="s">
        <v>4673</v>
      </c>
      <c r="H455" s="6">
        <v>220101005</v>
      </c>
      <c r="I455" s="5">
        <v>5</v>
      </c>
      <c r="J455" s="5" t="s">
        <v>4678</v>
      </c>
    </row>
    <row r="456" spans="1:10" x14ac:dyDescent="0.3">
      <c r="A456" s="7">
        <f t="shared" si="6"/>
        <v>220101006</v>
      </c>
      <c r="B456" s="6">
        <v>22</v>
      </c>
      <c r="C456" s="5" t="s">
        <v>1628</v>
      </c>
      <c r="D456" s="6">
        <v>2201</v>
      </c>
      <c r="E456" s="5" t="s">
        <v>4672</v>
      </c>
      <c r="F456" s="6">
        <v>220101</v>
      </c>
      <c r="G456" s="5" t="s">
        <v>4673</v>
      </c>
      <c r="H456" s="6">
        <v>220101006</v>
      </c>
      <c r="I456" s="5">
        <v>6</v>
      </c>
      <c r="J456" s="5" t="s">
        <v>4679</v>
      </c>
    </row>
    <row r="457" spans="1:10" ht="28.8" x14ac:dyDescent="0.3">
      <c r="A457" s="7">
        <f t="shared" si="6"/>
        <v>220101007</v>
      </c>
      <c r="B457" s="6">
        <v>22</v>
      </c>
      <c r="C457" s="5" t="s">
        <v>1628</v>
      </c>
      <c r="D457" s="6">
        <v>2201</v>
      </c>
      <c r="E457" s="5" t="s">
        <v>4672</v>
      </c>
      <c r="F457" s="6">
        <v>220101</v>
      </c>
      <c r="G457" s="5" t="s">
        <v>4673</v>
      </c>
      <c r="H457" s="6">
        <v>220101007</v>
      </c>
      <c r="I457" s="5">
        <v>7</v>
      </c>
      <c r="J457" s="5" t="s">
        <v>4680</v>
      </c>
    </row>
    <row r="458" spans="1:10" x14ac:dyDescent="0.3">
      <c r="A458" s="7">
        <f t="shared" si="6"/>
        <v>220101008</v>
      </c>
      <c r="B458" s="6">
        <v>22</v>
      </c>
      <c r="C458" s="5" t="s">
        <v>1628</v>
      </c>
      <c r="D458" s="6">
        <v>2201</v>
      </c>
      <c r="E458" s="5" t="s">
        <v>4672</v>
      </c>
      <c r="F458" s="6">
        <v>220101</v>
      </c>
      <c r="G458" s="5" t="s">
        <v>4673</v>
      </c>
      <c r="H458" s="6">
        <v>220101008</v>
      </c>
      <c r="I458" s="5">
        <v>8</v>
      </c>
      <c r="J458" s="5" t="s">
        <v>4681</v>
      </c>
    </row>
    <row r="459" spans="1:10" x14ac:dyDescent="0.3">
      <c r="A459" s="7">
        <f t="shared" si="6"/>
        <v>220101009</v>
      </c>
      <c r="B459" s="6">
        <v>22</v>
      </c>
      <c r="C459" s="5" t="s">
        <v>1628</v>
      </c>
      <c r="D459" s="6">
        <v>2201</v>
      </c>
      <c r="E459" s="5" t="s">
        <v>4672</v>
      </c>
      <c r="F459" s="6">
        <v>220101</v>
      </c>
      <c r="G459" s="5" t="s">
        <v>4673</v>
      </c>
      <c r="H459" s="6">
        <v>220101009</v>
      </c>
      <c r="I459" s="5">
        <v>9</v>
      </c>
      <c r="J459" s="5" t="s">
        <v>4682</v>
      </c>
    </row>
    <row r="460" spans="1:10" ht="28.8" x14ac:dyDescent="0.3">
      <c r="A460" s="7">
        <f t="shared" si="6"/>
        <v>220101010</v>
      </c>
      <c r="B460" s="6">
        <v>22</v>
      </c>
      <c r="C460" s="5" t="s">
        <v>1628</v>
      </c>
      <c r="D460" s="6">
        <v>2201</v>
      </c>
      <c r="E460" s="5" t="s">
        <v>4672</v>
      </c>
      <c r="F460" s="6">
        <v>220101</v>
      </c>
      <c r="G460" s="5" t="s">
        <v>4673</v>
      </c>
      <c r="H460" s="6">
        <v>220101010</v>
      </c>
      <c r="I460" s="5">
        <v>10</v>
      </c>
      <c r="J460" s="5" t="s">
        <v>4683</v>
      </c>
    </row>
    <row r="461" spans="1:10" ht="28.8" x14ac:dyDescent="0.3">
      <c r="A461" s="7">
        <f t="shared" ref="A461:A524" si="7">+H461</f>
        <v>220101011</v>
      </c>
      <c r="B461" s="6">
        <v>22</v>
      </c>
      <c r="C461" s="5" t="s">
        <v>1628</v>
      </c>
      <c r="D461" s="6">
        <v>2201</v>
      </c>
      <c r="E461" s="5" t="s">
        <v>4672</v>
      </c>
      <c r="F461" s="6">
        <v>220101</v>
      </c>
      <c r="G461" s="5" t="s">
        <v>4673</v>
      </c>
      <c r="H461" s="6">
        <v>220101011</v>
      </c>
      <c r="I461" s="5">
        <v>11</v>
      </c>
      <c r="J461" s="5" t="s">
        <v>4684</v>
      </c>
    </row>
    <row r="462" spans="1:10" x14ac:dyDescent="0.3">
      <c r="A462" s="7">
        <f t="shared" si="7"/>
        <v>220101012</v>
      </c>
      <c r="B462" s="6">
        <v>22</v>
      </c>
      <c r="C462" s="5" t="s">
        <v>1628</v>
      </c>
      <c r="D462" s="6">
        <v>2201</v>
      </c>
      <c r="E462" s="5" t="s">
        <v>4672</v>
      </c>
      <c r="F462" s="6">
        <v>220101</v>
      </c>
      <c r="G462" s="5" t="s">
        <v>4673</v>
      </c>
      <c r="H462" s="6">
        <v>220101012</v>
      </c>
      <c r="I462" s="5">
        <v>12</v>
      </c>
      <c r="J462" s="5" t="s">
        <v>4685</v>
      </c>
    </row>
    <row r="463" spans="1:10" ht="28.8" x14ac:dyDescent="0.3">
      <c r="A463" s="7">
        <f t="shared" si="7"/>
        <v>220101013</v>
      </c>
      <c r="B463" s="6">
        <v>22</v>
      </c>
      <c r="C463" s="5" t="s">
        <v>1628</v>
      </c>
      <c r="D463" s="6">
        <v>2201</v>
      </c>
      <c r="E463" s="5" t="s">
        <v>4672</v>
      </c>
      <c r="F463" s="6">
        <v>220101</v>
      </c>
      <c r="G463" s="5" t="s">
        <v>4673</v>
      </c>
      <c r="H463" s="6">
        <v>220101013</v>
      </c>
      <c r="I463" s="5">
        <v>13</v>
      </c>
      <c r="J463" s="5" t="s">
        <v>4686</v>
      </c>
    </row>
    <row r="464" spans="1:10" x14ac:dyDescent="0.3">
      <c r="A464" s="7">
        <f t="shared" si="7"/>
        <v>220101014</v>
      </c>
      <c r="B464" s="6">
        <v>22</v>
      </c>
      <c r="C464" s="5" t="s">
        <v>1628</v>
      </c>
      <c r="D464" s="6">
        <v>2201</v>
      </c>
      <c r="E464" s="5" t="s">
        <v>4672</v>
      </c>
      <c r="F464" s="6">
        <v>220101</v>
      </c>
      <c r="G464" s="5" t="s">
        <v>4673</v>
      </c>
      <c r="H464" s="6">
        <v>220101014</v>
      </c>
      <c r="I464" s="5">
        <v>14</v>
      </c>
      <c r="J464" s="5" t="s">
        <v>4687</v>
      </c>
    </row>
    <row r="465" spans="1:10" x14ac:dyDescent="0.3">
      <c r="A465" s="7">
        <f t="shared" si="7"/>
        <v>220101015</v>
      </c>
      <c r="B465" s="6">
        <v>22</v>
      </c>
      <c r="C465" s="5" t="s">
        <v>1628</v>
      </c>
      <c r="D465" s="6">
        <v>2201</v>
      </c>
      <c r="E465" s="5" t="s">
        <v>4672</v>
      </c>
      <c r="F465" s="6">
        <v>220101</v>
      </c>
      <c r="G465" s="5" t="s">
        <v>4673</v>
      </c>
      <c r="H465" s="6">
        <v>220101015</v>
      </c>
      <c r="I465" s="5">
        <v>15</v>
      </c>
      <c r="J465" s="5" t="s">
        <v>4688</v>
      </c>
    </row>
    <row r="466" spans="1:10" ht="28.8" x14ac:dyDescent="0.3">
      <c r="A466" s="7">
        <f t="shared" si="7"/>
        <v>220102001</v>
      </c>
      <c r="B466" s="6">
        <v>22</v>
      </c>
      <c r="C466" s="5" t="s">
        <v>1628</v>
      </c>
      <c r="D466" s="6">
        <v>2201</v>
      </c>
      <c r="E466" s="5" t="s">
        <v>4672</v>
      </c>
      <c r="F466" s="6">
        <v>220102</v>
      </c>
      <c r="G466" s="5" t="s">
        <v>4689</v>
      </c>
      <c r="H466" s="6">
        <v>220102001</v>
      </c>
      <c r="I466" s="5">
        <v>1</v>
      </c>
      <c r="J466" s="5" t="s">
        <v>4690</v>
      </c>
    </row>
    <row r="467" spans="1:10" ht="28.8" x14ac:dyDescent="0.3">
      <c r="A467" s="7">
        <f t="shared" si="7"/>
        <v>220102002</v>
      </c>
      <c r="B467" s="6">
        <v>22</v>
      </c>
      <c r="C467" s="5" t="s">
        <v>1628</v>
      </c>
      <c r="D467" s="6">
        <v>2201</v>
      </c>
      <c r="E467" s="5" t="s">
        <v>4672</v>
      </c>
      <c r="F467" s="6">
        <v>220102</v>
      </c>
      <c r="G467" s="5" t="s">
        <v>4689</v>
      </c>
      <c r="H467" s="6">
        <v>220102002</v>
      </c>
      <c r="I467" s="5">
        <v>2</v>
      </c>
      <c r="J467" s="5" t="s">
        <v>4691</v>
      </c>
    </row>
    <row r="468" spans="1:10" ht="28.8" x14ac:dyDescent="0.3">
      <c r="A468" s="7">
        <f t="shared" si="7"/>
        <v>220102003</v>
      </c>
      <c r="B468" s="6">
        <v>22</v>
      </c>
      <c r="C468" s="5" t="s">
        <v>1628</v>
      </c>
      <c r="D468" s="6">
        <v>2201</v>
      </c>
      <c r="E468" s="5" t="s">
        <v>4672</v>
      </c>
      <c r="F468" s="6">
        <v>220102</v>
      </c>
      <c r="G468" s="5" t="s">
        <v>4689</v>
      </c>
      <c r="H468" s="6">
        <v>220102003</v>
      </c>
      <c r="I468" s="5">
        <v>3</v>
      </c>
      <c r="J468" s="5" t="s">
        <v>4692</v>
      </c>
    </row>
    <row r="469" spans="1:10" ht="28.8" x14ac:dyDescent="0.3">
      <c r="A469" s="7">
        <f t="shared" si="7"/>
        <v>220102004</v>
      </c>
      <c r="B469" s="6">
        <v>22</v>
      </c>
      <c r="C469" s="5" t="s">
        <v>1628</v>
      </c>
      <c r="D469" s="6">
        <v>2201</v>
      </c>
      <c r="E469" s="5" t="s">
        <v>4672</v>
      </c>
      <c r="F469" s="6">
        <v>220102</v>
      </c>
      <c r="G469" s="5" t="s">
        <v>4689</v>
      </c>
      <c r="H469" s="6">
        <v>220102004</v>
      </c>
      <c r="I469" s="5">
        <v>4</v>
      </c>
      <c r="J469" s="5" t="s">
        <v>4693</v>
      </c>
    </row>
    <row r="470" spans="1:10" ht="28.8" x14ac:dyDescent="0.3">
      <c r="A470" s="7">
        <f t="shared" si="7"/>
        <v>220102005</v>
      </c>
      <c r="B470" s="6">
        <v>22</v>
      </c>
      <c r="C470" s="5" t="s">
        <v>1628</v>
      </c>
      <c r="D470" s="6">
        <v>2201</v>
      </c>
      <c r="E470" s="5" t="s">
        <v>4672</v>
      </c>
      <c r="F470" s="6">
        <v>220102</v>
      </c>
      <c r="G470" s="5" t="s">
        <v>4689</v>
      </c>
      <c r="H470" s="6">
        <v>220102005</v>
      </c>
      <c r="I470" s="5">
        <v>5</v>
      </c>
      <c r="J470" s="5" t="s">
        <v>4694</v>
      </c>
    </row>
    <row r="471" spans="1:10" ht="28.8" x14ac:dyDescent="0.3">
      <c r="A471" s="7">
        <f t="shared" si="7"/>
        <v>220102006</v>
      </c>
      <c r="B471" s="6">
        <v>22</v>
      </c>
      <c r="C471" s="5" t="s">
        <v>1628</v>
      </c>
      <c r="D471" s="6">
        <v>2201</v>
      </c>
      <c r="E471" s="5" t="s">
        <v>4672</v>
      </c>
      <c r="F471" s="6">
        <v>220102</v>
      </c>
      <c r="G471" s="5" t="s">
        <v>4689</v>
      </c>
      <c r="H471" s="6">
        <v>220102006</v>
      </c>
      <c r="I471" s="5">
        <v>6</v>
      </c>
      <c r="J471" s="5" t="s">
        <v>4695</v>
      </c>
    </row>
    <row r="472" spans="1:10" x14ac:dyDescent="0.3">
      <c r="A472" s="7">
        <f t="shared" si="7"/>
        <v>220103001</v>
      </c>
      <c r="B472" s="6">
        <v>22</v>
      </c>
      <c r="C472" s="5" t="s">
        <v>1628</v>
      </c>
      <c r="D472" s="6">
        <v>2201</v>
      </c>
      <c r="E472" s="5" t="s">
        <v>4672</v>
      </c>
      <c r="F472" s="6">
        <v>220103</v>
      </c>
      <c r="G472" s="5" t="s">
        <v>4696</v>
      </c>
      <c r="H472" s="6">
        <v>220103001</v>
      </c>
      <c r="I472" s="5">
        <v>1</v>
      </c>
      <c r="J472" s="5" t="s">
        <v>4697</v>
      </c>
    </row>
    <row r="473" spans="1:10" x14ac:dyDescent="0.3">
      <c r="A473" s="7">
        <f t="shared" si="7"/>
        <v>220103002</v>
      </c>
      <c r="B473" s="6">
        <v>22</v>
      </c>
      <c r="C473" s="5" t="s">
        <v>1628</v>
      </c>
      <c r="D473" s="6">
        <v>2201</v>
      </c>
      <c r="E473" s="5" t="s">
        <v>4672</v>
      </c>
      <c r="F473" s="6">
        <v>220103</v>
      </c>
      <c r="G473" s="5" t="s">
        <v>4696</v>
      </c>
      <c r="H473" s="6">
        <v>220103002</v>
      </c>
      <c r="I473" s="5">
        <v>2</v>
      </c>
      <c r="J473" s="5" t="s">
        <v>4698</v>
      </c>
    </row>
    <row r="474" spans="1:10" ht="28.8" x14ac:dyDescent="0.3">
      <c r="A474" s="7">
        <f t="shared" si="7"/>
        <v>220103003</v>
      </c>
      <c r="B474" s="6">
        <v>22</v>
      </c>
      <c r="C474" s="5" t="s">
        <v>1628</v>
      </c>
      <c r="D474" s="6">
        <v>2201</v>
      </c>
      <c r="E474" s="5" t="s">
        <v>4672</v>
      </c>
      <c r="F474" s="6">
        <v>220103</v>
      </c>
      <c r="G474" s="5" t="s">
        <v>4696</v>
      </c>
      <c r="H474" s="6">
        <v>220103003</v>
      </c>
      <c r="I474" s="5">
        <v>3</v>
      </c>
      <c r="J474" s="5" t="s">
        <v>4699</v>
      </c>
    </row>
    <row r="475" spans="1:10" x14ac:dyDescent="0.3">
      <c r="A475" s="7">
        <f t="shared" si="7"/>
        <v>220103004</v>
      </c>
      <c r="B475" s="6">
        <v>22</v>
      </c>
      <c r="C475" s="5" t="s">
        <v>1628</v>
      </c>
      <c r="D475" s="6">
        <v>2201</v>
      </c>
      <c r="E475" s="5" t="s">
        <v>4672</v>
      </c>
      <c r="F475" s="6">
        <v>220103</v>
      </c>
      <c r="G475" s="5" t="s">
        <v>4696</v>
      </c>
      <c r="H475" s="6">
        <v>220103004</v>
      </c>
      <c r="I475" s="5">
        <v>4</v>
      </c>
      <c r="J475" s="5" t="s">
        <v>4700</v>
      </c>
    </row>
    <row r="476" spans="1:10" ht="28.8" x14ac:dyDescent="0.3">
      <c r="A476" s="7">
        <f t="shared" si="7"/>
        <v>220103005</v>
      </c>
      <c r="B476" s="6">
        <v>22</v>
      </c>
      <c r="C476" s="5" t="s">
        <v>1628</v>
      </c>
      <c r="D476" s="6">
        <v>2201</v>
      </c>
      <c r="E476" s="5" t="s">
        <v>4672</v>
      </c>
      <c r="F476" s="6">
        <v>220103</v>
      </c>
      <c r="G476" s="5" t="s">
        <v>4696</v>
      </c>
      <c r="H476" s="6">
        <v>220103005</v>
      </c>
      <c r="I476" s="5">
        <v>5</v>
      </c>
      <c r="J476" s="5" t="s">
        <v>4701</v>
      </c>
    </row>
    <row r="477" spans="1:10" ht="28.8" x14ac:dyDescent="0.3">
      <c r="A477" s="7">
        <f t="shared" si="7"/>
        <v>220103006</v>
      </c>
      <c r="B477" s="6">
        <v>22</v>
      </c>
      <c r="C477" s="5" t="s">
        <v>1628</v>
      </c>
      <c r="D477" s="6">
        <v>2201</v>
      </c>
      <c r="E477" s="5" t="s">
        <v>4672</v>
      </c>
      <c r="F477" s="6">
        <v>220103</v>
      </c>
      <c r="G477" s="5" t="s">
        <v>4696</v>
      </c>
      <c r="H477" s="6">
        <v>220103006</v>
      </c>
      <c r="I477" s="5">
        <v>6</v>
      </c>
      <c r="J477" s="5" t="s">
        <v>4702</v>
      </c>
    </row>
    <row r="478" spans="1:10" x14ac:dyDescent="0.3">
      <c r="A478" s="7">
        <f t="shared" si="7"/>
        <v>220103007</v>
      </c>
      <c r="B478" s="6">
        <v>22</v>
      </c>
      <c r="C478" s="5" t="s">
        <v>1628</v>
      </c>
      <c r="D478" s="6">
        <v>2201</v>
      </c>
      <c r="E478" s="5" t="s">
        <v>4672</v>
      </c>
      <c r="F478" s="6">
        <v>220103</v>
      </c>
      <c r="G478" s="5" t="s">
        <v>4696</v>
      </c>
      <c r="H478" s="6">
        <v>220103007</v>
      </c>
      <c r="I478" s="5">
        <v>7</v>
      </c>
      <c r="J478" s="5" t="s">
        <v>4703</v>
      </c>
    </row>
    <row r="479" spans="1:10" x14ac:dyDescent="0.3">
      <c r="A479" s="7">
        <f t="shared" si="7"/>
        <v>220103008</v>
      </c>
      <c r="B479" s="6">
        <v>22</v>
      </c>
      <c r="C479" s="5" t="s">
        <v>1628</v>
      </c>
      <c r="D479" s="6">
        <v>2201</v>
      </c>
      <c r="E479" s="5" t="s">
        <v>4672</v>
      </c>
      <c r="F479" s="6">
        <v>220103</v>
      </c>
      <c r="G479" s="5" t="s">
        <v>4696</v>
      </c>
      <c r="H479" s="6">
        <v>220103008</v>
      </c>
      <c r="I479" s="5">
        <v>8</v>
      </c>
      <c r="J479" s="5" t="s">
        <v>4704</v>
      </c>
    </row>
    <row r="480" spans="1:10" x14ac:dyDescent="0.3">
      <c r="A480" s="7">
        <f t="shared" si="7"/>
        <v>220103009</v>
      </c>
      <c r="B480" s="6">
        <v>22</v>
      </c>
      <c r="C480" s="5" t="s">
        <v>1628</v>
      </c>
      <c r="D480" s="6">
        <v>2201</v>
      </c>
      <c r="E480" s="5" t="s">
        <v>4672</v>
      </c>
      <c r="F480" s="6">
        <v>220103</v>
      </c>
      <c r="G480" s="5" t="s">
        <v>4696</v>
      </c>
      <c r="H480" s="6">
        <v>220103009</v>
      </c>
      <c r="I480" s="5">
        <v>9</v>
      </c>
      <c r="J480" s="5" t="s">
        <v>4705</v>
      </c>
    </row>
    <row r="481" spans="1:10" x14ac:dyDescent="0.3">
      <c r="A481" s="7">
        <f t="shared" si="7"/>
        <v>220104001</v>
      </c>
      <c r="B481" s="6">
        <v>22</v>
      </c>
      <c r="C481" s="5" t="s">
        <v>1628</v>
      </c>
      <c r="D481" s="6">
        <v>2201</v>
      </c>
      <c r="E481" s="5" t="s">
        <v>4672</v>
      </c>
      <c r="F481" s="6">
        <v>220104</v>
      </c>
      <c r="G481" s="5" t="s">
        <v>4706</v>
      </c>
      <c r="H481" s="6">
        <v>220104001</v>
      </c>
      <c r="I481" s="5">
        <v>1</v>
      </c>
      <c r="J481" s="5" t="s">
        <v>4707</v>
      </c>
    </row>
    <row r="482" spans="1:10" x14ac:dyDescent="0.3">
      <c r="A482" s="7">
        <f t="shared" si="7"/>
        <v>220104002</v>
      </c>
      <c r="B482" s="6">
        <v>22</v>
      </c>
      <c r="C482" s="5" t="s">
        <v>1628</v>
      </c>
      <c r="D482" s="6">
        <v>2201</v>
      </c>
      <c r="E482" s="5" t="s">
        <v>4672</v>
      </c>
      <c r="F482" s="6">
        <v>220104</v>
      </c>
      <c r="G482" s="5" t="s">
        <v>4706</v>
      </c>
      <c r="H482" s="6">
        <v>220104002</v>
      </c>
      <c r="I482" s="5">
        <v>2</v>
      </c>
      <c r="J482" s="5" t="s">
        <v>4708</v>
      </c>
    </row>
    <row r="483" spans="1:10" ht="28.8" x14ac:dyDescent="0.3">
      <c r="A483" s="7">
        <f t="shared" si="7"/>
        <v>220104003</v>
      </c>
      <c r="B483" s="6">
        <v>22</v>
      </c>
      <c r="C483" s="5" t="s">
        <v>1628</v>
      </c>
      <c r="D483" s="6">
        <v>2201</v>
      </c>
      <c r="E483" s="5" t="s">
        <v>4672</v>
      </c>
      <c r="F483" s="6">
        <v>220104</v>
      </c>
      <c r="G483" s="5" t="s">
        <v>4706</v>
      </c>
      <c r="H483" s="6">
        <v>220104003</v>
      </c>
      <c r="I483" s="5">
        <v>3</v>
      </c>
      <c r="J483" s="5" t="s">
        <v>4709</v>
      </c>
    </row>
    <row r="484" spans="1:10" x14ac:dyDescent="0.3">
      <c r="A484" s="7">
        <f t="shared" si="7"/>
        <v>220104004</v>
      </c>
      <c r="B484" s="6">
        <v>22</v>
      </c>
      <c r="C484" s="5" t="s">
        <v>1628</v>
      </c>
      <c r="D484" s="6">
        <v>2201</v>
      </c>
      <c r="E484" s="5" t="s">
        <v>4672</v>
      </c>
      <c r="F484" s="6">
        <v>220104</v>
      </c>
      <c r="G484" s="5" t="s">
        <v>4706</v>
      </c>
      <c r="H484" s="6">
        <v>220104004</v>
      </c>
      <c r="I484" s="5">
        <v>4</v>
      </c>
      <c r="J484" s="5" t="s">
        <v>4710</v>
      </c>
    </row>
    <row r="485" spans="1:10" x14ac:dyDescent="0.3">
      <c r="A485" s="7">
        <f t="shared" si="7"/>
        <v>220104005</v>
      </c>
      <c r="B485" s="6">
        <v>22</v>
      </c>
      <c r="C485" s="5" t="s">
        <v>1628</v>
      </c>
      <c r="D485" s="6">
        <v>2201</v>
      </c>
      <c r="E485" s="5" t="s">
        <v>4672</v>
      </c>
      <c r="F485" s="6">
        <v>220104</v>
      </c>
      <c r="G485" s="5" t="s">
        <v>4706</v>
      </c>
      <c r="H485" s="6">
        <v>220104005</v>
      </c>
      <c r="I485" s="5">
        <v>5</v>
      </c>
      <c r="J485" s="5" t="s">
        <v>4711</v>
      </c>
    </row>
    <row r="486" spans="1:10" ht="28.8" x14ac:dyDescent="0.3">
      <c r="A486" s="7">
        <f t="shared" si="7"/>
        <v>220104006</v>
      </c>
      <c r="B486" s="6">
        <v>22</v>
      </c>
      <c r="C486" s="5" t="s">
        <v>1628</v>
      </c>
      <c r="D486" s="6">
        <v>2201</v>
      </c>
      <c r="E486" s="5" t="s">
        <v>4672</v>
      </c>
      <c r="F486" s="6">
        <v>220104</v>
      </c>
      <c r="G486" s="5" t="s">
        <v>4706</v>
      </c>
      <c r="H486" s="6">
        <v>220104006</v>
      </c>
      <c r="I486" s="5">
        <v>6</v>
      </c>
      <c r="J486" s="5" t="s">
        <v>4712</v>
      </c>
    </row>
    <row r="487" spans="1:10" x14ac:dyDescent="0.3">
      <c r="A487" s="7">
        <f t="shared" si="7"/>
        <v>220104007</v>
      </c>
      <c r="B487" s="6">
        <v>22</v>
      </c>
      <c r="C487" s="5" t="s">
        <v>1628</v>
      </c>
      <c r="D487" s="6">
        <v>2201</v>
      </c>
      <c r="E487" s="5" t="s">
        <v>4672</v>
      </c>
      <c r="F487" s="6">
        <v>220104</v>
      </c>
      <c r="G487" s="5" t="s">
        <v>4706</v>
      </c>
      <c r="H487" s="6">
        <v>220104007</v>
      </c>
      <c r="I487" s="5">
        <v>7</v>
      </c>
      <c r="J487" s="5" t="s">
        <v>4713</v>
      </c>
    </row>
    <row r="488" spans="1:10" ht="43.2" x14ac:dyDescent="0.3">
      <c r="A488" s="7">
        <f t="shared" si="7"/>
        <v>220105001</v>
      </c>
      <c r="B488" s="6">
        <v>22</v>
      </c>
      <c r="C488" s="5" t="s">
        <v>1628</v>
      </c>
      <c r="D488" s="6">
        <v>2201</v>
      </c>
      <c r="E488" s="5" t="s">
        <v>4672</v>
      </c>
      <c r="F488" s="6">
        <v>220105</v>
      </c>
      <c r="G488" s="5" t="s">
        <v>4714</v>
      </c>
      <c r="H488" s="6">
        <v>220105001</v>
      </c>
      <c r="I488" s="5">
        <v>1</v>
      </c>
      <c r="J488" s="5" t="s">
        <v>4715</v>
      </c>
    </row>
    <row r="489" spans="1:10" ht="57.6" x14ac:dyDescent="0.3">
      <c r="A489" s="7">
        <f t="shared" si="7"/>
        <v>220105002</v>
      </c>
      <c r="B489" s="6">
        <v>22</v>
      </c>
      <c r="C489" s="5" t="s">
        <v>1628</v>
      </c>
      <c r="D489" s="6">
        <v>2201</v>
      </c>
      <c r="E489" s="5" t="s">
        <v>4672</v>
      </c>
      <c r="F489" s="6">
        <v>220105</v>
      </c>
      <c r="G489" s="5" t="s">
        <v>4714</v>
      </c>
      <c r="H489" s="6">
        <v>220105002</v>
      </c>
      <c r="I489" s="5">
        <v>2</v>
      </c>
      <c r="J489" s="5" t="s">
        <v>4716</v>
      </c>
    </row>
    <row r="490" spans="1:10" x14ac:dyDescent="0.3">
      <c r="A490" s="7">
        <f t="shared" si="7"/>
        <v>220105003</v>
      </c>
      <c r="B490" s="6">
        <v>22</v>
      </c>
      <c r="C490" s="5" t="s">
        <v>1628</v>
      </c>
      <c r="D490" s="6">
        <v>2201</v>
      </c>
      <c r="E490" s="5" t="s">
        <v>4672</v>
      </c>
      <c r="F490" s="6">
        <v>220105</v>
      </c>
      <c r="G490" s="5" t="s">
        <v>4714</v>
      </c>
      <c r="H490" s="6">
        <v>220105003</v>
      </c>
      <c r="I490" s="5">
        <v>3</v>
      </c>
      <c r="J490" s="5" t="s">
        <v>4717</v>
      </c>
    </row>
    <row r="491" spans="1:10" ht="28.8" x14ac:dyDescent="0.3">
      <c r="A491" s="7">
        <f t="shared" si="7"/>
        <v>220105004</v>
      </c>
      <c r="B491" s="6">
        <v>22</v>
      </c>
      <c r="C491" s="5" t="s">
        <v>1628</v>
      </c>
      <c r="D491" s="6">
        <v>2201</v>
      </c>
      <c r="E491" s="5" t="s">
        <v>4672</v>
      </c>
      <c r="F491" s="6">
        <v>220105</v>
      </c>
      <c r="G491" s="5" t="s">
        <v>4714</v>
      </c>
      <c r="H491" s="6">
        <v>220105004</v>
      </c>
      <c r="I491" s="5">
        <v>4</v>
      </c>
      <c r="J491" s="5" t="s">
        <v>4718</v>
      </c>
    </row>
    <row r="492" spans="1:10" x14ac:dyDescent="0.3">
      <c r="A492" s="7">
        <f t="shared" si="7"/>
        <v>220105005</v>
      </c>
      <c r="B492" s="6">
        <v>22</v>
      </c>
      <c r="C492" s="5" t="s">
        <v>1628</v>
      </c>
      <c r="D492" s="6">
        <v>2201</v>
      </c>
      <c r="E492" s="5" t="s">
        <v>4672</v>
      </c>
      <c r="F492" s="6">
        <v>220105</v>
      </c>
      <c r="G492" s="5" t="s">
        <v>4714</v>
      </c>
      <c r="H492" s="6">
        <v>220105005</v>
      </c>
      <c r="I492" s="5">
        <v>5</v>
      </c>
      <c r="J492" s="5" t="s">
        <v>4719</v>
      </c>
    </row>
    <row r="493" spans="1:10" ht="28.8" x14ac:dyDescent="0.3">
      <c r="A493" s="7">
        <f t="shared" si="7"/>
        <v>220105006</v>
      </c>
      <c r="B493" s="6">
        <v>22</v>
      </c>
      <c r="C493" s="5" t="s">
        <v>1628</v>
      </c>
      <c r="D493" s="6">
        <v>2201</v>
      </c>
      <c r="E493" s="5" t="s">
        <v>4672</v>
      </c>
      <c r="F493" s="6">
        <v>220105</v>
      </c>
      <c r="G493" s="5" t="s">
        <v>4714</v>
      </c>
      <c r="H493" s="6">
        <v>220105006</v>
      </c>
      <c r="I493" s="5">
        <v>6</v>
      </c>
      <c r="J493" s="5" t="s">
        <v>4720</v>
      </c>
    </row>
    <row r="494" spans="1:10" x14ac:dyDescent="0.3">
      <c r="A494" s="7">
        <f t="shared" si="7"/>
        <v>220105007</v>
      </c>
      <c r="B494" s="6">
        <v>22</v>
      </c>
      <c r="C494" s="5" t="s">
        <v>1628</v>
      </c>
      <c r="D494" s="6">
        <v>2201</v>
      </c>
      <c r="E494" s="5" t="s">
        <v>4672</v>
      </c>
      <c r="F494" s="6">
        <v>220105</v>
      </c>
      <c r="G494" s="5" t="s">
        <v>4714</v>
      </c>
      <c r="H494" s="6">
        <v>220105007</v>
      </c>
      <c r="I494" s="5">
        <v>7</v>
      </c>
      <c r="J494" s="5" t="s">
        <v>4721</v>
      </c>
    </row>
    <row r="495" spans="1:10" ht="28.8" x14ac:dyDescent="0.3">
      <c r="A495" s="7">
        <f t="shared" si="7"/>
        <v>220105008</v>
      </c>
      <c r="B495" s="6">
        <v>22</v>
      </c>
      <c r="C495" s="5" t="s">
        <v>1628</v>
      </c>
      <c r="D495" s="6">
        <v>2201</v>
      </c>
      <c r="E495" s="5" t="s">
        <v>4672</v>
      </c>
      <c r="F495" s="6">
        <v>220105</v>
      </c>
      <c r="G495" s="5" t="s">
        <v>4714</v>
      </c>
      <c r="H495" s="6">
        <v>220105008</v>
      </c>
      <c r="I495" s="5">
        <v>8</v>
      </c>
      <c r="J495" s="5" t="s">
        <v>4722</v>
      </c>
    </row>
    <row r="496" spans="1:10" x14ac:dyDescent="0.3">
      <c r="A496" s="7">
        <f t="shared" si="7"/>
        <v>220105009</v>
      </c>
      <c r="B496" s="6">
        <v>22</v>
      </c>
      <c r="C496" s="5" t="s">
        <v>1628</v>
      </c>
      <c r="D496" s="6">
        <v>2201</v>
      </c>
      <c r="E496" s="5" t="s">
        <v>4672</v>
      </c>
      <c r="F496" s="6">
        <v>220105</v>
      </c>
      <c r="G496" s="5" t="s">
        <v>4714</v>
      </c>
      <c r="H496" s="6">
        <v>220105009</v>
      </c>
      <c r="I496" s="5">
        <v>9</v>
      </c>
      <c r="J496" s="5" t="s">
        <v>4723</v>
      </c>
    </row>
    <row r="497" spans="1:10" ht="43.2" x14ac:dyDescent="0.3">
      <c r="A497" s="7">
        <f t="shared" si="7"/>
        <v>220105010</v>
      </c>
      <c r="B497" s="6">
        <v>22</v>
      </c>
      <c r="C497" s="5" t="s">
        <v>1628</v>
      </c>
      <c r="D497" s="6">
        <v>2201</v>
      </c>
      <c r="E497" s="5" t="s">
        <v>4672</v>
      </c>
      <c r="F497" s="6">
        <v>220105</v>
      </c>
      <c r="G497" s="5" t="s">
        <v>4714</v>
      </c>
      <c r="H497" s="6">
        <v>220105010</v>
      </c>
      <c r="I497" s="5">
        <v>10</v>
      </c>
      <c r="J497" s="5" t="s">
        <v>4724</v>
      </c>
    </row>
    <row r="498" spans="1:10" ht="43.2" x14ac:dyDescent="0.3">
      <c r="A498" s="7">
        <f t="shared" si="7"/>
        <v>220105011</v>
      </c>
      <c r="B498" s="6">
        <v>22</v>
      </c>
      <c r="C498" s="5" t="s">
        <v>1628</v>
      </c>
      <c r="D498" s="6">
        <v>2201</v>
      </c>
      <c r="E498" s="5" t="s">
        <v>4672</v>
      </c>
      <c r="F498" s="6">
        <v>220105</v>
      </c>
      <c r="G498" s="5" t="s">
        <v>4714</v>
      </c>
      <c r="H498" s="6">
        <v>220105011</v>
      </c>
      <c r="I498" s="5">
        <v>11</v>
      </c>
      <c r="J498" s="5" t="s">
        <v>4725</v>
      </c>
    </row>
    <row r="499" spans="1:10" ht="43.2" x14ac:dyDescent="0.3">
      <c r="A499" s="7">
        <f t="shared" si="7"/>
        <v>220105012</v>
      </c>
      <c r="B499" s="6">
        <v>22</v>
      </c>
      <c r="C499" s="5" t="s">
        <v>1628</v>
      </c>
      <c r="D499" s="6">
        <v>2201</v>
      </c>
      <c r="E499" s="5" t="s">
        <v>4672</v>
      </c>
      <c r="F499" s="6">
        <v>220105</v>
      </c>
      <c r="G499" s="5" t="s">
        <v>4714</v>
      </c>
      <c r="H499" s="6">
        <v>220105012</v>
      </c>
      <c r="I499" s="5">
        <v>12</v>
      </c>
      <c r="J499" s="5" t="s">
        <v>4726</v>
      </c>
    </row>
    <row r="500" spans="1:10" x14ac:dyDescent="0.3">
      <c r="A500" s="7">
        <f t="shared" si="7"/>
        <v>220106001</v>
      </c>
      <c r="B500" s="6">
        <v>22</v>
      </c>
      <c r="C500" s="5" t="s">
        <v>1628</v>
      </c>
      <c r="D500" s="6">
        <v>2201</v>
      </c>
      <c r="E500" s="5" t="s">
        <v>4672</v>
      </c>
      <c r="F500" s="6">
        <v>220106</v>
      </c>
      <c r="G500" s="5" t="s">
        <v>4727</v>
      </c>
      <c r="H500" s="6">
        <v>220106001</v>
      </c>
      <c r="I500" s="5">
        <v>1</v>
      </c>
      <c r="J500" s="5" t="s">
        <v>4728</v>
      </c>
    </row>
    <row r="501" spans="1:10" x14ac:dyDescent="0.3">
      <c r="A501" s="7">
        <f t="shared" si="7"/>
        <v>220106002</v>
      </c>
      <c r="B501" s="6">
        <v>22</v>
      </c>
      <c r="C501" s="5" t="s">
        <v>1628</v>
      </c>
      <c r="D501" s="6">
        <v>2201</v>
      </c>
      <c r="E501" s="5" t="s">
        <v>4672</v>
      </c>
      <c r="F501" s="6">
        <v>220106</v>
      </c>
      <c r="G501" s="5" t="s">
        <v>4727</v>
      </c>
      <c r="H501" s="6">
        <v>220106002</v>
      </c>
      <c r="I501" s="5">
        <v>2</v>
      </c>
      <c r="J501" s="5" t="s">
        <v>4729</v>
      </c>
    </row>
    <row r="502" spans="1:10" x14ac:dyDescent="0.3">
      <c r="A502" s="7">
        <f t="shared" si="7"/>
        <v>220106003</v>
      </c>
      <c r="B502" s="6">
        <v>22</v>
      </c>
      <c r="C502" s="5" t="s">
        <v>1628</v>
      </c>
      <c r="D502" s="6">
        <v>2201</v>
      </c>
      <c r="E502" s="5" t="s">
        <v>4672</v>
      </c>
      <c r="F502" s="6">
        <v>220106</v>
      </c>
      <c r="G502" s="5" t="s">
        <v>4727</v>
      </c>
      <c r="H502" s="6">
        <v>220106003</v>
      </c>
      <c r="I502" s="5">
        <v>3</v>
      </c>
      <c r="J502" s="5" t="s">
        <v>4730</v>
      </c>
    </row>
    <row r="503" spans="1:10" x14ac:dyDescent="0.3">
      <c r="A503" s="7">
        <f t="shared" si="7"/>
        <v>220106004</v>
      </c>
      <c r="B503" s="6">
        <v>22</v>
      </c>
      <c r="C503" s="5" t="s">
        <v>1628</v>
      </c>
      <c r="D503" s="6">
        <v>2201</v>
      </c>
      <c r="E503" s="5" t="s">
        <v>4672</v>
      </c>
      <c r="F503" s="6">
        <v>220106</v>
      </c>
      <c r="G503" s="5" t="s">
        <v>4727</v>
      </c>
      <c r="H503" s="6">
        <v>220106004</v>
      </c>
      <c r="I503" s="5">
        <v>4</v>
      </c>
      <c r="J503" s="5" t="s">
        <v>4731</v>
      </c>
    </row>
    <row r="504" spans="1:10" x14ac:dyDescent="0.3">
      <c r="A504" s="7">
        <f t="shared" si="7"/>
        <v>220106005</v>
      </c>
      <c r="B504" s="6">
        <v>22</v>
      </c>
      <c r="C504" s="5" t="s">
        <v>1628</v>
      </c>
      <c r="D504" s="6">
        <v>2201</v>
      </c>
      <c r="E504" s="5" t="s">
        <v>4672</v>
      </c>
      <c r="F504" s="6">
        <v>220106</v>
      </c>
      <c r="G504" s="5" t="s">
        <v>4727</v>
      </c>
      <c r="H504" s="6">
        <v>220106005</v>
      </c>
      <c r="I504" s="5">
        <v>5</v>
      </c>
      <c r="J504" s="5" t="s">
        <v>4732</v>
      </c>
    </row>
    <row r="505" spans="1:10" ht="28.8" x14ac:dyDescent="0.3">
      <c r="A505" s="7">
        <f t="shared" si="7"/>
        <v>220106006</v>
      </c>
      <c r="B505" s="6">
        <v>22</v>
      </c>
      <c r="C505" s="5" t="s">
        <v>1628</v>
      </c>
      <c r="D505" s="6">
        <v>2201</v>
      </c>
      <c r="E505" s="5" t="s">
        <v>4672</v>
      </c>
      <c r="F505" s="6">
        <v>220106</v>
      </c>
      <c r="G505" s="5" t="s">
        <v>4727</v>
      </c>
      <c r="H505" s="6">
        <v>220106006</v>
      </c>
      <c r="I505" s="5">
        <v>6</v>
      </c>
      <c r="J505" s="5" t="s">
        <v>4733</v>
      </c>
    </row>
    <row r="506" spans="1:10" x14ac:dyDescent="0.3">
      <c r="A506" s="7">
        <f t="shared" si="7"/>
        <v>220106007</v>
      </c>
      <c r="B506" s="6">
        <v>22</v>
      </c>
      <c r="C506" s="5" t="s">
        <v>1628</v>
      </c>
      <c r="D506" s="6">
        <v>2201</v>
      </c>
      <c r="E506" s="5" t="s">
        <v>4672</v>
      </c>
      <c r="F506" s="6">
        <v>220106</v>
      </c>
      <c r="G506" s="5" t="s">
        <v>4727</v>
      </c>
      <c r="H506" s="6">
        <v>220106007</v>
      </c>
      <c r="I506" s="5">
        <v>7</v>
      </c>
      <c r="J506" s="5" t="s">
        <v>4734</v>
      </c>
    </row>
    <row r="507" spans="1:10" x14ac:dyDescent="0.3">
      <c r="A507" s="7">
        <f t="shared" si="7"/>
        <v>220106008</v>
      </c>
      <c r="B507" s="6">
        <v>22</v>
      </c>
      <c r="C507" s="5" t="s">
        <v>1628</v>
      </c>
      <c r="D507" s="6">
        <v>2201</v>
      </c>
      <c r="E507" s="5" t="s">
        <v>4672</v>
      </c>
      <c r="F507" s="6">
        <v>220106</v>
      </c>
      <c r="G507" s="5" t="s">
        <v>4727</v>
      </c>
      <c r="H507" s="6">
        <v>220106008</v>
      </c>
      <c r="I507" s="5">
        <v>8</v>
      </c>
      <c r="J507" s="5" t="s">
        <v>4735</v>
      </c>
    </row>
    <row r="508" spans="1:10" x14ac:dyDescent="0.3">
      <c r="A508" s="7">
        <f t="shared" si="7"/>
        <v>220106009</v>
      </c>
      <c r="B508" s="6">
        <v>22</v>
      </c>
      <c r="C508" s="5" t="s">
        <v>1628</v>
      </c>
      <c r="D508" s="6">
        <v>2201</v>
      </c>
      <c r="E508" s="5" t="s">
        <v>4672</v>
      </c>
      <c r="F508" s="6">
        <v>220106</v>
      </c>
      <c r="G508" s="5" t="s">
        <v>4727</v>
      </c>
      <c r="H508" s="6">
        <v>220106009</v>
      </c>
      <c r="I508" s="5">
        <v>9</v>
      </c>
      <c r="J508" s="5" t="s">
        <v>4736</v>
      </c>
    </row>
    <row r="509" spans="1:10" ht="28.8" x14ac:dyDescent="0.3">
      <c r="A509" s="7">
        <f t="shared" si="7"/>
        <v>220106010</v>
      </c>
      <c r="B509" s="6">
        <v>22</v>
      </c>
      <c r="C509" s="5" t="s">
        <v>1628</v>
      </c>
      <c r="D509" s="6">
        <v>2201</v>
      </c>
      <c r="E509" s="5" t="s">
        <v>4672</v>
      </c>
      <c r="F509" s="6">
        <v>220106</v>
      </c>
      <c r="G509" s="5" t="s">
        <v>4727</v>
      </c>
      <c r="H509" s="6">
        <v>220106010</v>
      </c>
      <c r="I509" s="5">
        <v>10</v>
      </c>
      <c r="J509" s="5" t="s">
        <v>4737</v>
      </c>
    </row>
    <row r="510" spans="1:10" ht="28.8" x14ac:dyDescent="0.3">
      <c r="A510" s="7">
        <f t="shared" si="7"/>
        <v>220106011</v>
      </c>
      <c r="B510" s="6">
        <v>22</v>
      </c>
      <c r="C510" s="5" t="s">
        <v>1628</v>
      </c>
      <c r="D510" s="6">
        <v>2201</v>
      </c>
      <c r="E510" s="5" t="s">
        <v>4672</v>
      </c>
      <c r="F510" s="6">
        <v>220106</v>
      </c>
      <c r="G510" s="5" t="s">
        <v>4727</v>
      </c>
      <c r="H510" s="6">
        <v>220106011</v>
      </c>
      <c r="I510" s="5">
        <v>11</v>
      </c>
      <c r="J510" s="5" t="s">
        <v>4738</v>
      </c>
    </row>
    <row r="511" spans="1:10" ht="28.8" x14ac:dyDescent="0.3">
      <c r="A511" s="7">
        <f t="shared" si="7"/>
        <v>220106012</v>
      </c>
      <c r="B511" s="6">
        <v>22</v>
      </c>
      <c r="C511" s="5" t="s">
        <v>1628</v>
      </c>
      <c r="D511" s="6">
        <v>2201</v>
      </c>
      <c r="E511" s="5" t="s">
        <v>4672</v>
      </c>
      <c r="F511" s="6">
        <v>220106</v>
      </c>
      <c r="G511" s="5" t="s">
        <v>4727</v>
      </c>
      <c r="H511" s="6">
        <v>220106012</v>
      </c>
      <c r="I511" s="5">
        <v>12</v>
      </c>
      <c r="J511" s="5" t="s">
        <v>4739</v>
      </c>
    </row>
    <row r="512" spans="1:10" ht="57.6" x14ac:dyDescent="0.3">
      <c r="A512" s="7">
        <f t="shared" si="7"/>
        <v>220106013</v>
      </c>
      <c r="B512" s="6">
        <v>22</v>
      </c>
      <c r="C512" s="5" t="s">
        <v>1628</v>
      </c>
      <c r="D512" s="6">
        <v>2201</v>
      </c>
      <c r="E512" s="5" t="s">
        <v>4672</v>
      </c>
      <c r="F512" s="6">
        <v>220106</v>
      </c>
      <c r="G512" s="5" t="s">
        <v>4727</v>
      </c>
      <c r="H512" s="6">
        <v>220106013</v>
      </c>
      <c r="I512" s="5">
        <v>13</v>
      </c>
      <c r="J512" s="5" t="s">
        <v>4740</v>
      </c>
    </row>
    <row r="513" spans="1:10" x14ac:dyDescent="0.3">
      <c r="A513" s="7">
        <f t="shared" si="7"/>
        <v>220106014</v>
      </c>
      <c r="B513" s="6">
        <v>22</v>
      </c>
      <c r="C513" s="5" t="s">
        <v>1628</v>
      </c>
      <c r="D513" s="6">
        <v>2201</v>
      </c>
      <c r="E513" s="5" t="s">
        <v>4672</v>
      </c>
      <c r="F513" s="6">
        <v>220106</v>
      </c>
      <c r="G513" s="5" t="s">
        <v>4727</v>
      </c>
      <c r="H513" s="6">
        <v>220106014</v>
      </c>
      <c r="I513" s="5">
        <v>14</v>
      </c>
      <c r="J513" s="5" t="s">
        <v>4741</v>
      </c>
    </row>
    <row r="514" spans="1:10" x14ac:dyDescent="0.3">
      <c r="A514" s="7">
        <f t="shared" si="7"/>
        <v>220106015</v>
      </c>
      <c r="B514" s="6">
        <v>22</v>
      </c>
      <c r="C514" s="5" t="s">
        <v>1628</v>
      </c>
      <c r="D514" s="6">
        <v>2201</v>
      </c>
      <c r="E514" s="5" t="s">
        <v>4672</v>
      </c>
      <c r="F514" s="6">
        <v>220106</v>
      </c>
      <c r="G514" s="5" t="s">
        <v>4727</v>
      </c>
      <c r="H514" s="6">
        <v>220106015</v>
      </c>
      <c r="I514" s="5">
        <v>15</v>
      </c>
      <c r="J514" s="5" t="s">
        <v>4742</v>
      </c>
    </row>
    <row r="515" spans="1:10" x14ac:dyDescent="0.3">
      <c r="A515" s="7">
        <f t="shared" si="7"/>
        <v>220106016</v>
      </c>
      <c r="B515" s="6">
        <v>22</v>
      </c>
      <c r="C515" s="5" t="s">
        <v>1628</v>
      </c>
      <c r="D515" s="6">
        <v>2201</v>
      </c>
      <c r="E515" s="5" t="s">
        <v>4672</v>
      </c>
      <c r="F515" s="6">
        <v>220106</v>
      </c>
      <c r="G515" s="5" t="s">
        <v>4727</v>
      </c>
      <c r="H515" s="6">
        <v>220106016</v>
      </c>
      <c r="I515" s="5">
        <v>16</v>
      </c>
      <c r="J515" s="5" t="s">
        <v>4743</v>
      </c>
    </row>
    <row r="516" spans="1:10" ht="28.8" x14ac:dyDescent="0.3">
      <c r="A516" s="7">
        <f t="shared" si="7"/>
        <v>220106017</v>
      </c>
      <c r="B516" s="6">
        <v>22</v>
      </c>
      <c r="C516" s="5" t="s">
        <v>1628</v>
      </c>
      <c r="D516" s="6">
        <v>2201</v>
      </c>
      <c r="E516" s="5" t="s">
        <v>4672</v>
      </c>
      <c r="F516" s="6">
        <v>220106</v>
      </c>
      <c r="G516" s="5" t="s">
        <v>4727</v>
      </c>
      <c r="H516" s="6">
        <v>220106017</v>
      </c>
      <c r="I516" s="5">
        <v>17</v>
      </c>
      <c r="J516" s="5" t="s">
        <v>4744</v>
      </c>
    </row>
    <row r="517" spans="1:10" x14ac:dyDescent="0.3">
      <c r="A517" s="7">
        <f t="shared" si="7"/>
        <v>220106018</v>
      </c>
      <c r="B517" s="6">
        <v>22</v>
      </c>
      <c r="C517" s="5" t="s">
        <v>1628</v>
      </c>
      <c r="D517" s="6">
        <v>2201</v>
      </c>
      <c r="E517" s="5" t="s">
        <v>4672</v>
      </c>
      <c r="F517" s="6">
        <v>220106</v>
      </c>
      <c r="G517" s="5" t="s">
        <v>4727</v>
      </c>
      <c r="H517" s="6">
        <v>220106018</v>
      </c>
      <c r="I517" s="5">
        <v>18</v>
      </c>
      <c r="J517" s="5" t="s">
        <v>4745</v>
      </c>
    </row>
    <row r="518" spans="1:10" x14ac:dyDescent="0.3">
      <c r="A518" s="7">
        <f t="shared" si="7"/>
        <v>220106019</v>
      </c>
      <c r="B518" s="6">
        <v>22</v>
      </c>
      <c r="C518" s="5" t="s">
        <v>1628</v>
      </c>
      <c r="D518" s="6">
        <v>2201</v>
      </c>
      <c r="E518" s="5" t="s">
        <v>4672</v>
      </c>
      <c r="F518" s="6">
        <v>220106</v>
      </c>
      <c r="G518" s="5" t="s">
        <v>4727</v>
      </c>
      <c r="H518" s="6">
        <v>220106019</v>
      </c>
      <c r="I518" s="5">
        <v>19</v>
      </c>
      <c r="J518" s="5" t="s">
        <v>4746</v>
      </c>
    </row>
    <row r="519" spans="1:10" x14ac:dyDescent="0.3">
      <c r="A519" s="7">
        <f t="shared" si="7"/>
        <v>220106020</v>
      </c>
      <c r="B519" s="6">
        <v>22</v>
      </c>
      <c r="C519" s="5" t="s">
        <v>1628</v>
      </c>
      <c r="D519" s="6">
        <v>2201</v>
      </c>
      <c r="E519" s="5" t="s">
        <v>4672</v>
      </c>
      <c r="F519" s="6">
        <v>220106</v>
      </c>
      <c r="G519" s="5" t="s">
        <v>4727</v>
      </c>
      <c r="H519" s="6">
        <v>220106020</v>
      </c>
      <c r="I519" s="5">
        <v>20</v>
      </c>
      <c r="J519" s="5" t="s">
        <v>4747</v>
      </c>
    </row>
    <row r="520" spans="1:10" ht="43.2" x14ac:dyDescent="0.3">
      <c r="A520" s="7">
        <f t="shared" si="7"/>
        <v>220107001</v>
      </c>
      <c r="B520" s="6">
        <v>22</v>
      </c>
      <c r="C520" s="5" t="s">
        <v>1628</v>
      </c>
      <c r="D520" s="6">
        <v>2201</v>
      </c>
      <c r="E520" s="5" t="s">
        <v>4672</v>
      </c>
      <c r="F520" s="6">
        <v>220107</v>
      </c>
      <c r="G520" s="5" t="s">
        <v>4748</v>
      </c>
      <c r="H520" s="6">
        <v>220107001</v>
      </c>
      <c r="I520" s="5">
        <v>1</v>
      </c>
      <c r="J520" s="5" t="s">
        <v>4749</v>
      </c>
    </row>
    <row r="521" spans="1:10" ht="28.8" x14ac:dyDescent="0.3">
      <c r="A521" s="7">
        <f t="shared" si="7"/>
        <v>220107002</v>
      </c>
      <c r="B521" s="6">
        <v>22</v>
      </c>
      <c r="C521" s="5" t="s">
        <v>1628</v>
      </c>
      <c r="D521" s="6">
        <v>2201</v>
      </c>
      <c r="E521" s="5" t="s">
        <v>4672</v>
      </c>
      <c r="F521" s="6">
        <v>220107</v>
      </c>
      <c r="G521" s="5" t="s">
        <v>4748</v>
      </c>
      <c r="H521" s="6">
        <v>220107002</v>
      </c>
      <c r="I521" s="5">
        <v>2</v>
      </c>
      <c r="J521" s="5" t="s">
        <v>4750</v>
      </c>
    </row>
    <row r="522" spans="1:10" x14ac:dyDescent="0.3">
      <c r="A522" s="7">
        <f t="shared" si="7"/>
        <v>220107003</v>
      </c>
      <c r="B522" s="6">
        <v>22</v>
      </c>
      <c r="C522" s="5" t="s">
        <v>1628</v>
      </c>
      <c r="D522" s="6">
        <v>2201</v>
      </c>
      <c r="E522" s="5" t="s">
        <v>4672</v>
      </c>
      <c r="F522" s="6">
        <v>220107</v>
      </c>
      <c r="G522" s="5" t="s">
        <v>4748</v>
      </c>
      <c r="H522" s="6">
        <v>220107003</v>
      </c>
      <c r="I522" s="5">
        <v>3</v>
      </c>
      <c r="J522" s="5" t="s">
        <v>4751</v>
      </c>
    </row>
    <row r="523" spans="1:10" x14ac:dyDescent="0.3">
      <c r="A523" s="7">
        <f t="shared" si="7"/>
        <v>220107004</v>
      </c>
      <c r="B523" s="6">
        <v>22</v>
      </c>
      <c r="C523" s="5" t="s">
        <v>1628</v>
      </c>
      <c r="D523" s="6">
        <v>2201</v>
      </c>
      <c r="E523" s="5" t="s">
        <v>4672</v>
      </c>
      <c r="F523" s="6">
        <v>220107</v>
      </c>
      <c r="G523" s="5" t="s">
        <v>4748</v>
      </c>
      <c r="H523" s="6">
        <v>220107004</v>
      </c>
      <c r="I523" s="5">
        <v>4</v>
      </c>
      <c r="J523" s="5" t="s">
        <v>4752</v>
      </c>
    </row>
    <row r="524" spans="1:10" x14ac:dyDescent="0.3">
      <c r="A524" s="7">
        <f t="shared" si="7"/>
        <v>220107005</v>
      </c>
      <c r="B524" s="6">
        <v>22</v>
      </c>
      <c r="C524" s="5" t="s">
        <v>1628</v>
      </c>
      <c r="D524" s="6">
        <v>2201</v>
      </c>
      <c r="E524" s="5" t="s">
        <v>4672</v>
      </c>
      <c r="F524" s="6">
        <v>220107</v>
      </c>
      <c r="G524" s="5" t="s">
        <v>4748</v>
      </c>
      <c r="H524" s="6">
        <v>220107005</v>
      </c>
      <c r="I524" s="5">
        <v>5</v>
      </c>
      <c r="J524" s="5" t="s">
        <v>4753</v>
      </c>
    </row>
    <row r="525" spans="1:10" ht="28.8" x14ac:dyDescent="0.3">
      <c r="A525" s="7">
        <f t="shared" ref="A525:A588" si="8">+H525</f>
        <v>220107006</v>
      </c>
      <c r="B525" s="6">
        <v>22</v>
      </c>
      <c r="C525" s="5" t="s">
        <v>1628</v>
      </c>
      <c r="D525" s="6">
        <v>2201</v>
      </c>
      <c r="E525" s="5" t="s">
        <v>4672</v>
      </c>
      <c r="F525" s="6">
        <v>220107</v>
      </c>
      <c r="G525" s="5" t="s">
        <v>4748</v>
      </c>
      <c r="H525" s="6">
        <v>220107006</v>
      </c>
      <c r="I525" s="5">
        <v>6</v>
      </c>
      <c r="J525" s="5" t="s">
        <v>4754</v>
      </c>
    </row>
    <row r="526" spans="1:10" x14ac:dyDescent="0.3">
      <c r="A526" s="7">
        <f t="shared" si="8"/>
        <v>220107007</v>
      </c>
      <c r="B526" s="6">
        <v>22</v>
      </c>
      <c r="C526" s="5" t="s">
        <v>1628</v>
      </c>
      <c r="D526" s="6">
        <v>2201</v>
      </c>
      <c r="E526" s="5" t="s">
        <v>4672</v>
      </c>
      <c r="F526" s="6">
        <v>220107</v>
      </c>
      <c r="G526" s="5" t="s">
        <v>4748</v>
      </c>
      <c r="H526" s="6">
        <v>220107007</v>
      </c>
      <c r="I526" s="5">
        <v>7</v>
      </c>
      <c r="J526" s="5" t="s">
        <v>4755</v>
      </c>
    </row>
    <row r="527" spans="1:10" ht="28.8" x14ac:dyDescent="0.3">
      <c r="A527" s="7">
        <f t="shared" si="8"/>
        <v>220107008</v>
      </c>
      <c r="B527" s="6">
        <v>22</v>
      </c>
      <c r="C527" s="5" t="s">
        <v>1628</v>
      </c>
      <c r="D527" s="6">
        <v>2201</v>
      </c>
      <c r="E527" s="5" t="s">
        <v>4672</v>
      </c>
      <c r="F527" s="6">
        <v>220107</v>
      </c>
      <c r="G527" s="5" t="s">
        <v>4748</v>
      </c>
      <c r="H527" s="6">
        <v>220107008</v>
      </c>
      <c r="I527" s="5">
        <v>8</v>
      </c>
      <c r="J527" s="5" t="s">
        <v>4756</v>
      </c>
    </row>
    <row r="528" spans="1:10" x14ac:dyDescent="0.3">
      <c r="A528" s="7">
        <f t="shared" si="8"/>
        <v>220107009</v>
      </c>
      <c r="B528" s="6">
        <v>22</v>
      </c>
      <c r="C528" s="5" t="s">
        <v>1628</v>
      </c>
      <c r="D528" s="6">
        <v>2201</v>
      </c>
      <c r="E528" s="5" t="s">
        <v>4672</v>
      </c>
      <c r="F528" s="6">
        <v>220107</v>
      </c>
      <c r="G528" s="5" t="s">
        <v>4748</v>
      </c>
      <c r="H528" s="6">
        <v>220107009</v>
      </c>
      <c r="I528" s="5">
        <v>9</v>
      </c>
      <c r="J528" s="5" t="s">
        <v>4757</v>
      </c>
    </row>
    <row r="529" spans="1:10" ht="28.8" x14ac:dyDescent="0.3">
      <c r="A529" s="7">
        <f t="shared" si="8"/>
        <v>220107010</v>
      </c>
      <c r="B529" s="6">
        <v>22</v>
      </c>
      <c r="C529" s="5" t="s">
        <v>1628</v>
      </c>
      <c r="D529" s="6">
        <v>2201</v>
      </c>
      <c r="E529" s="5" t="s">
        <v>4672</v>
      </c>
      <c r="F529" s="6">
        <v>220107</v>
      </c>
      <c r="G529" s="5" t="s">
        <v>4748</v>
      </c>
      <c r="H529" s="6">
        <v>220107010</v>
      </c>
      <c r="I529" s="5">
        <v>10</v>
      </c>
      <c r="J529" s="5" t="s">
        <v>4758</v>
      </c>
    </row>
    <row r="530" spans="1:10" ht="28.8" x14ac:dyDescent="0.3">
      <c r="A530" s="7">
        <f t="shared" si="8"/>
        <v>220107011</v>
      </c>
      <c r="B530" s="6">
        <v>22</v>
      </c>
      <c r="C530" s="5" t="s">
        <v>1628</v>
      </c>
      <c r="D530" s="6">
        <v>2201</v>
      </c>
      <c r="E530" s="5" t="s">
        <v>4672</v>
      </c>
      <c r="F530" s="6">
        <v>220107</v>
      </c>
      <c r="G530" s="5" t="s">
        <v>4748</v>
      </c>
      <c r="H530" s="6">
        <v>220107011</v>
      </c>
      <c r="I530" s="5">
        <v>11</v>
      </c>
      <c r="J530" s="5" t="s">
        <v>4759</v>
      </c>
    </row>
    <row r="531" spans="1:10" ht="28.8" x14ac:dyDescent="0.3">
      <c r="A531" s="7">
        <f t="shared" si="8"/>
        <v>220107012</v>
      </c>
      <c r="B531" s="6">
        <v>22</v>
      </c>
      <c r="C531" s="5" t="s">
        <v>1628</v>
      </c>
      <c r="D531" s="6">
        <v>2201</v>
      </c>
      <c r="E531" s="5" t="s">
        <v>4672</v>
      </c>
      <c r="F531" s="6">
        <v>220107</v>
      </c>
      <c r="G531" s="5" t="s">
        <v>4748</v>
      </c>
      <c r="H531" s="6">
        <v>220107012</v>
      </c>
      <c r="I531" s="5">
        <v>12</v>
      </c>
      <c r="J531" s="5" t="s">
        <v>4760</v>
      </c>
    </row>
    <row r="532" spans="1:10" ht="28.8" x14ac:dyDescent="0.3">
      <c r="A532" s="7">
        <f t="shared" si="8"/>
        <v>220107013</v>
      </c>
      <c r="B532" s="6">
        <v>22</v>
      </c>
      <c r="C532" s="5" t="s">
        <v>1628</v>
      </c>
      <c r="D532" s="6">
        <v>2201</v>
      </c>
      <c r="E532" s="5" t="s">
        <v>4672</v>
      </c>
      <c r="F532" s="6">
        <v>220107</v>
      </c>
      <c r="G532" s="5" t="s">
        <v>4748</v>
      </c>
      <c r="H532" s="6">
        <v>220107013</v>
      </c>
      <c r="I532" s="5">
        <v>13</v>
      </c>
      <c r="J532" s="5" t="s">
        <v>4761</v>
      </c>
    </row>
    <row r="533" spans="1:10" x14ac:dyDescent="0.3">
      <c r="A533" s="7">
        <f t="shared" si="8"/>
        <v>220108001</v>
      </c>
      <c r="B533" s="6">
        <v>22</v>
      </c>
      <c r="C533" s="5" t="s">
        <v>1628</v>
      </c>
      <c r="D533" s="6">
        <v>2201</v>
      </c>
      <c r="E533" s="5" t="s">
        <v>4672</v>
      </c>
      <c r="F533" s="6">
        <v>220108</v>
      </c>
      <c r="G533" s="5" t="s">
        <v>4762</v>
      </c>
      <c r="H533" s="6">
        <v>220108001</v>
      </c>
      <c r="I533" s="5">
        <v>1</v>
      </c>
      <c r="J533" s="5" t="s">
        <v>4763</v>
      </c>
    </row>
    <row r="534" spans="1:10" x14ac:dyDescent="0.3">
      <c r="A534" s="7">
        <f t="shared" si="8"/>
        <v>220108002</v>
      </c>
      <c r="B534" s="6">
        <v>22</v>
      </c>
      <c r="C534" s="5" t="s">
        <v>1628</v>
      </c>
      <c r="D534" s="6">
        <v>2201</v>
      </c>
      <c r="E534" s="5" t="s">
        <v>4672</v>
      </c>
      <c r="F534" s="6">
        <v>220108</v>
      </c>
      <c r="G534" s="5" t="s">
        <v>4762</v>
      </c>
      <c r="H534" s="6">
        <v>220108002</v>
      </c>
      <c r="I534" s="5">
        <v>2</v>
      </c>
      <c r="J534" s="5" t="s">
        <v>4764</v>
      </c>
    </row>
    <row r="535" spans="1:10" x14ac:dyDescent="0.3">
      <c r="A535" s="7">
        <f t="shared" si="8"/>
        <v>220108003</v>
      </c>
      <c r="B535" s="6">
        <v>22</v>
      </c>
      <c r="C535" s="5" t="s">
        <v>1628</v>
      </c>
      <c r="D535" s="6">
        <v>2201</v>
      </c>
      <c r="E535" s="5" t="s">
        <v>4672</v>
      </c>
      <c r="F535" s="6">
        <v>220108</v>
      </c>
      <c r="G535" s="5" t="s">
        <v>4762</v>
      </c>
      <c r="H535" s="6">
        <v>220108003</v>
      </c>
      <c r="I535" s="5">
        <v>3</v>
      </c>
      <c r="J535" s="5" t="s">
        <v>4765</v>
      </c>
    </row>
    <row r="536" spans="1:10" ht="28.8" x14ac:dyDescent="0.3">
      <c r="A536" s="7">
        <f t="shared" si="8"/>
        <v>220108004</v>
      </c>
      <c r="B536" s="6">
        <v>22</v>
      </c>
      <c r="C536" s="5" t="s">
        <v>1628</v>
      </c>
      <c r="D536" s="6">
        <v>2201</v>
      </c>
      <c r="E536" s="5" t="s">
        <v>4672</v>
      </c>
      <c r="F536" s="6">
        <v>220108</v>
      </c>
      <c r="G536" s="5" t="s">
        <v>4762</v>
      </c>
      <c r="H536" s="6">
        <v>220108004</v>
      </c>
      <c r="I536" s="5">
        <v>4</v>
      </c>
      <c r="J536" s="5" t="s">
        <v>4766</v>
      </c>
    </row>
    <row r="537" spans="1:10" ht="28.8" x14ac:dyDescent="0.3">
      <c r="A537" s="7">
        <f t="shared" si="8"/>
        <v>220108005</v>
      </c>
      <c r="B537" s="6">
        <v>22</v>
      </c>
      <c r="C537" s="5" t="s">
        <v>1628</v>
      </c>
      <c r="D537" s="6">
        <v>2201</v>
      </c>
      <c r="E537" s="5" t="s">
        <v>4672</v>
      </c>
      <c r="F537" s="6">
        <v>220108</v>
      </c>
      <c r="G537" s="5" t="s">
        <v>4762</v>
      </c>
      <c r="H537" s="6">
        <v>220108005</v>
      </c>
      <c r="I537" s="5">
        <v>5</v>
      </c>
      <c r="J537" s="5" t="s">
        <v>4767</v>
      </c>
    </row>
    <row r="538" spans="1:10" x14ac:dyDescent="0.3">
      <c r="A538" s="7">
        <f t="shared" si="8"/>
        <v>220108006</v>
      </c>
      <c r="B538" s="6">
        <v>22</v>
      </c>
      <c r="C538" s="5" t="s">
        <v>1628</v>
      </c>
      <c r="D538" s="6">
        <v>2201</v>
      </c>
      <c r="E538" s="5" t="s">
        <v>4672</v>
      </c>
      <c r="F538" s="6">
        <v>220108</v>
      </c>
      <c r="G538" s="5" t="s">
        <v>4762</v>
      </c>
      <c r="H538" s="6">
        <v>220108006</v>
      </c>
      <c r="I538" s="5">
        <v>6</v>
      </c>
      <c r="J538" s="5" t="s">
        <v>4768</v>
      </c>
    </row>
    <row r="539" spans="1:10" ht="28.8" x14ac:dyDescent="0.3">
      <c r="A539" s="7">
        <f t="shared" si="8"/>
        <v>220108007</v>
      </c>
      <c r="B539" s="6">
        <v>22</v>
      </c>
      <c r="C539" s="5" t="s">
        <v>1628</v>
      </c>
      <c r="D539" s="6">
        <v>2201</v>
      </c>
      <c r="E539" s="5" t="s">
        <v>4672</v>
      </c>
      <c r="F539" s="6">
        <v>220108</v>
      </c>
      <c r="G539" s="5" t="s">
        <v>4762</v>
      </c>
      <c r="H539" s="6">
        <v>220108007</v>
      </c>
      <c r="I539" s="5">
        <v>7</v>
      </c>
      <c r="J539" s="5" t="s">
        <v>4769</v>
      </c>
    </row>
    <row r="540" spans="1:10" ht="28.8" x14ac:dyDescent="0.3">
      <c r="A540" s="7">
        <f t="shared" si="8"/>
        <v>220108008</v>
      </c>
      <c r="B540" s="6">
        <v>22</v>
      </c>
      <c r="C540" s="5" t="s">
        <v>1628</v>
      </c>
      <c r="D540" s="6">
        <v>2201</v>
      </c>
      <c r="E540" s="5" t="s">
        <v>4672</v>
      </c>
      <c r="F540" s="6">
        <v>220108</v>
      </c>
      <c r="G540" s="5" t="s">
        <v>4762</v>
      </c>
      <c r="H540" s="6">
        <v>220108008</v>
      </c>
      <c r="I540" s="5">
        <v>8</v>
      </c>
      <c r="J540" s="5" t="s">
        <v>4770</v>
      </c>
    </row>
    <row r="541" spans="1:10" x14ac:dyDescent="0.3">
      <c r="A541" s="7">
        <f t="shared" si="8"/>
        <v>220108009</v>
      </c>
      <c r="B541" s="6">
        <v>22</v>
      </c>
      <c r="C541" s="5" t="s">
        <v>1628</v>
      </c>
      <c r="D541" s="6">
        <v>2201</v>
      </c>
      <c r="E541" s="5" t="s">
        <v>4672</v>
      </c>
      <c r="F541" s="6">
        <v>220108</v>
      </c>
      <c r="G541" s="5" t="s">
        <v>4762</v>
      </c>
      <c r="H541" s="6">
        <v>220108009</v>
      </c>
      <c r="I541" s="5">
        <v>9</v>
      </c>
      <c r="J541" s="5" t="s">
        <v>4771</v>
      </c>
    </row>
    <row r="542" spans="1:10" x14ac:dyDescent="0.3">
      <c r="A542" s="7">
        <f t="shared" si="8"/>
        <v>220108010</v>
      </c>
      <c r="B542" s="6">
        <v>22</v>
      </c>
      <c r="C542" s="5" t="s">
        <v>1628</v>
      </c>
      <c r="D542" s="6">
        <v>2201</v>
      </c>
      <c r="E542" s="5" t="s">
        <v>4672</v>
      </c>
      <c r="F542" s="6">
        <v>220108</v>
      </c>
      <c r="G542" s="5" t="s">
        <v>4762</v>
      </c>
      <c r="H542" s="6">
        <v>220108010</v>
      </c>
      <c r="I542" s="5">
        <v>10</v>
      </c>
      <c r="J542" s="5" t="s">
        <v>4772</v>
      </c>
    </row>
    <row r="543" spans="1:10" x14ac:dyDescent="0.3">
      <c r="A543" s="7">
        <f t="shared" si="8"/>
        <v>220108011</v>
      </c>
      <c r="B543" s="6">
        <v>22</v>
      </c>
      <c r="C543" s="5" t="s">
        <v>1628</v>
      </c>
      <c r="D543" s="6">
        <v>2201</v>
      </c>
      <c r="E543" s="5" t="s">
        <v>4672</v>
      </c>
      <c r="F543" s="6">
        <v>220108</v>
      </c>
      <c r="G543" s="5" t="s">
        <v>4762</v>
      </c>
      <c r="H543" s="6">
        <v>220108011</v>
      </c>
      <c r="I543" s="5">
        <v>11</v>
      </c>
      <c r="J543" s="5" t="s">
        <v>4773</v>
      </c>
    </row>
    <row r="544" spans="1:10" ht="28.8" x14ac:dyDescent="0.3">
      <c r="A544" s="7">
        <f t="shared" si="8"/>
        <v>220108012</v>
      </c>
      <c r="B544" s="6">
        <v>22</v>
      </c>
      <c r="C544" s="5" t="s">
        <v>1628</v>
      </c>
      <c r="D544" s="6">
        <v>2201</v>
      </c>
      <c r="E544" s="5" t="s">
        <v>4672</v>
      </c>
      <c r="F544" s="6">
        <v>220108</v>
      </c>
      <c r="G544" s="5" t="s">
        <v>4762</v>
      </c>
      <c r="H544" s="6">
        <v>220108012</v>
      </c>
      <c r="I544" s="5">
        <v>12</v>
      </c>
      <c r="J544" s="5" t="s">
        <v>4774</v>
      </c>
    </row>
    <row r="545" spans="1:10" ht="43.2" x14ac:dyDescent="0.3">
      <c r="A545" s="7">
        <f t="shared" si="8"/>
        <v>220108013</v>
      </c>
      <c r="B545" s="6">
        <v>22</v>
      </c>
      <c r="C545" s="5" t="s">
        <v>1628</v>
      </c>
      <c r="D545" s="6">
        <v>2201</v>
      </c>
      <c r="E545" s="5" t="s">
        <v>4672</v>
      </c>
      <c r="F545" s="6">
        <v>220108</v>
      </c>
      <c r="G545" s="5" t="s">
        <v>4762</v>
      </c>
      <c r="H545" s="6">
        <v>220108013</v>
      </c>
      <c r="I545" s="5">
        <v>13</v>
      </c>
      <c r="J545" s="5" t="s">
        <v>4775</v>
      </c>
    </row>
    <row r="546" spans="1:10" ht="28.8" x14ac:dyDescent="0.3">
      <c r="A546" s="7">
        <f t="shared" si="8"/>
        <v>220108014</v>
      </c>
      <c r="B546" s="6">
        <v>22</v>
      </c>
      <c r="C546" s="5" t="s">
        <v>1628</v>
      </c>
      <c r="D546" s="6">
        <v>2201</v>
      </c>
      <c r="E546" s="5" t="s">
        <v>4672</v>
      </c>
      <c r="F546" s="6">
        <v>220108</v>
      </c>
      <c r="G546" s="5" t="s">
        <v>4762</v>
      </c>
      <c r="H546" s="6">
        <v>220108014</v>
      </c>
      <c r="I546" s="5">
        <v>14</v>
      </c>
      <c r="J546" s="5" t="s">
        <v>4776</v>
      </c>
    </row>
    <row r="547" spans="1:10" ht="28.8" x14ac:dyDescent="0.3">
      <c r="A547" s="7">
        <f t="shared" si="8"/>
        <v>220108015</v>
      </c>
      <c r="B547" s="6">
        <v>22</v>
      </c>
      <c r="C547" s="5" t="s">
        <v>1628</v>
      </c>
      <c r="D547" s="6">
        <v>2201</v>
      </c>
      <c r="E547" s="5" t="s">
        <v>4672</v>
      </c>
      <c r="F547" s="6">
        <v>220108</v>
      </c>
      <c r="G547" s="5" t="s">
        <v>4762</v>
      </c>
      <c r="H547" s="6">
        <v>220108015</v>
      </c>
      <c r="I547" s="5">
        <v>15</v>
      </c>
      <c r="J547" s="5" t="s">
        <v>4777</v>
      </c>
    </row>
    <row r="548" spans="1:10" ht="28.8" x14ac:dyDescent="0.3">
      <c r="A548" s="7">
        <f t="shared" si="8"/>
        <v>220108016</v>
      </c>
      <c r="B548" s="6">
        <v>22</v>
      </c>
      <c r="C548" s="5" t="s">
        <v>1628</v>
      </c>
      <c r="D548" s="6">
        <v>2201</v>
      </c>
      <c r="E548" s="5" t="s">
        <v>4672</v>
      </c>
      <c r="F548" s="6">
        <v>220108</v>
      </c>
      <c r="G548" s="5" t="s">
        <v>4762</v>
      </c>
      <c r="H548" s="6">
        <v>220108016</v>
      </c>
      <c r="I548" s="5">
        <v>16</v>
      </c>
      <c r="J548" s="5" t="s">
        <v>4778</v>
      </c>
    </row>
    <row r="549" spans="1:10" x14ac:dyDescent="0.3">
      <c r="A549" s="7">
        <f t="shared" si="8"/>
        <v>220109001</v>
      </c>
      <c r="B549" s="6">
        <v>22</v>
      </c>
      <c r="C549" s="5" t="s">
        <v>1628</v>
      </c>
      <c r="D549" s="6">
        <v>2201</v>
      </c>
      <c r="E549" s="5" t="s">
        <v>4672</v>
      </c>
      <c r="F549" s="6">
        <v>220109</v>
      </c>
      <c r="G549" s="5" t="s">
        <v>4779</v>
      </c>
      <c r="H549" s="6">
        <v>220109001</v>
      </c>
      <c r="I549" s="5">
        <v>1</v>
      </c>
      <c r="J549" s="5" t="s">
        <v>4780</v>
      </c>
    </row>
    <row r="550" spans="1:10" x14ac:dyDescent="0.3">
      <c r="A550" s="7">
        <f t="shared" si="8"/>
        <v>220109002</v>
      </c>
      <c r="B550" s="6">
        <v>22</v>
      </c>
      <c r="C550" s="5" t="s">
        <v>1628</v>
      </c>
      <c r="D550" s="6">
        <v>2201</v>
      </c>
      <c r="E550" s="5" t="s">
        <v>4672</v>
      </c>
      <c r="F550" s="6">
        <v>220109</v>
      </c>
      <c r="G550" s="5" t="s">
        <v>4779</v>
      </c>
      <c r="H550" s="6">
        <v>220109002</v>
      </c>
      <c r="I550" s="5">
        <v>2</v>
      </c>
      <c r="J550" s="5" t="s">
        <v>4781</v>
      </c>
    </row>
    <row r="551" spans="1:10" x14ac:dyDescent="0.3">
      <c r="A551" s="7">
        <f t="shared" si="8"/>
        <v>220109003</v>
      </c>
      <c r="B551" s="6">
        <v>22</v>
      </c>
      <c r="C551" s="5" t="s">
        <v>1628</v>
      </c>
      <c r="D551" s="6">
        <v>2201</v>
      </c>
      <c r="E551" s="5" t="s">
        <v>4672</v>
      </c>
      <c r="F551" s="6">
        <v>220109</v>
      </c>
      <c r="G551" s="5" t="s">
        <v>4779</v>
      </c>
      <c r="H551" s="6">
        <v>220109003</v>
      </c>
      <c r="I551" s="5">
        <v>3</v>
      </c>
      <c r="J551" s="5" t="s">
        <v>4782</v>
      </c>
    </row>
    <row r="552" spans="1:10" x14ac:dyDescent="0.3">
      <c r="A552" s="7">
        <f t="shared" si="8"/>
        <v>220109004</v>
      </c>
      <c r="B552" s="6">
        <v>22</v>
      </c>
      <c r="C552" s="5" t="s">
        <v>1628</v>
      </c>
      <c r="D552" s="6">
        <v>2201</v>
      </c>
      <c r="E552" s="5" t="s">
        <v>4672</v>
      </c>
      <c r="F552" s="6">
        <v>220109</v>
      </c>
      <c r="G552" s="5" t="s">
        <v>4779</v>
      </c>
      <c r="H552" s="6">
        <v>220109004</v>
      </c>
      <c r="I552" s="5">
        <v>4</v>
      </c>
      <c r="J552" s="5" t="s">
        <v>4783</v>
      </c>
    </row>
    <row r="553" spans="1:10" x14ac:dyDescent="0.3">
      <c r="A553" s="7">
        <f t="shared" si="8"/>
        <v>220109005</v>
      </c>
      <c r="B553" s="6">
        <v>22</v>
      </c>
      <c r="C553" s="5" t="s">
        <v>1628</v>
      </c>
      <c r="D553" s="6">
        <v>2201</v>
      </c>
      <c r="E553" s="5" t="s">
        <v>4672</v>
      </c>
      <c r="F553" s="6">
        <v>220109</v>
      </c>
      <c r="G553" s="5" t="s">
        <v>4779</v>
      </c>
      <c r="H553" s="6">
        <v>220109005</v>
      </c>
      <c r="I553" s="5">
        <v>5</v>
      </c>
      <c r="J553" s="5" t="s">
        <v>4784</v>
      </c>
    </row>
    <row r="554" spans="1:10" ht="28.8" x14ac:dyDescent="0.3">
      <c r="A554" s="7">
        <f t="shared" si="8"/>
        <v>220201001</v>
      </c>
      <c r="B554" s="6">
        <v>22</v>
      </c>
      <c r="C554" s="5" t="s">
        <v>1628</v>
      </c>
      <c r="D554" s="6">
        <v>2202</v>
      </c>
      <c r="E554" s="5" t="s">
        <v>191</v>
      </c>
      <c r="F554" s="6">
        <v>220201</v>
      </c>
      <c r="G554" s="5" t="s">
        <v>4785</v>
      </c>
      <c r="H554" s="6">
        <v>220201001</v>
      </c>
      <c r="I554" s="5">
        <v>1</v>
      </c>
      <c r="J554" s="5" t="s">
        <v>4786</v>
      </c>
    </row>
    <row r="555" spans="1:10" ht="28.8" x14ac:dyDescent="0.3">
      <c r="A555" s="7">
        <f t="shared" si="8"/>
        <v>220201002</v>
      </c>
      <c r="B555" s="6">
        <v>22</v>
      </c>
      <c r="C555" s="5" t="s">
        <v>1628</v>
      </c>
      <c r="D555" s="6">
        <v>2202</v>
      </c>
      <c r="E555" s="5" t="s">
        <v>191</v>
      </c>
      <c r="F555" s="6">
        <v>220201</v>
      </c>
      <c r="G555" s="5" t="s">
        <v>4785</v>
      </c>
      <c r="H555" s="6">
        <v>220201002</v>
      </c>
      <c r="I555" s="5">
        <v>2</v>
      </c>
      <c r="J555" s="5" t="s">
        <v>4787</v>
      </c>
    </row>
    <row r="556" spans="1:10" x14ac:dyDescent="0.3">
      <c r="A556" s="7">
        <f t="shared" si="8"/>
        <v>220201003</v>
      </c>
      <c r="B556" s="6">
        <v>22</v>
      </c>
      <c r="C556" s="5" t="s">
        <v>1628</v>
      </c>
      <c r="D556" s="6">
        <v>2202</v>
      </c>
      <c r="E556" s="5" t="s">
        <v>191</v>
      </c>
      <c r="F556" s="6">
        <v>220201</v>
      </c>
      <c r="G556" s="5" t="s">
        <v>4785</v>
      </c>
      <c r="H556" s="6">
        <v>220201003</v>
      </c>
      <c r="I556" s="5">
        <v>3</v>
      </c>
      <c r="J556" s="5" t="s">
        <v>4788</v>
      </c>
    </row>
    <row r="557" spans="1:10" x14ac:dyDescent="0.3">
      <c r="A557" s="7">
        <f t="shared" si="8"/>
        <v>220201004</v>
      </c>
      <c r="B557" s="6">
        <v>22</v>
      </c>
      <c r="C557" s="5" t="s">
        <v>1628</v>
      </c>
      <c r="D557" s="6">
        <v>2202</v>
      </c>
      <c r="E557" s="5" t="s">
        <v>191</v>
      </c>
      <c r="F557" s="6">
        <v>220201</v>
      </c>
      <c r="G557" s="5" t="s">
        <v>4785</v>
      </c>
      <c r="H557" s="6">
        <v>220201004</v>
      </c>
      <c r="I557" s="5">
        <v>4</v>
      </c>
      <c r="J557" s="5" t="s">
        <v>4789</v>
      </c>
    </row>
    <row r="558" spans="1:10" ht="28.8" x14ac:dyDescent="0.3">
      <c r="A558" s="7">
        <f t="shared" si="8"/>
        <v>220201005</v>
      </c>
      <c r="B558" s="6">
        <v>22</v>
      </c>
      <c r="C558" s="5" t="s">
        <v>1628</v>
      </c>
      <c r="D558" s="6">
        <v>2202</v>
      </c>
      <c r="E558" s="5" t="s">
        <v>191</v>
      </c>
      <c r="F558" s="6">
        <v>220201</v>
      </c>
      <c r="G558" s="5" t="s">
        <v>4785</v>
      </c>
      <c r="H558" s="6">
        <v>220201005</v>
      </c>
      <c r="I558" s="5">
        <v>5</v>
      </c>
      <c r="J558" s="5" t="s">
        <v>4790</v>
      </c>
    </row>
    <row r="559" spans="1:10" ht="28.8" x14ac:dyDescent="0.3">
      <c r="A559" s="7">
        <f t="shared" si="8"/>
        <v>220201006</v>
      </c>
      <c r="B559" s="6">
        <v>22</v>
      </c>
      <c r="C559" s="5" t="s">
        <v>1628</v>
      </c>
      <c r="D559" s="6">
        <v>2202</v>
      </c>
      <c r="E559" s="5" t="s">
        <v>191</v>
      </c>
      <c r="F559" s="6">
        <v>220201</v>
      </c>
      <c r="G559" s="5" t="s">
        <v>4785</v>
      </c>
      <c r="H559" s="6">
        <v>220201006</v>
      </c>
      <c r="I559" s="5">
        <v>6</v>
      </c>
      <c r="J559" s="5" t="s">
        <v>4791</v>
      </c>
    </row>
    <row r="560" spans="1:10" ht="28.8" x14ac:dyDescent="0.3">
      <c r="A560" s="7">
        <f t="shared" si="8"/>
        <v>220202001</v>
      </c>
      <c r="B560" s="6">
        <v>22</v>
      </c>
      <c r="C560" s="5" t="s">
        <v>1628</v>
      </c>
      <c r="D560" s="6">
        <v>2202</v>
      </c>
      <c r="E560" s="5" t="s">
        <v>191</v>
      </c>
      <c r="F560" s="6">
        <v>220202</v>
      </c>
      <c r="G560" s="5" t="s">
        <v>4792</v>
      </c>
      <c r="H560" s="6">
        <v>220202001</v>
      </c>
      <c r="I560" s="5">
        <v>1</v>
      </c>
      <c r="J560" s="5" t="s">
        <v>4793</v>
      </c>
    </row>
    <row r="561" spans="1:10" x14ac:dyDescent="0.3">
      <c r="A561" s="7">
        <f t="shared" si="8"/>
        <v>220202002</v>
      </c>
      <c r="B561" s="6">
        <v>22</v>
      </c>
      <c r="C561" s="5" t="s">
        <v>1628</v>
      </c>
      <c r="D561" s="6">
        <v>2202</v>
      </c>
      <c r="E561" s="5" t="s">
        <v>191</v>
      </c>
      <c r="F561" s="6">
        <v>220202</v>
      </c>
      <c r="G561" s="5" t="s">
        <v>4792</v>
      </c>
      <c r="H561" s="6">
        <v>220202002</v>
      </c>
      <c r="I561" s="5">
        <v>2</v>
      </c>
      <c r="J561" s="5" t="s">
        <v>4794</v>
      </c>
    </row>
    <row r="562" spans="1:10" ht="28.8" x14ac:dyDescent="0.3">
      <c r="A562" s="7">
        <f t="shared" si="8"/>
        <v>220202003</v>
      </c>
      <c r="B562" s="6">
        <v>22</v>
      </c>
      <c r="C562" s="5" t="s">
        <v>1628</v>
      </c>
      <c r="D562" s="6">
        <v>2202</v>
      </c>
      <c r="E562" s="5" t="s">
        <v>191</v>
      </c>
      <c r="F562" s="6">
        <v>220202</v>
      </c>
      <c r="G562" s="5" t="s">
        <v>4792</v>
      </c>
      <c r="H562" s="6">
        <v>220202003</v>
      </c>
      <c r="I562" s="5">
        <v>3</v>
      </c>
      <c r="J562" s="5" t="s">
        <v>4795</v>
      </c>
    </row>
    <row r="563" spans="1:10" ht="28.8" x14ac:dyDescent="0.3">
      <c r="A563" s="7">
        <f t="shared" si="8"/>
        <v>220202004</v>
      </c>
      <c r="B563" s="6">
        <v>22</v>
      </c>
      <c r="C563" s="5" t="s">
        <v>1628</v>
      </c>
      <c r="D563" s="6">
        <v>2202</v>
      </c>
      <c r="E563" s="5" t="s">
        <v>191</v>
      </c>
      <c r="F563" s="6">
        <v>220202</v>
      </c>
      <c r="G563" s="5" t="s">
        <v>4792</v>
      </c>
      <c r="H563" s="6">
        <v>220202004</v>
      </c>
      <c r="I563" s="5">
        <v>4</v>
      </c>
      <c r="J563" s="5" t="s">
        <v>4796</v>
      </c>
    </row>
    <row r="564" spans="1:10" x14ac:dyDescent="0.3">
      <c r="A564" s="7">
        <f t="shared" si="8"/>
        <v>220202005</v>
      </c>
      <c r="B564" s="6">
        <v>22</v>
      </c>
      <c r="C564" s="5" t="s">
        <v>1628</v>
      </c>
      <c r="D564" s="6">
        <v>2202</v>
      </c>
      <c r="E564" s="5" t="s">
        <v>191</v>
      </c>
      <c r="F564" s="6">
        <v>220202</v>
      </c>
      <c r="G564" s="5" t="s">
        <v>4792</v>
      </c>
      <c r="H564" s="6">
        <v>220202005</v>
      </c>
      <c r="I564" s="5">
        <v>5</v>
      </c>
      <c r="J564" s="5" t="s">
        <v>4797</v>
      </c>
    </row>
    <row r="565" spans="1:10" x14ac:dyDescent="0.3">
      <c r="A565" s="7">
        <f t="shared" si="8"/>
        <v>220202006</v>
      </c>
      <c r="B565" s="6">
        <v>22</v>
      </c>
      <c r="C565" s="5" t="s">
        <v>1628</v>
      </c>
      <c r="D565" s="6">
        <v>2202</v>
      </c>
      <c r="E565" s="5" t="s">
        <v>191</v>
      </c>
      <c r="F565" s="6">
        <v>220202</v>
      </c>
      <c r="G565" s="5" t="s">
        <v>4792</v>
      </c>
      <c r="H565" s="6">
        <v>220202006</v>
      </c>
      <c r="I565" s="5">
        <v>6</v>
      </c>
      <c r="J565" s="5" t="s">
        <v>4798</v>
      </c>
    </row>
    <row r="566" spans="1:10" x14ac:dyDescent="0.3">
      <c r="A566" s="7">
        <f t="shared" si="8"/>
        <v>220203001</v>
      </c>
      <c r="B566" s="6">
        <v>22</v>
      </c>
      <c r="C566" s="5" t="s">
        <v>1628</v>
      </c>
      <c r="D566" s="6">
        <v>2202</v>
      </c>
      <c r="E566" s="5" t="s">
        <v>191</v>
      </c>
      <c r="F566" s="6">
        <v>220203</v>
      </c>
      <c r="G566" s="5" t="s">
        <v>4799</v>
      </c>
      <c r="H566" s="6">
        <v>220203001</v>
      </c>
      <c r="I566" s="5">
        <v>1</v>
      </c>
      <c r="J566" s="5" t="s">
        <v>4800</v>
      </c>
    </row>
    <row r="567" spans="1:10" x14ac:dyDescent="0.3">
      <c r="A567" s="7">
        <f t="shared" si="8"/>
        <v>220203002</v>
      </c>
      <c r="B567" s="6">
        <v>22</v>
      </c>
      <c r="C567" s="5" t="s">
        <v>1628</v>
      </c>
      <c r="D567" s="6">
        <v>2202</v>
      </c>
      <c r="E567" s="5" t="s">
        <v>191</v>
      </c>
      <c r="F567" s="6">
        <v>220203</v>
      </c>
      <c r="G567" s="5" t="s">
        <v>4799</v>
      </c>
      <c r="H567" s="6">
        <v>220203002</v>
      </c>
      <c r="I567" s="5">
        <v>2</v>
      </c>
      <c r="J567" s="5" t="s">
        <v>4801</v>
      </c>
    </row>
    <row r="568" spans="1:10" x14ac:dyDescent="0.3">
      <c r="A568" s="7">
        <f t="shared" si="8"/>
        <v>220203003</v>
      </c>
      <c r="B568" s="6">
        <v>22</v>
      </c>
      <c r="C568" s="5" t="s">
        <v>1628</v>
      </c>
      <c r="D568" s="6">
        <v>2202</v>
      </c>
      <c r="E568" s="5" t="s">
        <v>191</v>
      </c>
      <c r="F568" s="6">
        <v>220203</v>
      </c>
      <c r="G568" s="5" t="s">
        <v>4799</v>
      </c>
      <c r="H568" s="6">
        <v>220203003</v>
      </c>
      <c r="I568" s="5">
        <v>3</v>
      </c>
      <c r="J568" s="5" t="s">
        <v>4802</v>
      </c>
    </row>
    <row r="569" spans="1:10" x14ac:dyDescent="0.3">
      <c r="A569" s="7">
        <f t="shared" si="8"/>
        <v>220203004</v>
      </c>
      <c r="B569" s="6">
        <v>22</v>
      </c>
      <c r="C569" s="5" t="s">
        <v>1628</v>
      </c>
      <c r="D569" s="6">
        <v>2202</v>
      </c>
      <c r="E569" s="5" t="s">
        <v>191</v>
      </c>
      <c r="F569" s="6">
        <v>220203</v>
      </c>
      <c r="G569" s="5" t="s">
        <v>4799</v>
      </c>
      <c r="H569" s="6">
        <v>220203004</v>
      </c>
      <c r="I569" s="5">
        <v>4</v>
      </c>
      <c r="J569" s="5" t="s">
        <v>4803</v>
      </c>
    </row>
    <row r="570" spans="1:10" x14ac:dyDescent="0.3">
      <c r="A570" s="7">
        <f t="shared" si="8"/>
        <v>220203005</v>
      </c>
      <c r="B570" s="6">
        <v>22</v>
      </c>
      <c r="C570" s="5" t="s">
        <v>1628</v>
      </c>
      <c r="D570" s="6">
        <v>2202</v>
      </c>
      <c r="E570" s="5" t="s">
        <v>191</v>
      </c>
      <c r="F570" s="6">
        <v>220203</v>
      </c>
      <c r="G570" s="5" t="s">
        <v>4799</v>
      </c>
      <c r="H570" s="6">
        <v>220203005</v>
      </c>
      <c r="I570" s="5">
        <v>5</v>
      </c>
      <c r="J570" s="5" t="s">
        <v>4804</v>
      </c>
    </row>
    <row r="571" spans="1:10" x14ac:dyDescent="0.3">
      <c r="A571" s="7">
        <f t="shared" si="8"/>
        <v>220203006</v>
      </c>
      <c r="B571" s="6">
        <v>22</v>
      </c>
      <c r="C571" s="5" t="s">
        <v>1628</v>
      </c>
      <c r="D571" s="6">
        <v>2202</v>
      </c>
      <c r="E571" s="5" t="s">
        <v>191</v>
      </c>
      <c r="F571" s="6">
        <v>220203</v>
      </c>
      <c r="G571" s="5" t="s">
        <v>4799</v>
      </c>
      <c r="H571" s="6">
        <v>220203006</v>
      </c>
      <c r="I571" s="5">
        <v>6</v>
      </c>
      <c r="J571" s="5" t="s">
        <v>4805</v>
      </c>
    </row>
    <row r="572" spans="1:10" x14ac:dyDescent="0.3">
      <c r="A572" s="7">
        <f t="shared" si="8"/>
        <v>220204001</v>
      </c>
      <c r="B572" s="6">
        <v>22</v>
      </c>
      <c r="C572" s="5" t="s">
        <v>1628</v>
      </c>
      <c r="D572" s="6">
        <v>2202</v>
      </c>
      <c r="E572" s="5" t="s">
        <v>191</v>
      </c>
      <c r="F572" s="6">
        <v>220204</v>
      </c>
      <c r="G572" s="5" t="s">
        <v>4806</v>
      </c>
      <c r="H572" s="6">
        <v>220204001</v>
      </c>
      <c r="I572" s="5">
        <v>1</v>
      </c>
      <c r="J572" s="5" t="s">
        <v>4807</v>
      </c>
    </row>
    <row r="573" spans="1:10" x14ac:dyDescent="0.3">
      <c r="A573" s="7">
        <f t="shared" si="8"/>
        <v>220204002</v>
      </c>
      <c r="B573" s="6">
        <v>22</v>
      </c>
      <c r="C573" s="5" t="s">
        <v>1628</v>
      </c>
      <c r="D573" s="6">
        <v>2202</v>
      </c>
      <c r="E573" s="5" t="s">
        <v>191</v>
      </c>
      <c r="F573" s="6">
        <v>220204</v>
      </c>
      <c r="G573" s="5" t="s">
        <v>4806</v>
      </c>
      <c r="H573" s="6">
        <v>220204002</v>
      </c>
      <c r="I573" s="5">
        <v>2</v>
      </c>
      <c r="J573" s="5" t="s">
        <v>4808</v>
      </c>
    </row>
    <row r="574" spans="1:10" x14ac:dyDescent="0.3">
      <c r="A574" s="7">
        <f t="shared" si="8"/>
        <v>220204003</v>
      </c>
      <c r="B574" s="6">
        <v>22</v>
      </c>
      <c r="C574" s="5" t="s">
        <v>1628</v>
      </c>
      <c r="D574" s="6">
        <v>2202</v>
      </c>
      <c r="E574" s="5" t="s">
        <v>191</v>
      </c>
      <c r="F574" s="6">
        <v>220204</v>
      </c>
      <c r="G574" s="5" t="s">
        <v>4806</v>
      </c>
      <c r="H574" s="6">
        <v>220204003</v>
      </c>
      <c r="I574" s="5">
        <v>3</v>
      </c>
      <c r="J574" s="5" t="s">
        <v>4809</v>
      </c>
    </row>
    <row r="575" spans="1:10" x14ac:dyDescent="0.3">
      <c r="A575" s="7">
        <f t="shared" si="8"/>
        <v>220204004</v>
      </c>
      <c r="B575" s="6">
        <v>22</v>
      </c>
      <c r="C575" s="5" t="s">
        <v>1628</v>
      </c>
      <c r="D575" s="6">
        <v>2202</v>
      </c>
      <c r="E575" s="5" t="s">
        <v>191</v>
      </c>
      <c r="F575" s="6">
        <v>220204</v>
      </c>
      <c r="G575" s="5" t="s">
        <v>4806</v>
      </c>
      <c r="H575" s="6">
        <v>220204004</v>
      </c>
      <c r="I575" s="5">
        <v>4</v>
      </c>
      <c r="J575" s="5" t="s">
        <v>4810</v>
      </c>
    </row>
    <row r="576" spans="1:10" x14ac:dyDescent="0.3">
      <c r="A576" s="7">
        <f t="shared" si="8"/>
        <v>220204005</v>
      </c>
      <c r="B576" s="6">
        <v>22</v>
      </c>
      <c r="C576" s="5" t="s">
        <v>1628</v>
      </c>
      <c r="D576" s="6">
        <v>2202</v>
      </c>
      <c r="E576" s="5" t="s">
        <v>191</v>
      </c>
      <c r="F576" s="6">
        <v>220204</v>
      </c>
      <c r="G576" s="5" t="s">
        <v>4806</v>
      </c>
      <c r="H576" s="6">
        <v>220204005</v>
      </c>
      <c r="I576" s="5">
        <v>5</v>
      </c>
      <c r="J576" s="5" t="s">
        <v>4811</v>
      </c>
    </row>
    <row r="577" spans="1:10" x14ac:dyDescent="0.3">
      <c r="A577" s="7">
        <f t="shared" si="8"/>
        <v>220204006</v>
      </c>
      <c r="B577" s="6">
        <v>22</v>
      </c>
      <c r="C577" s="5" t="s">
        <v>1628</v>
      </c>
      <c r="D577" s="6">
        <v>2202</v>
      </c>
      <c r="E577" s="5" t="s">
        <v>191</v>
      </c>
      <c r="F577" s="6">
        <v>220204</v>
      </c>
      <c r="G577" s="5" t="s">
        <v>4806</v>
      </c>
      <c r="H577" s="6">
        <v>220204006</v>
      </c>
      <c r="I577" s="5">
        <v>6</v>
      </c>
      <c r="J577" s="5" t="s">
        <v>4812</v>
      </c>
    </row>
    <row r="578" spans="1:10" x14ac:dyDescent="0.3">
      <c r="A578" s="7">
        <f t="shared" si="8"/>
        <v>220205001</v>
      </c>
      <c r="B578" s="6">
        <v>22</v>
      </c>
      <c r="C578" s="5" t="s">
        <v>1628</v>
      </c>
      <c r="D578" s="6">
        <v>2202</v>
      </c>
      <c r="E578" s="5" t="s">
        <v>191</v>
      </c>
      <c r="F578" s="6">
        <v>220205</v>
      </c>
      <c r="G578" s="5" t="s">
        <v>4813</v>
      </c>
      <c r="H578" s="6">
        <v>220205001</v>
      </c>
      <c r="I578" s="5">
        <v>1</v>
      </c>
      <c r="J578" s="5" t="s">
        <v>4814</v>
      </c>
    </row>
    <row r="579" spans="1:10" x14ac:dyDescent="0.3">
      <c r="A579" s="7">
        <f t="shared" si="8"/>
        <v>220205002</v>
      </c>
      <c r="B579" s="6">
        <v>22</v>
      </c>
      <c r="C579" s="5" t="s">
        <v>1628</v>
      </c>
      <c r="D579" s="6">
        <v>2202</v>
      </c>
      <c r="E579" s="5" t="s">
        <v>191</v>
      </c>
      <c r="F579" s="6">
        <v>220205</v>
      </c>
      <c r="G579" s="5" t="s">
        <v>4813</v>
      </c>
      <c r="H579" s="6">
        <v>220205002</v>
      </c>
      <c r="I579" s="5">
        <v>2</v>
      </c>
      <c r="J579" s="5" t="s">
        <v>4815</v>
      </c>
    </row>
    <row r="580" spans="1:10" x14ac:dyDescent="0.3">
      <c r="A580" s="7">
        <f t="shared" si="8"/>
        <v>220205003</v>
      </c>
      <c r="B580" s="6">
        <v>22</v>
      </c>
      <c r="C580" s="5" t="s">
        <v>1628</v>
      </c>
      <c r="D580" s="6">
        <v>2202</v>
      </c>
      <c r="E580" s="5" t="s">
        <v>191</v>
      </c>
      <c r="F580" s="6">
        <v>220205</v>
      </c>
      <c r="G580" s="5" t="s">
        <v>4813</v>
      </c>
      <c r="H580" s="6">
        <v>220205003</v>
      </c>
      <c r="I580" s="5">
        <v>3</v>
      </c>
      <c r="J580" s="5" t="s">
        <v>4816</v>
      </c>
    </row>
    <row r="581" spans="1:10" x14ac:dyDescent="0.3">
      <c r="A581" s="7">
        <f t="shared" si="8"/>
        <v>220205004</v>
      </c>
      <c r="B581" s="6">
        <v>22</v>
      </c>
      <c r="C581" s="5" t="s">
        <v>1628</v>
      </c>
      <c r="D581" s="6">
        <v>2202</v>
      </c>
      <c r="E581" s="5" t="s">
        <v>191</v>
      </c>
      <c r="F581" s="6">
        <v>220205</v>
      </c>
      <c r="G581" s="5" t="s">
        <v>4813</v>
      </c>
      <c r="H581" s="6">
        <v>220205004</v>
      </c>
      <c r="I581" s="5">
        <v>4</v>
      </c>
      <c r="J581" s="5" t="s">
        <v>4817</v>
      </c>
    </row>
    <row r="582" spans="1:10" ht="43.2" x14ac:dyDescent="0.3">
      <c r="A582" s="7">
        <f t="shared" si="8"/>
        <v>220205005</v>
      </c>
      <c r="B582" s="6">
        <v>22</v>
      </c>
      <c r="C582" s="5" t="s">
        <v>1628</v>
      </c>
      <c r="D582" s="6">
        <v>2202</v>
      </c>
      <c r="E582" s="5" t="s">
        <v>191</v>
      </c>
      <c r="F582" s="6">
        <v>220205</v>
      </c>
      <c r="G582" s="5" t="s">
        <v>4813</v>
      </c>
      <c r="H582" s="6">
        <v>220205005</v>
      </c>
      <c r="I582" s="5">
        <v>5</v>
      </c>
      <c r="J582" s="5" t="s">
        <v>4818</v>
      </c>
    </row>
    <row r="583" spans="1:10" ht="28.8" x14ac:dyDescent="0.3">
      <c r="A583" s="7">
        <f t="shared" si="8"/>
        <v>220205006</v>
      </c>
      <c r="B583" s="6">
        <v>22</v>
      </c>
      <c r="C583" s="5" t="s">
        <v>1628</v>
      </c>
      <c r="D583" s="6">
        <v>2202</v>
      </c>
      <c r="E583" s="5" t="s">
        <v>191</v>
      </c>
      <c r="F583" s="6">
        <v>220205</v>
      </c>
      <c r="G583" s="5" t="s">
        <v>4813</v>
      </c>
      <c r="H583" s="6">
        <v>220205006</v>
      </c>
      <c r="I583" s="5">
        <v>6</v>
      </c>
      <c r="J583" s="5" t="s">
        <v>4819</v>
      </c>
    </row>
    <row r="584" spans="1:10" x14ac:dyDescent="0.3">
      <c r="A584" s="7">
        <f t="shared" si="8"/>
        <v>220206001</v>
      </c>
      <c r="B584" s="6">
        <v>22</v>
      </c>
      <c r="C584" s="5" t="s">
        <v>1628</v>
      </c>
      <c r="D584" s="6">
        <v>2202</v>
      </c>
      <c r="E584" s="5" t="s">
        <v>191</v>
      </c>
      <c r="F584" s="6">
        <v>220206</v>
      </c>
      <c r="G584" s="5" t="s">
        <v>4820</v>
      </c>
      <c r="H584" s="6">
        <v>220206001</v>
      </c>
      <c r="I584" s="5">
        <v>1</v>
      </c>
      <c r="J584" s="5" t="s">
        <v>4821</v>
      </c>
    </row>
    <row r="585" spans="1:10" x14ac:dyDescent="0.3">
      <c r="A585" s="7">
        <f t="shared" si="8"/>
        <v>220206002</v>
      </c>
      <c r="B585" s="6">
        <v>22</v>
      </c>
      <c r="C585" s="5" t="s">
        <v>1628</v>
      </c>
      <c r="D585" s="6">
        <v>2202</v>
      </c>
      <c r="E585" s="5" t="s">
        <v>191</v>
      </c>
      <c r="F585" s="6">
        <v>220206</v>
      </c>
      <c r="G585" s="5" t="s">
        <v>4820</v>
      </c>
      <c r="H585" s="6">
        <v>220206002</v>
      </c>
      <c r="I585" s="5">
        <v>2</v>
      </c>
      <c r="J585" s="5" t="s">
        <v>4822</v>
      </c>
    </row>
    <row r="586" spans="1:10" x14ac:dyDescent="0.3">
      <c r="A586" s="7">
        <f t="shared" si="8"/>
        <v>220207001</v>
      </c>
      <c r="B586" s="6">
        <v>22</v>
      </c>
      <c r="C586" s="5" t="s">
        <v>1628</v>
      </c>
      <c r="D586" s="6">
        <v>2202</v>
      </c>
      <c r="E586" s="5" t="s">
        <v>191</v>
      </c>
      <c r="F586" s="6">
        <v>220207</v>
      </c>
      <c r="G586" s="5" t="s">
        <v>4823</v>
      </c>
      <c r="H586" s="6">
        <v>220207001</v>
      </c>
      <c r="I586" s="5">
        <v>1</v>
      </c>
      <c r="J586" s="5" t="s">
        <v>4824</v>
      </c>
    </row>
    <row r="587" spans="1:10" x14ac:dyDescent="0.3">
      <c r="A587" s="7">
        <f t="shared" si="8"/>
        <v>220207002</v>
      </c>
      <c r="B587" s="6">
        <v>22</v>
      </c>
      <c r="C587" s="5" t="s">
        <v>1628</v>
      </c>
      <c r="D587" s="6">
        <v>2202</v>
      </c>
      <c r="E587" s="5" t="s">
        <v>191</v>
      </c>
      <c r="F587" s="6">
        <v>220207</v>
      </c>
      <c r="G587" s="5" t="s">
        <v>4823</v>
      </c>
      <c r="H587" s="6">
        <v>220207002</v>
      </c>
      <c r="I587" s="5">
        <v>2</v>
      </c>
      <c r="J587" s="5" t="s">
        <v>4825</v>
      </c>
    </row>
    <row r="588" spans="1:10" x14ac:dyDescent="0.3">
      <c r="A588" s="7">
        <f t="shared" si="8"/>
        <v>220207003</v>
      </c>
      <c r="B588" s="6">
        <v>22</v>
      </c>
      <c r="C588" s="5" t="s">
        <v>1628</v>
      </c>
      <c r="D588" s="6">
        <v>2202</v>
      </c>
      <c r="E588" s="5" t="s">
        <v>191</v>
      </c>
      <c r="F588" s="6">
        <v>220207</v>
      </c>
      <c r="G588" s="5" t="s">
        <v>4823</v>
      </c>
      <c r="H588" s="6">
        <v>220207003</v>
      </c>
      <c r="I588" s="5">
        <v>3</v>
      </c>
      <c r="J588" s="5" t="s">
        <v>4826</v>
      </c>
    </row>
    <row r="589" spans="1:10" x14ac:dyDescent="0.3">
      <c r="A589" s="7">
        <f t="shared" ref="A589:A652" si="9">+H589</f>
        <v>220207004</v>
      </c>
      <c r="B589" s="6">
        <v>22</v>
      </c>
      <c r="C589" s="5" t="s">
        <v>1628</v>
      </c>
      <c r="D589" s="6">
        <v>2202</v>
      </c>
      <c r="E589" s="5" t="s">
        <v>191</v>
      </c>
      <c r="F589" s="6">
        <v>220207</v>
      </c>
      <c r="G589" s="5" t="s">
        <v>4823</v>
      </c>
      <c r="H589" s="6">
        <v>220207004</v>
      </c>
      <c r="I589" s="5">
        <v>4</v>
      </c>
      <c r="J589" s="5" t="s">
        <v>142</v>
      </c>
    </row>
    <row r="590" spans="1:10" x14ac:dyDescent="0.3">
      <c r="A590" s="7">
        <f t="shared" si="9"/>
        <v>220207005</v>
      </c>
      <c r="B590" s="6">
        <v>22</v>
      </c>
      <c r="C590" s="5" t="s">
        <v>1628</v>
      </c>
      <c r="D590" s="6">
        <v>2202</v>
      </c>
      <c r="E590" s="5" t="s">
        <v>191</v>
      </c>
      <c r="F590" s="6">
        <v>220207</v>
      </c>
      <c r="G590" s="5" t="s">
        <v>4823</v>
      </c>
      <c r="H590" s="6">
        <v>220207005</v>
      </c>
      <c r="I590" s="5">
        <v>5</v>
      </c>
      <c r="J590" s="5" t="s">
        <v>4785</v>
      </c>
    </row>
    <row r="591" spans="1:10" x14ac:dyDescent="0.3">
      <c r="A591" s="7">
        <f t="shared" si="9"/>
        <v>220207006</v>
      </c>
      <c r="B591" s="6">
        <v>22</v>
      </c>
      <c r="C591" s="5" t="s">
        <v>1628</v>
      </c>
      <c r="D591" s="6">
        <v>2202</v>
      </c>
      <c r="E591" s="5" t="s">
        <v>191</v>
      </c>
      <c r="F591" s="6">
        <v>220207</v>
      </c>
      <c r="G591" s="5" t="s">
        <v>4823</v>
      </c>
      <c r="H591" s="6">
        <v>220207006</v>
      </c>
      <c r="I591" s="5">
        <v>6</v>
      </c>
      <c r="J591" s="5" t="s">
        <v>4792</v>
      </c>
    </row>
    <row r="592" spans="1:10" x14ac:dyDescent="0.3">
      <c r="A592" s="7">
        <f t="shared" si="9"/>
        <v>220207007</v>
      </c>
      <c r="B592" s="6">
        <v>22</v>
      </c>
      <c r="C592" s="5" t="s">
        <v>1628</v>
      </c>
      <c r="D592" s="6">
        <v>2202</v>
      </c>
      <c r="E592" s="5" t="s">
        <v>191</v>
      </c>
      <c r="F592" s="6">
        <v>220207</v>
      </c>
      <c r="G592" s="5" t="s">
        <v>4823</v>
      </c>
      <c r="H592" s="6">
        <v>220207007</v>
      </c>
      <c r="I592" s="5">
        <v>7</v>
      </c>
      <c r="J592" s="5" t="s">
        <v>4827</v>
      </c>
    </row>
    <row r="593" spans="1:10" x14ac:dyDescent="0.3">
      <c r="A593" s="7">
        <f t="shared" si="9"/>
        <v>220207008</v>
      </c>
      <c r="B593" s="6">
        <v>22</v>
      </c>
      <c r="C593" s="5" t="s">
        <v>1628</v>
      </c>
      <c r="D593" s="6">
        <v>2202</v>
      </c>
      <c r="E593" s="5" t="s">
        <v>191</v>
      </c>
      <c r="F593" s="6">
        <v>220207</v>
      </c>
      <c r="G593" s="5" t="s">
        <v>4823</v>
      </c>
      <c r="H593" s="6">
        <v>220207008</v>
      </c>
      <c r="I593" s="5">
        <v>8</v>
      </c>
      <c r="J593" s="5" t="s">
        <v>4828</v>
      </c>
    </row>
    <row r="594" spans="1:10" x14ac:dyDescent="0.3">
      <c r="A594" s="7">
        <f t="shared" si="9"/>
        <v>220207009</v>
      </c>
      <c r="B594" s="6">
        <v>22</v>
      </c>
      <c r="C594" s="5" t="s">
        <v>1628</v>
      </c>
      <c r="D594" s="6">
        <v>2202</v>
      </c>
      <c r="E594" s="5" t="s">
        <v>191</v>
      </c>
      <c r="F594" s="6">
        <v>220207</v>
      </c>
      <c r="G594" s="5" t="s">
        <v>4823</v>
      </c>
      <c r="H594" s="6">
        <v>220207009</v>
      </c>
      <c r="I594" s="5">
        <v>9</v>
      </c>
      <c r="J594" s="5" t="s">
        <v>4829</v>
      </c>
    </row>
    <row r="595" spans="1:10" x14ac:dyDescent="0.3">
      <c r="A595" s="7">
        <f t="shared" si="9"/>
        <v>220207010</v>
      </c>
      <c r="B595" s="6">
        <v>22</v>
      </c>
      <c r="C595" s="5" t="s">
        <v>1628</v>
      </c>
      <c r="D595" s="6">
        <v>2202</v>
      </c>
      <c r="E595" s="5" t="s">
        <v>191</v>
      </c>
      <c r="F595" s="6">
        <v>220207</v>
      </c>
      <c r="G595" s="5" t="s">
        <v>4823</v>
      </c>
      <c r="H595" s="6">
        <v>220207010</v>
      </c>
      <c r="I595" s="5">
        <v>10</v>
      </c>
      <c r="J595" s="5" t="s">
        <v>4830</v>
      </c>
    </row>
    <row r="596" spans="1:10" x14ac:dyDescent="0.3">
      <c r="A596" s="7">
        <f t="shared" si="9"/>
        <v>220207011</v>
      </c>
      <c r="B596" s="6">
        <v>22</v>
      </c>
      <c r="C596" s="5" t="s">
        <v>1628</v>
      </c>
      <c r="D596" s="6">
        <v>2202</v>
      </c>
      <c r="E596" s="5" t="s">
        <v>191</v>
      </c>
      <c r="F596" s="6">
        <v>220207</v>
      </c>
      <c r="G596" s="5" t="s">
        <v>4823</v>
      </c>
      <c r="H596" s="6">
        <v>220207011</v>
      </c>
      <c r="I596" s="5">
        <v>11</v>
      </c>
      <c r="J596" s="5" t="s">
        <v>4831</v>
      </c>
    </row>
    <row r="597" spans="1:10" x14ac:dyDescent="0.3">
      <c r="A597" s="7">
        <f t="shared" si="9"/>
        <v>220207012</v>
      </c>
      <c r="B597" s="6">
        <v>22</v>
      </c>
      <c r="C597" s="5" t="s">
        <v>1628</v>
      </c>
      <c r="D597" s="6">
        <v>2202</v>
      </c>
      <c r="E597" s="5" t="s">
        <v>191</v>
      </c>
      <c r="F597" s="6">
        <v>220207</v>
      </c>
      <c r="G597" s="5" t="s">
        <v>4823</v>
      </c>
      <c r="H597" s="6">
        <v>220207012</v>
      </c>
      <c r="I597" s="5">
        <v>12</v>
      </c>
      <c r="J597" s="5" t="s">
        <v>4832</v>
      </c>
    </row>
    <row r="598" spans="1:10" x14ac:dyDescent="0.3">
      <c r="A598" s="7">
        <f t="shared" si="9"/>
        <v>220207013</v>
      </c>
      <c r="B598" s="6">
        <v>22</v>
      </c>
      <c r="C598" s="5" t="s">
        <v>1628</v>
      </c>
      <c r="D598" s="6">
        <v>2202</v>
      </c>
      <c r="E598" s="5" t="s">
        <v>191</v>
      </c>
      <c r="F598" s="6">
        <v>220207</v>
      </c>
      <c r="G598" s="5" t="s">
        <v>4823</v>
      </c>
      <c r="H598" s="6">
        <v>220207013</v>
      </c>
      <c r="I598" s="5">
        <v>13</v>
      </c>
      <c r="J598" s="5" t="s">
        <v>4833</v>
      </c>
    </row>
    <row r="599" spans="1:10" x14ac:dyDescent="0.3">
      <c r="A599" s="7">
        <f t="shared" si="9"/>
        <v>220207014</v>
      </c>
      <c r="B599" s="6">
        <v>22</v>
      </c>
      <c r="C599" s="5" t="s">
        <v>1628</v>
      </c>
      <c r="D599" s="6">
        <v>2202</v>
      </c>
      <c r="E599" s="5" t="s">
        <v>191</v>
      </c>
      <c r="F599" s="6">
        <v>220207</v>
      </c>
      <c r="G599" s="5" t="s">
        <v>4823</v>
      </c>
      <c r="H599" s="6">
        <v>220207014</v>
      </c>
      <c r="I599" s="5">
        <v>14</v>
      </c>
      <c r="J599" s="5" t="s">
        <v>4834</v>
      </c>
    </row>
    <row r="600" spans="1:10" x14ac:dyDescent="0.3">
      <c r="A600" s="7">
        <f t="shared" si="9"/>
        <v>220207015</v>
      </c>
      <c r="B600" s="6">
        <v>22</v>
      </c>
      <c r="C600" s="5" t="s">
        <v>1628</v>
      </c>
      <c r="D600" s="6">
        <v>2202</v>
      </c>
      <c r="E600" s="5" t="s">
        <v>191</v>
      </c>
      <c r="F600" s="6">
        <v>220207</v>
      </c>
      <c r="G600" s="5" t="s">
        <v>4823</v>
      </c>
      <c r="H600" s="6">
        <v>220207015</v>
      </c>
      <c r="I600" s="5">
        <v>15</v>
      </c>
      <c r="J600" s="5" t="s">
        <v>4835</v>
      </c>
    </row>
    <row r="601" spans="1:10" x14ac:dyDescent="0.3">
      <c r="A601" s="7">
        <f t="shared" si="9"/>
        <v>220207016</v>
      </c>
      <c r="B601" s="6">
        <v>22</v>
      </c>
      <c r="C601" s="5" t="s">
        <v>1628</v>
      </c>
      <c r="D601" s="6">
        <v>2202</v>
      </c>
      <c r="E601" s="5" t="s">
        <v>191</v>
      </c>
      <c r="F601" s="6">
        <v>220207</v>
      </c>
      <c r="G601" s="5" t="s">
        <v>4823</v>
      </c>
      <c r="H601" s="6">
        <v>220207016</v>
      </c>
      <c r="I601" s="5">
        <v>16</v>
      </c>
      <c r="J601" s="5" t="s">
        <v>4836</v>
      </c>
    </row>
    <row r="602" spans="1:10" x14ac:dyDescent="0.3">
      <c r="A602" s="7">
        <f t="shared" si="9"/>
        <v>220207017</v>
      </c>
      <c r="B602" s="6">
        <v>22</v>
      </c>
      <c r="C602" s="5" t="s">
        <v>1628</v>
      </c>
      <c r="D602" s="6">
        <v>2202</v>
      </c>
      <c r="E602" s="5" t="s">
        <v>191</v>
      </c>
      <c r="F602" s="6">
        <v>220207</v>
      </c>
      <c r="G602" s="5" t="s">
        <v>4823</v>
      </c>
      <c r="H602" s="6">
        <v>220207017</v>
      </c>
      <c r="I602" s="5">
        <v>17</v>
      </c>
      <c r="J602" s="5" t="s">
        <v>4837</v>
      </c>
    </row>
    <row r="603" spans="1:10" x14ac:dyDescent="0.3">
      <c r="A603" s="7">
        <f t="shared" si="9"/>
        <v>220207018</v>
      </c>
      <c r="B603" s="6">
        <v>22</v>
      </c>
      <c r="C603" s="5" t="s">
        <v>1628</v>
      </c>
      <c r="D603" s="6">
        <v>2202</v>
      </c>
      <c r="E603" s="5" t="s">
        <v>191</v>
      </c>
      <c r="F603" s="6">
        <v>220207</v>
      </c>
      <c r="G603" s="5" t="s">
        <v>4823</v>
      </c>
      <c r="H603" s="6">
        <v>220207018</v>
      </c>
      <c r="I603" s="5">
        <v>18</v>
      </c>
      <c r="J603" s="5" t="s">
        <v>4838</v>
      </c>
    </row>
    <row r="604" spans="1:10" x14ac:dyDescent="0.3">
      <c r="A604" s="7">
        <f t="shared" si="9"/>
        <v>220207019</v>
      </c>
      <c r="B604" s="6">
        <v>22</v>
      </c>
      <c r="C604" s="5" t="s">
        <v>1628</v>
      </c>
      <c r="D604" s="6">
        <v>2202</v>
      </c>
      <c r="E604" s="5" t="s">
        <v>191</v>
      </c>
      <c r="F604" s="6">
        <v>220207</v>
      </c>
      <c r="G604" s="5" t="s">
        <v>4823</v>
      </c>
      <c r="H604" s="6">
        <v>220207019</v>
      </c>
      <c r="I604" s="5">
        <v>19</v>
      </c>
      <c r="J604" s="5" t="s">
        <v>4839</v>
      </c>
    </row>
    <row r="605" spans="1:10" x14ac:dyDescent="0.3">
      <c r="A605" s="7">
        <f t="shared" si="9"/>
        <v>220207020</v>
      </c>
      <c r="B605" s="6">
        <v>22</v>
      </c>
      <c r="C605" s="5" t="s">
        <v>1628</v>
      </c>
      <c r="D605" s="6">
        <v>2202</v>
      </c>
      <c r="E605" s="5" t="s">
        <v>191</v>
      </c>
      <c r="F605" s="6">
        <v>220207</v>
      </c>
      <c r="G605" s="5" t="s">
        <v>4823</v>
      </c>
      <c r="H605" s="6">
        <v>220207020</v>
      </c>
      <c r="I605" s="5">
        <v>20</v>
      </c>
      <c r="J605" s="5" t="s">
        <v>4840</v>
      </c>
    </row>
    <row r="606" spans="1:10" x14ac:dyDescent="0.3">
      <c r="A606" s="7">
        <f t="shared" si="9"/>
        <v>220207021</v>
      </c>
      <c r="B606" s="6">
        <v>22</v>
      </c>
      <c r="C606" s="5" t="s">
        <v>1628</v>
      </c>
      <c r="D606" s="6">
        <v>2202</v>
      </c>
      <c r="E606" s="5" t="s">
        <v>191</v>
      </c>
      <c r="F606" s="6">
        <v>220207</v>
      </c>
      <c r="G606" s="5" t="s">
        <v>4823</v>
      </c>
      <c r="H606" s="6">
        <v>220207021</v>
      </c>
      <c r="I606" s="5">
        <v>21</v>
      </c>
      <c r="J606" s="5" t="s">
        <v>4841</v>
      </c>
    </row>
    <row r="607" spans="1:10" x14ac:dyDescent="0.3">
      <c r="A607" s="7">
        <f t="shared" si="9"/>
        <v>220207022</v>
      </c>
      <c r="B607" s="6">
        <v>22</v>
      </c>
      <c r="C607" s="5" t="s">
        <v>1628</v>
      </c>
      <c r="D607" s="6">
        <v>2202</v>
      </c>
      <c r="E607" s="5" t="s">
        <v>191</v>
      </c>
      <c r="F607" s="6">
        <v>220207</v>
      </c>
      <c r="G607" s="5" t="s">
        <v>4823</v>
      </c>
      <c r="H607" s="6">
        <v>220207022</v>
      </c>
      <c r="I607" s="5">
        <v>22</v>
      </c>
      <c r="J607" s="5" t="s">
        <v>4842</v>
      </c>
    </row>
    <row r="608" spans="1:10" x14ac:dyDescent="0.3">
      <c r="A608" s="7">
        <f t="shared" si="9"/>
        <v>220208001</v>
      </c>
      <c r="B608" s="6">
        <v>22</v>
      </c>
      <c r="C608" s="5" t="s">
        <v>1628</v>
      </c>
      <c r="D608" s="6">
        <v>2202</v>
      </c>
      <c r="E608" s="5" t="s">
        <v>191</v>
      </c>
      <c r="F608" s="6">
        <v>220208</v>
      </c>
      <c r="G608" s="5" t="s">
        <v>4843</v>
      </c>
      <c r="H608" s="6">
        <v>220208001</v>
      </c>
      <c r="I608" s="5">
        <v>1</v>
      </c>
      <c r="J608" s="5" t="s">
        <v>4844</v>
      </c>
    </row>
    <row r="609" spans="1:10" x14ac:dyDescent="0.3">
      <c r="A609" s="7">
        <f t="shared" si="9"/>
        <v>220208002</v>
      </c>
      <c r="B609" s="6">
        <v>22</v>
      </c>
      <c r="C609" s="5" t="s">
        <v>1628</v>
      </c>
      <c r="D609" s="6">
        <v>2202</v>
      </c>
      <c r="E609" s="5" t="s">
        <v>191</v>
      </c>
      <c r="F609" s="6">
        <v>220208</v>
      </c>
      <c r="G609" s="5" t="s">
        <v>4843</v>
      </c>
      <c r="H609" s="6">
        <v>220208002</v>
      </c>
      <c r="I609" s="5">
        <v>2</v>
      </c>
      <c r="J609" s="5" t="s">
        <v>4845</v>
      </c>
    </row>
    <row r="610" spans="1:10" x14ac:dyDescent="0.3">
      <c r="A610" s="7">
        <f t="shared" si="9"/>
        <v>220208003</v>
      </c>
      <c r="B610" s="6">
        <v>22</v>
      </c>
      <c r="C610" s="5" t="s">
        <v>1628</v>
      </c>
      <c r="D610" s="6">
        <v>2202</v>
      </c>
      <c r="E610" s="5" t="s">
        <v>191</v>
      </c>
      <c r="F610" s="6">
        <v>220208</v>
      </c>
      <c r="G610" s="5" t="s">
        <v>4843</v>
      </c>
      <c r="H610" s="6">
        <v>220208003</v>
      </c>
      <c r="I610" s="5">
        <v>3</v>
      </c>
      <c r="J610" s="5" t="s">
        <v>4846</v>
      </c>
    </row>
    <row r="611" spans="1:10" x14ac:dyDescent="0.3">
      <c r="A611" s="7">
        <f t="shared" si="9"/>
        <v>220208004</v>
      </c>
      <c r="B611" s="6">
        <v>22</v>
      </c>
      <c r="C611" s="5" t="s">
        <v>1628</v>
      </c>
      <c r="D611" s="6">
        <v>2202</v>
      </c>
      <c r="E611" s="5" t="s">
        <v>191</v>
      </c>
      <c r="F611" s="6">
        <v>220208</v>
      </c>
      <c r="G611" s="5" t="s">
        <v>4843</v>
      </c>
      <c r="H611" s="6">
        <v>220208004</v>
      </c>
      <c r="I611" s="5">
        <v>4</v>
      </c>
      <c r="J611" s="5" t="s">
        <v>4847</v>
      </c>
    </row>
    <row r="612" spans="1:10" x14ac:dyDescent="0.3">
      <c r="A612" s="7">
        <f t="shared" si="9"/>
        <v>220209001</v>
      </c>
      <c r="B612" s="6">
        <v>22</v>
      </c>
      <c r="C612" s="5" t="s">
        <v>1628</v>
      </c>
      <c r="D612" s="6">
        <v>2202</v>
      </c>
      <c r="E612" s="5" t="s">
        <v>191</v>
      </c>
      <c r="F612" s="6">
        <v>220209</v>
      </c>
      <c r="G612" s="5" t="s">
        <v>4848</v>
      </c>
      <c r="H612" s="6">
        <v>220209001</v>
      </c>
      <c r="I612" s="5">
        <v>1</v>
      </c>
      <c r="J612" s="5" t="s">
        <v>4849</v>
      </c>
    </row>
    <row r="613" spans="1:10" x14ac:dyDescent="0.3">
      <c r="A613" s="7">
        <f t="shared" si="9"/>
        <v>220209002</v>
      </c>
      <c r="B613" s="6">
        <v>22</v>
      </c>
      <c r="C613" s="5" t="s">
        <v>1628</v>
      </c>
      <c r="D613" s="6">
        <v>2202</v>
      </c>
      <c r="E613" s="5" t="s">
        <v>191</v>
      </c>
      <c r="F613" s="6">
        <v>220209</v>
      </c>
      <c r="G613" s="5" t="s">
        <v>4848</v>
      </c>
      <c r="H613" s="6">
        <v>220209002</v>
      </c>
      <c r="I613" s="5">
        <v>2</v>
      </c>
      <c r="J613" s="5" t="s">
        <v>4850</v>
      </c>
    </row>
    <row r="614" spans="1:10" x14ac:dyDescent="0.3">
      <c r="A614" s="7">
        <f t="shared" si="9"/>
        <v>220209003</v>
      </c>
      <c r="B614" s="6">
        <v>22</v>
      </c>
      <c r="C614" s="5" t="s">
        <v>1628</v>
      </c>
      <c r="D614" s="6">
        <v>2202</v>
      </c>
      <c r="E614" s="5" t="s">
        <v>191</v>
      </c>
      <c r="F614" s="6">
        <v>220209</v>
      </c>
      <c r="G614" s="5" t="s">
        <v>4848</v>
      </c>
      <c r="H614" s="6">
        <v>220209003</v>
      </c>
      <c r="I614" s="5">
        <v>3</v>
      </c>
      <c r="J614" s="5" t="s">
        <v>4851</v>
      </c>
    </row>
    <row r="615" spans="1:10" x14ac:dyDescent="0.3">
      <c r="A615" s="7">
        <f t="shared" si="9"/>
        <v>220209004</v>
      </c>
      <c r="B615" s="6">
        <v>22</v>
      </c>
      <c r="C615" s="5" t="s">
        <v>1628</v>
      </c>
      <c r="D615" s="6">
        <v>2202</v>
      </c>
      <c r="E615" s="5" t="s">
        <v>191</v>
      </c>
      <c r="F615" s="6">
        <v>220209</v>
      </c>
      <c r="G615" s="5" t="s">
        <v>4848</v>
      </c>
      <c r="H615" s="6">
        <v>220209004</v>
      </c>
      <c r="I615" s="5">
        <v>4</v>
      </c>
      <c r="J615" s="5" t="s">
        <v>4852</v>
      </c>
    </row>
    <row r="616" spans="1:10" x14ac:dyDescent="0.3">
      <c r="A616" s="7">
        <f t="shared" si="9"/>
        <v>220209005</v>
      </c>
      <c r="B616" s="6">
        <v>22</v>
      </c>
      <c r="C616" s="5" t="s">
        <v>1628</v>
      </c>
      <c r="D616" s="6">
        <v>2202</v>
      </c>
      <c r="E616" s="5" t="s">
        <v>191</v>
      </c>
      <c r="F616" s="6">
        <v>220209</v>
      </c>
      <c r="G616" s="5" t="s">
        <v>4848</v>
      </c>
      <c r="H616" s="6">
        <v>220209005</v>
      </c>
      <c r="I616" s="5">
        <v>5</v>
      </c>
      <c r="J616" s="5" t="s">
        <v>4853</v>
      </c>
    </row>
    <row r="617" spans="1:10" x14ac:dyDescent="0.3">
      <c r="A617" s="7">
        <f t="shared" si="9"/>
        <v>220209006</v>
      </c>
      <c r="B617" s="6">
        <v>22</v>
      </c>
      <c r="C617" s="5" t="s">
        <v>1628</v>
      </c>
      <c r="D617" s="6">
        <v>2202</v>
      </c>
      <c r="E617" s="5" t="s">
        <v>191</v>
      </c>
      <c r="F617" s="6">
        <v>220209</v>
      </c>
      <c r="G617" s="5" t="s">
        <v>4848</v>
      </c>
      <c r="H617" s="6">
        <v>220209006</v>
      </c>
      <c r="I617" s="5">
        <v>6</v>
      </c>
      <c r="J617" s="5" t="s">
        <v>4854</v>
      </c>
    </row>
    <row r="618" spans="1:10" x14ac:dyDescent="0.3">
      <c r="A618" s="7">
        <f t="shared" si="9"/>
        <v>220209007</v>
      </c>
      <c r="B618" s="6">
        <v>22</v>
      </c>
      <c r="C618" s="5" t="s">
        <v>1628</v>
      </c>
      <c r="D618" s="6">
        <v>2202</v>
      </c>
      <c r="E618" s="5" t="s">
        <v>191</v>
      </c>
      <c r="F618" s="6">
        <v>220209</v>
      </c>
      <c r="G618" s="5" t="s">
        <v>4848</v>
      </c>
      <c r="H618" s="6">
        <v>220209007</v>
      </c>
      <c r="I618" s="5">
        <v>7</v>
      </c>
      <c r="J618" s="5" t="s">
        <v>4855</v>
      </c>
    </row>
    <row r="619" spans="1:10" x14ac:dyDescent="0.3">
      <c r="A619" s="7">
        <f t="shared" si="9"/>
        <v>220210001</v>
      </c>
      <c r="B619" s="6">
        <v>22</v>
      </c>
      <c r="C619" s="5" t="s">
        <v>1628</v>
      </c>
      <c r="D619" s="6">
        <v>2202</v>
      </c>
      <c r="E619" s="5" t="s">
        <v>191</v>
      </c>
      <c r="F619" s="6">
        <v>220210</v>
      </c>
      <c r="G619" s="5" t="s">
        <v>4856</v>
      </c>
      <c r="H619" s="6">
        <v>220210001</v>
      </c>
      <c r="I619" s="5">
        <v>1</v>
      </c>
      <c r="J619" s="5" t="s">
        <v>4837</v>
      </c>
    </row>
    <row r="620" spans="1:10" x14ac:dyDescent="0.3">
      <c r="A620" s="7">
        <f t="shared" si="9"/>
        <v>220210002</v>
      </c>
      <c r="B620" s="6">
        <v>22</v>
      </c>
      <c r="C620" s="5" t="s">
        <v>1628</v>
      </c>
      <c r="D620" s="6">
        <v>2202</v>
      </c>
      <c r="E620" s="5" t="s">
        <v>191</v>
      </c>
      <c r="F620" s="6">
        <v>220210</v>
      </c>
      <c r="G620" s="5" t="s">
        <v>4856</v>
      </c>
      <c r="H620" s="6">
        <v>220210002</v>
      </c>
      <c r="I620" s="5">
        <v>2</v>
      </c>
      <c r="J620" s="5" t="s">
        <v>4838</v>
      </c>
    </row>
    <row r="621" spans="1:10" x14ac:dyDescent="0.3">
      <c r="A621" s="7">
        <f t="shared" si="9"/>
        <v>220210003</v>
      </c>
      <c r="B621" s="6">
        <v>22</v>
      </c>
      <c r="C621" s="5" t="s">
        <v>1628</v>
      </c>
      <c r="D621" s="6">
        <v>2202</v>
      </c>
      <c r="E621" s="5" t="s">
        <v>191</v>
      </c>
      <c r="F621" s="6">
        <v>220210</v>
      </c>
      <c r="G621" s="5" t="s">
        <v>4856</v>
      </c>
      <c r="H621" s="6">
        <v>220210003</v>
      </c>
      <c r="I621" s="5">
        <v>3</v>
      </c>
      <c r="J621" s="5" t="s">
        <v>4839</v>
      </c>
    </row>
    <row r="622" spans="1:10" x14ac:dyDescent="0.3">
      <c r="A622" s="7">
        <f t="shared" si="9"/>
        <v>220210004</v>
      </c>
      <c r="B622" s="6">
        <v>22</v>
      </c>
      <c r="C622" s="5" t="s">
        <v>1628</v>
      </c>
      <c r="D622" s="6">
        <v>2202</v>
      </c>
      <c r="E622" s="5" t="s">
        <v>191</v>
      </c>
      <c r="F622" s="6">
        <v>220210</v>
      </c>
      <c r="G622" s="5" t="s">
        <v>4856</v>
      </c>
      <c r="H622" s="6">
        <v>220210004</v>
      </c>
      <c r="I622" s="5">
        <v>4</v>
      </c>
      <c r="J622" s="5" t="s">
        <v>4840</v>
      </c>
    </row>
    <row r="623" spans="1:10" x14ac:dyDescent="0.3">
      <c r="A623" s="7">
        <f t="shared" si="9"/>
        <v>220301001</v>
      </c>
      <c r="B623" s="6">
        <v>22</v>
      </c>
      <c r="C623" s="5" t="s">
        <v>1628</v>
      </c>
      <c r="D623" s="6">
        <v>2203</v>
      </c>
      <c r="E623" s="5" t="s">
        <v>186</v>
      </c>
      <c r="F623" s="6">
        <v>220301</v>
      </c>
      <c r="G623" s="5" t="s">
        <v>4841</v>
      </c>
      <c r="H623" s="6">
        <v>220301001</v>
      </c>
      <c r="I623" s="5">
        <v>1</v>
      </c>
      <c r="J623" s="5" t="s">
        <v>4857</v>
      </c>
    </row>
    <row r="624" spans="1:10" x14ac:dyDescent="0.3">
      <c r="A624" s="7">
        <f t="shared" si="9"/>
        <v>220301002</v>
      </c>
      <c r="B624" s="6">
        <v>22</v>
      </c>
      <c r="C624" s="5" t="s">
        <v>1628</v>
      </c>
      <c r="D624" s="6">
        <v>2203</v>
      </c>
      <c r="E624" s="5" t="s">
        <v>186</v>
      </c>
      <c r="F624" s="6">
        <v>220301</v>
      </c>
      <c r="G624" s="5" t="s">
        <v>4841</v>
      </c>
      <c r="H624" s="6">
        <v>220301002</v>
      </c>
      <c r="I624" s="5">
        <v>2</v>
      </c>
      <c r="J624" s="5" t="s">
        <v>4858</v>
      </c>
    </row>
    <row r="625" spans="1:10" x14ac:dyDescent="0.3">
      <c r="A625" s="7">
        <f t="shared" si="9"/>
        <v>220301003</v>
      </c>
      <c r="B625" s="6">
        <v>22</v>
      </c>
      <c r="C625" s="5" t="s">
        <v>1628</v>
      </c>
      <c r="D625" s="6">
        <v>2203</v>
      </c>
      <c r="E625" s="5" t="s">
        <v>186</v>
      </c>
      <c r="F625" s="6">
        <v>220301</v>
      </c>
      <c r="G625" s="5" t="s">
        <v>4841</v>
      </c>
      <c r="H625" s="6">
        <v>220301003</v>
      </c>
      <c r="I625" s="5">
        <v>3</v>
      </c>
      <c r="J625" s="5" t="s">
        <v>4859</v>
      </c>
    </row>
    <row r="626" spans="1:10" x14ac:dyDescent="0.3">
      <c r="A626" s="7">
        <f t="shared" si="9"/>
        <v>220301004</v>
      </c>
      <c r="B626" s="6">
        <v>22</v>
      </c>
      <c r="C626" s="5" t="s">
        <v>1628</v>
      </c>
      <c r="D626" s="6">
        <v>2203</v>
      </c>
      <c r="E626" s="5" t="s">
        <v>186</v>
      </c>
      <c r="F626" s="6">
        <v>220301</v>
      </c>
      <c r="G626" s="5" t="s">
        <v>4841</v>
      </c>
      <c r="H626" s="6">
        <v>220301004</v>
      </c>
      <c r="I626" s="5">
        <v>4</v>
      </c>
      <c r="J626" s="5" t="s">
        <v>4860</v>
      </c>
    </row>
    <row r="627" spans="1:10" x14ac:dyDescent="0.3">
      <c r="A627" s="7">
        <f t="shared" si="9"/>
        <v>220301005</v>
      </c>
      <c r="B627" s="6">
        <v>22</v>
      </c>
      <c r="C627" s="5" t="s">
        <v>1628</v>
      </c>
      <c r="D627" s="6">
        <v>2203</v>
      </c>
      <c r="E627" s="5" t="s">
        <v>186</v>
      </c>
      <c r="F627" s="6">
        <v>220301</v>
      </c>
      <c r="G627" s="5" t="s">
        <v>4841</v>
      </c>
      <c r="H627" s="6">
        <v>220301005</v>
      </c>
      <c r="I627" s="5">
        <v>5</v>
      </c>
      <c r="J627" s="5" t="s">
        <v>4861</v>
      </c>
    </row>
    <row r="628" spans="1:10" x14ac:dyDescent="0.3">
      <c r="A628" s="7">
        <f t="shared" si="9"/>
        <v>220301006</v>
      </c>
      <c r="B628" s="6">
        <v>22</v>
      </c>
      <c r="C628" s="5" t="s">
        <v>1628</v>
      </c>
      <c r="D628" s="6">
        <v>2203</v>
      </c>
      <c r="E628" s="5" t="s">
        <v>186</v>
      </c>
      <c r="F628" s="6">
        <v>220301</v>
      </c>
      <c r="G628" s="5" t="s">
        <v>4841</v>
      </c>
      <c r="H628" s="6">
        <v>220301006</v>
      </c>
      <c r="I628" s="5">
        <v>6</v>
      </c>
      <c r="J628" s="5" t="s">
        <v>4862</v>
      </c>
    </row>
    <row r="629" spans="1:10" x14ac:dyDescent="0.3">
      <c r="A629" s="7">
        <f t="shared" si="9"/>
        <v>220301007</v>
      </c>
      <c r="B629" s="6">
        <v>22</v>
      </c>
      <c r="C629" s="5" t="s">
        <v>1628</v>
      </c>
      <c r="D629" s="6">
        <v>2203</v>
      </c>
      <c r="E629" s="5" t="s">
        <v>186</v>
      </c>
      <c r="F629" s="6">
        <v>220301</v>
      </c>
      <c r="G629" s="5" t="s">
        <v>4841</v>
      </c>
      <c r="H629" s="6">
        <v>220301007</v>
      </c>
      <c r="I629" s="5">
        <v>7</v>
      </c>
      <c r="J629" s="5" t="s">
        <v>4863</v>
      </c>
    </row>
    <row r="630" spans="1:10" ht="28.8" x14ac:dyDescent="0.3">
      <c r="A630" s="7">
        <f t="shared" si="9"/>
        <v>220301008</v>
      </c>
      <c r="B630" s="6">
        <v>22</v>
      </c>
      <c r="C630" s="5" t="s">
        <v>1628</v>
      </c>
      <c r="D630" s="6">
        <v>2203</v>
      </c>
      <c r="E630" s="5" t="s">
        <v>186</v>
      </c>
      <c r="F630" s="6">
        <v>220301</v>
      </c>
      <c r="G630" s="5" t="s">
        <v>4841</v>
      </c>
      <c r="H630" s="6">
        <v>220301008</v>
      </c>
      <c r="I630" s="5">
        <v>8</v>
      </c>
      <c r="J630" s="5" t="s">
        <v>4864</v>
      </c>
    </row>
    <row r="631" spans="1:10" ht="43.2" x14ac:dyDescent="0.3">
      <c r="A631" s="7">
        <f t="shared" si="9"/>
        <v>220301009</v>
      </c>
      <c r="B631" s="6">
        <v>22</v>
      </c>
      <c r="C631" s="5" t="s">
        <v>1628</v>
      </c>
      <c r="D631" s="6">
        <v>2203</v>
      </c>
      <c r="E631" s="5" t="s">
        <v>186</v>
      </c>
      <c r="F631" s="6">
        <v>220301</v>
      </c>
      <c r="G631" s="5" t="s">
        <v>4841</v>
      </c>
      <c r="H631" s="6">
        <v>220301009</v>
      </c>
      <c r="I631" s="5">
        <v>9</v>
      </c>
      <c r="J631" s="5" t="s">
        <v>4865</v>
      </c>
    </row>
    <row r="632" spans="1:10" ht="28.8" x14ac:dyDescent="0.3">
      <c r="A632" s="7">
        <f t="shared" si="9"/>
        <v>220301010</v>
      </c>
      <c r="B632" s="6">
        <v>22</v>
      </c>
      <c r="C632" s="5" t="s">
        <v>1628</v>
      </c>
      <c r="D632" s="6">
        <v>2203</v>
      </c>
      <c r="E632" s="5" t="s">
        <v>186</v>
      </c>
      <c r="F632" s="6">
        <v>220301</v>
      </c>
      <c r="G632" s="5" t="s">
        <v>4841</v>
      </c>
      <c r="H632" s="6">
        <v>220301010</v>
      </c>
      <c r="I632" s="5">
        <v>10</v>
      </c>
      <c r="J632" s="5" t="s">
        <v>4866</v>
      </c>
    </row>
    <row r="633" spans="1:10" x14ac:dyDescent="0.3">
      <c r="A633" s="7">
        <f t="shared" si="9"/>
        <v>220301011</v>
      </c>
      <c r="B633" s="6">
        <v>22</v>
      </c>
      <c r="C633" s="5" t="s">
        <v>1628</v>
      </c>
      <c r="D633" s="6">
        <v>2203</v>
      </c>
      <c r="E633" s="5" t="s">
        <v>186</v>
      </c>
      <c r="F633" s="6">
        <v>220301</v>
      </c>
      <c r="G633" s="5" t="s">
        <v>4841</v>
      </c>
      <c r="H633" s="6">
        <v>220301011</v>
      </c>
      <c r="I633" s="5">
        <v>11</v>
      </c>
      <c r="J633" s="5" t="s">
        <v>4867</v>
      </c>
    </row>
    <row r="634" spans="1:10" ht="28.8" x14ac:dyDescent="0.3">
      <c r="A634" s="7">
        <f t="shared" si="9"/>
        <v>220301012</v>
      </c>
      <c r="B634" s="6">
        <v>22</v>
      </c>
      <c r="C634" s="5" t="s">
        <v>1628</v>
      </c>
      <c r="D634" s="6">
        <v>2203</v>
      </c>
      <c r="E634" s="5" t="s">
        <v>186</v>
      </c>
      <c r="F634" s="6">
        <v>220301</v>
      </c>
      <c r="G634" s="5" t="s">
        <v>4841</v>
      </c>
      <c r="H634" s="6">
        <v>220301012</v>
      </c>
      <c r="I634" s="5">
        <v>12</v>
      </c>
      <c r="J634" s="5" t="s">
        <v>4868</v>
      </c>
    </row>
    <row r="635" spans="1:10" x14ac:dyDescent="0.3">
      <c r="A635" s="7">
        <f t="shared" si="9"/>
        <v>220301013</v>
      </c>
      <c r="B635" s="6">
        <v>22</v>
      </c>
      <c r="C635" s="5" t="s">
        <v>1628</v>
      </c>
      <c r="D635" s="6">
        <v>2203</v>
      </c>
      <c r="E635" s="5" t="s">
        <v>186</v>
      </c>
      <c r="F635" s="6">
        <v>220301</v>
      </c>
      <c r="G635" s="5" t="s">
        <v>4841</v>
      </c>
      <c r="H635" s="6">
        <v>220301013</v>
      </c>
      <c r="I635" s="5">
        <v>13</v>
      </c>
      <c r="J635" s="5" t="s">
        <v>4869</v>
      </c>
    </row>
    <row r="636" spans="1:10" x14ac:dyDescent="0.3">
      <c r="A636" s="7">
        <f t="shared" si="9"/>
        <v>220302001</v>
      </c>
      <c r="B636" s="6">
        <v>22</v>
      </c>
      <c r="C636" s="5" t="s">
        <v>1628</v>
      </c>
      <c r="D636" s="6">
        <v>2203</v>
      </c>
      <c r="E636" s="5" t="s">
        <v>186</v>
      </c>
      <c r="F636" s="6">
        <v>220302</v>
      </c>
      <c r="G636" s="5" t="s">
        <v>147</v>
      </c>
      <c r="H636" s="6">
        <v>220302001</v>
      </c>
      <c r="I636" s="5">
        <v>1</v>
      </c>
      <c r="J636" s="5" t="s">
        <v>4870</v>
      </c>
    </row>
    <row r="637" spans="1:10" x14ac:dyDescent="0.3">
      <c r="A637" s="7">
        <f t="shared" si="9"/>
        <v>220302002</v>
      </c>
      <c r="B637" s="6">
        <v>22</v>
      </c>
      <c r="C637" s="5" t="s">
        <v>1628</v>
      </c>
      <c r="D637" s="6">
        <v>2203</v>
      </c>
      <c r="E637" s="5" t="s">
        <v>186</v>
      </c>
      <c r="F637" s="6">
        <v>220302</v>
      </c>
      <c r="G637" s="5" t="s">
        <v>147</v>
      </c>
      <c r="H637" s="6">
        <v>220302002</v>
      </c>
      <c r="I637" s="5">
        <v>2</v>
      </c>
      <c r="J637" s="5" t="s">
        <v>4871</v>
      </c>
    </row>
    <row r="638" spans="1:10" x14ac:dyDescent="0.3">
      <c r="A638" s="7">
        <f t="shared" si="9"/>
        <v>220302003</v>
      </c>
      <c r="B638" s="6">
        <v>22</v>
      </c>
      <c r="C638" s="5" t="s">
        <v>1628</v>
      </c>
      <c r="D638" s="6">
        <v>2203</v>
      </c>
      <c r="E638" s="5" t="s">
        <v>186</v>
      </c>
      <c r="F638" s="6">
        <v>220302</v>
      </c>
      <c r="G638" s="5" t="s">
        <v>147</v>
      </c>
      <c r="H638" s="6">
        <v>220302003</v>
      </c>
      <c r="I638" s="5">
        <v>3</v>
      </c>
      <c r="J638" s="5" t="s">
        <v>4872</v>
      </c>
    </row>
    <row r="639" spans="1:10" ht="28.8" x14ac:dyDescent="0.3">
      <c r="A639" s="7">
        <f t="shared" si="9"/>
        <v>220303001</v>
      </c>
      <c r="B639" s="6">
        <v>22</v>
      </c>
      <c r="C639" s="5" t="s">
        <v>1628</v>
      </c>
      <c r="D639" s="6">
        <v>2203</v>
      </c>
      <c r="E639" s="5" t="s">
        <v>186</v>
      </c>
      <c r="F639" s="6">
        <v>220303</v>
      </c>
      <c r="G639" s="5" t="s">
        <v>4873</v>
      </c>
      <c r="H639" s="6">
        <v>220303001</v>
      </c>
      <c r="I639" s="5">
        <v>1</v>
      </c>
      <c r="J639" s="5" t="s">
        <v>4874</v>
      </c>
    </row>
    <row r="640" spans="1:10" ht="28.8" x14ac:dyDescent="0.3">
      <c r="A640" s="7">
        <f t="shared" si="9"/>
        <v>220303002</v>
      </c>
      <c r="B640" s="6">
        <v>22</v>
      </c>
      <c r="C640" s="5" t="s">
        <v>1628</v>
      </c>
      <c r="D640" s="6">
        <v>2203</v>
      </c>
      <c r="E640" s="5" t="s">
        <v>186</v>
      </c>
      <c r="F640" s="6">
        <v>220303</v>
      </c>
      <c r="G640" s="5" t="s">
        <v>4873</v>
      </c>
      <c r="H640" s="6">
        <v>220303002</v>
      </c>
      <c r="I640" s="5">
        <v>2</v>
      </c>
      <c r="J640" s="5" t="s">
        <v>4875</v>
      </c>
    </row>
    <row r="641" spans="1:10" ht="28.8" x14ac:dyDescent="0.3">
      <c r="A641" s="7">
        <f t="shared" si="9"/>
        <v>220303003</v>
      </c>
      <c r="B641" s="6">
        <v>22</v>
      </c>
      <c r="C641" s="5" t="s">
        <v>1628</v>
      </c>
      <c r="D641" s="6">
        <v>2203</v>
      </c>
      <c r="E641" s="5" t="s">
        <v>186</v>
      </c>
      <c r="F641" s="6">
        <v>220303</v>
      </c>
      <c r="G641" s="5" t="s">
        <v>4873</v>
      </c>
      <c r="H641" s="6">
        <v>220303003</v>
      </c>
      <c r="I641" s="5">
        <v>3</v>
      </c>
      <c r="J641" s="5" t="s">
        <v>4876</v>
      </c>
    </row>
    <row r="642" spans="1:10" ht="28.8" x14ac:dyDescent="0.3">
      <c r="A642" s="7">
        <f t="shared" si="9"/>
        <v>220303004</v>
      </c>
      <c r="B642" s="6">
        <v>22</v>
      </c>
      <c r="C642" s="5" t="s">
        <v>1628</v>
      </c>
      <c r="D642" s="6">
        <v>2203</v>
      </c>
      <c r="E642" s="5" t="s">
        <v>186</v>
      </c>
      <c r="F642" s="6">
        <v>220303</v>
      </c>
      <c r="G642" s="5" t="s">
        <v>4873</v>
      </c>
      <c r="H642" s="6">
        <v>220303004</v>
      </c>
      <c r="I642" s="5">
        <v>4</v>
      </c>
      <c r="J642" s="5" t="s">
        <v>4877</v>
      </c>
    </row>
    <row r="643" spans="1:10" ht="43.2" x14ac:dyDescent="0.3">
      <c r="A643" s="7">
        <f t="shared" si="9"/>
        <v>220303005</v>
      </c>
      <c r="B643" s="6">
        <v>22</v>
      </c>
      <c r="C643" s="5" t="s">
        <v>1628</v>
      </c>
      <c r="D643" s="6">
        <v>2203</v>
      </c>
      <c r="E643" s="5" t="s">
        <v>186</v>
      </c>
      <c r="F643" s="6">
        <v>220303</v>
      </c>
      <c r="G643" s="5" t="s">
        <v>4873</v>
      </c>
      <c r="H643" s="6">
        <v>220303005</v>
      </c>
      <c r="I643" s="5">
        <v>5</v>
      </c>
      <c r="J643" s="5" t="s">
        <v>4878</v>
      </c>
    </row>
    <row r="644" spans="1:10" x14ac:dyDescent="0.3">
      <c r="A644" s="7">
        <f t="shared" si="9"/>
        <v>220303006</v>
      </c>
      <c r="B644" s="6">
        <v>22</v>
      </c>
      <c r="C644" s="5" t="s">
        <v>1628</v>
      </c>
      <c r="D644" s="6">
        <v>2203</v>
      </c>
      <c r="E644" s="5" t="s">
        <v>186</v>
      </c>
      <c r="F644" s="6">
        <v>220303</v>
      </c>
      <c r="G644" s="5" t="s">
        <v>4873</v>
      </c>
      <c r="H644" s="6">
        <v>220303006</v>
      </c>
      <c r="I644" s="5">
        <v>6</v>
      </c>
      <c r="J644" s="5" t="s">
        <v>4879</v>
      </c>
    </row>
    <row r="645" spans="1:10" x14ac:dyDescent="0.3">
      <c r="A645" s="7">
        <f t="shared" si="9"/>
        <v>220303007</v>
      </c>
      <c r="B645" s="6">
        <v>22</v>
      </c>
      <c r="C645" s="5" t="s">
        <v>1628</v>
      </c>
      <c r="D645" s="6">
        <v>2203</v>
      </c>
      <c r="E645" s="5" t="s">
        <v>186</v>
      </c>
      <c r="F645" s="6">
        <v>220303</v>
      </c>
      <c r="G645" s="5" t="s">
        <v>4873</v>
      </c>
      <c r="H645" s="6">
        <v>220303007</v>
      </c>
      <c r="I645" s="5">
        <v>7</v>
      </c>
      <c r="J645" s="5" t="s">
        <v>4880</v>
      </c>
    </row>
    <row r="646" spans="1:10" x14ac:dyDescent="0.3">
      <c r="A646" s="7">
        <f t="shared" si="9"/>
        <v>220303008</v>
      </c>
      <c r="B646" s="6">
        <v>22</v>
      </c>
      <c r="C646" s="5" t="s">
        <v>1628</v>
      </c>
      <c r="D646" s="6">
        <v>2203</v>
      </c>
      <c r="E646" s="5" t="s">
        <v>186</v>
      </c>
      <c r="F646" s="6">
        <v>220303</v>
      </c>
      <c r="G646" s="5" t="s">
        <v>4873</v>
      </c>
      <c r="H646" s="6">
        <v>220303008</v>
      </c>
      <c r="I646" s="5">
        <v>8</v>
      </c>
      <c r="J646" s="5" t="s">
        <v>4881</v>
      </c>
    </row>
    <row r="647" spans="1:10" x14ac:dyDescent="0.3">
      <c r="A647" s="7">
        <f t="shared" si="9"/>
        <v>220303009</v>
      </c>
      <c r="B647" s="6">
        <v>22</v>
      </c>
      <c r="C647" s="5" t="s">
        <v>1628</v>
      </c>
      <c r="D647" s="6">
        <v>2203</v>
      </c>
      <c r="E647" s="5" t="s">
        <v>186</v>
      </c>
      <c r="F647" s="6">
        <v>220303</v>
      </c>
      <c r="G647" s="5" t="s">
        <v>4873</v>
      </c>
      <c r="H647" s="6">
        <v>220303009</v>
      </c>
      <c r="I647" s="5">
        <v>9</v>
      </c>
      <c r="J647" s="5" t="s">
        <v>4882</v>
      </c>
    </row>
    <row r="648" spans="1:10" x14ac:dyDescent="0.3">
      <c r="A648" s="7">
        <f t="shared" si="9"/>
        <v>220303010</v>
      </c>
      <c r="B648" s="6">
        <v>22</v>
      </c>
      <c r="C648" s="5" t="s">
        <v>1628</v>
      </c>
      <c r="D648" s="6">
        <v>2203</v>
      </c>
      <c r="E648" s="5" t="s">
        <v>186</v>
      </c>
      <c r="F648" s="6">
        <v>220303</v>
      </c>
      <c r="G648" s="5" t="s">
        <v>4873</v>
      </c>
      <c r="H648" s="6">
        <v>220303010</v>
      </c>
      <c r="I648" s="5">
        <v>10</v>
      </c>
      <c r="J648" s="5" t="s">
        <v>4883</v>
      </c>
    </row>
    <row r="649" spans="1:10" x14ac:dyDescent="0.3">
      <c r="A649" s="7">
        <f t="shared" si="9"/>
        <v>220303011</v>
      </c>
      <c r="B649" s="6">
        <v>22</v>
      </c>
      <c r="C649" s="5" t="s">
        <v>1628</v>
      </c>
      <c r="D649" s="6">
        <v>2203</v>
      </c>
      <c r="E649" s="5" t="s">
        <v>186</v>
      </c>
      <c r="F649" s="6">
        <v>220303</v>
      </c>
      <c r="G649" s="5" t="s">
        <v>4873</v>
      </c>
      <c r="H649" s="6">
        <v>220303011</v>
      </c>
      <c r="I649" s="5">
        <v>11</v>
      </c>
      <c r="J649" s="5" t="s">
        <v>4884</v>
      </c>
    </row>
    <row r="650" spans="1:10" x14ac:dyDescent="0.3">
      <c r="A650" s="7">
        <f t="shared" si="9"/>
        <v>220303012</v>
      </c>
      <c r="B650" s="6">
        <v>22</v>
      </c>
      <c r="C650" s="5" t="s">
        <v>1628</v>
      </c>
      <c r="D650" s="6">
        <v>2203</v>
      </c>
      <c r="E650" s="5" t="s">
        <v>186</v>
      </c>
      <c r="F650" s="6">
        <v>220303</v>
      </c>
      <c r="G650" s="5" t="s">
        <v>4873</v>
      </c>
      <c r="H650" s="6">
        <v>220303012</v>
      </c>
      <c r="I650" s="5">
        <v>12</v>
      </c>
      <c r="J650" s="5" t="s">
        <v>4885</v>
      </c>
    </row>
    <row r="651" spans="1:10" x14ac:dyDescent="0.3">
      <c r="A651" s="7">
        <f t="shared" si="9"/>
        <v>220303013</v>
      </c>
      <c r="B651" s="6">
        <v>22</v>
      </c>
      <c r="C651" s="5" t="s">
        <v>1628</v>
      </c>
      <c r="D651" s="6">
        <v>2203</v>
      </c>
      <c r="E651" s="5" t="s">
        <v>186</v>
      </c>
      <c r="F651" s="6">
        <v>220303</v>
      </c>
      <c r="G651" s="5" t="s">
        <v>4873</v>
      </c>
      <c r="H651" s="6">
        <v>220303013</v>
      </c>
      <c r="I651" s="5">
        <v>13</v>
      </c>
      <c r="J651" s="5" t="s">
        <v>4886</v>
      </c>
    </row>
    <row r="652" spans="1:10" x14ac:dyDescent="0.3">
      <c r="A652" s="7">
        <f t="shared" si="9"/>
        <v>220303014</v>
      </c>
      <c r="B652" s="6">
        <v>22</v>
      </c>
      <c r="C652" s="5" t="s">
        <v>1628</v>
      </c>
      <c r="D652" s="6">
        <v>2203</v>
      </c>
      <c r="E652" s="5" t="s">
        <v>186</v>
      </c>
      <c r="F652" s="6">
        <v>220303</v>
      </c>
      <c r="G652" s="5" t="s">
        <v>4873</v>
      </c>
      <c r="H652" s="6">
        <v>220303014</v>
      </c>
      <c r="I652" s="5">
        <v>14</v>
      </c>
      <c r="J652" s="5" t="s">
        <v>4887</v>
      </c>
    </row>
    <row r="653" spans="1:10" ht="28.8" x14ac:dyDescent="0.3">
      <c r="A653" s="7">
        <f t="shared" ref="A653:A716" si="10">+H653</f>
        <v>220303015</v>
      </c>
      <c r="B653" s="6">
        <v>22</v>
      </c>
      <c r="C653" s="5" t="s">
        <v>1628</v>
      </c>
      <c r="D653" s="6">
        <v>2203</v>
      </c>
      <c r="E653" s="5" t="s">
        <v>186</v>
      </c>
      <c r="F653" s="6">
        <v>220303</v>
      </c>
      <c r="G653" s="5" t="s">
        <v>4873</v>
      </c>
      <c r="H653" s="6">
        <v>220303015</v>
      </c>
      <c r="I653" s="5">
        <v>15</v>
      </c>
      <c r="J653" s="5" t="s">
        <v>4888</v>
      </c>
    </row>
    <row r="654" spans="1:10" x14ac:dyDescent="0.3">
      <c r="A654" s="7">
        <f t="shared" si="10"/>
        <v>220303016</v>
      </c>
      <c r="B654" s="6">
        <v>22</v>
      </c>
      <c r="C654" s="5" t="s">
        <v>1628</v>
      </c>
      <c r="D654" s="6">
        <v>2203</v>
      </c>
      <c r="E654" s="5" t="s">
        <v>186</v>
      </c>
      <c r="F654" s="6">
        <v>220303</v>
      </c>
      <c r="G654" s="5" t="s">
        <v>4873</v>
      </c>
      <c r="H654" s="6">
        <v>220303016</v>
      </c>
      <c r="I654" s="5">
        <v>16</v>
      </c>
      <c r="J654" s="5" t="s">
        <v>4889</v>
      </c>
    </row>
    <row r="655" spans="1:10" x14ac:dyDescent="0.3">
      <c r="A655" s="7">
        <f t="shared" si="10"/>
        <v>220304001</v>
      </c>
      <c r="B655" s="6">
        <v>22</v>
      </c>
      <c r="C655" s="5" t="s">
        <v>1628</v>
      </c>
      <c r="D655" s="6">
        <v>2203</v>
      </c>
      <c r="E655" s="5" t="s">
        <v>186</v>
      </c>
      <c r="F655" s="6">
        <v>220304</v>
      </c>
      <c r="G655" s="5" t="s">
        <v>4890</v>
      </c>
      <c r="H655" s="6">
        <v>220304001</v>
      </c>
      <c r="I655" s="5">
        <v>1</v>
      </c>
      <c r="J655" s="5" t="s">
        <v>4891</v>
      </c>
    </row>
    <row r="656" spans="1:10" x14ac:dyDescent="0.3">
      <c r="A656" s="7">
        <f t="shared" si="10"/>
        <v>220304002</v>
      </c>
      <c r="B656" s="6">
        <v>22</v>
      </c>
      <c r="C656" s="5" t="s">
        <v>1628</v>
      </c>
      <c r="D656" s="6">
        <v>2203</v>
      </c>
      <c r="E656" s="5" t="s">
        <v>186</v>
      </c>
      <c r="F656" s="6">
        <v>220304</v>
      </c>
      <c r="G656" s="5" t="s">
        <v>4890</v>
      </c>
      <c r="H656" s="6">
        <v>220304002</v>
      </c>
      <c r="I656" s="5">
        <v>2</v>
      </c>
      <c r="J656" s="5" t="s">
        <v>4892</v>
      </c>
    </row>
    <row r="657" spans="1:10" x14ac:dyDescent="0.3">
      <c r="A657" s="7">
        <f t="shared" si="10"/>
        <v>220304003</v>
      </c>
      <c r="B657" s="6">
        <v>22</v>
      </c>
      <c r="C657" s="5" t="s">
        <v>1628</v>
      </c>
      <c r="D657" s="6">
        <v>2203</v>
      </c>
      <c r="E657" s="5" t="s">
        <v>186</v>
      </c>
      <c r="F657" s="6">
        <v>220304</v>
      </c>
      <c r="G657" s="5" t="s">
        <v>4890</v>
      </c>
      <c r="H657" s="6">
        <v>220304003</v>
      </c>
      <c r="I657" s="5">
        <v>3</v>
      </c>
      <c r="J657" s="5" t="s">
        <v>4893</v>
      </c>
    </row>
    <row r="658" spans="1:10" x14ac:dyDescent="0.3">
      <c r="A658" s="7">
        <f t="shared" si="10"/>
        <v>220304004</v>
      </c>
      <c r="B658" s="6">
        <v>22</v>
      </c>
      <c r="C658" s="5" t="s">
        <v>1628</v>
      </c>
      <c r="D658" s="6">
        <v>2203</v>
      </c>
      <c r="E658" s="5" t="s">
        <v>186</v>
      </c>
      <c r="F658" s="6">
        <v>220304</v>
      </c>
      <c r="G658" s="5" t="s">
        <v>4890</v>
      </c>
      <c r="H658" s="6">
        <v>220304004</v>
      </c>
      <c r="I658" s="5">
        <v>4</v>
      </c>
      <c r="J658" s="5" t="s">
        <v>4894</v>
      </c>
    </row>
    <row r="659" spans="1:10" x14ac:dyDescent="0.3">
      <c r="A659" s="7">
        <f t="shared" si="10"/>
        <v>220304005</v>
      </c>
      <c r="B659" s="6">
        <v>22</v>
      </c>
      <c r="C659" s="5" t="s">
        <v>1628</v>
      </c>
      <c r="D659" s="6">
        <v>2203</v>
      </c>
      <c r="E659" s="5" t="s">
        <v>186</v>
      </c>
      <c r="F659" s="6">
        <v>220304</v>
      </c>
      <c r="G659" s="5" t="s">
        <v>4890</v>
      </c>
      <c r="H659" s="6">
        <v>220304005</v>
      </c>
      <c r="I659" s="5">
        <v>5</v>
      </c>
      <c r="J659" s="5" t="s">
        <v>4895</v>
      </c>
    </row>
    <row r="660" spans="1:10" x14ac:dyDescent="0.3">
      <c r="A660" s="7">
        <f t="shared" si="10"/>
        <v>220304006</v>
      </c>
      <c r="B660" s="6">
        <v>22</v>
      </c>
      <c r="C660" s="5" t="s">
        <v>1628</v>
      </c>
      <c r="D660" s="6">
        <v>2203</v>
      </c>
      <c r="E660" s="5" t="s">
        <v>186</v>
      </c>
      <c r="F660" s="6">
        <v>220304</v>
      </c>
      <c r="G660" s="5" t="s">
        <v>4890</v>
      </c>
      <c r="H660" s="6">
        <v>220304006</v>
      </c>
      <c r="I660" s="5">
        <v>6</v>
      </c>
      <c r="J660" s="5" t="s">
        <v>4896</v>
      </c>
    </row>
    <row r="661" spans="1:10" x14ac:dyDescent="0.3">
      <c r="A661" s="7">
        <f t="shared" si="10"/>
        <v>220304007</v>
      </c>
      <c r="B661" s="6">
        <v>22</v>
      </c>
      <c r="C661" s="5" t="s">
        <v>1628</v>
      </c>
      <c r="D661" s="6">
        <v>2203</v>
      </c>
      <c r="E661" s="5" t="s">
        <v>186</v>
      </c>
      <c r="F661" s="6">
        <v>220304</v>
      </c>
      <c r="G661" s="5" t="s">
        <v>4890</v>
      </c>
      <c r="H661" s="6">
        <v>220304007</v>
      </c>
      <c r="I661" s="5">
        <v>7</v>
      </c>
      <c r="J661" s="5" t="s">
        <v>4897</v>
      </c>
    </row>
    <row r="662" spans="1:10" x14ac:dyDescent="0.3">
      <c r="A662" s="7">
        <f t="shared" si="10"/>
        <v>220304008</v>
      </c>
      <c r="B662" s="6">
        <v>22</v>
      </c>
      <c r="C662" s="5" t="s">
        <v>1628</v>
      </c>
      <c r="D662" s="6">
        <v>2203</v>
      </c>
      <c r="E662" s="5" t="s">
        <v>186</v>
      </c>
      <c r="F662" s="6">
        <v>220304</v>
      </c>
      <c r="G662" s="5" t="s">
        <v>4890</v>
      </c>
      <c r="H662" s="6">
        <v>220304008</v>
      </c>
      <c r="I662" s="5">
        <v>8</v>
      </c>
      <c r="J662" s="5" t="s">
        <v>4898</v>
      </c>
    </row>
    <row r="663" spans="1:10" x14ac:dyDescent="0.3">
      <c r="A663" s="7">
        <f t="shared" si="10"/>
        <v>220304009</v>
      </c>
      <c r="B663" s="6">
        <v>22</v>
      </c>
      <c r="C663" s="5" t="s">
        <v>1628</v>
      </c>
      <c r="D663" s="6">
        <v>2203</v>
      </c>
      <c r="E663" s="5" t="s">
        <v>186</v>
      </c>
      <c r="F663" s="6">
        <v>220304</v>
      </c>
      <c r="G663" s="5" t="s">
        <v>4890</v>
      </c>
      <c r="H663" s="6">
        <v>220304009</v>
      </c>
      <c r="I663" s="5">
        <v>9</v>
      </c>
      <c r="J663" s="5" t="s">
        <v>4899</v>
      </c>
    </row>
    <row r="664" spans="1:10" x14ac:dyDescent="0.3">
      <c r="A664" s="7">
        <f t="shared" si="10"/>
        <v>220304010</v>
      </c>
      <c r="B664" s="6">
        <v>22</v>
      </c>
      <c r="C664" s="5" t="s">
        <v>1628</v>
      </c>
      <c r="D664" s="6">
        <v>2203</v>
      </c>
      <c r="E664" s="5" t="s">
        <v>186</v>
      </c>
      <c r="F664" s="6">
        <v>220304</v>
      </c>
      <c r="G664" s="5" t="s">
        <v>4890</v>
      </c>
      <c r="H664" s="6">
        <v>220304010</v>
      </c>
      <c r="I664" s="5">
        <v>10</v>
      </c>
      <c r="J664" s="5" t="s">
        <v>4900</v>
      </c>
    </row>
    <row r="665" spans="1:10" x14ac:dyDescent="0.3">
      <c r="A665" s="7">
        <f t="shared" si="10"/>
        <v>220304011</v>
      </c>
      <c r="B665" s="6">
        <v>22</v>
      </c>
      <c r="C665" s="5" t="s">
        <v>1628</v>
      </c>
      <c r="D665" s="6">
        <v>2203</v>
      </c>
      <c r="E665" s="5" t="s">
        <v>186</v>
      </c>
      <c r="F665" s="6">
        <v>220304</v>
      </c>
      <c r="G665" s="5" t="s">
        <v>4890</v>
      </c>
      <c r="H665" s="6">
        <v>220304011</v>
      </c>
      <c r="I665" s="5">
        <v>11</v>
      </c>
      <c r="J665" s="5" t="s">
        <v>4901</v>
      </c>
    </row>
    <row r="666" spans="1:10" x14ac:dyDescent="0.3">
      <c r="A666" s="7">
        <f t="shared" si="10"/>
        <v>220304012</v>
      </c>
      <c r="B666" s="6">
        <v>22</v>
      </c>
      <c r="C666" s="5" t="s">
        <v>1628</v>
      </c>
      <c r="D666" s="6">
        <v>2203</v>
      </c>
      <c r="E666" s="5" t="s">
        <v>186</v>
      </c>
      <c r="F666" s="6">
        <v>220304</v>
      </c>
      <c r="G666" s="5" t="s">
        <v>4890</v>
      </c>
      <c r="H666" s="6">
        <v>220304012</v>
      </c>
      <c r="I666" s="5">
        <v>12</v>
      </c>
      <c r="J666" s="5" t="s">
        <v>4902</v>
      </c>
    </row>
    <row r="667" spans="1:10" x14ac:dyDescent="0.3">
      <c r="A667" s="7">
        <f t="shared" si="10"/>
        <v>220304013</v>
      </c>
      <c r="B667" s="6">
        <v>22</v>
      </c>
      <c r="C667" s="5" t="s">
        <v>1628</v>
      </c>
      <c r="D667" s="6">
        <v>2203</v>
      </c>
      <c r="E667" s="5" t="s">
        <v>186</v>
      </c>
      <c r="F667" s="6">
        <v>220304</v>
      </c>
      <c r="G667" s="5" t="s">
        <v>4890</v>
      </c>
      <c r="H667" s="6">
        <v>220304013</v>
      </c>
      <c r="I667" s="5">
        <v>13</v>
      </c>
      <c r="J667" s="5" t="s">
        <v>4903</v>
      </c>
    </row>
    <row r="668" spans="1:10" ht="28.8" x14ac:dyDescent="0.3">
      <c r="A668" s="7">
        <f t="shared" si="10"/>
        <v>220305001</v>
      </c>
      <c r="B668" s="6">
        <v>22</v>
      </c>
      <c r="C668" s="5" t="s">
        <v>1628</v>
      </c>
      <c r="D668" s="6">
        <v>2203</v>
      </c>
      <c r="E668" s="5" t="s">
        <v>186</v>
      </c>
      <c r="F668" s="6">
        <v>220305</v>
      </c>
      <c r="G668" s="5" t="s">
        <v>4904</v>
      </c>
      <c r="H668" s="6">
        <v>220305001</v>
      </c>
      <c r="I668" s="5">
        <v>1</v>
      </c>
      <c r="J668" s="5" t="s">
        <v>4905</v>
      </c>
    </row>
    <row r="669" spans="1:10" ht="28.8" x14ac:dyDescent="0.3">
      <c r="A669" s="7">
        <f t="shared" si="10"/>
        <v>220305002</v>
      </c>
      <c r="B669" s="6">
        <v>22</v>
      </c>
      <c r="C669" s="5" t="s">
        <v>1628</v>
      </c>
      <c r="D669" s="6">
        <v>2203</v>
      </c>
      <c r="E669" s="5" t="s">
        <v>186</v>
      </c>
      <c r="F669" s="6">
        <v>220305</v>
      </c>
      <c r="G669" s="5" t="s">
        <v>4904</v>
      </c>
      <c r="H669" s="6">
        <v>220305002</v>
      </c>
      <c r="I669" s="5">
        <v>2</v>
      </c>
      <c r="J669" s="5" t="s">
        <v>4906</v>
      </c>
    </row>
    <row r="670" spans="1:10" ht="28.8" x14ac:dyDescent="0.3">
      <c r="A670" s="7">
        <f t="shared" si="10"/>
        <v>220305003</v>
      </c>
      <c r="B670" s="6">
        <v>22</v>
      </c>
      <c r="C670" s="5" t="s">
        <v>1628</v>
      </c>
      <c r="D670" s="6">
        <v>2203</v>
      </c>
      <c r="E670" s="5" t="s">
        <v>186</v>
      </c>
      <c r="F670" s="6">
        <v>220305</v>
      </c>
      <c r="G670" s="5" t="s">
        <v>4904</v>
      </c>
      <c r="H670" s="6">
        <v>220305003</v>
      </c>
      <c r="I670" s="5">
        <v>3</v>
      </c>
      <c r="J670" s="5" t="s">
        <v>4907</v>
      </c>
    </row>
    <row r="671" spans="1:10" ht="28.8" x14ac:dyDescent="0.3">
      <c r="A671" s="7">
        <f t="shared" si="10"/>
        <v>220305004</v>
      </c>
      <c r="B671" s="6">
        <v>22</v>
      </c>
      <c r="C671" s="5" t="s">
        <v>1628</v>
      </c>
      <c r="D671" s="6">
        <v>2203</v>
      </c>
      <c r="E671" s="5" t="s">
        <v>186</v>
      </c>
      <c r="F671" s="6">
        <v>220305</v>
      </c>
      <c r="G671" s="5" t="s">
        <v>4904</v>
      </c>
      <c r="H671" s="6">
        <v>220305004</v>
      </c>
      <c r="I671" s="5">
        <v>4</v>
      </c>
      <c r="J671" s="5" t="s">
        <v>4908</v>
      </c>
    </row>
    <row r="672" spans="1:10" ht="28.8" x14ac:dyDescent="0.3">
      <c r="A672" s="7">
        <f t="shared" si="10"/>
        <v>220305005</v>
      </c>
      <c r="B672" s="6">
        <v>22</v>
      </c>
      <c r="C672" s="5" t="s">
        <v>1628</v>
      </c>
      <c r="D672" s="6">
        <v>2203</v>
      </c>
      <c r="E672" s="5" t="s">
        <v>186</v>
      </c>
      <c r="F672" s="6">
        <v>220305</v>
      </c>
      <c r="G672" s="5" t="s">
        <v>4904</v>
      </c>
      <c r="H672" s="6">
        <v>220305005</v>
      </c>
      <c r="I672" s="5">
        <v>5</v>
      </c>
      <c r="J672" s="5" t="s">
        <v>4909</v>
      </c>
    </row>
    <row r="673" spans="1:10" ht="28.8" x14ac:dyDescent="0.3">
      <c r="A673" s="7">
        <f t="shared" si="10"/>
        <v>220305006</v>
      </c>
      <c r="B673" s="6">
        <v>22</v>
      </c>
      <c r="C673" s="5" t="s">
        <v>1628</v>
      </c>
      <c r="D673" s="6">
        <v>2203</v>
      </c>
      <c r="E673" s="5" t="s">
        <v>186</v>
      </c>
      <c r="F673" s="6">
        <v>220305</v>
      </c>
      <c r="G673" s="5" t="s">
        <v>4904</v>
      </c>
      <c r="H673" s="6">
        <v>220305006</v>
      </c>
      <c r="I673" s="5">
        <v>6</v>
      </c>
      <c r="J673" s="5" t="s">
        <v>4910</v>
      </c>
    </row>
    <row r="674" spans="1:10" ht="28.8" x14ac:dyDescent="0.3">
      <c r="A674" s="7">
        <f t="shared" si="10"/>
        <v>220305007</v>
      </c>
      <c r="B674" s="6">
        <v>22</v>
      </c>
      <c r="C674" s="5" t="s">
        <v>1628</v>
      </c>
      <c r="D674" s="6">
        <v>2203</v>
      </c>
      <c r="E674" s="5" t="s">
        <v>186</v>
      </c>
      <c r="F674" s="6">
        <v>220305</v>
      </c>
      <c r="G674" s="5" t="s">
        <v>4904</v>
      </c>
      <c r="H674" s="6">
        <v>220305007</v>
      </c>
      <c r="I674" s="5">
        <v>7</v>
      </c>
      <c r="J674" s="5" t="s">
        <v>4911</v>
      </c>
    </row>
    <row r="675" spans="1:10" ht="43.2" x14ac:dyDescent="0.3">
      <c r="A675" s="7">
        <f t="shared" si="10"/>
        <v>220305008</v>
      </c>
      <c r="B675" s="6">
        <v>22</v>
      </c>
      <c r="C675" s="5" t="s">
        <v>1628</v>
      </c>
      <c r="D675" s="6">
        <v>2203</v>
      </c>
      <c r="E675" s="5" t="s">
        <v>186</v>
      </c>
      <c r="F675" s="6">
        <v>220305</v>
      </c>
      <c r="G675" s="5" t="s">
        <v>4904</v>
      </c>
      <c r="H675" s="6">
        <v>220305008</v>
      </c>
      <c r="I675" s="5">
        <v>8</v>
      </c>
      <c r="J675" s="5" t="s">
        <v>4912</v>
      </c>
    </row>
    <row r="676" spans="1:10" ht="28.8" x14ac:dyDescent="0.3">
      <c r="A676" s="7">
        <f t="shared" si="10"/>
        <v>220305009</v>
      </c>
      <c r="B676" s="6">
        <v>22</v>
      </c>
      <c r="C676" s="5" t="s">
        <v>1628</v>
      </c>
      <c r="D676" s="6">
        <v>2203</v>
      </c>
      <c r="E676" s="5" t="s">
        <v>186</v>
      </c>
      <c r="F676" s="6">
        <v>220305</v>
      </c>
      <c r="G676" s="5" t="s">
        <v>4904</v>
      </c>
      <c r="H676" s="6">
        <v>220305009</v>
      </c>
      <c r="I676" s="5">
        <v>9</v>
      </c>
      <c r="J676" s="5" t="s">
        <v>4913</v>
      </c>
    </row>
    <row r="677" spans="1:10" ht="43.2" x14ac:dyDescent="0.3">
      <c r="A677" s="7">
        <f t="shared" si="10"/>
        <v>220305010</v>
      </c>
      <c r="B677" s="6">
        <v>22</v>
      </c>
      <c r="C677" s="5" t="s">
        <v>1628</v>
      </c>
      <c r="D677" s="6">
        <v>2203</v>
      </c>
      <c r="E677" s="5" t="s">
        <v>186</v>
      </c>
      <c r="F677" s="6">
        <v>220305</v>
      </c>
      <c r="G677" s="5" t="s">
        <v>4904</v>
      </c>
      <c r="H677" s="6">
        <v>220305010</v>
      </c>
      <c r="I677" s="5">
        <v>10</v>
      </c>
      <c r="J677" s="5" t="s">
        <v>4914</v>
      </c>
    </row>
    <row r="678" spans="1:10" ht="28.8" x14ac:dyDescent="0.3">
      <c r="A678" s="7">
        <f t="shared" si="10"/>
        <v>220305011</v>
      </c>
      <c r="B678" s="6">
        <v>22</v>
      </c>
      <c r="C678" s="5" t="s">
        <v>1628</v>
      </c>
      <c r="D678" s="6">
        <v>2203</v>
      </c>
      <c r="E678" s="5" t="s">
        <v>186</v>
      </c>
      <c r="F678" s="6">
        <v>220305</v>
      </c>
      <c r="G678" s="5" t="s">
        <v>4904</v>
      </c>
      <c r="H678" s="6">
        <v>220305011</v>
      </c>
      <c r="I678" s="5">
        <v>11</v>
      </c>
      <c r="J678" s="5" t="s">
        <v>4915</v>
      </c>
    </row>
    <row r="679" spans="1:10" x14ac:dyDescent="0.3">
      <c r="A679" s="7">
        <f t="shared" si="10"/>
        <v>220305012</v>
      </c>
      <c r="B679" s="6">
        <v>22</v>
      </c>
      <c r="C679" s="5" t="s">
        <v>1628</v>
      </c>
      <c r="D679" s="6">
        <v>2203</v>
      </c>
      <c r="E679" s="5" t="s">
        <v>186</v>
      </c>
      <c r="F679" s="6">
        <v>220305</v>
      </c>
      <c r="G679" s="5" t="s">
        <v>4904</v>
      </c>
      <c r="H679" s="6">
        <v>220305012</v>
      </c>
      <c r="I679" s="5">
        <v>12</v>
      </c>
      <c r="J679" s="5" t="s">
        <v>4916</v>
      </c>
    </row>
    <row r="680" spans="1:10" ht="43.2" x14ac:dyDescent="0.3">
      <c r="A680" s="7">
        <f t="shared" si="10"/>
        <v>220306001</v>
      </c>
      <c r="B680" s="6">
        <v>22</v>
      </c>
      <c r="C680" s="5" t="s">
        <v>1628</v>
      </c>
      <c r="D680" s="6">
        <v>2203</v>
      </c>
      <c r="E680" s="5" t="s">
        <v>186</v>
      </c>
      <c r="F680" s="6">
        <v>220306</v>
      </c>
      <c r="G680" s="5" t="s">
        <v>4917</v>
      </c>
      <c r="H680" s="6">
        <v>220306001</v>
      </c>
      <c r="I680" s="5">
        <v>1</v>
      </c>
      <c r="J680" s="5" t="s">
        <v>4918</v>
      </c>
    </row>
    <row r="681" spans="1:10" ht="28.8" x14ac:dyDescent="0.3">
      <c r="A681" s="7">
        <f t="shared" si="10"/>
        <v>220306002</v>
      </c>
      <c r="B681" s="6">
        <v>22</v>
      </c>
      <c r="C681" s="5" t="s">
        <v>1628</v>
      </c>
      <c r="D681" s="6">
        <v>2203</v>
      </c>
      <c r="E681" s="5" t="s">
        <v>186</v>
      </c>
      <c r="F681" s="6">
        <v>220306</v>
      </c>
      <c r="G681" s="5" t="s">
        <v>4917</v>
      </c>
      <c r="H681" s="6">
        <v>220306002</v>
      </c>
      <c r="I681" s="5">
        <v>2</v>
      </c>
      <c r="J681" s="5" t="s">
        <v>4919</v>
      </c>
    </row>
    <row r="682" spans="1:10" ht="28.8" x14ac:dyDescent="0.3">
      <c r="A682" s="7">
        <f t="shared" si="10"/>
        <v>220306003</v>
      </c>
      <c r="B682" s="6">
        <v>22</v>
      </c>
      <c r="C682" s="5" t="s">
        <v>1628</v>
      </c>
      <c r="D682" s="6">
        <v>2203</v>
      </c>
      <c r="E682" s="5" t="s">
        <v>186</v>
      </c>
      <c r="F682" s="6">
        <v>220306</v>
      </c>
      <c r="G682" s="5" t="s">
        <v>4917</v>
      </c>
      <c r="H682" s="6">
        <v>220306003</v>
      </c>
      <c r="I682" s="5">
        <v>3</v>
      </c>
      <c r="J682" s="5" t="s">
        <v>4920</v>
      </c>
    </row>
    <row r="683" spans="1:10" ht="57.6" x14ac:dyDescent="0.3">
      <c r="A683" s="7">
        <f t="shared" si="10"/>
        <v>220306004</v>
      </c>
      <c r="B683" s="6">
        <v>22</v>
      </c>
      <c r="C683" s="5" t="s">
        <v>1628</v>
      </c>
      <c r="D683" s="6">
        <v>2203</v>
      </c>
      <c r="E683" s="5" t="s">
        <v>186</v>
      </c>
      <c r="F683" s="6">
        <v>220306</v>
      </c>
      <c r="G683" s="5" t="s">
        <v>4917</v>
      </c>
      <c r="H683" s="6">
        <v>220306004</v>
      </c>
      <c r="I683" s="5">
        <v>4</v>
      </c>
      <c r="J683" s="5" t="s">
        <v>4921</v>
      </c>
    </row>
    <row r="684" spans="1:10" ht="72" x14ac:dyDescent="0.3">
      <c r="A684" s="7">
        <f t="shared" si="10"/>
        <v>220306005</v>
      </c>
      <c r="B684" s="6">
        <v>22</v>
      </c>
      <c r="C684" s="5" t="s">
        <v>1628</v>
      </c>
      <c r="D684" s="6">
        <v>2203</v>
      </c>
      <c r="E684" s="5" t="s">
        <v>186</v>
      </c>
      <c r="F684" s="6">
        <v>220306</v>
      </c>
      <c r="G684" s="5" t="s">
        <v>4917</v>
      </c>
      <c r="H684" s="6">
        <v>220306005</v>
      </c>
      <c r="I684" s="5">
        <v>5</v>
      </c>
      <c r="J684" s="5" t="s">
        <v>4922</v>
      </c>
    </row>
    <row r="685" spans="1:10" x14ac:dyDescent="0.3">
      <c r="A685" s="7">
        <f t="shared" si="10"/>
        <v>220306006</v>
      </c>
      <c r="B685" s="6">
        <v>22</v>
      </c>
      <c r="C685" s="5" t="s">
        <v>1628</v>
      </c>
      <c r="D685" s="6">
        <v>2203</v>
      </c>
      <c r="E685" s="5" t="s">
        <v>186</v>
      </c>
      <c r="F685" s="6">
        <v>220306</v>
      </c>
      <c r="G685" s="5" t="s">
        <v>4917</v>
      </c>
      <c r="H685" s="6">
        <v>220306006</v>
      </c>
      <c r="I685" s="5">
        <v>6</v>
      </c>
      <c r="J685" s="5" t="s">
        <v>4629</v>
      </c>
    </row>
    <row r="686" spans="1:10" ht="86.4" x14ac:dyDescent="0.3">
      <c r="A686" s="7">
        <f t="shared" si="10"/>
        <v>220306007</v>
      </c>
      <c r="B686" s="6">
        <v>22</v>
      </c>
      <c r="C686" s="5" t="s">
        <v>1628</v>
      </c>
      <c r="D686" s="6">
        <v>2203</v>
      </c>
      <c r="E686" s="5" t="s">
        <v>186</v>
      </c>
      <c r="F686" s="6">
        <v>220306</v>
      </c>
      <c r="G686" s="5" t="s">
        <v>4917</v>
      </c>
      <c r="H686" s="6">
        <v>220306007</v>
      </c>
      <c r="I686" s="5">
        <v>7</v>
      </c>
      <c r="J686" s="5" t="s">
        <v>4923</v>
      </c>
    </row>
    <row r="687" spans="1:10" ht="28.8" x14ac:dyDescent="0.3">
      <c r="A687" s="7">
        <f t="shared" si="10"/>
        <v>220306008</v>
      </c>
      <c r="B687" s="6">
        <v>22</v>
      </c>
      <c r="C687" s="5" t="s">
        <v>1628</v>
      </c>
      <c r="D687" s="6">
        <v>2203</v>
      </c>
      <c r="E687" s="5" t="s">
        <v>186</v>
      </c>
      <c r="F687" s="6">
        <v>220306</v>
      </c>
      <c r="G687" s="5" t="s">
        <v>4917</v>
      </c>
      <c r="H687" s="6">
        <v>220306008</v>
      </c>
      <c r="I687" s="5">
        <v>8</v>
      </c>
      <c r="J687" s="5" t="s">
        <v>4924</v>
      </c>
    </row>
    <row r="688" spans="1:10" ht="43.2" x14ac:dyDescent="0.3">
      <c r="A688" s="7">
        <f t="shared" si="10"/>
        <v>220306009</v>
      </c>
      <c r="B688" s="6">
        <v>22</v>
      </c>
      <c r="C688" s="5" t="s">
        <v>1628</v>
      </c>
      <c r="D688" s="6">
        <v>2203</v>
      </c>
      <c r="E688" s="5" t="s">
        <v>186</v>
      </c>
      <c r="F688" s="6">
        <v>220306</v>
      </c>
      <c r="G688" s="5" t="s">
        <v>4917</v>
      </c>
      <c r="H688" s="6">
        <v>220306009</v>
      </c>
      <c r="I688" s="5">
        <v>9</v>
      </c>
      <c r="J688" s="5" t="s">
        <v>4925</v>
      </c>
    </row>
    <row r="689" spans="1:10" ht="28.8" x14ac:dyDescent="0.3">
      <c r="A689" s="7">
        <f t="shared" si="10"/>
        <v>220306010</v>
      </c>
      <c r="B689" s="6">
        <v>22</v>
      </c>
      <c r="C689" s="5" t="s">
        <v>1628</v>
      </c>
      <c r="D689" s="6">
        <v>2203</v>
      </c>
      <c r="E689" s="5" t="s">
        <v>186</v>
      </c>
      <c r="F689" s="6">
        <v>220306</v>
      </c>
      <c r="G689" s="5" t="s">
        <v>4917</v>
      </c>
      <c r="H689" s="6">
        <v>220306010</v>
      </c>
      <c r="I689" s="5">
        <v>10</v>
      </c>
      <c r="J689" s="5" t="s">
        <v>4926</v>
      </c>
    </row>
    <row r="690" spans="1:10" ht="43.2" x14ac:dyDescent="0.3">
      <c r="A690" s="7">
        <f t="shared" si="10"/>
        <v>220306011</v>
      </c>
      <c r="B690" s="6">
        <v>22</v>
      </c>
      <c r="C690" s="5" t="s">
        <v>1628</v>
      </c>
      <c r="D690" s="6">
        <v>2203</v>
      </c>
      <c r="E690" s="5" t="s">
        <v>186</v>
      </c>
      <c r="F690" s="6">
        <v>220306</v>
      </c>
      <c r="G690" s="5" t="s">
        <v>4917</v>
      </c>
      <c r="H690" s="6">
        <v>220306011</v>
      </c>
      <c r="I690" s="5">
        <v>11</v>
      </c>
      <c r="J690" s="5" t="s">
        <v>4927</v>
      </c>
    </row>
    <row r="691" spans="1:10" ht="28.8" x14ac:dyDescent="0.3">
      <c r="A691" s="7">
        <f t="shared" si="10"/>
        <v>220306012</v>
      </c>
      <c r="B691" s="6">
        <v>22</v>
      </c>
      <c r="C691" s="5" t="s">
        <v>1628</v>
      </c>
      <c r="D691" s="6">
        <v>2203</v>
      </c>
      <c r="E691" s="5" t="s">
        <v>186</v>
      </c>
      <c r="F691" s="6">
        <v>220306</v>
      </c>
      <c r="G691" s="5" t="s">
        <v>4917</v>
      </c>
      <c r="H691" s="6">
        <v>220306012</v>
      </c>
      <c r="I691" s="5">
        <v>12</v>
      </c>
      <c r="J691" s="5" t="s">
        <v>4928</v>
      </c>
    </row>
    <row r="692" spans="1:10" ht="43.2" x14ac:dyDescent="0.3">
      <c r="A692" s="7">
        <f t="shared" si="10"/>
        <v>220306013</v>
      </c>
      <c r="B692" s="6">
        <v>22</v>
      </c>
      <c r="C692" s="5" t="s">
        <v>1628</v>
      </c>
      <c r="D692" s="6">
        <v>2203</v>
      </c>
      <c r="E692" s="5" t="s">
        <v>186</v>
      </c>
      <c r="F692" s="6">
        <v>220306</v>
      </c>
      <c r="G692" s="5" t="s">
        <v>4917</v>
      </c>
      <c r="H692" s="6">
        <v>220306013</v>
      </c>
      <c r="I692" s="5">
        <v>13</v>
      </c>
      <c r="J692" s="5" t="s">
        <v>4929</v>
      </c>
    </row>
    <row r="693" spans="1:10" ht="57.6" x14ac:dyDescent="0.3">
      <c r="A693" s="7">
        <f t="shared" si="10"/>
        <v>220306014</v>
      </c>
      <c r="B693" s="6">
        <v>22</v>
      </c>
      <c r="C693" s="5" t="s">
        <v>1628</v>
      </c>
      <c r="D693" s="6">
        <v>2203</v>
      </c>
      <c r="E693" s="5" t="s">
        <v>186</v>
      </c>
      <c r="F693" s="6">
        <v>220306</v>
      </c>
      <c r="G693" s="5" t="s">
        <v>4917</v>
      </c>
      <c r="H693" s="6">
        <v>220306014</v>
      </c>
      <c r="I693" s="5">
        <v>14</v>
      </c>
      <c r="J693" s="5" t="s">
        <v>4930</v>
      </c>
    </row>
    <row r="694" spans="1:10" ht="72" x14ac:dyDescent="0.3">
      <c r="A694" s="7">
        <f t="shared" si="10"/>
        <v>220306015</v>
      </c>
      <c r="B694" s="6">
        <v>22</v>
      </c>
      <c r="C694" s="5" t="s">
        <v>1628</v>
      </c>
      <c r="D694" s="6">
        <v>2203</v>
      </c>
      <c r="E694" s="5" t="s">
        <v>186</v>
      </c>
      <c r="F694" s="6">
        <v>220306</v>
      </c>
      <c r="G694" s="5" t="s">
        <v>4917</v>
      </c>
      <c r="H694" s="6">
        <v>220306015</v>
      </c>
      <c r="I694" s="5">
        <v>15</v>
      </c>
      <c r="J694" s="5" t="s">
        <v>4931</v>
      </c>
    </row>
    <row r="695" spans="1:10" x14ac:dyDescent="0.3">
      <c r="A695" s="7">
        <f t="shared" si="10"/>
        <v>220306016</v>
      </c>
      <c r="B695" s="6">
        <v>22</v>
      </c>
      <c r="C695" s="5" t="s">
        <v>1628</v>
      </c>
      <c r="D695" s="6">
        <v>2203</v>
      </c>
      <c r="E695" s="5" t="s">
        <v>186</v>
      </c>
      <c r="F695" s="6">
        <v>220306</v>
      </c>
      <c r="G695" s="5" t="s">
        <v>4917</v>
      </c>
      <c r="H695" s="6">
        <v>220306016</v>
      </c>
      <c r="I695" s="5">
        <v>16</v>
      </c>
      <c r="J695" s="5" t="s">
        <v>4932</v>
      </c>
    </row>
    <row r="696" spans="1:10" ht="57.6" x14ac:dyDescent="0.3">
      <c r="A696" s="7">
        <f t="shared" si="10"/>
        <v>220306017</v>
      </c>
      <c r="B696" s="6">
        <v>22</v>
      </c>
      <c r="C696" s="5" t="s">
        <v>1628</v>
      </c>
      <c r="D696" s="6">
        <v>2203</v>
      </c>
      <c r="E696" s="5" t="s">
        <v>186</v>
      </c>
      <c r="F696" s="6">
        <v>220306</v>
      </c>
      <c r="G696" s="5" t="s">
        <v>4917</v>
      </c>
      <c r="H696" s="6">
        <v>220306017</v>
      </c>
      <c r="I696" s="5">
        <v>17</v>
      </c>
      <c r="J696" s="5" t="s">
        <v>4933</v>
      </c>
    </row>
    <row r="697" spans="1:10" ht="43.2" x14ac:dyDescent="0.3">
      <c r="A697" s="7">
        <f t="shared" si="10"/>
        <v>220306018</v>
      </c>
      <c r="B697" s="6">
        <v>22</v>
      </c>
      <c r="C697" s="5" t="s">
        <v>1628</v>
      </c>
      <c r="D697" s="6">
        <v>2203</v>
      </c>
      <c r="E697" s="5" t="s">
        <v>186</v>
      </c>
      <c r="F697" s="6">
        <v>220306</v>
      </c>
      <c r="G697" s="5" t="s">
        <v>4917</v>
      </c>
      <c r="H697" s="6">
        <v>220306018</v>
      </c>
      <c r="I697" s="5">
        <v>18</v>
      </c>
      <c r="J697" s="5" t="s">
        <v>4934</v>
      </c>
    </row>
    <row r="698" spans="1:10" ht="28.8" x14ac:dyDescent="0.3">
      <c r="A698" s="7">
        <f t="shared" si="10"/>
        <v>220306019</v>
      </c>
      <c r="B698" s="6">
        <v>22</v>
      </c>
      <c r="C698" s="5" t="s">
        <v>1628</v>
      </c>
      <c r="D698" s="6">
        <v>2203</v>
      </c>
      <c r="E698" s="5" t="s">
        <v>186</v>
      </c>
      <c r="F698" s="6">
        <v>220306</v>
      </c>
      <c r="G698" s="5" t="s">
        <v>4917</v>
      </c>
      <c r="H698" s="6">
        <v>220306019</v>
      </c>
      <c r="I698" s="5">
        <v>19</v>
      </c>
      <c r="J698" s="5" t="s">
        <v>4935</v>
      </c>
    </row>
    <row r="699" spans="1:10" ht="86.4" x14ac:dyDescent="0.3">
      <c r="A699" s="7">
        <f t="shared" si="10"/>
        <v>220306020</v>
      </c>
      <c r="B699" s="6">
        <v>22</v>
      </c>
      <c r="C699" s="5" t="s">
        <v>1628</v>
      </c>
      <c r="D699" s="6">
        <v>2203</v>
      </c>
      <c r="E699" s="5" t="s">
        <v>186</v>
      </c>
      <c r="F699" s="6">
        <v>220306</v>
      </c>
      <c r="G699" s="5" t="s">
        <v>4917</v>
      </c>
      <c r="H699" s="6">
        <v>220306020</v>
      </c>
      <c r="I699" s="5">
        <v>20</v>
      </c>
      <c r="J699" s="5" t="s">
        <v>4936</v>
      </c>
    </row>
    <row r="700" spans="1:10" ht="57.6" x14ac:dyDescent="0.3">
      <c r="A700" s="7">
        <f t="shared" si="10"/>
        <v>220306021</v>
      </c>
      <c r="B700" s="6">
        <v>22</v>
      </c>
      <c r="C700" s="5" t="s">
        <v>1628</v>
      </c>
      <c r="D700" s="6">
        <v>2203</v>
      </c>
      <c r="E700" s="5" t="s">
        <v>186</v>
      </c>
      <c r="F700" s="6">
        <v>220306</v>
      </c>
      <c r="G700" s="5" t="s">
        <v>4917</v>
      </c>
      <c r="H700" s="6">
        <v>220306021</v>
      </c>
      <c r="I700" s="5">
        <v>21</v>
      </c>
      <c r="J700" s="5" t="s">
        <v>4937</v>
      </c>
    </row>
    <row r="701" spans="1:10" x14ac:dyDescent="0.3">
      <c r="A701" s="7">
        <f t="shared" si="10"/>
        <v>220307001</v>
      </c>
      <c r="B701" s="6">
        <v>22</v>
      </c>
      <c r="C701" s="5" t="s">
        <v>1628</v>
      </c>
      <c r="D701" s="6">
        <v>2203</v>
      </c>
      <c r="E701" s="5" t="s">
        <v>186</v>
      </c>
      <c r="F701" s="6">
        <v>220307</v>
      </c>
      <c r="G701" s="5" t="s">
        <v>4938</v>
      </c>
      <c r="H701" s="6">
        <v>220307001</v>
      </c>
      <c r="I701" s="5">
        <v>1</v>
      </c>
      <c r="J701" s="5" t="s">
        <v>4939</v>
      </c>
    </row>
    <row r="702" spans="1:10" x14ac:dyDescent="0.3">
      <c r="A702" s="7">
        <f t="shared" si="10"/>
        <v>220307002</v>
      </c>
      <c r="B702" s="6">
        <v>22</v>
      </c>
      <c r="C702" s="5" t="s">
        <v>1628</v>
      </c>
      <c r="D702" s="6">
        <v>2203</v>
      </c>
      <c r="E702" s="5" t="s">
        <v>186</v>
      </c>
      <c r="F702" s="6">
        <v>220307</v>
      </c>
      <c r="G702" s="5" t="s">
        <v>4938</v>
      </c>
      <c r="H702" s="6">
        <v>220307002</v>
      </c>
      <c r="I702" s="5">
        <v>2</v>
      </c>
      <c r="J702" s="5" t="s">
        <v>4940</v>
      </c>
    </row>
    <row r="703" spans="1:10" x14ac:dyDescent="0.3">
      <c r="A703" s="7">
        <f t="shared" si="10"/>
        <v>220307003</v>
      </c>
      <c r="B703" s="6">
        <v>22</v>
      </c>
      <c r="C703" s="5" t="s">
        <v>1628</v>
      </c>
      <c r="D703" s="6">
        <v>2203</v>
      </c>
      <c r="E703" s="5" t="s">
        <v>186</v>
      </c>
      <c r="F703" s="6">
        <v>220307</v>
      </c>
      <c r="G703" s="5" t="s">
        <v>4938</v>
      </c>
      <c r="H703" s="6">
        <v>220307003</v>
      </c>
      <c r="I703" s="5">
        <v>3</v>
      </c>
      <c r="J703" s="5" t="s">
        <v>4941</v>
      </c>
    </row>
    <row r="704" spans="1:10" x14ac:dyDescent="0.3">
      <c r="A704" s="7">
        <f t="shared" si="10"/>
        <v>220307004</v>
      </c>
      <c r="B704" s="6">
        <v>22</v>
      </c>
      <c r="C704" s="5" t="s">
        <v>1628</v>
      </c>
      <c r="D704" s="6">
        <v>2203</v>
      </c>
      <c r="E704" s="5" t="s">
        <v>186</v>
      </c>
      <c r="F704" s="6">
        <v>220307</v>
      </c>
      <c r="G704" s="5" t="s">
        <v>4938</v>
      </c>
      <c r="H704" s="6">
        <v>220307004</v>
      </c>
      <c r="I704" s="5">
        <v>4</v>
      </c>
      <c r="J704" s="5" t="s">
        <v>4942</v>
      </c>
    </row>
    <row r="705" spans="1:10" x14ac:dyDescent="0.3">
      <c r="A705" s="7">
        <f t="shared" si="10"/>
        <v>220307005</v>
      </c>
      <c r="B705" s="6">
        <v>22</v>
      </c>
      <c r="C705" s="5" t="s">
        <v>1628</v>
      </c>
      <c r="D705" s="6">
        <v>2203</v>
      </c>
      <c r="E705" s="5" t="s">
        <v>186</v>
      </c>
      <c r="F705" s="6">
        <v>220307</v>
      </c>
      <c r="G705" s="5" t="s">
        <v>4938</v>
      </c>
      <c r="H705" s="6">
        <v>220307005</v>
      </c>
      <c r="I705" s="5">
        <v>5</v>
      </c>
      <c r="J705" s="5" t="s">
        <v>4943</v>
      </c>
    </row>
    <row r="706" spans="1:10" x14ac:dyDescent="0.3">
      <c r="A706" s="7">
        <f t="shared" si="10"/>
        <v>220307006</v>
      </c>
      <c r="B706" s="6">
        <v>22</v>
      </c>
      <c r="C706" s="5" t="s">
        <v>1628</v>
      </c>
      <c r="D706" s="6">
        <v>2203</v>
      </c>
      <c r="E706" s="5" t="s">
        <v>186</v>
      </c>
      <c r="F706" s="6">
        <v>220307</v>
      </c>
      <c r="G706" s="5" t="s">
        <v>4938</v>
      </c>
      <c r="H706" s="6">
        <v>220307006</v>
      </c>
      <c r="I706" s="5">
        <v>6</v>
      </c>
      <c r="J706" s="5" t="s">
        <v>4944</v>
      </c>
    </row>
    <row r="707" spans="1:10" x14ac:dyDescent="0.3">
      <c r="A707" s="7">
        <f t="shared" si="10"/>
        <v>220307007</v>
      </c>
      <c r="B707" s="6">
        <v>22</v>
      </c>
      <c r="C707" s="5" t="s">
        <v>1628</v>
      </c>
      <c r="D707" s="6">
        <v>2203</v>
      </c>
      <c r="E707" s="5" t="s">
        <v>186</v>
      </c>
      <c r="F707" s="6">
        <v>220307</v>
      </c>
      <c r="G707" s="5" t="s">
        <v>4938</v>
      </c>
      <c r="H707" s="6">
        <v>220307007</v>
      </c>
      <c r="I707" s="5">
        <v>7</v>
      </c>
      <c r="J707" s="5" t="s">
        <v>4945</v>
      </c>
    </row>
    <row r="708" spans="1:10" x14ac:dyDescent="0.3">
      <c r="A708" s="7">
        <f t="shared" si="10"/>
        <v>220308001</v>
      </c>
      <c r="B708" s="6">
        <v>22</v>
      </c>
      <c r="C708" s="5" t="s">
        <v>1628</v>
      </c>
      <c r="D708" s="6">
        <v>2203</v>
      </c>
      <c r="E708" s="5" t="s">
        <v>186</v>
      </c>
      <c r="F708" s="6">
        <v>220308</v>
      </c>
      <c r="G708" s="5" t="s">
        <v>4946</v>
      </c>
      <c r="H708" s="6">
        <v>220308001</v>
      </c>
      <c r="I708" s="5">
        <v>1</v>
      </c>
      <c r="J708" s="5" t="s">
        <v>126</v>
      </c>
    </row>
    <row r="709" spans="1:10" x14ac:dyDescent="0.3">
      <c r="A709" s="7">
        <f t="shared" si="10"/>
        <v>220308002</v>
      </c>
      <c r="B709" s="6">
        <v>22</v>
      </c>
      <c r="C709" s="5" t="s">
        <v>1628</v>
      </c>
      <c r="D709" s="6">
        <v>2203</v>
      </c>
      <c r="E709" s="5" t="s">
        <v>186</v>
      </c>
      <c r="F709" s="6">
        <v>220308</v>
      </c>
      <c r="G709" s="5" t="s">
        <v>4946</v>
      </c>
      <c r="H709" s="6">
        <v>220308002</v>
      </c>
      <c r="I709" s="5">
        <v>2</v>
      </c>
      <c r="J709" s="5" t="s">
        <v>116</v>
      </c>
    </row>
    <row r="710" spans="1:10" ht="28.8" x14ac:dyDescent="0.3">
      <c r="A710" s="7">
        <f t="shared" si="10"/>
        <v>220401001</v>
      </c>
      <c r="B710" s="6">
        <v>22</v>
      </c>
      <c r="C710" s="5" t="s">
        <v>1628</v>
      </c>
      <c r="D710" s="6">
        <v>2204</v>
      </c>
      <c r="E710" s="5" t="s">
        <v>4947</v>
      </c>
      <c r="F710" s="6">
        <v>220401</v>
      </c>
      <c r="G710" s="5" t="s">
        <v>4948</v>
      </c>
      <c r="H710" s="6">
        <v>220401001</v>
      </c>
      <c r="I710" s="5">
        <v>1</v>
      </c>
      <c r="J710" s="5" t="s">
        <v>4949</v>
      </c>
    </row>
    <row r="711" spans="1:10" ht="28.8" x14ac:dyDescent="0.3">
      <c r="A711" s="7">
        <f t="shared" si="10"/>
        <v>220401002</v>
      </c>
      <c r="B711" s="6">
        <v>22</v>
      </c>
      <c r="C711" s="5" t="s">
        <v>1628</v>
      </c>
      <c r="D711" s="6">
        <v>2204</v>
      </c>
      <c r="E711" s="5" t="s">
        <v>4947</v>
      </c>
      <c r="F711" s="6">
        <v>220401</v>
      </c>
      <c r="G711" s="5" t="s">
        <v>4948</v>
      </c>
      <c r="H711" s="6">
        <v>220401002</v>
      </c>
      <c r="I711" s="5">
        <v>2</v>
      </c>
      <c r="J711" s="5" t="s">
        <v>4950</v>
      </c>
    </row>
    <row r="712" spans="1:10" ht="28.8" x14ac:dyDescent="0.3">
      <c r="A712" s="7">
        <f t="shared" si="10"/>
        <v>220401003</v>
      </c>
      <c r="B712" s="6">
        <v>22</v>
      </c>
      <c r="C712" s="5" t="s">
        <v>1628</v>
      </c>
      <c r="D712" s="6">
        <v>2204</v>
      </c>
      <c r="E712" s="5" t="s">
        <v>4947</v>
      </c>
      <c r="F712" s="6">
        <v>220401</v>
      </c>
      <c r="G712" s="5" t="s">
        <v>4948</v>
      </c>
      <c r="H712" s="6">
        <v>220401003</v>
      </c>
      <c r="I712" s="5">
        <v>3</v>
      </c>
      <c r="J712" s="5" t="s">
        <v>4951</v>
      </c>
    </row>
    <row r="713" spans="1:10" ht="28.8" x14ac:dyDescent="0.3">
      <c r="A713" s="7">
        <f t="shared" si="10"/>
        <v>220401004</v>
      </c>
      <c r="B713" s="6">
        <v>22</v>
      </c>
      <c r="C713" s="5" t="s">
        <v>1628</v>
      </c>
      <c r="D713" s="6">
        <v>2204</v>
      </c>
      <c r="E713" s="5" t="s">
        <v>4947</v>
      </c>
      <c r="F713" s="6">
        <v>220401</v>
      </c>
      <c r="G713" s="5" t="s">
        <v>4948</v>
      </c>
      <c r="H713" s="6">
        <v>220401004</v>
      </c>
      <c r="I713" s="5">
        <v>4</v>
      </c>
      <c r="J713" s="5" t="s">
        <v>4952</v>
      </c>
    </row>
    <row r="714" spans="1:10" ht="28.8" x14ac:dyDescent="0.3">
      <c r="A714" s="7">
        <f t="shared" si="10"/>
        <v>220401005</v>
      </c>
      <c r="B714" s="6">
        <v>22</v>
      </c>
      <c r="C714" s="5" t="s">
        <v>1628</v>
      </c>
      <c r="D714" s="6">
        <v>2204</v>
      </c>
      <c r="E714" s="5" t="s">
        <v>4947</v>
      </c>
      <c r="F714" s="6">
        <v>220401</v>
      </c>
      <c r="G714" s="5" t="s">
        <v>4948</v>
      </c>
      <c r="H714" s="6">
        <v>220401005</v>
      </c>
      <c r="I714" s="5">
        <v>5</v>
      </c>
      <c r="J714" s="5" t="s">
        <v>4953</v>
      </c>
    </row>
    <row r="715" spans="1:10" ht="28.8" x14ac:dyDescent="0.3">
      <c r="A715" s="7">
        <f t="shared" si="10"/>
        <v>220401006</v>
      </c>
      <c r="B715" s="6">
        <v>22</v>
      </c>
      <c r="C715" s="5" t="s">
        <v>1628</v>
      </c>
      <c r="D715" s="6">
        <v>2204</v>
      </c>
      <c r="E715" s="5" t="s">
        <v>4947</v>
      </c>
      <c r="F715" s="6">
        <v>220401</v>
      </c>
      <c r="G715" s="5" t="s">
        <v>4948</v>
      </c>
      <c r="H715" s="6">
        <v>220401006</v>
      </c>
      <c r="I715" s="5">
        <v>6</v>
      </c>
      <c r="J715" s="5" t="s">
        <v>4954</v>
      </c>
    </row>
    <row r="716" spans="1:10" ht="28.8" x14ac:dyDescent="0.3">
      <c r="A716" s="7">
        <f t="shared" si="10"/>
        <v>220401007</v>
      </c>
      <c r="B716" s="6">
        <v>22</v>
      </c>
      <c r="C716" s="5" t="s">
        <v>1628</v>
      </c>
      <c r="D716" s="6">
        <v>2204</v>
      </c>
      <c r="E716" s="5" t="s">
        <v>4947</v>
      </c>
      <c r="F716" s="6">
        <v>220401</v>
      </c>
      <c r="G716" s="5" t="s">
        <v>4948</v>
      </c>
      <c r="H716" s="6">
        <v>220401007</v>
      </c>
      <c r="I716" s="5">
        <v>7</v>
      </c>
      <c r="J716" s="5" t="s">
        <v>4955</v>
      </c>
    </row>
    <row r="717" spans="1:10" ht="28.8" x14ac:dyDescent="0.3">
      <c r="A717" s="7">
        <f t="shared" ref="A717:A780" si="11">+H717</f>
        <v>220401008</v>
      </c>
      <c r="B717" s="6">
        <v>22</v>
      </c>
      <c r="C717" s="5" t="s">
        <v>1628</v>
      </c>
      <c r="D717" s="6">
        <v>2204</v>
      </c>
      <c r="E717" s="5" t="s">
        <v>4947</v>
      </c>
      <c r="F717" s="6">
        <v>220401</v>
      </c>
      <c r="G717" s="5" t="s">
        <v>4948</v>
      </c>
      <c r="H717" s="6">
        <v>220401008</v>
      </c>
      <c r="I717" s="5">
        <v>8</v>
      </c>
      <c r="J717" s="5" t="s">
        <v>4956</v>
      </c>
    </row>
    <row r="718" spans="1:10" ht="28.8" x14ac:dyDescent="0.3">
      <c r="A718" s="7">
        <f t="shared" si="11"/>
        <v>220401009</v>
      </c>
      <c r="B718" s="6">
        <v>22</v>
      </c>
      <c r="C718" s="5" t="s">
        <v>1628</v>
      </c>
      <c r="D718" s="6">
        <v>2204</v>
      </c>
      <c r="E718" s="5" t="s">
        <v>4947</v>
      </c>
      <c r="F718" s="6">
        <v>220401</v>
      </c>
      <c r="G718" s="5" t="s">
        <v>4948</v>
      </c>
      <c r="H718" s="6">
        <v>220401009</v>
      </c>
      <c r="I718" s="5">
        <v>9</v>
      </c>
      <c r="J718" s="5" t="s">
        <v>4957</v>
      </c>
    </row>
    <row r="719" spans="1:10" ht="28.8" x14ac:dyDescent="0.3">
      <c r="A719" s="7">
        <f t="shared" si="11"/>
        <v>220401010</v>
      </c>
      <c r="B719" s="6">
        <v>22</v>
      </c>
      <c r="C719" s="5" t="s">
        <v>1628</v>
      </c>
      <c r="D719" s="6">
        <v>2204</v>
      </c>
      <c r="E719" s="5" t="s">
        <v>4947</v>
      </c>
      <c r="F719" s="6">
        <v>220401</v>
      </c>
      <c r="G719" s="5" t="s">
        <v>4948</v>
      </c>
      <c r="H719" s="6">
        <v>220401010</v>
      </c>
      <c r="I719" s="5">
        <v>10</v>
      </c>
      <c r="J719" s="5" t="s">
        <v>4958</v>
      </c>
    </row>
    <row r="720" spans="1:10" ht="28.8" x14ac:dyDescent="0.3">
      <c r="A720" s="7">
        <f t="shared" si="11"/>
        <v>220401011</v>
      </c>
      <c r="B720" s="6">
        <v>22</v>
      </c>
      <c r="C720" s="5" t="s">
        <v>1628</v>
      </c>
      <c r="D720" s="6">
        <v>2204</v>
      </c>
      <c r="E720" s="5" t="s">
        <v>4947</v>
      </c>
      <c r="F720" s="6">
        <v>220401</v>
      </c>
      <c r="G720" s="5" t="s">
        <v>4948</v>
      </c>
      <c r="H720" s="6">
        <v>220401011</v>
      </c>
      <c r="I720" s="5">
        <v>11</v>
      </c>
      <c r="J720" s="5" t="s">
        <v>4959</v>
      </c>
    </row>
    <row r="721" spans="1:10" ht="28.8" x14ac:dyDescent="0.3">
      <c r="A721" s="7">
        <f t="shared" si="11"/>
        <v>220401012</v>
      </c>
      <c r="B721" s="6">
        <v>22</v>
      </c>
      <c r="C721" s="5" t="s">
        <v>1628</v>
      </c>
      <c r="D721" s="6">
        <v>2204</v>
      </c>
      <c r="E721" s="5" t="s">
        <v>4947</v>
      </c>
      <c r="F721" s="6">
        <v>220401</v>
      </c>
      <c r="G721" s="5" t="s">
        <v>4948</v>
      </c>
      <c r="H721" s="6">
        <v>220401012</v>
      </c>
      <c r="I721" s="5">
        <v>12</v>
      </c>
      <c r="J721" s="5" t="s">
        <v>4960</v>
      </c>
    </row>
    <row r="722" spans="1:10" ht="43.2" x14ac:dyDescent="0.3">
      <c r="A722" s="7">
        <f t="shared" si="11"/>
        <v>220401013</v>
      </c>
      <c r="B722" s="6">
        <v>22</v>
      </c>
      <c r="C722" s="5" t="s">
        <v>1628</v>
      </c>
      <c r="D722" s="6">
        <v>2204</v>
      </c>
      <c r="E722" s="5" t="s">
        <v>4947</v>
      </c>
      <c r="F722" s="6">
        <v>220401</v>
      </c>
      <c r="G722" s="5" t="s">
        <v>4948</v>
      </c>
      <c r="H722" s="6">
        <v>220401013</v>
      </c>
      <c r="I722" s="5">
        <v>13</v>
      </c>
      <c r="J722" s="5" t="s">
        <v>4961</v>
      </c>
    </row>
    <row r="723" spans="1:10" ht="43.2" x14ac:dyDescent="0.3">
      <c r="A723" s="7">
        <f t="shared" si="11"/>
        <v>220401014</v>
      </c>
      <c r="B723" s="6">
        <v>22</v>
      </c>
      <c r="C723" s="5" t="s">
        <v>1628</v>
      </c>
      <c r="D723" s="6">
        <v>2204</v>
      </c>
      <c r="E723" s="5" t="s">
        <v>4947</v>
      </c>
      <c r="F723" s="6">
        <v>220401</v>
      </c>
      <c r="G723" s="5" t="s">
        <v>4948</v>
      </c>
      <c r="H723" s="6">
        <v>220401014</v>
      </c>
      <c r="I723" s="5">
        <v>14</v>
      </c>
      <c r="J723" s="5" t="s">
        <v>4962</v>
      </c>
    </row>
    <row r="724" spans="1:10" ht="28.8" x14ac:dyDescent="0.3">
      <c r="A724" s="7">
        <f t="shared" si="11"/>
        <v>220401015</v>
      </c>
      <c r="B724" s="6">
        <v>22</v>
      </c>
      <c r="C724" s="5" t="s">
        <v>1628</v>
      </c>
      <c r="D724" s="6">
        <v>2204</v>
      </c>
      <c r="E724" s="5" t="s">
        <v>4947</v>
      </c>
      <c r="F724" s="6">
        <v>220401</v>
      </c>
      <c r="G724" s="5" t="s">
        <v>4948</v>
      </c>
      <c r="H724" s="6">
        <v>220401015</v>
      </c>
      <c r="I724" s="5">
        <v>15</v>
      </c>
      <c r="J724" s="5" t="s">
        <v>4963</v>
      </c>
    </row>
    <row r="725" spans="1:10" ht="28.8" x14ac:dyDescent="0.3">
      <c r="A725" s="7">
        <f t="shared" si="11"/>
        <v>220401016</v>
      </c>
      <c r="B725" s="6">
        <v>22</v>
      </c>
      <c r="C725" s="5" t="s">
        <v>1628</v>
      </c>
      <c r="D725" s="6">
        <v>2204</v>
      </c>
      <c r="E725" s="5" t="s">
        <v>4947</v>
      </c>
      <c r="F725" s="6">
        <v>220401</v>
      </c>
      <c r="G725" s="5" t="s">
        <v>4948</v>
      </c>
      <c r="H725" s="6">
        <v>220401016</v>
      </c>
      <c r="I725" s="5">
        <v>16</v>
      </c>
      <c r="J725" s="5" t="s">
        <v>4964</v>
      </c>
    </row>
    <row r="726" spans="1:10" ht="28.8" x14ac:dyDescent="0.3">
      <c r="A726" s="7">
        <f t="shared" si="11"/>
        <v>220401017</v>
      </c>
      <c r="B726" s="6">
        <v>22</v>
      </c>
      <c r="C726" s="5" t="s">
        <v>1628</v>
      </c>
      <c r="D726" s="6">
        <v>2204</v>
      </c>
      <c r="E726" s="5" t="s">
        <v>4947</v>
      </c>
      <c r="F726" s="6">
        <v>220401</v>
      </c>
      <c r="G726" s="5" t="s">
        <v>4948</v>
      </c>
      <c r="H726" s="6">
        <v>220401017</v>
      </c>
      <c r="I726" s="5">
        <v>17</v>
      </c>
      <c r="J726" s="5" t="s">
        <v>4965</v>
      </c>
    </row>
    <row r="727" spans="1:10" ht="28.8" x14ac:dyDescent="0.3">
      <c r="A727" s="7">
        <f t="shared" si="11"/>
        <v>220401018</v>
      </c>
      <c r="B727" s="6">
        <v>22</v>
      </c>
      <c r="C727" s="5" t="s">
        <v>1628</v>
      </c>
      <c r="D727" s="6">
        <v>2204</v>
      </c>
      <c r="E727" s="5" t="s">
        <v>4947</v>
      </c>
      <c r="F727" s="6">
        <v>220401</v>
      </c>
      <c r="G727" s="5" t="s">
        <v>4948</v>
      </c>
      <c r="H727" s="6">
        <v>220401018</v>
      </c>
      <c r="I727" s="5">
        <v>18</v>
      </c>
      <c r="J727" s="5" t="s">
        <v>4966</v>
      </c>
    </row>
    <row r="728" spans="1:10" ht="28.8" x14ac:dyDescent="0.3">
      <c r="A728" s="7">
        <f t="shared" si="11"/>
        <v>220401019</v>
      </c>
      <c r="B728" s="6">
        <v>22</v>
      </c>
      <c r="C728" s="5" t="s">
        <v>1628</v>
      </c>
      <c r="D728" s="6">
        <v>2204</v>
      </c>
      <c r="E728" s="5" t="s">
        <v>4947</v>
      </c>
      <c r="F728" s="6">
        <v>220401</v>
      </c>
      <c r="G728" s="5" t="s">
        <v>4948</v>
      </c>
      <c r="H728" s="6">
        <v>220401019</v>
      </c>
      <c r="I728" s="5">
        <v>19</v>
      </c>
      <c r="J728" s="5" t="s">
        <v>4967</v>
      </c>
    </row>
    <row r="729" spans="1:10" ht="28.8" x14ac:dyDescent="0.3">
      <c r="A729" s="7">
        <f t="shared" si="11"/>
        <v>220401020</v>
      </c>
      <c r="B729" s="6">
        <v>22</v>
      </c>
      <c r="C729" s="5" t="s">
        <v>1628</v>
      </c>
      <c r="D729" s="6">
        <v>2204</v>
      </c>
      <c r="E729" s="5" t="s">
        <v>4947</v>
      </c>
      <c r="F729" s="6">
        <v>220401</v>
      </c>
      <c r="G729" s="5" t="s">
        <v>4948</v>
      </c>
      <c r="H729" s="6">
        <v>220401020</v>
      </c>
      <c r="I729" s="5">
        <v>20</v>
      </c>
      <c r="J729" s="5" t="s">
        <v>4968</v>
      </c>
    </row>
    <row r="730" spans="1:10" ht="43.2" x14ac:dyDescent="0.3">
      <c r="A730" s="7">
        <f t="shared" si="11"/>
        <v>220401021</v>
      </c>
      <c r="B730" s="6">
        <v>22</v>
      </c>
      <c r="C730" s="5" t="s">
        <v>1628</v>
      </c>
      <c r="D730" s="6">
        <v>2204</v>
      </c>
      <c r="E730" s="5" t="s">
        <v>4947</v>
      </c>
      <c r="F730" s="6">
        <v>220401</v>
      </c>
      <c r="G730" s="5" t="s">
        <v>4948</v>
      </c>
      <c r="H730" s="6">
        <v>220401021</v>
      </c>
      <c r="I730" s="5">
        <v>21</v>
      </c>
      <c r="J730" s="5" t="s">
        <v>4969</v>
      </c>
    </row>
    <row r="731" spans="1:10" ht="28.8" x14ac:dyDescent="0.3">
      <c r="A731" s="7">
        <f t="shared" si="11"/>
        <v>220401022</v>
      </c>
      <c r="B731" s="6">
        <v>22</v>
      </c>
      <c r="C731" s="5" t="s">
        <v>1628</v>
      </c>
      <c r="D731" s="6">
        <v>2204</v>
      </c>
      <c r="E731" s="5" t="s">
        <v>4947</v>
      </c>
      <c r="F731" s="6">
        <v>220401</v>
      </c>
      <c r="G731" s="5" t="s">
        <v>4948</v>
      </c>
      <c r="H731" s="6">
        <v>220401022</v>
      </c>
      <c r="I731" s="5">
        <v>22</v>
      </c>
      <c r="J731" s="5" t="s">
        <v>4970</v>
      </c>
    </row>
    <row r="732" spans="1:10" ht="28.8" x14ac:dyDescent="0.3">
      <c r="A732" s="7">
        <f t="shared" si="11"/>
        <v>220402001</v>
      </c>
      <c r="B732" s="6">
        <v>22</v>
      </c>
      <c r="C732" s="5" t="s">
        <v>1628</v>
      </c>
      <c r="D732" s="6">
        <v>2204</v>
      </c>
      <c r="E732" s="5" t="s">
        <v>4947</v>
      </c>
      <c r="F732" s="6">
        <v>220402</v>
      </c>
      <c r="G732" s="5" t="s">
        <v>4971</v>
      </c>
      <c r="H732" s="6">
        <v>220402001</v>
      </c>
      <c r="I732" s="5">
        <v>1</v>
      </c>
      <c r="J732" s="5" t="s">
        <v>4972</v>
      </c>
    </row>
    <row r="733" spans="1:10" ht="43.2" x14ac:dyDescent="0.3">
      <c r="A733" s="7">
        <f t="shared" si="11"/>
        <v>220402002</v>
      </c>
      <c r="B733" s="6">
        <v>22</v>
      </c>
      <c r="C733" s="5" t="s">
        <v>1628</v>
      </c>
      <c r="D733" s="6">
        <v>2204</v>
      </c>
      <c r="E733" s="5" t="s">
        <v>4947</v>
      </c>
      <c r="F733" s="6">
        <v>220402</v>
      </c>
      <c r="G733" s="5" t="s">
        <v>4971</v>
      </c>
      <c r="H733" s="6">
        <v>220402002</v>
      </c>
      <c r="I733" s="5">
        <v>2</v>
      </c>
      <c r="J733" s="5" t="s">
        <v>4973</v>
      </c>
    </row>
    <row r="734" spans="1:10" ht="28.8" x14ac:dyDescent="0.3">
      <c r="A734" s="7">
        <f t="shared" si="11"/>
        <v>220402003</v>
      </c>
      <c r="B734" s="6">
        <v>22</v>
      </c>
      <c r="C734" s="5" t="s">
        <v>1628</v>
      </c>
      <c r="D734" s="6">
        <v>2204</v>
      </c>
      <c r="E734" s="5" t="s">
        <v>4947</v>
      </c>
      <c r="F734" s="6">
        <v>220402</v>
      </c>
      <c r="G734" s="5" t="s">
        <v>4971</v>
      </c>
      <c r="H734" s="6">
        <v>220402003</v>
      </c>
      <c r="I734" s="5">
        <v>3</v>
      </c>
      <c r="J734" s="5" t="s">
        <v>4974</v>
      </c>
    </row>
    <row r="735" spans="1:10" ht="43.2" x14ac:dyDescent="0.3">
      <c r="A735" s="7">
        <f t="shared" si="11"/>
        <v>220402004</v>
      </c>
      <c r="B735" s="6">
        <v>22</v>
      </c>
      <c r="C735" s="5" t="s">
        <v>1628</v>
      </c>
      <c r="D735" s="6">
        <v>2204</v>
      </c>
      <c r="E735" s="5" t="s">
        <v>4947</v>
      </c>
      <c r="F735" s="6">
        <v>220402</v>
      </c>
      <c r="G735" s="5" t="s">
        <v>4971</v>
      </c>
      <c r="H735" s="6">
        <v>220402004</v>
      </c>
      <c r="I735" s="5">
        <v>4</v>
      </c>
      <c r="J735" s="5" t="s">
        <v>4975</v>
      </c>
    </row>
    <row r="736" spans="1:10" ht="43.2" x14ac:dyDescent="0.3">
      <c r="A736" s="7">
        <f t="shared" si="11"/>
        <v>220402005</v>
      </c>
      <c r="B736" s="6">
        <v>22</v>
      </c>
      <c r="C736" s="5" t="s">
        <v>1628</v>
      </c>
      <c r="D736" s="6">
        <v>2204</v>
      </c>
      <c r="E736" s="5" t="s">
        <v>4947</v>
      </c>
      <c r="F736" s="6">
        <v>220402</v>
      </c>
      <c r="G736" s="5" t="s">
        <v>4971</v>
      </c>
      <c r="H736" s="6">
        <v>220402005</v>
      </c>
      <c r="I736" s="5">
        <v>5</v>
      </c>
      <c r="J736" s="5" t="s">
        <v>4976</v>
      </c>
    </row>
    <row r="737" spans="1:10" x14ac:dyDescent="0.3">
      <c r="A737" s="7">
        <f t="shared" si="11"/>
        <v>220402006</v>
      </c>
      <c r="B737" s="6">
        <v>22</v>
      </c>
      <c r="C737" s="5" t="s">
        <v>1628</v>
      </c>
      <c r="D737" s="6">
        <v>2204</v>
      </c>
      <c r="E737" s="5" t="s">
        <v>4947</v>
      </c>
      <c r="F737" s="6">
        <v>220402</v>
      </c>
      <c r="G737" s="5" t="s">
        <v>4971</v>
      </c>
      <c r="H737" s="6">
        <v>220402006</v>
      </c>
      <c r="I737" s="5">
        <v>6</v>
      </c>
      <c r="J737" s="5" t="s">
        <v>4977</v>
      </c>
    </row>
    <row r="738" spans="1:10" ht="28.8" x14ac:dyDescent="0.3">
      <c r="A738" s="7">
        <f t="shared" si="11"/>
        <v>220402007</v>
      </c>
      <c r="B738" s="6">
        <v>22</v>
      </c>
      <c r="C738" s="5" t="s">
        <v>1628</v>
      </c>
      <c r="D738" s="6">
        <v>2204</v>
      </c>
      <c r="E738" s="5" t="s">
        <v>4947</v>
      </c>
      <c r="F738" s="6">
        <v>220402</v>
      </c>
      <c r="G738" s="5" t="s">
        <v>4971</v>
      </c>
      <c r="H738" s="6">
        <v>220402007</v>
      </c>
      <c r="I738" s="5">
        <v>7</v>
      </c>
      <c r="J738" s="5" t="s">
        <v>4978</v>
      </c>
    </row>
    <row r="739" spans="1:10" ht="43.2" x14ac:dyDescent="0.3">
      <c r="A739" s="7">
        <f t="shared" si="11"/>
        <v>220402008</v>
      </c>
      <c r="B739" s="6">
        <v>22</v>
      </c>
      <c r="C739" s="5" t="s">
        <v>1628</v>
      </c>
      <c r="D739" s="6">
        <v>2204</v>
      </c>
      <c r="E739" s="5" t="s">
        <v>4947</v>
      </c>
      <c r="F739" s="6">
        <v>220402</v>
      </c>
      <c r="G739" s="5" t="s">
        <v>4971</v>
      </c>
      <c r="H739" s="6">
        <v>220402008</v>
      </c>
      <c r="I739" s="5">
        <v>8</v>
      </c>
      <c r="J739" s="5" t="s">
        <v>4979</v>
      </c>
    </row>
    <row r="740" spans="1:10" ht="28.8" x14ac:dyDescent="0.3">
      <c r="A740" s="7">
        <f t="shared" si="11"/>
        <v>220402009</v>
      </c>
      <c r="B740" s="6">
        <v>22</v>
      </c>
      <c r="C740" s="5" t="s">
        <v>1628</v>
      </c>
      <c r="D740" s="6">
        <v>2204</v>
      </c>
      <c r="E740" s="5" t="s">
        <v>4947</v>
      </c>
      <c r="F740" s="6">
        <v>220402</v>
      </c>
      <c r="G740" s="5" t="s">
        <v>4971</v>
      </c>
      <c r="H740" s="6">
        <v>220402009</v>
      </c>
      <c r="I740" s="5">
        <v>9</v>
      </c>
      <c r="J740" s="5" t="s">
        <v>4980</v>
      </c>
    </row>
    <row r="741" spans="1:10" ht="28.8" x14ac:dyDescent="0.3">
      <c r="A741" s="7">
        <f t="shared" si="11"/>
        <v>220402010</v>
      </c>
      <c r="B741" s="6">
        <v>22</v>
      </c>
      <c r="C741" s="5" t="s">
        <v>1628</v>
      </c>
      <c r="D741" s="6">
        <v>2204</v>
      </c>
      <c r="E741" s="5" t="s">
        <v>4947</v>
      </c>
      <c r="F741" s="6">
        <v>220402</v>
      </c>
      <c r="G741" s="5" t="s">
        <v>4971</v>
      </c>
      <c r="H741" s="6">
        <v>220402010</v>
      </c>
      <c r="I741" s="5">
        <v>10</v>
      </c>
      <c r="J741" s="5" t="s">
        <v>4981</v>
      </c>
    </row>
    <row r="742" spans="1:10" ht="28.8" x14ac:dyDescent="0.3">
      <c r="A742" s="7">
        <f t="shared" si="11"/>
        <v>220402011</v>
      </c>
      <c r="B742" s="6">
        <v>22</v>
      </c>
      <c r="C742" s="5" t="s">
        <v>1628</v>
      </c>
      <c r="D742" s="6">
        <v>2204</v>
      </c>
      <c r="E742" s="5" t="s">
        <v>4947</v>
      </c>
      <c r="F742" s="6">
        <v>220402</v>
      </c>
      <c r="G742" s="5" t="s">
        <v>4971</v>
      </c>
      <c r="H742" s="6">
        <v>220402011</v>
      </c>
      <c r="I742" s="5">
        <v>11</v>
      </c>
      <c r="J742" s="5" t="s">
        <v>4982</v>
      </c>
    </row>
    <row r="743" spans="1:10" ht="43.2" x14ac:dyDescent="0.3">
      <c r="A743" s="7">
        <f t="shared" si="11"/>
        <v>220402012</v>
      </c>
      <c r="B743" s="6">
        <v>22</v>
      </c>
      <c r="C743" s="5" t="s">
        <v>1628</v>
      </c>
      <c r="D743" s="6">
        <v>2204</v>
      </c>
      <c r="E743" s="5" t="s">
        <v>4947</v>
      </c>
      <c r="F743" s="6">
        <v>220402</v>
      </c>
      <c r="G743" s="5" t="s">
        <v>4971</v>
      </c>
      <c r="H743" s="6">
        <v>220402012</v>
      </c>
      <c r="I743" s="5">
        <v>12</v>
      </c>
      <c r="J743" s="5" t="s">
        <v>4983</v>
      </c>
    </row>
    <row r="744" spans="1:10" ht="57.6" x14ac:dyDescent="0.3">
      <c r="A744" s="7">
        <f t="shared" si="11"/>
        <v>220402013</v>
      </c>
      <c r="B744" s="6">
        <v>22</v>
      </c>
      <c r="C744" s="5" t="s">
        <v>1628</v>
      </c>
      <c r="D744" s="6">
        <v>2204</v>
      </c>
      <c r="E744" s="5" t="s">
        <v>4947</v>
      </c>
      <c r="F744" s="6">
        <v>220402</v>
      </c>
      <c r="G744" s="5" t="s">
        <v>4971</v>
      </c>
      <c r="H744" s="6">
        <v>220402013</v>
      </c>
      <c r="I744" s="5">
        <v>13</v>
      </c>
      <c r="J744" s="5" t="s">
        <v>4984</v>
      </c>
    </row>
    <row r="745" spans="1:10" ht="57.6" x14ac:dyDescent="0.3">
      <c r="A745" s="7">
        <f t="shared" si="11"/>
        <v>220402014</v>
      </c>
      <c r="B745" s="6">
        <v>22</v>
      </c>
      <c r="C745" s="5" t="s">
        <v>1628</v>
      </c>
      <c r="D745" s="6">
        <v>2204</v>
      </c>
      <c r="E745" s="5" t="s">
        <v>4947</v>
      </c>
      <c r="F745" s="6">
        <v>220402</v>
      </c>
      <c r="G745" s="5" t="s">
        <v>4971</v>
      </c>
      <c r="H745" s="6">
        <v>220402014</v>
      </c>
      <c r="I745" s="5">
        <v>14</v>
      </c>
      <c r="J745" s="5" t="s">
        <v>4985</v>
      </c>
    </row>
    <row r="746" spans="1:10" ht="43.2" x14ac:dyDescent="0.3">
      <c r="A746" s="7">
        <f t="shared" si="11"/>
        <v>220402015</v>
      </c>
      <c r="B746" s="6">
        <v>22</v>
      </c>
      <c r="C746" s="5" t="s">
        <v>1628</v>
      </c>
      <c r="D746" s="6">
        <v>2204</v>
      </c>
      <c r="E746" s="5" t="s">
        <v>4947</v>
      </c>
      <c r="F746" s="6">
        <v>220402</v>
      </c>
      <c r="G746" s="5" t="s">
        <v>4971</v>
      </c>
      <c r="H746" s="6">
        <v>220402015</v>
      </c>
      <c r="I746" s="5">
        <v>15</v>
      </c>
      <c r="J746" s="5" t="s">
        <v>4986</v>
      </c>
    </row>
    <row r="747" spans="1:10" ht="43.2" x14ac:dyDescent="0.3">
      <c r="A747" s="7">
        <f t="shared" si="11"/>
        <v>220402016</v>
      </c>
      <c r="B747" s="6">
        <v>22</v>
      </c>
      <c r="C747" s="5" t="s">
        <v>1628</v>
      </c>
      <c r="D747" s="6">
        <v>2204</v>
      </c>
      <c r="E747" s="5" t="s">
        <v>4947</v>
      </c>
      <c r="F747" s="6">
        <v>220402</v>
      </c>
      <c r="G747" s="5" t="s">
        <v>4971</v>
      </c>
      <c r="H747" s="6">
        <v>220402016</v>
      </c>
      <c r="I747" s="5">
        <v>16</v>
      </c>
      <c r="J747" s="5" t="s">
        <v>4987</v>
      </c>
    </row>
    <row r="748" spans="1:10" ht="43.2" x14ac:dyDescent="0.3">
      <c r="A748" s="7">
        <f t="shared" si="11"/>
        <v>220402017</v>
      </c>
      <c r="B748" s="6">
        <v>22</v>
      </c>
      <c r="C748" s="5" t="s">
        <v>1628</v>
      </c>
      <c r="D748" s="6">
        <v>2204</v>
      </c>
      <c r="E748" s="5" t="s">
        <v>4947</v>
      </c>
      <c r="F748" s="6">
        <v>220402</v>
      </c>
      <c r="G748" s="5" t="s">
        <v>4971</v>
      </c>
      <c r="H748" s="6">
        <v>220402017</v>
      </c>
      <c r="I748" s="5">
        <v>17</v>
      </c>
      <c r="J748" s="5" t="s">
        <v>4988</v>
      </c>
    </row>
    <row r="749" spans="1:10" ht="43.2" x14ac:dyDescent="0.3">
      <c r="A749" s="7">
        <f t="shared" si="11"/>
        <v>220402018</v>
      </c>
      <c r="B749" s="6">
        <v>22</v>
      </c>
      <c r="C749" s="5" t="s">
        <v>1628</v>
      </c>
      <c r="D749" s="6">
        <v>2204</v>
      </c>
      <c r="E749" s="5" t="s">
        <v>4947</v>
      </c>
      <c r="F749" s="6">
        <v>220402</v>
      </c>
      <c r="G749" s="5" t="s">
        <v>4971</v>
      </c>
      <c r="H749" s="6">
        <v>220402018</v>
      </c>
      <c r="I749" s="5">
        <v>18</v>
      </c>
      <c r="J749" s="5" t="s">
        <v>4989</v>
      </c>
    </row>
    <row r="750" spans="1:10" ht="43.2" x14ac:dyDescent="0.3">
      <c r="A750" s="7">
        <f t="shared" si="11"/>
        <v>220402019</v>
      </c>
      <c r="B750" s="6">
        <v>22</v>
      </c>
      <c r="C750" s="5" t="s">
        <v>1628</v>
      </c>
      <c r="D750" s="6">
        <v>2204</v>
      </c>
      <c r="E750" s="5" t="s">
        <v>4947</v>
      </c>
      <c r="F750" s="6">
        <v>220402</v>
      </c>
      <c r="G750" s="5" t="s">
        <v>4971</v>
      </c>
      <c r="H750" s="6">
        <v>220402019</v>
      </c>
      <c r="I750" s="5">
        <v>19</v>
      </c>
      <c r="J750" s="5" t="s">
        <v>4990</v>
      </c>
    </row>
    <row r="751" spans="1:10" ht="57.6" x14ac:dyDescent="0.3">
      <c r="A751" s="7">
        <f t="shared" si="11"/>
        <v>220402020</v>
      </c>
      <c r="B751" s="6">
        <v>22</v>
      </c>
      <c r="C751" s="5" t="s">
        <v>1628</v>
      </c>
      <c r="D751" s="6">
        <v>2204</v>
      </c>
      <c r="E751" s="5" t="s">
        <v>4947</v>
      </c>
      <c r="F751" s="6">
        <v>220402</v>
      </c>
      <c r="G751" s="5" t="s">
        <v>4971</v>
      </c>
      <c r="H751" s="6">
        <v>220402020</v>
      </c>
      <c r="I751" s="5">
        <v>20</v>
      </c>
      <c r="J751" s="5" t="s">
        <v>4991</v>
      </c>
    </row>
    <row r="752" spans="1:10" ht="43.2" x14ac:dyDescent="0.3">
      <c r="A752" s="7">
        <f t="shared" si="11"/>
        <v>220402021</v>
      </c>
      <c r="B752" s="6">
        <v>22</v>
      </c>
      <c r="C752" s="5" t="s">
        <v>1628</v>
      </c>
      <c r="D752" s="6">
        <v>2204</v>
      </c>
      <c r="E752" s="5" t="s">
        <v>4947</v>
      </c>
      <c r="F752" s="6">
        <v>220402</v>
      </c>
      <c r="G752" s="5" t="s">
        <v>4971</v>
      </c>
      <c r="H752" s="6">
        <v>220402021</v>
      </c>
      <c r="I752" s="5">
        <v>21</v>
      </c>
      <c r="J752" s="5" t="s">
        <v>4992</v>
      </c>
    </row>
    <row r="753" spans="1:10" x14ac:dyDescent="0.3">
      <c r="A753" s="7">
        <f t="shared" si="11"/>
        <v>220403001</v>
      </c>
      <c r="B753" s="6">
        <v>22</v>
      </c>
      <c r="C753" s="5" t="s">
        <v>1628</v>
      </c>
      <c r="D753" s="6">
        <v>2204</v>
      </c>
      <c r="E753" s="5" t="s">
        <v>4947</v>
      </c>
      <c r="F753" s="6">
        <v>220403</v>
      </c>
      <c r="G753" s="5" t="s">
        <v>4993</v>
      </c>
      <c r="H753" s="6">
        <v>220403001</v>
      </c>
      <c r="I753" s="5">
        <v>1</v>
      </c>
      <c r="J753" s="5" t="s">
        <v>4994</v>
      </c>
    </row>
    <row r="754" spans="1:10" x14ac:dyDescent="0.3">
      <c r="A754" s="7">
        <f t="shared" si="11"/>
        <v>220403002</v>
      </c>
      <c r="B754" s="6">
        <v>22</v>
      </c>
      <c r="C754" s="5" t="s">
        <v>1628</v>
      </c>
      <c r="D754" s="6">
        <v>2204</v>
      </c>
      <c r="E754" s="5" t="s">
        <v>4947</v>
      </c>
      <c r="F754" s="6">
        <v>220403</v>
      </c>
      <c r="G754" s="5" t="s">
        <v>4993</v>
      </c>
      <c r="H754" s="6">
        <v>220403002</v>
      </c>
      <c r="I754" s="5">
        <v>2</v>
      </c>
      <c r="J754" s="5" t="s">
        <v>4995</v>
      </c>
    </row>
    <row r="755" spans="1:10" x14ac:dyDescent="0.3">
      <c r="A755" s="7">
        <f t="shared" si="11"/>
        <v>220403003</v>
      </c>
      <c r="B755" s="6">
        <v>22</v>
      </c>
      <c r="C755" s="5" t="s">
        <v>1628</v>
      </c>
      <c r="D755" s="6">
        <v>2204</v>
      </c>
      <c r="E755" s="5" t="s">
        <v>4947</v>
      </c>
      <c r="F755" s="6">
        <v>220403</v>
      </c>
      <c r="G755" s="5" t="s">
        <v>4993</v>
      </c>
      <c r="H755" s="6">
        <v>220403003</v>
      </c>
      <c r="I755" s="5">
        <v>3</v>
      </c>
      <c r="J755" s="5" t="s">
        <v>4996</v>
      </c>
    </row>
    <row r="756" spans="1:10" ht="28.8" x14ac:dyDescent="0.3">
      <c r="A756" s="7">
        <f t="shared" si="11"/>
        <v>220403004</v>
      </c>
      <c r="B756" s="6">
        <v>22</v>
      </c>
      <c r="C756" s="5" t="s">
        <v>1628</v>
      </c>
      <c r="D756" s="6">
        <v>2204</v>
      </c>
      <c r="E756" s="5" t="s">
        <v>4947</v>
      </c>
      <c r="F756" s="6">
        <v>220403</v>
      </c>
      <c r="G756" s="5" t="s">
        <v>4993</v>
      </c>
      <c r="H756" s="6">
        <v>220403004</v>
      </c>
      <c r="I756" s="5">
        <v>4</v>
      </c>
      <c r="J756" s="5" t="s">
        <v>4997</v>
      </c>
    </row>
    <row r="757" spans="1:10" x14ac:dyDescent="0.3">
      <c r="A757" s="7">
        <f t="shared" si="11"/>
        <v>220403005</v>
      </c>
      <c r="B757" s="6">
        <v>22</v>
      </c>
      <c r="C757" s="5" t="s">
        <v>1628</v>
      </c>
      <c r="D757" s="6">
        <v>2204</v>
      </c>
      <c r="E757" s="5" t="s">
        <v>4947</v>
      </c>
      <c r="F757" s="6">
        <v>220403</v>
      </c>
      <c r="G757" s="5" t="s">
        <v>4993</v>
      </c>
      <c r="H757" s="6">
        <v>220403005</v>
      </c>
      <c r="I757" s="5">
        <v>5</v>
      </c>
      <c r="J757" s="5" t="s">
        <v>4998</v>
      </c>
    </row>
    <row r="758" spans="1:10" x14ac:dyDescent="0.3">
      <c r="A758" s="7">
        <f t="shared" si="11"/>
        <v>220403006</v>
      </c>
      <c r="B758" s="6">
        <v>22</v>
      </c>
      <c r="C758" s="5" t="s">
        <v>1628</v>
      </c>
      <c r="D758" s="6">
        <v>2204</v>
      </c>
      <c r="E758" s="5" t="s">
        <v>4947</v>
      </c>
      <c r="F758" s="6">
        <v>220403</v>
      </c>
      <c r="G758" s="5" t="s">
        <v>4993</v>
      </c>
      <c r="H758" s="6">
        <v>220403006</v>
      </c>
      <c r="I758" s="5">
        <v>6</v>
      </c>
      <c r="J758" s="5" t="s">
        <v>4999</v>
      </c>
    </row>
    <row r="759" spans="1:10" x14ac:dyDescent="0.3">
      <c r="A759" s="7">
        <f t="shared" si="11"/>
        <v>220403007</v>
      </c>
      <c r="B759" s="6">
        <v>22</v>
      </c>
      <c r="C759" s="5" t="s">
        <v>1628</v>
      </c>
      <c r="D759" s="6">
        <v>2204</v>
      </c>
      <c r="E759" s="5" t="s">
        <v>4947</v>
      </c>
      <c r="F759" s="6">
        <v>220403</v>
      </c>
      <c r="G759" s="5" t="s">
        <v>4993</v>
      </c>
      <c r="H759" s="6">
        <v>220403007</v>
      </c>
      <c r="I759" s="5">
        <v>7</v>
      </c>
      <c r="J759" s="5" t="s">
        <v>5000</v>
      </c>
    </row>
    <row r="760" spans="1:10" x14ac:dyDescent="0.3">
      <c r="A760" s="7">
        <f t="shared" si="11"/>
        <v>220403008</v>
      </c>
      <c r="B760" s="6">
        <v>22</v>
      </c>
      <c r="C760" s="5" t="s">
        <v>1628</v>
      </c>
      <c r="D760" s="6">
        <v>2204</v>
      </c>
      <c r="E760" s="5" t="s">
        <v>4947</v>
      </c>
      <c r="F760" s="6">
        <v>220403</v>
      </c>
      <c r="G760" s="5" t="s">
        <v>4993</v>
      </c>
      <c r="H760" s="6">
        <v>220403008</v>
      </c>
      <c r="I760" s="5">
        <v>8</v>
      </c>
      <c r="J760" s="5" t="s">
        <v>5001</v>
      </c>
    </row>
    <row r="761" spans="1:10" x14ac:dyDescent="0.3">
      <c r="A761" s="7">
        <f t="shared" si="11"/>
        <v>220403009</v>
      </c>
      <c r="B761" s="6">
        <v>22</v>
      </c>
      <c r="C761" s="5" t="s">
        <v>1628</v>
      </c>
      <c r="D761" s="6">
        <v>2204</v>
      </c>
      <c r="E761" s="5" t="s">
        <v>4947</v>
      </c>
      <c r="F761" s="6">
        <v>220403</v>
      </c>
      <c r="G761" s="5" t="s">
        <v>4993</v>
      </c>
      <c r="H761" s="6">
        <v>220403009</v>
      </c>
      <c r="I761" s="5">
        <v>9</v>
      </c>
      <c r="J761" s="5" t="s">
        <v>5002</v>
      </c>
    </row>
    <row r="762" spans="1:10" x14ac:dyDescent="0.3">
      <c r="A762" s="7">
        <f t="shared" si="11"/>
        <v>220403010</v>
      </c>
      <c r="B762" s="6">
        <v>22</v>
      </c>
      <c r="C762" s="5" t="s">
        <v>1628</v>
      </c>
      <c r="D762" s="6">
        <v>2204</v>
      </c>
      <c r="E762" s="5" t="s">
        <v>4947</v>
      </c>
      <c r="F762" s="6">
        <v>220403</v>
      </c>
      <c r="G762" s="5" t="s">
        <v>4993</v>
      </c>
      <c r="H762" s="6">
        <v>220403010</v>
      </c>
      <c r="I762" s="5">
        <v>10</v>
      </c>
      <c r="J762" s="5" t="s">
        <v>5003</v>
      </c>
    </row>
    <row r="763" spans="1:10" x14ac:dyDescent="0.3">
      <c r="A763" s="7">
        <f t="shared" si="11"/>
        <v>220403011</v>
      </c>
      <c r="B763" s="6">
        <v>22</v>
      </c>
      <c r="C763" s="5" t="s">
        <v>1628</v>
      </c>
      <c r="D763" s="6">
        <v>2204</v>
      </c>
      <c r="E763" s="5" t="s">
        <v>4947</v>
      </c>
      <c r="F763" s="6">
        <v>220403</v>
      </c>
      <c r="G763" s="5" t="s">
        <v>4993</v>
      </c>
      <c r="H763" s="6">
        <v>220403011</v>
      </c>
      <c r="I763" s="5">
        <v>11</v>
      </c>
      <c r="J763" s="5" t="s">
        <v>5004</v>
      </c>
    </row>
    <row r="764" spans="1:10" ht="43.2" x14ac:dyDescent="0.3">
      <c r="A764" s="7">
        <f t="shared" si="11"/>
        <v>220404001</v>
      </c>
      <c r="B764" s="6">
        <v>22</v>
      </c>
      <c r="C764" s="5" t="s">
        <v>1628</v>
      </c>
      <c r="D764" s="6">
        <v>2204</v>
      </c>
      <c r="E764" s="5" t="s">
        <v>4947</v>
      </c>
      <c r="F764" s="6">
        <v>220404</v>
      </c>
      <c r="G764" s="5" t="s">
        <v>5005</v>
      </c>
      <c r="H764" s="6">
        <v>220404001</v>
      </c>
      <c r="I764" s="5">
        <v>1</v>
      </c>
      <c r="J764" s="5" t="s">
        <v>5006</v>
      </c>
    </row>
    <row r="765" spans="1:10" x14ac:dyDescent="0.3">
      <c r="A765" s="7">
        <f t="shared" si="11"/>
        <v>220404002</v>
      </c>
      <c r="B765" s="6">
        <v>22</v>
      </c>
      <c r="C765" s="5" t="s">
        <v>1628</v>
      </c>
      <c r="D765" s="6">
        <v>2204</v>
      </c>
      <c r="E765" s="5" t="s">
        <v>4947</v>
      </c>
      <c r="F765" s="6">
        <v>220404</v>
      </c>
      <c r="G765" s="5" t="s">
        <v>5005</v>
      </c>
      <c r="H765" s="6">
        <v>220404002</v>
      </c>
      <c r="I765" s="5">
        <v>2</v>
      </c>
      <c r="J765" s="5" t="s">
        <v>5007</v>
      </c>
    </row>
    <row r="766" spans="1:10" x14ac:dyDescent="0.3">
      <c r="A766" s="7">
        <f t="shared" si="11"/>
        <v>220404003</v>
      </c>
      <c r="B766" s="6">
        <v>22</v>
      </c>
      <c r="C766" s="5" t="s">
        <v>1628</v>
      </c>
      <c r="D766" s="6">
        <v>2204</v>
      </c>
      <c r="E766" s="5" t="s">
        <v>4947</v>
      </c>
      <c r="F766" s="6">
        <v>220404</v>
      </c>
      <c r="G766" s="5" t="s">
        <v>5005</v>
      </c>
      <c r="H766" s="6">
        <v>220404003</v>
      </c>
      <c r="I766" s="5">
        <v>3</v>
      </c>
      <c r="J766" s="5" t="s">
        <v>5008</v>
      </c>
    </row>
    <row r="767" spans="1:10" ht="28.8" x14ac:dyDescent="0.3">
      <c r="A767" s="7">
        <f t="shared" si="11"/>
        <v>220404004</v>
      </c>
      <c r="B767" s="6">
        <v>22</v>
      </c>
      <c r="C767" s="5" t="s">
        <v>1628</v>
      </c>
      <c r="D767" s="6">
        <v>2204</v>
      </c>
      <c r="E767" s="5" t="s">
        <v>4947</v>
      </c>
      <c r="F767" s="6">
        <v>220404</v>
      </c>
      <c r="G767" s="5" t="s">
        <v>5005</v>
      </c>
      <c r="H767" s="6">
        <v>220404004</v>
      </c>
      <c r="I767" s="5">
        <v>4</v>
      </c>
      <c r="J767" s="5" t="s">
        <v>5009</v>
      </c>
    </row>
    <row r="768" spans="1:10" ht="28.8" x14ac:dyDescent="0.3">
      <c r="A768" s="7">
        <f t="shared" si="11"/>
        <v>220404005</v>
      </c>
      <c r="B768" s="6">
        <v>22</v>
      </c>
      <c r="C768" s="5" t="s">
        <v>1628</v>
      </c>
      <c r="D768" s="6">
        <v>2204</v>
      </c>
      <c r="E768" s="5" t="s">
        <v>4947</v>
      </c>
      <c r="F768" s="6">
        <v>220404</v>
      </c>
      <c r="G768" s="5" t="s">
        <v>5005</v>
      </c>
      <c r="H768" s="6">
        <v>220404005</v>
      </c>
      <c r="I768" s="5">
        <v>5</v>
      </c>
      <c r="J768" s="5" t="s">
        <v>5010</v>
      </c>
    </row>
    <row r="769" spans="1:10" ht="28.8" x14ac:dyDescent="0.3">
      <c r="A769" s="7">
        <f t="shared" si="11"/>
        <v>220405001</v>
      </c>
      <c r="B769" s="6">
        <v>22</v>
      </c>
      <c r="C769" s="5" t="s">
        <v>1628</v>
      </c>
      <c r="D769" s="6">
        <v>2204</v>
      </c>
      <c r="E769" s="5" t="s">
        <v>4947</v>
      </c>
      <c r="F769" s="6">
        <v>220405</v>
      </c>
      <c r="G769" s="5" t="s">
        <v>5011</v>
      </c>
      <c r="H769" s="6">
        <v>220405001</v>
      </c>
      <c r="I769" s="5">
        <v>1</v>
      </c>
      <c r="J769" s="5" t="s">
        <v>5012</v>
      </c>
    </row>
    <row r="770" spans="1:10" ht="28.8" x14ac:dyDescent="0.3">
      <c r="A770" s="7">
        <f t="shared" si="11"/>
        <v>220405002</v>
      </c>
      <c r="B770" s="6">
        <v>22</v>
      </c>
      <c r="C770" s="5" t="s">
        <v>1628</v>
      </c>
      <c r="D770" s="6">
        <v>2204</v>
      </c>
      <c r="E770" s="5" t="s">
        <v>4947</v>
      </c>
      <c r="F770" s="6">
        <v>220405</v>
      </c>
      <c r="G770" s="5" t="s">
        <v>5011</v>
      </c>
      <c r="H770" s="6">
        <v>220405002</v>
      </c>
      <c r="I770" s="5">
        <v>2</v>
      </c>
      <c r="J770" s="5" t="s">
        <v>5013</v>
      </c>
    </row>
    <row r="771" spans="1:10" ht="28.8" x14ac:dyDescent="0.3">
      <c r="A771" s="7">
        <f t="shared" si="11"/>
        <v>220405003</v>
      </c>
      <c r="B771" s="6">
        <v>22</v>
      </c>
      <c r="C771" s="5" t="s">
        <v>1628</v>
      </c>
      <c r="D771" s="6">
        <v>2204</v>
      </c>
      <c r="E771" s="5" t="s">
        <v>4947</v>
      </c>
      <c r="F771" s="6">
        <v>220405</v>
      </c>
      <c r="G771" s="5" t="s">
        <v>5011</v>
      </c>
      <c r="H771" s="6">
        <v>220405003</v>
      </c>
      <c r="I771" s="5">
        <v>3</v>
      </c>
      <c r="J771" s="5" t="s">
        <v>5014</v>
      </c>
    </row>
    <row r="772" spans="1:10" ht="43.2" x14ac:dyDescent="0.3">
      <c r="A772" s="7">
        <f t="shared" si="11"/>
        <v>220405004</v>
      </c>
      <c r="B772" s="6">
        <v>22</v>
      </c>
      <c r="C772" s="5" t="s">
        <v>1628</v>
      </c>
      <c r="D772" s="6">
        <v>2204</v>
      </c>
      <c r="E772" s="5" t="s">
        <v>4947</v>
      </c>
      <c r="F772" s="6">
        <v>220405</v>
      </c>
      <c r="G772" s="5" t="s">
        <v>5011</v>
      </c>
      <c r="H772" s="6">
        <v>220405004</v>
      </c>
      <c r="I772" s="5">
        <v>4</v>
      </c>
      <c r="J772" s="5" t="s">
        <v>5015</v>
      </c>
    </row>
    <row r="773" spans="1:10" x14ac:dyDescent="0.3">
      <c r="A773" s="7">
        <f t="shared" si="11"/>
        <v>220405005</v>
      </c>
      <c r="B773" s="6">
        <v>22</v>
      </c>
      <c r="C773" s="5" t="s">
        <v>1628</v>
      </c>
      <c r="D773" s="6">
        <v>2204</v>
      </c>
      <c r="E773" s="5" t="s">
        <v>4947</v>
      </c>
      <c r="F773" s="6">
        <v>220405</v>
      </c>
      <c r="G773" s="5" t="s">
        <v>5011</v>
      </c>
      <c r="H773" s="6">
        <v>220405005</v>
      </c>
      <c r="I773" s="5">
        <v>5</v>
      </c>
      <c r="J773" s="5" t="s">
        <v>5016</v>
      </c>
    </row>
    <row r="774" spans="1:10" x14ac:dyDescent="0.3">
      <c r="A774" s="7">
        <f t="shared" si="11"/>
        <v>220405006</v>
      </c>
      <c r="B774" s="6">
        <v>22</v>
      </c>
      <c r="C774" s="5" t="s">
        <v>1628</v>
      </c>
      <c r="D774" s="6">
        <v>2204</v>
      </c>
      <c r="E774" s="5" t="s">
        <v>4947</v>
      </c>
      <c r="F774" s="6">
        <v>220405</v>
      </c>
      <c r="G774" s="5" t="s">
        <v>5011</v>
      </c>
      <c r="H774" s="6">
        <v>220405006</v>
      </c>
      <c r="I774" s="5">
        <v>6</v>
      </c>
      <c r="J774" s="5" t="s">
        <v>5017</v>
      </c>
    </row>
    <row r="775" spans="1:10" ht="28.8" x14ac:dyDescent="0.3">
      <c r="A775" s="7">
        <f t="shared" si="11"/>
        <v>220405007</v>
      </c>
      <c r="B775" s="6">
        <v>22</v>
      </c>
      <c r="C775" s="5" t="s">
        <v>1628</v>
      </c>
      <c r="D775" s="6">
        <v>2204</v>
      </c>
      <c r="E775" s="5" t="s">
        <v>4947</v>
      </c>
      <c r="F775" s="6">
        <v>220405</v>
      </c>
      <c r="G775" s="5" t="s">
        <v>5011</v>
      </c>
      <c r="H775" s="6">
        <v>220405007</v>
      </c>
      <c r="I775" s="5">
        <v>7</v>
      </c>
      <c r="J775" s="5" t="s">
        <v>5018</v>
      </c>
    </row>
    <row r="776" spans="1:10" ht="28.8" x14ac:dyDescent="0.3">
      <c r="A776" s="7">
        <f t="shared" si="11"/>
        <v>220405008</v>
      </c>
      <c r="B776" s="6">
        <v>22</v>
      </c>
      <c r="C776" s="5" t="s">
        <v>1628</v>
      </c>
      <c r="D776" s="6">
        <v>2204</v>
      </c>
      <c r="E776" s="5" t="s">
        <v>4947</v>
      </c>
      <c r="F776" s="6">
        <v>220405</v>
      </c>
      <c r="G776" s="5" t="s">
        <v>5011</v>
      </c>
      <c r="H776" s="6">
        <v>220405008</v>
      </c>
      <c r="I776" s="5">
        <v>8</v>
      </c>
      <c r="J776" s="5" t="s">
        <v>5019</v>
      </c>
    </row>
    <row r="777" spans="1:10" ht="28.8" x14ac:dyDescent="0.3">
      <c r="A777" s="7">
        <f t="shared" si="11"/>
        <v>220405009</v>
      </c>
      <c r="B777" s="6">
        <v>22</v>
      </c>
      <c r="C777" s="5" t="s">
        <v>1628</v>
      </c>
      <c r="D777" s="6">
        <v>2204</v>
      </c>
      <c r="E777" s="5" t="s">
        <v>4947</v>
      </c>
      <c r="F777" s="6">
        <v>220405</v>
      </c>
      <c r="G777" s="5" t="s">
        <v>5011</v>
      </c>
      <c r="H777" s="6">
        <v>220405009</v>
      </c>
      <c r="I777" s="5">
        <v>9</v>
      </c>
      <c r="J777" s="5" t="s">
        <v>5020</v>
      </c>
    </row>
    <row r="778" spans="1:10" ht="28.8" x14ac:dyDescent="0.3">
      <c r="A778" s="7">
        <f t="shared" si="11"/>
        <v>220405010</v>
      </c>
      <c r="B778" s="6">
        <v>22</v>
      </c>
      <c r="C778" s="5" t="s">
        <v>1628</v>
      </c>
      <c r="D778" s="6">
        <v>2204</v>
      </c>
      <c r="E778" s="5" t="s">
        <v>4947</v>
      </c>
      <c r="F778" s="6">
        <v>220405</v>
      </c>
      <c r="G778" s="5" t="s">
        <v>5011</v>
      </c>
      <c r="H778" s="6">
        <v>220405010</v>
      </c>
      <c r="I778" s="5">
        <v>10</v>
      </c>
      <c r="J778" s="5" t="s">
        <v>5021</v>
      </c>
    </row>
    <row r="779" spans="1:10" ht="28.8" x14ac:dyDescent="0.3">
      <c r="A779" s="7">
        <f t="shared" si="11"/>
        <v>220405011</v>
      </c>
      <c r="B779" s="6">
        <v>22</v>
      </c>
      <c r="C779" s="5" t="s">
        <v>1628</v>
      </c>
      <c r="D779" s="6">
        <v>2204</v>
      </c>
      <c r="E779" s="5" t="s">
        <v>4947</v>
      </c>
      <c r="F779" s="6">
        <v>220405</v>
      </c>
      <c r="G779" s="5" t="s">
        <v>5011</v>
      </c>
      <c r="H779" s="6">
        <v>220405011</v>
      </c>
      <c r="I779" s="5">
        <v>11</v>
      </c>
      <c r="J779" s="5" t="s">
        <v>5022</v>
      </c>
    </row>
    <row r="780" spans="1:10" x14ac:dyDescent="0.3">
      <c r="A780" s="7">
        <f t="shared" si="11"/>
        <v>220405012</v>
      </c>
      <c r="B780" s="6">
        <v>22</v>
      </c>
      <c r="C780" s="5" t="s">
        <v>1628</v>
      </c>
      <c r="D780" s="6">
        <v>2204</v>
      </c>
      <c r="E780" s="5" t="s">
        <v>4947</v>
      </c>
      <c r="F780" s="6">
        <v>220405</v>
      </c>
      <c r="G780" s="5" t="s">
        <v>5011</v>
      </c>
      <c r="H780" s="6">
        <v>220405012</v>
      </c>
      <c r="I780" s="5">
        <v>12</v>
      </c>
      <c r="J780" s="5" t="s">
        <v>5023</v>
      </c>
    </row>
    <row r="781" spans="1:10" ht="28.8" x14ac:dyDescent="0.3">
      <c r="A781" s="7">
        <f t="shared" ref="A781:A844" si="12">+H781</f>
        <v>220405013</v>
      </c>
      <c r="B781" s="6">
        <v>22</v>
      </c>
      <c r="C781" s="5" t="s">
        <v>1628</v>
      </c>
      <c r="D781" s="6">
        <v>2204</v>
      </c>
      <c r="E781" s="5" t="s">
        <v>4947</v>
      </c>
      <c r="F781" s="6">
        <v>220405</v>
      </c>
      <c r="G781" s="5" t="s">
        <v>5011</v>
      </c>
      <c r="H781" s="6">
        <v>220405013</v>
      </c>
      <c r="I781" s="5">
        <v>13</v>
      </c>
      <c r="J781" s="5" t="s">
        <v>5024</v>
      </c>
    </row>
    <row r="782" spans="1:10" ht="28.8" x14ac:dyDescent="0.3">
      <c r="A782" s="7">
        <f t="shared" si="12"/>
        <v>220405014</v>
      </c>
      <c r="B782" s="6">
        <v>22</v>
      </c>
      <c r="C782" s="5" t="s">
        <v>1628</v>
      </c>
      <c r="D782" s="6">
        <v>2204</v>
      </c>
      <c r="E782" s="5" t="s">
        <v>4947</v>
      </c>
      <c r="F782" s="6">
        <v>220405</v>
      </c>
      <c r="G782" s="5" t="s">
        <v>5011</v>
      </c>
      <c r="H782" s="6">
        <v>220405014</v>
      </c>
      <c r="I782" s="5">
        <v>14</v>
      </c>
      <c r="J782" s="5" t="s">
        <v>5025</v>
      </c>
    </row>
    <row r="783" spans="1:10" ht="28.8" x14ac:dyDescent="0.3">
      <c r="A783" s="7">
        <f t="shared" si="12"/>
        <v>220405015</v>
      </c>
      <c r="B783" s="6">
        <v>22</v>
      </c>
      <c r="C783" s="5" t="s">
        <v>1628</v>
      </c>
      <c r="D783" s="6">
        <v>2204</v>
      </c>
      <c r="E783" s="5" t="s">
        <v>4947</v>
      </c>
      <c r="F783" s="6">
        <v>220405</v>
      </c>
      <c r="G783" s="5" t="s">
        <v>5011</v>
      </c>
      <c r="H783" s="6">
        <v>220405015</v>
      </c>
      <c r="I783" s="5">
        <v>15</v>
      </c>
      <c r="J783" s="5" t="s">
        <v>5026</v>
      </c>
    </row>
    <row r="784" spans="1:10" x14ac:dyDescent="0.3">
      <c r="A784" s="7">
        <f t="shared" si="12"/>
        <v>220405016</v>
      </c>
      <c r="B784" s="6">
        <v>22</v>
      </c>
      <c r="C784" s="5" t="s">
        <v>1628</v>
      </c>
      <c r="D784" s="6">
        <v>2204</v>
      </c>
      <c r="E784" s="5" t="s">
        <v>4947</v>
      </c>
      <c r="F784" s="6">
        <v>220405</v>
      </c>
      <c r="G784" s="5" t="s">
        <v>5011</v>
      </c>
      <c r="H784" s="6">
        <v>220405016</v>
      </c>
      <c r="I784" s="5">
        <v>16</v>
      </c>
      <c r="J784" s="5" t="s">
        <v>5027</v>
      </c>
    </row>
    <row r="785" spans="1:10" ht="28.8" x14ac:dyDescent="0.3">
      <c r="A785" s="7">
        <f t="shared" si="12"/>
        <v>220405017</v>
      </c>
      <c r="B785" s="6">
        <v>22</v>
      </c>
      <c r="C785" s="5" t="s">
        <v>1628</v>
      </c>
      <c r="D785" s="6">
        <v>2204</v>
      </c>
      <c r="E785" s="5" t="s">
        <v>4947</v>
      </c>
      <c r="F785" s="6">
        <v>220405</v>
      </c>
      <c r="G785" s="5" t="s">
        <v>5011</v>
      </c>
      <c r="H785" s="6">
        <v>220405017</v>
      </c>
      <c r="I785" s="5">
        <v>17</v>
      </c>
      <c r="J785" s="5" t="s">
        <v>5028</v>
      </c>
    </row>
    <row r="786" spans="1:10" ht="28.8" x14ac:dyDescent="0.3">
      <c r="A786" s="7">
        <f t="shared" si="12"/>
        <v>220406001</v>
      </c>
      <c r="B786" s="6">
        <v>22</v>
      </c>
      <c r="C786" s="5" t="s">
        <v>1628</v>
      </c>
      <c r="D786" s="6">
        <v>2204</v>
      </c>
      <c r="E786" s="5" t="s">
        <v>4947</v>
      </c>
      <c r="F786" s="6">
        <v>220406</v>
      </c>
      <c r="G786" s="5" t="s">
        <v>5029</v>
      </c>
      <c r="H786" s="6">
        <v>220406001</v>
      </c>
      <c r="I786" s="5">
        <v>1</v>
      </c>
      <c r="J786" s="5" t="s">
        <v>5030</v>
      </c>
    </row>
    <row r="787" spans="1:10" ht="28.8" x14ac:dyDescent="0.3">
      <c r="A787" s="7">
        <f t="shared" si="12"/>
        <v>220406002</v>
      </c>
      <c r="B787" s="6">
        <v>22</v>
      </c>
      <c r="C787" s="5" t="s">
        <v>1628</v>
      </c>
      <c r="D787" s="6">
        <v>2204</v>
      </c>
      <c r="E787" s="5" t="s">
        <v>4947</v>
      </c>
      <c r="F787" s="6">
        <v>220406</v>
      </c>
      <c r="G787" s="5" t="s">
        <v>5029</v>
      </c>
      <c r="H787" s="6">
        <v>220406002</v>
      </c>
      <c r="I787" s="5">
        <v>2</v>
      </c>
      <c r="J787" s="5" t="s">
        <v>5031</v>
      </c>
    </row>
    <row r="788" spans="1:10" ht="28.8" x14ac:dyDescent="0.3">
      <c r="A788" s="7">
        <f t="shared" si="12"/>
        <v>220406003</v>
      </c>
      <c r="B788" s="6">
        <v>22</v>
      </c>
      <c r="C788" s="5" t="s">
        <v>1628</v>
      </c>
      <c r="D788" s="6">
        <v>2204</v>
      </c>
      <c r="E788" s="5" t="s">
        <v>4947</v>
      </c>
      <c r="F788" s="6">
        <v>220406</v>
      </c>
      <c r="G788" s="5" t="s">
        <v>5029</v>
      </c>
      <c r="H788" s="6">
        <v>220406003</v>
      </c>
      <c r="I788" s="5">
        <v>3</v>
      </c>
      <c r="J788" s="5" t="s">
        <v>5032</v>
      </c>
    </row>
    <row r="789" spans="1:10" x14ac:dyDescent="0.3">
      <c r="A789" s="7">
        <f t="shared" si="12"/>
        <v>220406004</v>
      </c>
      <c r="B789" s="6">
        <v>22</v>
      </c>
      <c r="C789" s="5" t="s">
        <v>1628</v>
      </c>
      <c r="D789" s="6">
        <v>2204</v>
      </c>
      <c r="E789" s="5" t="s">
        <v>4947</v>
      </c>
      <c r="F789" s="6">
        <v>220406</v>
      </c>
      <c r="G789" s="5" t="s">
        <v>5029</v>
      </c>
      <c r="H789" s="6">
        <v>220406004</v>
      </c>
      <c r="I789" s="5">
        <v>4</v>
      </c>
      <c r="J789" s="5" t="s">
        <v>5033</v>
      </c>
    </row>
    <row r="790" spans="1:10" x14ac:dyDescent="0.3">
      <c r="A790" s="7">
        <f t="shared" si="12"/>
        <v>220406005</v>
      </c>
      <c r="B790" s="6">
        <v>22</v>
      </c>
      <c r="C790" s="5" t="s">
        <v>1628</v>
      </c>
      <c r="D790" s="6">
        <v>2204</v>
      </c>
      <c r="E790" s="5" t="s">
        <v>4947</v>
      </c>
      <c r="F790" s="6">
        <v>220406</v>
      </c>
      <c r="G790" s="5" t="s">
        <v>5029</v>
      </c>
      <c r="H790" s="6">
        <v>220406005</v>
      </c>
      <c r="I790" s="5">
        <v>5</v>
      </c>
      <c r="J790" s="5" t="s">
        <v>5034</v>
      </c>
    </row>
    <row r="791" spans="1:10" x14ac:dyDescent="0.3">
      <c r="A791" s="7">
        <f t="shared" si="12"/>
        <v>220406006</v>
      </c>
      <c r="B791" s="6">
        <v>22</v>
      </c>
      <c r="C791" s="5" t="s">
        <v>1628</v>
      </c>
      <c r="D791" s="6">
        <v>2204</v>
      </c>
      <c r="E791" s="5" t="s">
        <v>4947</v>
      </c>
      <c r="F791" s="6">
        <v>220406</v>
      </c>
      <c r="G791" s="5" t="s">
        <v>5029</v>
      </c>
      <c r="H791" s="6">
        <v>220406006</v>
      </c>
      <c r="I791" s="5">
        <v>6</v>
      </c>
      <c r="J791" s="5" t="s">
        <v>5035</v>
      </c>
    </row>
    <row r="792" spans="1:10" x14ac:dyDescent="0.3">
      <c r="A792" s="7">
        <f t="shared" si="12"/>
        <v>220406007</v>
      </c>
      <c r="B792" s="6">
        <v>22</v>
      </c>
      <c r="C792" s="5" t="s">
        <v>1628</v>
      </c>
      <c r="D792" s="6">
        <v>2204</v>
      </c>
      <c r="E792" s="5" t="s">
        <v>4947</v>
      </c>
      <c r="F792" s="6">
        <v>220406</v>
      </c>
      <c r="G792" s="5" t="s">
        <v>5029</v>
      </c>
      <c r="H792" s="6">
        <v>220406007</v>
      </c>
      <c r="I792" s="5">
        <v>7</v>
      </c>
      <c r="J792" s="5" t="s">
        <v>5036</v>
      </c>
    </row>
    <row r="793" spans="1:10" x14ac:dyDescent="0.3">
      <c r="A793" s="7">
        <f t="shared" si="12"/>
        <v>220406008</v>
      </c>
      <c r="B793" s="6">
        <v>22</v>
      </c>
      <c r="C793" s="5" t="s">
        <v>1628</v>
      </c>
      <c r="D793" s="6">
        <v>2204</v>
      </c>
      <c r="E793" s="5" t="s">
        <v>4947</v>
      </c>
      <c r="F793" s="6">
        <v>220406</v>
      </c>
      <c r="G793" s="5" t="s">
        <v>5029</v>
      </c>
      <c r="H793" s="6">
        <v>220406008</v>
      </c>
      <c r="I793" s="5">
        <v>8</v>
      </c>
      <c r="J793" s="5" t="s">
        <v>5037</v>
      </c>
    </row>
    <row r="794" spans="1:10" x14ac:dyDescent="0.3">
      <c r="A794" s="7">
        <f t="shared" si="12"/>
        <v>220406009</v>
      </c>
      <c r="B794" s="6">
        <v>22</v>
      </c>
      <c r="C794" s="5" t="s">
        <v>1628</v>
      </c>
      <c r="D794" s="6">
        <v>2204</v>
      </c>
      <c r="E794" s="5" t="s">
        <v>4947</v>
      </c>
      <c r="F794" s="6">
        <v>220406</v>
      </c>
      <c r="G794" s="5" t="s">
        <v>5029</v>
      </c>
      <c r="H794" s="6">
        <v>220406009</v>
      </c>
      <c r="I794" s="5">
        <v>9</v>
      </c>
      <c r="J794" s="5" t="s">
        <v>5038</v>
      </c>
    </row>
    <row r="795" spans="1:10" x14ac:dyDescent="0.3">
      <c r="A795" s="7">
        <f t="shared" si="12"/>
        <v>220406010</v>
      </c>
      <c r="B795" s="6">
        <v>22</v>
      </c>
      <c r="C795" s="5" t="s">
        <v>1628</v>
      </c>
      <c r="D795" s="6">
        <v>2204</v>
      </c>
      <c r="E795" s="5" t="s">
        <v>4947</v>
      </c>
      <c r="F795" s="6">
        <v>220406</v>
      </c>
      <c r="G795" s="5" t="s">
        <v>5029</v>
      </c>
      <c r="H795" s="6">
        <v>220406010</v>
      </c>
      <c r="I795" s="5">
        <v>10</v>
      </c>
      <c r="J795" s="5" t="s">
        <v>5039</v>
      </c>
    </row>
    <row r="796" spans="1:10" x14ac:dyDescent="0.3">
      <c r="A796" s="7">
        <f t="shared" si="12"/>
        <v>220406011</v>
      </c>
      <c r="B796" s="6">
        <v>22</v>
      </c>
      <c r="C796" s="5" t="s">
        <v>1628</v>
      </c>
      <c r="D796" s="6">
        <v>2204</v>
      </c>
      <c r="E796" s="5" t="s">
        <v>4947</v>
      </c>
      <c r="F796" s="6">
        <v>220406</v>
      </c>
      <c r="G796" s="5" t="s">
        <v>5029</v>
      </c>
      <c r="H796" s="6">
        <v>220406011</v>
      </c>
      <c r="I796" s="5">
        <v>11</v>
      </c>
      <c r="J796" s="5" t="s">
        <v>5040</v>
      </c>
    </row>
    <row r="797" spans="1:10" ht="28.8" x14ac:dyDescent="0.3">
      <c r="A797" s="7">
        <f t="shared" si="12"/>
        <v>220407001</v>
      </c>
      <c r="B797" s="6">
        <v>22</v>
      </c>
      <c r="C797" s="5" t="s">
        <v>1628</v>
      </c>
      <c r="D797" s="6">
        <v>2204</v>
      </c>
      <c r="E797" s="5" t="s">
        <v>4947</v>
      </c>
      <c r="F797" s="6">
        <v>220407</v>
      </c>
      <c r="G797" s="5" t="s">
        <v>5041</v>
      </c>
      <c r="H797" s="6">
        <v>220407001</v>
      </c>
      <c r="I797" s="5">
        <v>1</v>
      </c>
      <c r="J797" s="5" t="s">
        <v>5042</v>
      </c>
    </row>
    <row r="798" spans="1:10" ht="28.8" x14ac:dyDescent="0.3">
      <c r="A798" s="7">
        <f t="shared" si="12"/>
        <v>220407002</v>
      </c>
      <c r="B798" s="6">
        <v>22</v>
      </c>
      <c r="C798" s="5" t="s">
        <v>1628</v>
      </c>
      <c r="D798" s="6">
        <v>2204</v>
      </c>
      <c r="E798" s="5" t="s">
        <v>4947</v>
      </c>
      <c r="F798" s="6">
        <v>220407</v>
      </c>
      <c r="G798" s="5" t="s">
        <v>5041</v>
      </c>
      <c r="H798" s="6">
        <v>220407002</v>
      </c>
      <c r="I798" s="5">
        <v>2</v>
      </c>
      <c r="J798" s="5" t="s">
        <v>5043</v>
      </c>
    </row>
    <row r="799" spans="1:10" ht="28.8" x14ac:dyDescent="0.3">
      <c r="A799" s="7">
        <f t="shared" si="12"/>
        <v>220407003</v>
      </c>
      <c r="B799" s="6">
        <v>22</v>
      </c>
      <c r="C799" s="5" t="s">
        <v>1628</v>
      </c>
      <c r="D799" s="6">
        <v>2204</v>
      </c>
      <c r="E799" s="5" t="s">
        <v>4947</v>
      </c>
      <c r="F799" s="6">
        <v>220407</v>
      </c>
      <c r="G799" s="5" t="s">
        <v>5041</v>
      </c>
      <c r="H799" s="6">
        <v>220407003</v>
      </c>
      <c r="I799" s="5">
        <v>3</v>
      </c>
      <c r="J799" s="5" t="s">
        <v>5044</v>
      </c>
    </row>
    <row r="800" spans="1:10" ht="28.8" x14ac:dyDescent="0.3">
      <c r="A800" s="7">
        <f t="shared" si="12"/>
        <v>220407004</v>
      </c>
      <c r="B800" s="6">
        <v>22</v>
      </c>
      <c r="C800" s="5" t="s">
        <v>1628</v>
      </c>
      <c r="D800" s="6">
        <v>2204</v>
      </c>
      <c r="E800" s="5" t="s">
        <v>4947</v>
      </c>
      <c r="F800" s="6">
        <v>220407</v>
      </c>
      <c r="G800" s="5" t="s">
        <v>5041</v>
      </c>
      <c r="H800" s="6">
        <v>220407004</v>
      </c>
      <c r="I800" s="5">
        <v>4</v>
      </c>
      <c r="J800" s="5" t="s">
        <v>5045</v>
      </c>
    </row>
    <row r="801" spans="1:10" ht="28.8" x14ac:dyDescent="0.3">
      <c r="A801" s="7">
        <f t="shared" si="12"/>
        <v>220407005</v>
      </c>
      <c r="B801" s="6">
        <v>22</v>
      </c>
      <c r="C801" s="5" t="s">
        <v>1628</v>
      </c>
      <c r="D801" s="6">
        <v>2204</v>
      </c>
      <c r="E801" s="5" t="s">
        <v>4947</v>
      </c>
      <c r="F801" s="6">
        <v>220407</v>
      </c>
      <c r="G801" s="5" t="s">
        <v>5041</v>
      </c>
      <c r="H801" s="6">
        <v>220407005</v>
      </c>
      <c r="I801" s="5">
        <v>5</v>
      </c>
      <c r="J801" s="5" t="s">
        <v>5046</v>
      </c>
    </row>
    <row r="802" spans="1:10" ht="28.8" x14ac:dyDescent="0.3">
      <c r="A802" s="7">
        <f t="shared" si="12"/>
        <v>220407006</v>
      </c>
      <c r="B802" s="6">
        <v>22</v>
      </c>
      <c r="C802" s="5" t="s">
        <v>1628</v>
      </c>
      <c r="D802" s="6">
        <v>2204</v>
      </c>
      <c r="E802" s="5" t="s">
        <v>4947</v>
      </c>
      <c r="F802" s="6">
        <v>220407</v>
      </c>
      <c r="G802" s="5" t="s">
        <v>5041</v>
      </c>
      <c r="H802" s="6">
        <v>220407006</v>
      </c>
      <c r="I802" s="5">
        <v>6</v>
      </c>
      <c r="J802" s="5" t="s">
        <v>5047</v>
      </c>
    </row>
    <row r="803" spans="1:10" x14ac:dyDescent="0.3">
      <c r="A803" s="7">
        <f t="shared" si="12"/>
        <v>220501001</v>
      </c>
      <c r="B803" s="6">
        <v>22</v>
      </c>
      <c r="C803" s="5" t="s">
        <v>1628</v>
      </c>
      <c r="D803" s="6">
        <v>2205</v>
      </c>
      <c r="E803" s="5" t="s">
        <v>5048</v>
      </c>
      <c r="F803" s="6">
        <v>220501</v>
      </c>
      <c r="G803" s="5" t="s">
        <v>5049</v>
      </c>
      <c r="H803" s="6">
        <v>220501001</v>
      </c>
      <c r="I803" s="5">
        <v>1</v>
      </c>
      <c r="J803" s="5" t="s">
        <v>5050</v>
      </c>
    </row>
    <row r="804" spans="1:10" x14ac:dyDescent="0.3">
      <c r="A804" s="7">
        <f t="shared" si="12"/>
        <v>220501002</v>
      </c>
      <c r="B804" s="6">
        <v>22</v>
      </c>
      <c r="C804" s="5" t="s">
        <v>1628</v>
      </c>
      <c r="D804" s="6">
        <v>2205</v>
      </c>
      <c r="E804" s="5" t="s">
        <v>5048</v>
      </c>
      <c r="F804" s="6">
        <v>220501</v>
      </c>
      <c r="G804" s="5" t="s">
        <v>5049</v>
      </c>
      <c r="H804" s="6">
        <v>220501002</v>
      </c>
      <c r="I804" s="5">
        <v>2</v>
      </c>
      <c r="J804" s="5" t="s">
        <v>5051</v>
      </c>
    </row>
    <row r="805" spans="1:10" x14ac:dyDescent="0.3">
      <c r="A805" s="7">
        <f t="shared" si="12"/>
        <v>220501003</v>
      </c>
      <c r="B805" s="6">
        <v>22</v>
      </c>
      <c r="C805" s="5" t="s">
        <v>1628</v>
      </c>
      <c r="D805" s="6">
        <v>2205</v>
      </c>
      <c r="E805" s="5" t="s">
        <v>5048</v>
      </c>
      <c r="F805" s="6">
        <v>220501</v>
      </c>
      <c r="G805" s="5" t="s">
        <v>5049</v>
      </c>
      <c r="H805" s="6">
        <v>220501003</v>
      </c>
      <c r="I805" s="5">
        <v>3</v>
      </c>
      <c r="J805" s="5" t="s">
        <v>5052</v>
      </c>
    </row>
    <row r="806" spans="1:10" x14ac:dyDescent="0.3">
      <c r="A806" s="7">
        <f t="shared" si="12"/>
        <v>220502001</v>
      </c>
      <c r="B806" s="6">
        <v>22</v>
      </c>
      <c r="C806" s="5" t="s">
        <v>1628</v>
      </c>
      <c r="D806" s="6">
        <v>2205</v>
      </c>
      <c r="E806" s="5" t="s">
        <v>5048</v>
      </c>
      <c r="F806" s="6">
        <v>220502</v>
      </c>
      <c r="G806" s="5" t="s">
        <v>5053</v>
      </c>
      <c r="H806" s="6">
        <v>220502001</v>
      </c>
      <c r="I806" s="5">
        <v>1</v>
      </c>
      <c r="J806" s="5" t="s">
        <v>5054</v>
      </c>
    </row>
    <row r="807" spans="1:10" x14ac:dyDescent="0.3">
      <c r="A807" s="7">
        <f t="shared" si="12"/>
        <v>220502002</v>
      </c>
      <c r="B807" s="6">
        <v>22</v>
      </c>
      <c r="C807" s="5" t="s">
        <v>1628</v>
      </c>
      <c r="D807" s="6">
        <v>2205</v>
      </c>
      <c r="E807" s="5" t="s">
        <v>5048</v>
      </c>
      <c r="F807" s="6">
        <v>220502</v>
      </c>
      <c r="G807" s="5" t="s">
        <v>5053</v>
      </c>
      <c r="H807" s="6">
        <v>220502002</v>
      </c>
      <c r="I807" s="5">
        <v>2</v>
      </c>
      <c r="J807" s="5" t="s">
        <v>5055</v>
      </c>
    </row>
    <row r="808" spans="1:10" x14ac:dyDescent="0.3">
      <c r="A808" s="7">
        <f t="shared" si="12"/>
        <v>220502003</v>
      </c>
      <c r="B808" s="6">
        <v>22</v>
      </c>
      <c r="C808" s="5" t="s">
        <v>1628</v>
      </c>
      <c r="D808" s="6">
        <v>2205</v>
      </c>
      <c r="E808" s="5" t="s">
        <v>5048</v>
      </c>
      <c r="F808" s="6">
        <v>220502</v>
      </c>
      <c r="G808" s="5" t="s">
        <v>5053</v>
      </c>
      <c r="H808" s="6">
        <v>220502003</v>
      </c>
      <c r="I808" s="5">
        <v>3</v>
      </c>
      <c r="J808" s="5" t="s">
        <v>5056</v>
      </c>
    </row>
    <row r="809" spans="1:10" x14ac:dyDescent="0.3">
      <c r="A809" s="7">
        <f t="shared" si="12"/>
        <v>220502004</v>
      </c>
      <c r="B809" s="6">
        <v>22</v>
      </c>
      <c r="C809" s="5" t="s">
        <v>1628</v>
      </c>
      <c r="D809" s="6">
        <v>2205</v>
      </c>
      <c r="E809" s="5" t="s">
        <v>5048</v>
      </c>
      <c r="F809" s="6">
        <v>220502</v>
      </c>
      <c r="G809" s="5" t="s">
        <v>5053</v>
      </c>
      <c r="H809" s="6">
        <v>220502004</v>
      </c>
      <c r="I809" s="5">
        <v>4</v>
      </c>
      <c r="J809" s="5" t="s">
        <v>5057</v>
      </c>
    </row>
    <row r="810" spans="1:10" x14ac:dyDescent="0.3">
      <c r="A810" s="7">
        <f t="shared" si="12"/>
        <v>220502005</v>
      </c>
      <c r="B810" s="6">
        <v>22</v>
      </c>
      <c r="C810" s="5" t="s">
        <v>1628</v>
      </c>
      <c r="D810" s="6">
        <v>2205</v>
      </c>
      <c r="E810" s="5" t="s">
        <v>5048</v>
      </c>
      <c r="F810" s="6">
        <v>220502</v>
      </c>
      <c r="G810" s="5" t="s">
        <v>5053</v>
      </c>
      <c r="H810" s="6">
        <v>220502005</v>
      </c>
      <c r="I810" s="5">
        <v>5</v>
      </c>
      <c r="J810" s="5" t="s">
        <v>5058</v>
      </c>
    </row>
    <row r="811" spans="1:10" x14ac:dyDescent="0.3">
      <c r="A811" s="7">
        <f t="shared" si="12"/>
        <v>220502006</v>
      </c>
      <c r="B811" s="6">
        <v>22</v>
      </c>
      <c r="C811" s="5" t="s">
        <v>1628</v>
      </c>
      <c r="D811" s="6">
        <v>2205</v>
      </c>
      <c r="E811" s="5" t="s">
        <v>5048</v>
      </c>
      <c r="F811" s="6">
        <v>220502</v>
      </c>
      <c r="G811" s="5" t="s">
        <v>5053</v>
      </c>
      <c r="H811" s="6">
        <v>220502006</v>
      </c>
      <c r="I811" s="5">
        <v>6</v>
      </c>
      <c r="J811" s="5" t="s">
        <v>5059</v>
      </c>
    </row>
    <row r="812" spans="1:10" x14ac:dyDescent="0.3">
      <c r="A812" s="7">
        <f t="shared" si="12"/>
        <v>220502007</v>
      </c>
      <c r="B812" s="6">
        <v>22</v>
      </c>
      <c r="C812" s="5" t="s">
        <v>1628</v>
      </c>
      <c r="D812" s="6">
        <v>2205</v>
      </c>
      <c r="E812" s="5" t="s">
        <v>5048</v>
      </c>
      <c r="F812" s="6">
        <v>220502</v>
      </c>
      <c r="G812" s="5" t="s">
        <v>5053</v>
      </c>
      <c r="H812" s="6">
        <v>220502007</v>
      </c>
      <c r="I812" s="5">
        <v>7</v>
      </c>
      <c r="J812" s="5" t="s">
        <v>5060</v>
      </c>
    </row>
    <row r="813" spans="1:10" x14ac:dyDescent="0.3">
      <c r="A813" s="7">
        <f t="shared" si="12"/>
        <v>220502008</v>
      </c>
      <c r="B813" s="6">
        <v>22</v>
      </c>
      <c r="C813" s="5" t="s">
        <v>1628</v>
      </c>
      <c r="D813" s="6">
        <v>2205</v>
      </c>
      <c r="E813" s="5" t="s">
        <v>5048</v>
      </c>
      <c r="F813" s="6">
        <v>220502</v>
      </c>
      <c r="G813" s="5" t="s">
        <v>5053</v>
      </c>
      <c r="H813" s="6">
        <v>220502008</v>
      </c>
      <c r="I813" s="5">
        <v>8</v>
      </c>
      <c r="J813" s="5" t="s">
        <v>5061</v>
      </c>
    </row>
    <row r="814" spans="1:10" x14ac:dyDescent="0.3">
      <c r="A814" s="7">
        <f t="shared" si="12"/>
        <v>220502009</v>
      </c>
      <c r="B814" s="6">
        <v>22</v>
      </c>
      <c r="C814" s="5" t="s">
        <v>1628</v>
      </c>
      <c r="D814" s="6">
        <v>2205</v>
      </c>
      <c r="E814" s="5" t="s">
        <v>5048</v>
      </c>
      <c r="F814" s="6">
        <v>220502</v>
      </c>
      <c r="G814" s="5" t="s">
        <v>5053</v>
      </c>
      <c r="H814" s="6">
        <v>220502009</v>
      </c>
      <c r="I814" s="5">
        <v>9</v>
      </c>
      <c r="J814" s="5" t="s">
        <v>5062</v>
      </c>
    </row>
    <row r="815" spans="1:10" x14ac:dyDescent="0.3">
      <c r="A815" s="7">
        <f t="shared" si="12"/>
        <v>220502010</v>
      </c>
      <c r="B815" s="6">
        <v>22</v>
      </c>
      <c r="C815" s="5" t="s">
        <v>1628</v>
      </c>
      <c r="D815" s="6">
        <v>2205</v>
      </c>
      <c r="E815" s="5" t="s">
        <v>5048</v>
      </c>
      <c r="F815" s="6">
        <v>220502</v>
      </c>
      <c r="G815" s="5" t="s">
        <v>5053</v>
      </c>
      <c r="H815" s="6">
        <v>220502010</v>
      </c>
      <c r="I815" s="5">
        <v>10</v>
      </c>
      <c r="J815" s="5" t="s">
        <v>5063</v>
      </c>
    </row>
    <row r="816" spans="1:10" x14ac:dyDescent="0.3">
      <c r="A816" s="7">
        <f t="shared" si="12"/>
        <v>220502011</v>
      </c>
      <c r="B816" s="6">
        <v>22</v>
      </c>
      <c r="C816" s="5" t="s">
        <v>1628</v>
      </c>
      <c r="D816" s="6">
        <v>2205</v>
      </c>
      <c r="E816" s="5" t="s">
        <v>5048</v>
      </c>
      <c r="F816" s="6">
        <v>220502</v>
      </c>
      <c r="G816" s="5" t="s">
        <v>5053</v>
      </c>
      <c r="H816" s="6">
        <v>220502011</v>
      </c>
      <c r="I816" s="5">
        <v>11</v>
      </c>
      <c r="J816" s="5" t="s">
        <v>5064</v>
      </c>
    </row>
    <row r="817" spans="1:10" x14ac:dyDescent="0.3">
      <c r="A817" s="7">
        <f t="shared" si="12"/>
        <v>220502012</v>
      </c>
      <c r="B817" s="6">
        <v>22</v>
      </c>
      <c r="C817" s="5" t="s">
        <v>1628</v>
      </c>
      <c r="D817" s="6">
        <v>2205</v>
      </c>
      <c r="E817" s="5" t="s">
        <v>5048</v>
      </c>
      <c r="F817" s="6">
        <v>220502</v>
      </c>
      <c r="G817" s="5" t="s">
        <v>5053</v>
      </c>
      <c r="H817" s="6">
        <v>220502012</v>
      </c>
      <c r="I817" s="5">
        <v>12</v>
      </c>
      <c r="J817" s="5" t="s">
        <v>5065</v>
      </c>
    </row>
    <row r="818" spans="1:10" x14ac:dyDescent="0.3">
      <c r="A818" s="7">
        <f t="shared" si="12"/>
        <v>220502013</v>
      </c>
      <c r="B818" s="6">
        <v>22</v>
      </c>
      <c r="C818" s="5" t="s">
        <v>1628</v>
      </c>
      <c r="D818" s="6">
        <v>2205</v>
      </c>
      <c r="E818" s="5" t="s">
        <v>5048</v>
      </c>
      <c r="F818" s="6">
        <v>220502</v>
      </c>
      <c r="G818" s="5" t="s">
        <v>5053</v>
      </c>
      <c r="H818" s="6">
        <v>220502013</v>
      </c>
      <c r="I818" s="5">
        <v>13</v>
      </c>
      <c r="J818" s="5" t="s">
        <v>5066</v>
      </c>
    </row>
    <row r="819" spans="1:10" ht="28.8" x14ac:dyDescent="0.3">
      <c r="A819" s="7">
        <f t="shared" si="12"/>
        <v>220502014</v>
      </c>
      <c r="B819" s="6">
        <v>22</v>
      </c>
      <c r="C819" s="5" t="s">
        <v>1628</v>
      </c>
      <c r="D819" s="6">
        <v>2205</v>
      </c>
      <c r="E819" s="5" t="s">
        <v>5048</v>
      </c>
      <c r="F819" s="6">
        <v>220502</v>
      </c>
      <c r="G819" s="5" t="s">
        <v>5053</v>
      </c>
      <c r="H819" s="6">
        <v>220502014</v>
      </c>
      <c r="I819" s="5">
        <v>14</v>
      </c>
      <c r="J819" s="5" t="s">
        <v>5067</v>
      </c>
    </row>
    <row r="820" spans="1:10" ht="28.8" x14ac:dyDescent="0.3">
      <c r="A820" s="7">
        <f t="shared" si="12"/>
        <v>220502015</v>
      </c>
      <c r="B820" s="6">
        <v>22</v>
      </c>
      <c r="C820" s="5" t="s">
        <v>1628</v>
      </c>
      <c r="D820" s="6">
        <v>2205</v>
      </c>
      <c r="E820" s="5" t="s">
        <v>5048</v>
      </c>
      <c r="F820" s="6">
        <v>220502</v>
      </c>
      <c r="G820" s="5" t="s">
        <v>5053</v>
      </c>
      <c r="H820" s="6">
        <v>220502015</v>
      </c>
      <c r="I820" s="5">
        <v>15</v>
      </c>
      <c r="J820" s="5" t="s">
        <v>5068</v>
      </c>
    </row>
    <row r="821" spans="1:10" ht="28.8" x14ac:dyDescent="0.3">
      <c r="A821" s="7">
        <f t="shared" si="12"/>
        <v>220502016</v>
      </c>
      <c r="B821" s="6">
        <v>22</v>
      </c>
      <c r="C821" s="5" t="s">
        <v>1628</v>
      </c>
      <c r="D821" s="6">
        <v>2205</v>
      </c>
      <c r="E821" s="5" t="s">
        <v>5048</v>
      </c>
      <c r="F821" s="6">
        <v>220502</v>
      </c>
      <c r="G821" s="5" t="s">
        <v>5053</v>
      </c>
      <c r="H821" s="6">
        <v>220502016</v>
      </c>
      <c r="I821" s="5">
        <v>16</v>
      </c>
      <c r="J821" s="5" t="s">
        <v>5069</v>
      </c>
    </row>
    <row r="822" spans="1:10" x14ac:dyDescent="0.3">
      <c r="A822" s="7">
        <f t="shared" si="12"/>
        <v>220502017</v>
      </c>
      <c r="B822" s="6">
        <v>22</v>
      </c>
      <c r="C822" s="5" t="s">
        <v>1628</v>
      </c>
      <c r="D822" s="6">
        <v>2205</v>
      </c>
      <c r="E822" s="5" t="s">
        <v>5048</v>
      </c>
      <c r="F822" s="6">
        <v>220502</v>
      </c>
      <c r="G822" s="5" t="s">
        <v>5053</v>
      </c>
      <c r="H822" s="6">
        <v>220502017</v>
      </c>
      <c r="I822" s="5">
        <v>17</v>
      </c>
      <c r="J822" s="5" t="s">
        <v>5070</v>
      </c>
    </row>
    <row r="823" spans="1:10" x14ac:dyDescent="0.3">
      <c r="A823" s="7">
        <f t="shared" si="12"/>
        <v>220502018</v>
      </c>
      <c r="B823" s="6">
        <v>22</v>
      </c>
      <c r="C823" s="5" t="s">
        <v>1628</v>
      </c>
      <c r="D823" s="6">
        <v>2205</v>
      </c>
      <c r="E823" s="5" t="s">
        <v>5048</v>
      </c>
      <c r="F823" s="6">
        <v>220502</v>
      </c>
      <c r="G823" s="5" t="s">
        <v>5053</v>
      </c>
      <c r="H823" s="6">
        <v>220502018</v>
      </c>
      <c r="I823" s="5">
        <v>18</v>
      </c>
      <c r="J823" s="5" t="s">
        <v>5071</v>
      </c>
    </row>
    <row r="824" spans="1:10" x14ac:dyDescent="0.3">
      <c r="A824" s="7">
        <f t="shared" si="12"/>
        <v>220502019</v>
      </c>
      <c r="B824" s="6">
        <v>22</v>
      </c>
      <c r="C824" s="5" t="s">
        <v>1628</v>
      </c>
      <c r="D824" s="6">
        <v>2205</v>
      </c>
      <c r="E824" s="5" t="s">
        <v>5048</v>
      </c>
      <c r="F824" s="6">
        <v>220502</v>
      </c>
      <c r="G824" s="5" t="s">
        <v>5053</v>
      </c>
      <c r="H824" s="6">
        <v>220502019</v>
      </c>
      <c r="I824" s="5">
        <v>19</v>
      </c>
      <c r="J824" s="5" t="s">
        <v>5072</v>
      </c>
    </row>
    <row r="825" spans="1:10" x14ac:dyDescent="0.3">
      <c r="A825" s="7">
        <f t="shared" si="12"/>
        <v>220502020</v>
      </c>
      <c r="B825" s="6">
        <v>22</v>
      </c>
      <c r="C825" s="5" t="s">
        <v>1628</v>
      </c>
      <c r="D825" s="6">
        <v>2205</v>
      </c>
      <c r="E825" s="5" t="s">
        <v>5048</v>
      </c>
      <c r="F825" s="6">
        <v>220502</v>
      </c>
      <c r="G825" s="5" t="s">
        <v>5053</v>
      </c>
      <c r="H825" s="6">
        <v>220502020</v>
      </c>
      <c r="I825" s="5">
        <v>20</v>
      </c>
      <c r="J825" s="5" t="s">
        <v>5073</v>
      </c>
    </row>
    <row r="826" spans="1:10" ht="28.8" x14ac:dyDescent="0.3">
      <c r="A826" s="7">
        <f t="shared" si="12"/>
        <v>220502021</v>
      </c>
      <c r="B826" s="6">
        <v>22</v>
      </c>
      <c r="C826" s="5" t="s">
        <v>1628</v>
      </c>
      <c r="D826" s="6">
        <v>2205</v>
      </c>
      <c r="E826" s="5" t="s">
        <v>5048</v>
      </c>
      <c r="F826" s="6">
        <v>220502</v>
      </c>
      <c r="G826" s="5" t="s">
        <v>5053</v>
      </c>
      <c r="H826" s="6">
        <v>220502021</v>
      </c>
      <c r="I826" s="5">
        <v>21</v>
      </c>
      <c r="J826" s="5" t="s">
        <v>5074</v>
      </c>
    </row>
    <row r="827" spans="1:10" x14ac:dyDescent="0.3">
      <c r="A827" s="7">
        <f t="shared" si="12"/>
        <v>220502022</v>
      </c>
      <c r="B827" s="6">
        <v>22</v>
      </c>
      <c r="C827" s="5" t="s">
        <v>1628</v>
      </c>
      <c r="D827" s="6">
        <v>2205</v>
      </c>
      <c r="E827" s="5" t="s">
        <v>5048</v>
      </c>
      <c r="F827" s="6">
        <v>220502</v>
      </c>
      <c r="G827" s="5" t="s">
        <v>5053</v>
      </c>
      <c r="H827" s="6">
        <v>220502022</v>
      </c>
      <c r="I827" s="5">
        <v>22</v>
      </c>
      <c r="J827" s="5" t="s">
        <v>5075</v>
      </c>
    </row>
    <row r="828" spans="1:10" x14ac:dyDescent="0.3">
      <c r="A828" s="7">
        <f t="shared" si="12"/>
        <v>220502023</v>
      </c>
      <c r="B828" s="6">
        <v>22</v>
      </c>
      <c r="C828" s="5" t="s">
        <v>1628</v>
      </c>
      <c r="D828" s="6">
        <v>2205</v>
      </c>
      <c r="E828" s="5" t="s">
        <v>5048</v>
      </c>
      <c r="F828" s="6">
        <v>220502</v>
      </c>
      <c r="G828" s="5" t="s">
        <v>5053</v>
      </c>
      <c r="H828" s="6">
        <v>220502023</v>
      </c>
      <c r="I828" s="5">
        <v>23</v>
      </c>
      <c r="J828" s="5" t="s">
        <v>5076</v>
      </c>
    </row>
    <row r="829" spans="1:10" ht="28.8" x14ac:dyDescent="0.3">
      <c r="A829" s="7">
        <f t="shared" si="12"/>
        <v>220502024</v>
      </c>
      <c r="B829" s="6">
        <v>22</v>
      </c>
      <c r="C829" s="5" t="s">
        <v>1628</v>
      </c>
      <c r="D829" s="6">
        <v>2205</v>
      </c>
      <c r="E829" s="5" t="s">
        <v>5048</v>
      </c>
      <c r="F829" s="6">
        <v>220502</v>
      </c>
      <c r="G829" s="5" t="s">
        <v>5053</v>
      </c>
      <c r="H829" s="6">
        <v>220502024</v>
      </c>
      <c r="I829" s="5">
        <v>24</v>
      </c>
      <c r="J829" s="5" t="s">
        <v>5077</v>
      </c>
    </row>
    <row r="830" spans="1:10" x14ac:dyDescent="0.3">
      <c r="A830" s="7">
        <f t="shared" si="12"/>
        <v>220502025</v>
      </c>
      <c r="B830" s="6">
        <v>22</v>
      </c>
      <c r="C830" s="5" t="s">
        <v>1628</v>
      </c>
      <c r="D830" s="6">
        <v>2205</v>
      </c>
      <c r="E830" s="5" t="s">
        <v>5048</v>
      </c>
      <c r="F830" s="6">
        <v>220502</v>
      </c>
      <c r="G830" s="5" t="s">
        <v>5053</v>
      </c>
      <c r="H830" s="6">
        <v>220502025</v>
      </c>
      <c r="I830" s="5">
        <v>25</v>
      </c>
      <c r="J830" s="5" t="s">
        <v>5078</v>
      </c>
    </row>
    <row r="831" spans="1:10" x14ac:dyDescent="0.3">
      <c r="A831" s="7">
        <f t="shared" si="12"/>
        <v>220502026</v>
      </c>
      <c r="B831" s="6">
        <v>22</v>
      </c>
      <c r="C831" s="5" t="s">
        <v>1628</v>
      </c>
      <c r="D831" s="6">
        <v>2205</v>
      </c>
      <c r="E831" s="5" t="s">
        <v>5048</v>
      </c>
      <c r="F831" s="6">
        <v>220502</v>
      </c>
      <c r="G831" s="5" t="s">
        <v>5053</v>
      </c>
      <c r="H831" s="6">
        <v>220502026</v>
      </c>
      <c r="I831" s="5">
        <v>26</v>
      </c>
      <c r="J831" s="5" t="s">
        <v>5079</v>
      </c>
    </row>
    <row r="832" spans="1:10" ht="28.8" x14ac:dyDescent="0.3">
      <c r="A832" s="7">
        <f t="shared" si="12"/>
        <v>220502027</v>
      </c>
      <c r="B832" s="6">
        <v>22</v>
      </c>
      <c r="C832" s="5" t="s">
        <v>1628</v>
      </c>
      <c r="D832" s="6">
        <v>2205</v>
      </c>
      <c r="E832" s="5" t="s">
        <v>5048</v>
      </c>
      <c r="F832" s="6">
        <v>220502</v>
      </c>
      <c r="G832" s="5" t="s">
        <v>5053</v>
      </c>
      <c r="H832" s="6">
        <v>220502027</v>
      </c>
      <c r="I832" s="5">
        <v>27</v>
      </c>
      <c r="J832" s="5" t="s">
        <v>5080</v>
      </c>
    </row>
    <row r="833" spans="1:10" x14ac:dyDescent="0.3">
      <c r="A833" s="7">
        <f t="shared" si="12"/>
        <v>220502028</v>
      </c>
      <c r="B833" s="6">
        <v>22</v>
      </c>
      <c r="C833" s="5" t="s">
        <v>1628</v>
      </c>
      <c r="D833" s="6">
        <v>2205</v>
      </c>
      <c r="E833" s="5" t="s">
        <v>5048</v>
      </c>
      <c r="F833" s="6">
        <v>220502</v>
      </c>
      <c r="G833" s="5" t="s">
        <v>5053</v>
      </c>
      <c r="H833" s="6">
        <v>220502028</v>
      </c>
      <c r="I833" s="5">
        <v>28</v>
      </c>
      <c r="J833" s="5" t="s">
        <v>5081</v>
      </c>
    </row>
    <row r="834" spans="1:10" x14ac:dyDescent="0.3">
      <c r="A834" s="7">
        <f t="shared" si="12"/>
        <v>220502029</v>
      </c>
      <c r="B834" s="6">
        <v>22</v>
      </c>
      <c r="C834" s="5" t="s">
        <v>1628</v>
      </c>
      <c r="D834" s="6">
        <v>2205</v>
      </c>
      <c r="E834" s="5" t="s">
        <v>5048</v>
      </c>
      <c r="F834" s="6">
        <v>220502</v>
      </c>
      <c r="G834" s="5" t="s">
        <v>5053</v>
      </c>
      <c r="H834" s="6">
        <v>220502029</v>
      </c>
      <c r="I834" s="5">
        <v>29</v>
      </c>
      <c r="J834" s="5" t="s">
        <v>5082</v>
      </c>
    </row>
    <row r="835" spans="1:10" x14ac:dyDescent="0.3">
      <c r="A835" s="7">
        <f t="shared" si="12"/>
        <v>220502030</v>
      </c>
      <c r="B835" s="6">
        <v>22</v>
      </c>
      <c r="C835" s="5" t="s">
        <v>1628</v>
      </c>
      <c r="D835" s="6">
        <v>2205</v>
      </c>
      <c r="E835" s="5" t="s">
        <v>5048</v>
      </c>
      <c r="F835" s="6">
        <v>220502</v>
      </c>
      <c r="G835" s="5" t="s">
        <v>5053</v>
      </c>
      <c r="H835" s="6">
        <v>220502030</v>
      </c>
      <c r="I835" s="5">
        <v>30</v>
      </c>
      <c r="J835" s="5" t="s">
        <v>5083</v>
      </c>
    </row>
    <row r="836" spans="1:10" ht="28.8" x14ac:dyDescent="0.3">
      <c r="A836" s="7">
        <f t="shared" si="12"/>
        <v>220502031</v>
      </c>
      <c r="B836" s="6">
        <v>22</v>
      </c>
      <c r="C836" s="5" t="s">
        <v>1628</v>
      </c>
      <c r="D836" s="6">
        <v>2205</v>
      </c>
      <c r="E836" s="5" t="s">
        <v>5048</v>
      </c>
      <c r="F836" s="6">
        <v>220502</v>
      </c>
      <c r="G836" s="5" t="s">
        <v>5053</v>
      </c>
      <c r="H836" s="6">
        <v>220502031</v>
      </c>
      <c r="I836" s="5">
        <v>31</v>
      </c>
      <c r="J836" s="5" t="s">
        <v>5084</v>
      </c>
    </row>
    <row r="837" spans="1:10" ht="28.8" x14ac:dyDescent="0.3">
      <c r="A837" s="7">
        <f t="shared" si="12"/>
        <v>220502032</v>
      </c>
      <c r="B837" s="6">
        <v>22</v>
      </c>
      <c r="C837" s="5" t="s">
        <v>1628</v>
      </c>
      <c r="D837" s="6">
        <v>2205</v>
      </c>
      <c r="E837" s="5" t="s">
        <v>5048</v>
      </c>
      <c r="F837" s="6">
        <v>220502</v>
      </c>
      <c r="G837" s="5" t="s">
        <v>5053</v>
      </c>
      <c r="H837" s="6">
        <v>220502032</v>
      </c>
      <c r="I837" s="5">
        <v>32</v>
      </c>
      <c r="J837" s="5" t="s">
        <v>5085</v>
      </c>
    </row>
    <row r="838" spans="1:10" x14ac:dyDescent="0.3">
      <c r="A838" s="7">
        <f t="shared" si="12"/>
        <v>220502033</v>
      </c>
      <c r="B838" s="6">
        <v>22</v>
      </c>
      <c r="C838" s="5" t="s">
        <v>1628</v>
      </c>
      <c r="D838" s="6">
        <v>2205</v>
      </c>
      <c r="E838" s="5" t="s">
        <v>5048</v>
      </c>
      <c r="F838" s="6">
        <v>220502</v>
      </c>
      <c r="G838" s="5" t="s">
        <v>5053</v>
      </c>
      <c r="H838" s="6">
        <v>220502033</v>
      </c>
      <c r="I838" s="5">
        <v>33</v>
      </c>
      <c r="J838" s="5" t="s">
        <v>5086</v>
      </c>
    </row>
    <row r="839" spans="1:10" ht="28.8" x14ac:dyDescent="0.3">
      <c r="A839" s="7">
        <f t="shared" si="12"/>
        <v>220502034</v>
      </c>
      <c r="B839" s="6">
        <v>22</v>
      </c>
      <c r="C839" s="5" t="s">
        <v>1628</v>
      </c>
      <c r="D839" s="6">
        <v>2205</v>
      </c>
      <c r="E839" s="5" t="s">
        <v>5048</v>
      </c>
      <c r="F839" s="6">
        <v>220502</v>
      </c>
      <c r="G839" s="5" t="s">
        <v>5053</v>
      </c>
      <c r="H839" s="6">
        <v>220502034</v>
      </c>
      <c r="I839" s="5">
        <v>34</v>
      </c>
      <c r="J839" s="5" t="s">
        <v>5087</v>
      </c>
    </row>
    <row r="840" spans="1:10" x14ac:dyDescent="0.3">
      <c r="A840" s="7">
        <f t="shared" si="12"/>
        <v>220502035</v>
      </c>
      <c r="B840" s="6">
        <v>22</v>
      </c>
      <c r="C840" s="5" t="s">
        <v>1628</v>
      </c>
      <c r="D840" s="6">
        <v>2205</v>
      </c>
      <c r="E840" s="5" t="s">
        <v>5048</v>
      </c>
      <c r="F840" s="6">
        <v>220502</v>
      </c>
      <c r="G840" s="5" t="s">
        <v>5053</v>
      </c>
      <c r="H840" s="6">
        <v>220502035</v>
      </c>
      <c r="I840" s="5">
        <v>35</v>
      </c>
      <c r="J840" s="5" t="s">
        <v>5088</v>
      </c>
    </row>
    <row r="841" spans="1:10" ht="28.8" x14ac:dyDescent="0.3">
      <c r="A841" s="7">
        <f t="shared" si="12"/>
        <v>220502036</v>
      </c>
      <c r="B841" s="6">
        <v>22</v>
      </c>
      <c r="C841" s="5" t="s">
        <v>1628</v>
      </c>
      <c r="D841" s="6">
        <v>2205</v>
      </c>
      <c r="E841" s="5" t="s">
        <v>5048</v>
      </c>
      <c r="F841" s="6">
        <v>220502</v>
      </c>
      <c r="G841" s="5" t="s">
        <v>5053</v>
      </c>
      <c r="H841" s="6">
        <v>220502036</v>
      </c>
      <c r="I841" s="5">
        <v>36</v>
      </c>
      <c r="J841" s="5" t="s">
        <v>5089</v>
      </c>
    </row>
    <row r="842" spans="1:10" x14ac:dyDescent="0.3">
      <c r="A842" s="7">
        <f t="shared" si="12"/>
        <v>220502037</v>
      </c>
      <c r="B842" s="6">
        <v>22</v>
      </c>
      <c r="C842" s="5" t="s">
        <v>1628</v>
      </c>
      <c r="D842" s="6">
        <v>2205</v>
      </c>
      <c r="E842" s="5" t="s">
        <v>5048</v>
      </c>
      <c r="F842" s="6">
        <v>220502</v>
      </c>
      <c r="G842" s="5" t="s">
        <v>5053</v>
      </c>
      <c r="H842" s="6">
        <v>220502037</v>
      </c>
      <c r="I842" s="5">
        <v>37</v>
      </c>
      <c r="J842" s="5" t="s">
        <v>5090</v>
      </c>
    </row>
    <row r="843" spans="1:10" x14ac:dyDescent="0.3">
      <c r="A843" s="7">
        <f t="shared" si="12"/>
        <v>220502038</v>
      </c>
      <c r="B843" s="6">
        <v>22</v>
      </c>
      <c r="C843" s="5" t="s">
        <v>1628</v>
      </c>
      <c r="D843" s="6">
        <v>2205</v>
      </c>
      <c r="E843" s="5" t="s">
        <v>5048</v>
      </c>
      <c r="F843" s="6">
        <v>220502</v>
      </c>
      <c r="G843" s="5" t="s">
        <v>5053</v>
      </c>
      <c r="H843" s="6">
        <v>220502038</v>
      </c>
      <c r="I843" s="5">
        <v>38</v>
      </c>
      <c r="J843" s="5" t="s">
        <v>5091</v>
      </c>
    </row>
    <row r="844" spans="1:10" x14ac:dyDescent="0.3">
      <c r="A844" s="7">
        <f t="shared" si="12"/>
        <v>220502039</v>
      </c>
      <c r="B844" s="6">
        <v>22</v>
      </c>
      <c r="C844" s="5" t="s">
        <v>1628</v>
      </c>
      <c r="D844" s="6">
        <v>2205</v>
      </c>
      <c r="E844" s="5" t="s">
        <v>5048</v>
      </c>
      <c r="F844" s="6">
        <v>220502</v>
      </c>
      <c r="G844" s="5" t="s">
        <v>5053</v>
      </c>
      <c r="H844" s="6">
        <v>220502039</v>
      </c>
      <c r="I844" s="5">
        <v>39</v>
      </c>
      <c r="J844" s="5" t="s">
        <v>5092</v>
      </c>
    </row>
    <row r="845" spans="1:10" x14ac:dyDescent="0.3">
      <c r="A845" s="7">
        <f t="shared" ref="A845:A908" si="13">+H845</f>
        <v>220502040</v>
      </c>
      <c r="B845" s="6">
        <v>22</v>
      </c>
      <c r="C845" s="5" t="s">
        <v>1628</v>
      </c>
      <c r="D845" s="6">
        <v>2205</v>
      </c>
      <c r="E845" s="5" t="s">
        <v>5048</v>
      </c>
      <c r="F845" s="6">
        <v>220502</v>
      </c>
      <c r="G845" s="5" t="s">
        <v>5053</v>
      </c>
      <c r="H845" s="6">
        <v>220502040</v>
      </c>
      <c r="I845" s="5">
        <v>40</v>
      </c>
      <c r="J845" s="5" t="s">
        <v>5093</v>
      </c>
    </row>
    <row r="846" spans="1:10" x14ac:dyDescent="0.3">
      <c r="A846" s="7">
        <f t="shared" si="13"/>
        <v>220502041</v>
      </c>
      <c r="B846" s="6">
        <v>22</v>
      </c>
      <c r="C846" s="5" t="s">
        <v>1628</v>
      </c>
      <c r="D846" s="6">
        <v>2205</v>
      </c>
      <c r="E846" s="5" t="s">
        <v>5048</v>
      </c>
      <c r="F846" s="6">
        <v>220502</v>
      </c>
      <c r="G846" s="5" t="s">
        <v>5053</v>
      </c>
      <c r="H846" s="6">
        <v>220502041</v>
      </c>
      <c r="I846" s="5">
        <v>41</v>
      </c>
      <c r="J846" s="5" t="s">
        <v>5094</v>
      </c>
    </row>
    <row r="847" spans="1:10" x14ac:dyDescent="0.3">
      <c r="A847" s="7">
        <f t="shared" si="13"/>
        <v>220502042</v>
      </c>
      <c r="B847" s="6">
        <v>22</v>
      </c>
      <c r="C847" s="5" t="s">
        <v>1628</v>
      </c>
      <c r="D847" s="6">
        <v>2205</v>
      </c>
      <c r="E847" s="5" t="s">
        <v>5048</v>
      </c>
      <c r="F847" s="6">
        <v>220502</v>
      </c>
      <c r="G847" s="5" t="s">
        <v>5053</v>
      </c>
      <c r="H847" s="6">
        <v>220502042</v>
      </c>
      <c r="I847" s="5">
        <v>42</v>
      </c>
      <c r="J847" s="5" t="s">
        <v>5095</v>
      </c>
    </row>
    <row r="848" spans="1:10" x14ac:dyDescent="0.3">
      <c r="A848" s="7">
        <f t="shared" si="13"/>
        <v>220502043</v>
      </c>
      <c r="B848" s="6">
        <v>22</v>
      </c>
      <c r="C848" s="5" t="s">
        <v>1628</v>
      </c>
      <c r="D848" s="6">
        <v>2205</v>
      </c>
      <c r="E848" s="5" t="s">
        <v>5048</v>
      </c>
      <c r="F848" s="6">
        <v>220502</v>
      </c>
      <c r="G848" s="5" t="s">
        <v>5053</v>
      </c>
      <c r="H848" s="6">
        <v>220502043</v>
      </c>
      <c r="I848" s="5">
        <v>43</v>
      </c>
      <c r="J848" s="5" t="s">
        <v>5096</v>
      </c>
    </row>
    <row r="849" spans="1:10" x14ac:dyDescent="0.3">
      <c r="A849" s="7">
        <f t="shared" si="13"/>
        <v>220502044</v>
      </c>
      <c r="B849" s="6">
        <v>22</v>
      </c>
      <c r="C849" s="5" t="s">
        <v>1628</v>
      </c>
      <c r="D849" s="6">
        <v>2205</v>
      </c>
      <c r="E849" s="5" t="s">
        <v>5048</v>
      </c>
      <c r="F849" s="6">
        <v>220502</v>
      </c>
      <c r="G849" s="5" t="s">
        <v>5053</v>
      </c>
      <c r="H849" s="6">
        <v>220502044</v>
      </c>
      <c r="I849" s="5">
        <v>44</v>
      </c>
      <c r="J849" s="5" t="s">
        <v>5097</v>
      </c>
    </row>
    <row r="850" spans="1:10" ht="28.8" x14ac:dyDescent="0.3">
      <c r="A850" s="7">
        <f t="shared" si="13"/>
        <v>220502045</v>
      </c>
      <c r="B850" s="6">
        <v>22</v>
      </c>
      <c r="C850" s="5" t="s">
        <v>1628</v>
      </c>
      <c r="D850" s="6">
        <v>2205</v>
      </c>
      <c r="E850" s="5" t="s">
        <v>5048</v>
      </c>
      <c r="F850" s="6">
        <v>220502</v>
      </c>
      <c r="G850" s="5" t="s">
        <v>5053</v>
      </c>
      <c r="H850" s="6">
        <v>220502045</v>
      </c>
      <c r="I850" s="5">
        <v>45</v>
      </c>
      <c r="J850" s="5" t="s">
        <v>5098</v>
      </c>
    </row>
    <row r="851" spans="1:10" x14ac:dyDescent="0.3">
      <c r="A851" s="7">
        <f t="shared" si="13"/>
        <v>220502046</v>
      </c>
      <c r="B851" s="6">
        <v>22</v>
      </c>
      <c r="C851" s="5" t="s">
        <v>1628</v>
      </c>
      <c r="D851" s="6">
        <v>2205</v>
      </c>
      <c r="E851" s="5" t="s">
        <v>5048</v>
      </c>
      <c r="F851" s="6">
        <v>220502</v>
      </c>
      <c r="G851" s="5" t="s">
        <v>5053</v>
      </c>
      <c r="H851" s="6">
        <v>220502046</v>
      </c>
      <c r="I851" s="5">
        <v>46</v>
      </c>
      <c r="J851" s="5" t="s">
        <v>5099</v>
      </c>
    </row>
    <row r="852" spans="1:10" x14ac:dyDescent="0.3">
      <c r="A852" s="7">
        <f t="shared" si="13"/>
        <v>220502047</v>
      </c>
      <c r="B852" s="6">
        <v>22</v>
      </c>
      <c r="C852" s="5" t="s">
        <v>1628</v>
      </c>
      <c r="D852" s="6">
        <v>2205</v>
      </c>
      <c r="E852" s="5" t="s">
        <v>5048</v>
      </c>
      <c r="F852" s="6">
        <v>220502</v>
      </c>
      <c r="G852" s="5" t="s">
        <v>5053</v>
      </c>
      <c r="H852" s="6">
        <v>220502047</v>
      </c>
      <c r="I852" s="5">
        <v>47</v>
      </c>
      <c r="J852" s="5" t="s">
        <v>5100</v>
      </c>
    </row>
    <row r="853" spans="1:10" x14ac:dyDescent="0.3">
      <c r="A853" s="7">
        <f t="shared" si="13"/>
        <v>220502048</v>
      </c>
      <c r="B853" s="6">
        <v>22</v>
      </c>
      <c r="C853" s="5" t="s">
        <v>1628</v>
      </c>
      <c r="D853" s="6">
        <v>2205</v>
      </c>
      <c r="E853" s="5" t="s">
        <v>5048</v>
      </c>
      <c r="F853" s="6">
        <v>220502</v>
      </c>
      <c r="G853" s="5" t="s">
        <v>5053</v>
      </c>
      <c r="H853" s="6">
        <v>220502048</v>
      </c>
      <c r="I853" s="5">
        <v>48</v>
      </c>
      <c r="J853" s="5" t="s">
        <v>5101</v>
      </c>
    </row>
    <row r="854" spans="1:10" x14ac:dyDescent="0.3">
      <c r="A854" s="7">
        <f t="shared" si="13"/>
        <v>220502049</v>
      </c>
      <c r="B854" s="6">
        <v>22</v>
      </c>
      <c r="C854" s="5" t="s">
        <v>1628</v>
      </c>
      <c r="D854" s="6">
        <v>2205</v>
      </c>
      <c r="E854" s="5" t="s">
        <v>5048</v>
      </c>
      <c r="F854" s="6">
        <v>220502</v>
      </c>
      <c r="G854" s="5" t="s">
        <v>5053</v>
      </c>
      <c r="H854" s="6">
        <v>220502049</v>
      </c>
      <c r="I854" s="5">
        <v>49</v>
      </c>
      <c r="J854" s="5" t="s">
        <v>5102</v>
      </c>
    </row>
    <row r="855" spans="1:10" x14ac:dyDescent="0.3">
      <c r="A855" s="7">
        <f t="shared" si="13"/>
        <v>220502050</v>
      </c>
      <c r="B855" s="6">
        <v>22</v>
      </c>
      <c r="C855" s="5" t="s">
        <v>1628</v>
      </c>
      <c r="D855" s="6">
        <v>2205</v>
      </c>
      <c r="E855" s="5" t="s">
        <v>5048</v>
      </c>
      <c r="F855" s="6">
        <v>220502</v>
      </c>
      <c r="G855" s="5" t="s">
        <v>5053</v>
      </c>
      <c r="H855" s="6">
        <v>220502050</v>
      </c>
      <c r="I855" s="5">
        <v>50</v>
      </c>
      <c r="J855" s="5" t="s">
        <v>5103</v>
      </c>
    </row>
    <row r="856" spans="1:10" x14ac:dyDescent="0.3">
      <c r="A856" s="7">
        <f t="shared" si="13"/>
        <v>220502051</v>
      </c>
      <c r="B856" s="6">
        <v>22</v>
      </c>
      <c r="C856" s="5" t="s">
        <v>1628</v>
      </c>
      <c r="D856" s="6">
        <v>2205</v>
      </c>
      <c r="E856" s="5" t="s">
        <v>5048</v>
      </c>
      <c r="F856" s="6">
        <v>220502</v>
      </c>
      <c r="G856" s="5" t="s">
        <v>5053</v>
      </c>
      <c r="H856" s="6">
        <v>220502051</v>
      </c>
      <c r="I856" s="5">
        <v>51</v>
      </c>
      <c r="J856" s="5" t="s">
        <v>5104</v>
      </c>
    </row>
    <row r="857" spans="1:10" x14ac:dyDescent="0.3">
      <c r="A857" s="7">
        <f t="shared" si="13"/>
        <v>220502052</v>
      </c>
      <c r="B857" s="6">
        <v>22</v>
      </c>
      <c r="C857" s="5" t="s">
        <v>1628</v>
      </c>
      <c r="D857" s="6">
        <v>2205</v>
      </c>
      <c r="E857" s="5" t="s">
        <v>5048</v>
      </c>
      <c r="F857" s="6">
        <v>220502</v>
      </c>
      <c r="G857" s="5" t="s">
        <v>5053</v>
      </c>
      <c r="H857" s="6">
        <v>220502052</v>
      </c>
      <c r="I857" s="5">
        <v>52</v>
      </c>
      <c r="J857" s="5" t="s">
        <v>5105</v>
      </c>
    </row>
    <row r="858" spans="1:10" x14ac:dyDescent="0.3">
      <c r="A858" s="7">
        <f t="shared" si="13"/>
        <v>220502053</v>
      </c>
      <c r="B858" s="6">
        <v>22</v>
      </c>
      <c r="C858" s="5" t="s">
        <v>1628</v>
      </c>
      <c r="D858" s="6">
        <v>2205</v>
      </c>
      <c r="E858" s="5" t="s">
        <v>5048</v>
      </c>
      <c r="F858" s="6">
        <v>220502</v>
      </c>
      <c r="G858" s="5" t="s">
        <v>5053</v>
      </c>
      <c r="H858" s="6">
        <v>220502053</v>
      </c>
      <c r="I858" s="5">
        <v>53</v>
      </c>
      <c r="J858" s="5" t="s">
        <v>5106</v>
      </c>
    </row>
    <row r="859" spans="1:10" x14ac:dyDescent="0.3">
      <c r="A859" s="7">
        <f t="shared" si="13"/>
        <v>220502054</v>
      </c>
      <c r="B859" s="6">
        <v>22</v>
      </c>
      <c r="C859" s="5" t="s">
        <v>1628</v>
      </c>
      <c r="D859" s="6">
        <v>2205</v>
      </c>
      <c r="E859" s="5" t="s">
        <v>5048</v>
      </c>
      <c r="F859" s="6">
        <v>220502</v>
      </c>
      <c r="G859" s="5" t="s">
        <v>5053</v>
      </c>
      <c r="H859" s="6">
        <v>220502054</v>
      </c>
      <c r="I859" s="5">
        <v>54</v>
      </c>
      <c r="J859" s="5" t="s">
        <v>5107</v>
      </c>
    </row>
    <row r="860" spans="1:10" ht="28.8" x14ac:dyDescent="0.3">
      <c r="A860" s="7">
        <f t="shared" si="13"/>
        <v>220502055</v>
      </c>
      <c r="B860" s="6">
        <v>22</v>
      </c>
      <c r="C860" s="5" t="s">
        <v>1628</v>
      </c>
      <c r="D860" s="6">
        <v>2205</v>
      </c>
      <c r="E860" s="5" t="s">
        <v>5048</v>
      </c>
      <c r="F860" s="6">
        <v>220502</v>
      </c>
      <c r="G860" s="5" t="s">
        <v>5053</v>
      </c>
      <c r="H860" s="6">
        <v>220502055</v>
      </c>
      <c r="I860" s="5">
        <v>55</v>
      </c>
      <c r="J860" s="5" t="s">
        <v>5108</v>
      </c>
    </row>
    <row r="861" spans="1:10" ht="43.2" x14ac:dyDescent="0.3">
      <c r="A861" s="7">
        <f t="shared" si="13"/>
        <v>220502056</v>
      </c>
      <c r="B861" s="6">
        <v>22</v>
      </c>
      <c r="C861" s="5" t="s">
        <v>1628</v>
      </c>
      <c r="D861" s="6">
        <v>2205</v>
      </c>
      <c r="E861" s="5" t="s">
        <v>5048</v>
      </c>
      <c r="F861" s="6">
        <v>220502</v>
      </c>
      <c r="G861" s="5" t="s">
        <v>5053</v>
      </c>
      <c r="H861" s="6">
        <v>220502056</v>
      </c>
      <c r="I861" s="5">
        <v>56</v>
      </c>
      <c r="J861" s="5" t="s">
        <v>5109</v>
      </c>
    </row>
    <row r="862" spans="1:10" ht="28.8" x14ac:dyDescent="0.3">
      <c r="A862" s="7">
        <f t="shared" si="13"/>
        <v>220502057</v>
      </c>
      <c r="B862" s="6">
        <v>22</v>
      </c>
      <c r="C862" s="5" t="s">
        <v>1628</v>
      </c>
      <c r="D862" s="6">
        <v>2205</v>
      </c>
      <c r="E862" s="5" t="s">
        <v>5048</v>
      </c>
      <c r="F862" s="6">
        <v>220502</v>
      </c>
      <c r="G862" s="5" t="s">
        <v>5053</v>
      </c>
      <c r="H862" s="6">
        <v>220502057</v>
      </c>
      <c r="I862" s="5">
        <v>57</v>
      </c>
      <c r="J862" s="5" t="s">
        <v>5110</v>
      </c>
    </row>
    <row r="863" spans="1:10" x14ac:dyDescent="0.3">
      <c r="A863" s="7">
        <f t="shared" si="13"/>
        <v>220502058</v>
      </c>
      <c r="B863" s="6">
        <v>22</v>
      </c>
      <c r="C863" s="5" t="s">
        <v>1628</v>
      </c>
      <c r="D863" s="6">
        <v>2205</v>
      </c>
      <c r="E863" s="5" t="s">
        <v>5048</v>
      </c>
      <c r="F863" s="6">
        <v>220502</v>
      </c>
      <c r="G863" s="5" t="s">
        <v>5053</v>
      </c>
      <c r="H863" s="6">
        <v>220502058</v>
      </c>
      <c r="I863" s="5">
        <v>58</v>
      </c>
      <c r="J863" s="5" t="s">
        <v>5111</v>
      </c>
    </row>
    <row r="864" spans="1:10" x14ac:dyDescent="0.3">
      <c r="A864" s="7">
        <f t="shared" si="13"/>
        <v>220502059</v>
      </c>
      <c r="B864" s="6">
        <v>22</v>
      </c>
      <c r="C864" s="5" t="s">
        <v>1628</v>
      </c>
      <c r="D864" s="6">
        <v>2205</v>
      </c>
      <c r="E864" s="5" t="s">
        <v>5048</v>
      </c>
      <c r="F864" s="6">
        <v>220502</v>
      </c>
      <c r="G864" s="5" t="s">
        <v>5053</v>
      </c>
      <c r="H864" s="6">
        <v>220502059</v>
      </c>
      <c r="I864" s="5">
        <v>59</v>
      </c>
      <c r="J864" s="5" t="s">
        <v>4836</v>
      </c>
    </row>
    <row r="865" spans="1:10" x14ac:dyDescent="0.3">
      <c r="A865" s="7">
        <f t="shared" si="13"/>
        <v>220502060</v>
      </c>
      <c r="B865" s="6">
        <v>22</v>
      </c>
      <c r="C865" s="5" t="s">
        <v>1628</v>
      </c>
      <c r="D865" s="6">
        <v>2205</v>
      </c>
      <c r="E865" s="5" t="s">
        <v>5048</v>
      </c>
      <c r="F865" s="6">
        <v>220502</v>
      </c>
      <c r="G865" s="5" t="s">
        <v>5053</v>
      </c>
      <c r="H865" s="6">
        <v>220502060</v>
      </c>
      <c r="I865" s="5">
        <v>60</v>
      </c>
      <c r="J865" s="5" t="s">
        <v>5112</v>
      </c>
    </row>
    <row r="866" spans="1:10" ht="28.8" x14ac:dyDescent="0.3">
      <c r="A866" s="7">
        <f t="shared" si="13"/>
        <v>220502061</v>
      </c>
      <c r="B866" s="6">
        <v>22</v>
      </c>
      <c r="C866" s="5" t="s">
        <v>1628</v>
      </c>
      <c r="D866" s="6">
        <v>2205</v>
      </c>
      <c r="E866" s="5" t="s">
        <v>5048</v>
      </c>
      <c r="F866" s="6">
        <v>220502</v>
      </c>
      <c r="G866" s="5" t="s">
        <v>5053</v>
      </c>
      <c r="H866" s="6">
        <v>220502061</v>
      </c>
      <c r="I866" s="5">
        <v>61</v>
      </c>
      <c r="J866" s="5" t="s">
        <v>5113</v>
      </c>
    </row>
    <row r="867" spans="1:10" x14ac:dyDescent="0.3">
      <c r="A867" s="7">
        <f t="shared" si="13"/>
        <v>220502062</v>
      </c>
      <c r="B867" s="6">
        <v>22</v>
      </c>
      <c r="C867" s="5" t="s">
        <v>1628</v>
      </c>
      <c r="D867" s="6">
        <v>2205</v>
      </c>
      <c r="E867" s="5" t="s">
        <v>5048</v>
      </c>
      <c r="F867" s="6">
        <v>220502</v>
      </c>
      <c r="G867" s="5" t="s">
        <v>5053</v>
      </c>
      <c r="H867" s="6">
        <v>220502062</v>
      </c>
      <c r="I867" s="5">
        <v>62</v>
      </c>
      <c r="J867" s="5" t="s">
        <v>5114</v>
      </c>
    </row>
    <row r="868" spans="1:10" x14ac:dyDescent="0.3">
      <c r="A868" s="7">
        <f t="shared" si="13"/>
        <v>220502063</v>
      </c>
      <c r="B868" s="6">
        <v>22</v>
      </c>
      <c r="C868" s="5" t="s">
        <v>1628</v>
      </c>
      <c r="D868" s="6">
        <v>2205</v>
      </c>
      <c r="E868" s="5" t="s">
        <v>5048</v>
      </c>
      <c r="F868" s="6">
        <v>220502</v>
      </c>
      <c r="G868" s="5" t="s">
        <v>5053</v>
      </c>
      <c r="H868" s="6">
        <v>220502063</v>
      </c>
      <c r="I868" s="5">
        <v>63</v>
      </c>
      <c r="J868" s="5" t="s">
        <v>5115</v>
      </c>
    </row>
    <row r="869" spans="1:10" x14ac:dyDescent="0.3">
      <c r="A869" s="7">
        <f t="shared" si="13"/>
        <v>220502064</v>
      </c>
      <c r="B869" s="6">
        <v>22</v>
      </c>
      <c r="C869" s="5" t="s">
        <v>1628</v>
      </c>
      <c r="D869" s="6">
        <v>2205</v>
      </c>
      <c r="E869" s="5" t="s">
        <v>5048</v>
      </c>
      <c r="F869" s="6">
        <v>220502</v>
      </c>
      <c r="G869" s="5" t="s">
        <v>5053</v>
      </c>
      <c r="H869" s="6">
        <v>220502064</v>
      </c>
      <c r="I869" s="5">
        <v>64</v>
      </c>
      <c r="J869" s="5" t="s">
        <v>5116</v>
      </c>
    </row>
    <row r="870" spans="1:10" x14ac:dyDescent="0.3">
      <c r="A870" s="7">
        <f t="shared" si="13"/>
        <v>220502065</v>
      </c>
      <c r="B870" s="6">
        <v>22</v>
      </c>
      <c r="C870" s="5" t="s">
        <v>1628</v>
      </c>
      <c r="D870" s="6">
        <v>2205</v>
      </c>
      <c r="E870" s="5" t="s">
        <v>5048</v>
      </c>
      <c r="F870" s="6">
        <v>220502</v>
      </c>
      <c r="G870" s="5" t="s">
        <v>5053</v>
      </c>
      <c r="H870" s="6">
        <v>220502065</v>
      </c>
      <c r="I870" s="5">
        <v>65</v>
      </c>
      <c r="J870" s="5" t="s">
        <v>5117</v>
      </c>
    </row>
    <row r="871" spans="1:10" x14ac:dyDescent="0.3">
      <c r="A871" s="7">
        <f t="shared" si="13"/>
        <v>220502066</v>
      </c>
      <c r="B871" s="6">
        <v>22</v>
      </c>
      <c r="C871" s="5" t="s">
        <v>1628</v>
      </c>
      <c r="D871" s="6">
        <v>2205</v>
      </c>
      <c r="E871" s="5" t="s">
        <v>5048</v>
      </c>
      <c r="F871" s="6">
        <v>220502</v>
      </c>
      <c r="G871" s="5" t="s">
        <v>5053</v>
      </c>
      <c r="H871" s="6">
        <v>220502066</v>
      </c>
      <c r="I871" s="5">
        <v>66</v>
      </c>
      <c r="J871" s="5" t="s">
        <v>5118</v>
      </c>
    </row>
    <row r="872" spans="1:10" x14ac:dyDescent="0.3">
      <c r="A872" s="7">
        <f t="shared" si="13"/>
        <v>220502067</v>
      </c>
      <c r="B872" s="6">
        <v>22</v>
      </c>
      <c r="C872" s="5" t="s">
        <v>1628</v>
      </c>
      <c r="D872" s="6">
        <v>2205</v>
      </c>
      <c r="E872" s="5" t="s">
        <v>5048</v>
      </c>
      <c r="F872" s="6">
        <v>220502</v>
      </c>
      <c r="G872" s="5" t="s">
        <v>5053</v>
      </c>
      <c r="H872" s="6">
        <v>220502067</v>
      </c>
      <c r="I872" s="5">
        <v>67</v>
      </c>
      <c r="J872" s="5" t="s">
        <v>5119</v>
      </c>
    </row>
    <row r="873" spans="1:10" ht="28.8" x14ac:dyDescent="0.3">
      <c r="A873" s="7">
        <f t="shared" si="13"/>
        <v>220502068</v>
      </c>
      <c r="B873" s="6">
        <v>22</v>
      </c>
      <c r="C873" s="5" t="s">
        <v>1628</v>
      </c>
      <c r="D873" s="6">
        <v>2205</v>
      </c>
      <c r="E873" s="5" t="s">
        <v>5048</v>
      </c>
      <c r="F873" s="6">
        <v>220502</v>
      </c>
      <c r="G873" s="5" t="s">
        <v>5053</v>
      </c>
      <c r="H873" s="6">
        <v>220502068</v>
      </c>
      <c r="I873" s="5">
        <v>68</v>
      </c>
      <c r="J873" s="5" t="s">
        <v>5120</v>
      </c>
    </row>
    <row r="874" spans="1:10" x14ac:dyDescent="0.3">
      <c r="A874" s="7">
        <f t="shared" si="13"/>
        <v>220502069</v>
      </c>
      <c r="B874" s="6">
        <v>22</v>
      </c>
      <c r="C874" s="5" t="s">
        <v>1628</v>
      </c>
      <c r="D874" s="6">
        <v>2205</v>
      </c>
      <c r="E874" s="5" t="s">
        <v>5048</v>
      </c>
      <c r="F874" s="6">
        <v>220502</v>
      </c>
      <c r="G874" s="5" t="s">
        <v>5053</v>
      </c>
      <c r="H874" s="6">
        <v>220502069</v>
      </c>
      <c r="I874" s="5">
        <v>69</v>
      </c>
      <c r="J874" s="5" t="s">
        <v>5121</v>
      </c>
    </row>
    <row r="875" spans="1:10" x14ac:dyDescent="0.3">
      <c r="A875" s="7">
        <f t="shared" si="13"/>
        <v>220502070</v>
      </c>
      <c r="B875" s="6">
        <v>22</v>
      </c>
      <c r="C875" s="5" t="s">
        <v>1628</v>
      </c>
      <c r="D875" s="6">
        <v>2205</v>
      </c>
      <c r="E875" s="5" t="s">
        <v>5048</v>
      </c>
      <c r="F875" s="6">
        <v>220502</v>
      </c>
      <c r="G875" s="5" t="s">
        <v>5053</v>
      </c>
      <c r="H875" s="6">
        <v>220502070</v>
      </c>
      <c r="I875" s="5">
        <v>70</v>
      </c>
      <c r="J875" s="5" t="s">
        <v>5122</v>
      </c>
    </row>
    <row r="876" spans="1:10" x14ac:dyDescent="0.3">
      <c r="A876" s="7">
        <f t="shared" si="13"/>
        <v>220502071</v>
      </c>
      <c r="B876" s="6">
        <v>22</v>
      </c>
      <c r="C876" s="5" t="s">
        <v>1628</v>
      </c>
      <c r="D876" s="6">
        <v>2205</v>
      </c>
      <c r="E876" s="5" t="s">
        <v>5048</v>
      </c>
      <c r="F876" s="6">
        <v>220502</v>
      </c>
      <c r="G876" s="5" t="s">
        <v>5053</v>
      </c>
      <c r="H876" s="6">
        <v>220502071</v>
      </c>
      <c r="I876" s="5">
        <v>71</v>
      </c>
      <c r="J876" s="5" t="s">
        <v>5123</v>
      </c>
    </row>
    <row r="877" spans="1:10" x14ac:dyDescent="0.3">
      <c r="A877" s="7">
        <f t="shared" si="13"/>
        <v>220503001</v>
      </c>
      <c r="B877" s="6">
        <v>22</v>
      </c>
      <c r="C877" s="5" t="s">
        <v>1628</v>
      </c>
      <c r="D877" s="6">
        <v>2205</v>
      </c>
      <c r="E877" s="5" t="s">
        <v>5048</v>
      </c>
      <c r="F877" s="6">
        <v>220503</v>
      </c>
      <c r="G877" s="5" t="s">
        <v>5124</v>
      </c>
      <c r="H877" s="6">
        <v>220503001</v>
      </c>
      <c r="I877" s="5">
        <v>1</v>
      </c>
      <c r="J877" s="5" t="s">
        <v>5125</v>
      </c>
    </row>
    <row r="878" spans="1:10" x14ac:dyDescent="0.3">
      <c r="A878" s="7">
        <f t="shared" si="13"/>
        <v>220503002</v>
      </c>
      <c r="B878" s="6">
        <v>22</v>
      </c>
      <c r="C878" s="5" t="s">
        <v>1628</v>
      </c>
      <c r="D878" s="6">
        <v>2205</v>
      </c>
      <c r="E878" s="5" t="s">
        <v>5048</v>
      </c>
      <c r="F878" s="6">
        <v>220503</v>
      </c>
      <c r="G878" s="5" t="s">
        <v>5124</v>
      </c>
      <c r="H878" s="6">
        <v>220503002</v>
      </c>
      <c r="I878" s="5">
        <v>2</v>
      </c>
      <c r="J878" s="5" t="s">
        <v>5126</v>
      </c>
    </row>
    <row r="879" spans="1:10" x14ac:dyDescent="0.3">
      <c r="A879" s="7">
        <f t="shared" si="13"/>
        <v>220503003</v>
      </c>
      <c r="B879" s="6">
        <v>22</v>
      </c>
      <c r="C879" s="5" t="s">
        <v>1628</v>
      </c>
      <c r="D879" s="6">
        <v>2205</v>
      </c>
      <c r="E879" s="5" t="s">
        <v>5048</v>
      </c>
      <c r="F879" s="6">
        <v>220503</v>
      </c>
      <c r="G879" s="5" t="s">
        <v>5124</v>
      </c>
      <c r="H879" s="6">
        <v>220503003</v>
      </c>
      <c r="I879" s="5">
        <v>3</v>
      </c>
      <c r="J879" s="5" t="s">
        <v>5127</v>
      </c>
    </row>
    <row r="880" spans="1:10" x14ac:dyDescent="0.3">
      <c r="A880" s="7">
        <f t="shared" si="13"/>
        <v>220503004</v>
      </c>
      <c r="B880" s="6">
        <v>22</v>
      </c>
      <c r="C880" s="5" t="s">
        <v>1628</v>
      </c>
      <c r="D880" s="6">
        <v>2205</v>
      </c>
      <c r="E880" s="5" t="s">
        <v>5048</v>
      </c>
      <c r="F880" s="6">
        <v>220503</v>
      </c>
      <c r="G880" s="5" t="s">
        <v>5124</v>
      </c>
      <c r="H880" s="6">
        <v>220503004</v>
      </c>
      <c r="I880" s="5">
        <v>4</v>
      </c>
      <c r="J880" s="5" t="s">
        <v>5128</v>
      </c>
    </row>
    <row r="881" spans="1:10" x14ac:dyDescent="0.3">
      <c r="A881" s="7">
        <f t="shared" si="13"/>
        <v>220503005</v>
      </c>
      <c r="B881" s="6">
        <v>22</v>
      </c>
      <c r="C881" s="5" t="s">
        <v>1628</v>
      </c>
      <c r="D881" s="6">
        <v>2205</v>
      </c>
      <c r="E881" s="5" t="s">
        <v>5048</v>
      </c>
      <c r="F881" s="6">
        <v>220503</v>
      </c>
      <c r="G881" s="5" t="s">
        <v>5124</v>
      </c>
      <c r="H881" s="6">
        <v>220503005</v>
      </c>
      <c r="I881" s="5">
        <v>5</v>
      </c>
      <c r="J881" s="5" t="s">
        <v>5129</v>
      </c>
    </row>
    <row r="882" spans="1:10" x14ac:dyDescent="0.3">
      <c r="A882" s="7">
        <f t="shared" si="13"/>
        <v>220503006</v>
      </c>
      <c r="B882" s="6">
        <v>22</v>
      </c>
      <c r="C882" s="5" t="s">
        <v>1628</v>
      </c>
      <c r="D882" s="6">
        <v>2205</v>
      </c>
      <c r="E882" s="5" t="s">
        <v>5048</v>
      </c>
      <c r="F882" s="6">
        <v>220503</v>
      </c>
      <c r="G882" s="5" t="s">
        <v>5124</v>
      </c>
      <c r="H882" s="6">
        <v>220503006</v>
      </c>
      <c r="I882" s="5">
        <v>6</v>
      </c>
      <c r="J882" s="5" t="s">
        <v>5130</v>
      </c>
    </row>
    <row r="883" spans="1:10" x14ac:dyDescent="0.3">
      <c r="A883" s="7">
        <f t="shared" si="13"/>
        <v>220503007</v>
      </c>
      <c r="B883" s="6">
        <v>22</v>
      </c>
      <c r="C883" s="5" t="s">
        <v>1628</v>
      </c>
      <c r="D883" s="6">
        <v>2205</v>
      </c>
      <c r="E883" s="5" t="s">
        <v>5048</v>
      </c>
      <c r="F883" s="6">
        <v>220503</v>
      </c>
      <c r="G883" s="5" t="s">
        <v>5124</v>
      </c>
      <c r="H883" s="6">
        <v>220503007</v>
      </c>
      <c r="I883" s="5">
        <v>7</v>
      </c>
      <c r="J883" s="5" t="s">
        <v>5131</v>
      </c>
    </row>
    <row r="884" spans="1:10" x14ac:dyDescent="0.3">
      <c r="A884" s="7">
        <f t="shared" si="13"/>
        <v>220503008</v>
      </c>
      <c r="B884" s="6">
        <v>22</v>
      </c>
      <c r="C884" s="5" t="s">
        <v>1628</v>
      </c>
      <c r="D884" s="6">
        <v>2205</v>
      </c>
      <c r="E884" s="5" t="s">
        <v>5048</v>
      </c>
      <c r="F884" s="6">
        <v>220503</v>
      </c>
      <c r="G884" s="5" t="s">
        <v>5124</v>
      </c>
      <c r="H884" s="6">
        <v>220503008</v>
      </c>
      <c r="I884" s="5">
        <v>8</v>
      </c>
      <c r="J884" s="5" t="s">
        <v>3926</v>
      </c>
    </row>
    <row r="885" spans="1:10" x14ac:dyDescent="0.3">
      <c r="A885" s="7">
        <f t="shared" si="13"/>
        <v>220503009</v>
      </c>
      <c r="B885" s="6">
        <v>22</v>
      </c>
      <c r="C885" s="5" t="s">
        <v>1628</v>
      </c>
      <c r="D885" s="6">
        <v>2205</v>
      </c>
      <c r="E885" s="5" t="s">
        <v>5048</v>
      </c>
      <c r="F885" s="6">
        <v>220503</v>
      </c>
      <c r="G885" s="5" t="s">
        <v>5124</v>
      </c>
      <c r="H885" s="6">
        <v>220503009</v>
      </c>
      <c r="I885" s="5">
        <v>9</v>
      </c>
      <c r="J885" s="5" t="s">
        <v>5132</v>
      </c>
    </row>
    <row r="886" spans="1:10" x14ac:dyDescent="0.3">
      <c r="A886" s="7">
        <f t="shared" si="13"/>
        <v>220503010</v>
      </c>
      <c r="B886" s="6">
        <v>22</v>
      </c>
      <c r="C886" s="5" t="s">
        <v>1628</v>
      </c>
      <c r="D886" s="6">
        <v>2205</v>
      </c>
      <c r="E886" s="5" t="s">
        <v>5048</v>
      </c>
      <c r="F886" s="6">
        <v>220503</v>
      </c>
      <c r="G886" s="5" t="s">
        <v>5124</v>
      </c>
      <c r="H886" s="6">
        <v>220503010</v>
      </c>
      <c r="I886" s="5">
        <v>10</v>
      </c>
      <c r="J886" s="5" t="s">
        <v>5133</v>
      </c>
    </row>
    <row r="887" spans="1:10" x14ac:dyDescent="0.3">
      <c r="A887" s="7">
        <f t="shared" si="13"/>
        <v>220503011</v>
      </c>
      <c r="B887" s="6">
        <v>22</v>
      </c>
      <c r="C887" s="5" t="s">
        <v>1628</v>
      </c>
      <c r="D887" s="6">
        <v>2205</v>
      </c>
      <c r="E887" s="5" t="s">
        <v>5048</v>
      </c>
      <c r="F887" s="6">
        <v>220503</v>
      </c>
      <c r="G887" s="5" t="s">
        <v>5124</v>
      </c>
      <c r="H887" s="6">
        <v>220503011</v>
      </c>
      <c r="I887" s="5">
        <v>11</v>
      </c>
      <c r="J887" s="5" t="s">
        <v>5134</v>
      </c>
    </row>
    <row r="888" spans="1:10" x14ac:dyDescent="0.3">
      <c r="A888" s="7">
        <f t="shared" si="13"/>
        <v>220503012</v>
      </c>
      <c r="B888" s="6">
        <v>22</v>
      </c>
      <c r="C888" s="5" t="s">
        <v>1628</v>
      </c>
      <c r="D888" s="6">
        <v>2205</v>
      </c>
      <c r="E888" s="5" t="s">
        <v>5048</v>
      </c>
      <c r="F888" s="6">
        <v>220503</v>
      </c>
      <c r="G888" s="5" t="s">
        <v>5124</v>
      </c>
      <c r="H888" s="6">
        <v>220503012</v>
      </c>
      <c r="I888" s="5">
        <v>12</v>
      </c>
      <c r="J888" s="5" t="s">
        <v>5135</v>
      </c>
    </row>
    <row r="889" spans="1:10" x14ac:dyDescent="0.3">
      <c r="A889" s="7">
        <f t="shared" si="13"/>
        <v>220503013</v>
      </c>
      <c r="B889" s="6">
        <v>22</v>
      </c>
      <c r="C889" s="5" t="s">
        <v>1628</v>
      </c>
      <c r="D889" s="6">
        <v>2205</v>
      </c>
      <c r="E889" s="5" t="s">
        <v>5048</v>
      </c>
      <c r="F889" s="6">
        <v>220503</v>
      </c>
      <c r="G889" s="5" t="s">
        <v>5124</v>
      </c>
      <c r="H889" s="6">
        <v>220503013</v>
      </c>
      <c r="I889" s="5">
        <v>13</v>
      </c>
      <c r="J889" s="5" t="s">
        <v>5136</v>
      </c>
    </row>
    <row r="890" spans="1:10" x14ac:dyDescent="0.3">
      <c r="A890" s="7">
        <f t="shared" si="13"/>
        <v>220503014</v>
      </c>
      <c r="B890" s="6">
        <v>22</v>
      </c>
      <c r="C890" s="5" t="s">
        <v>1628</v>
      </c>
      <c r="D890" s="6">
        <v>2205</v>
      </c>
      <c r="E890" s="5" t="s">
        <v>5048</v>
      </c>
      <c r="F890" s="6">
        <v>220503</v>
      </c>
      <c r="G890" s="5" t="s">
        <v>5124</v>
      </c>
      <c r="H890" s="6">
        <v>220503014</v>
      </c>
      <c r="I890" s="5">
        <v>14</v>
      </c>
      <c r="J890" s="5" t="s">
        <v>4509</v>
      </c>
    </row>
    <row r="891" spans="1:10" x14ac:dyDescent="0.3">
      <c r="A891" s="7">
        <f t="shared" si="13"/>
        <v>220503015</v>
      </c>
      <c r="B891" s="6">
        <v>22</v>
      </c>
      <c r="C891" s="5" t="s">
        <v>1628</v>
      </c>
      <c r="D891" s="6">
        <v>2205</v>
      </c>
      <c r="E891" s="5" t="s">
        <v>5048</v>
      </c>
      <c r="F891" s="6">
        <v>220503</v>
      </c>
      <c r="G891" s="5" t="s">
        <v>5124</v>
      </c>
      <c r="H891" s="6">
        <v>220503015</v>
      </c>
      <c r="I891" s="5">
        <v>15</v>
      </c>
      <c r="J891" s="5" t="s">
        <v>5137</v>
      </c>
    </row>
    <row r="892" spans="1:10" x14ac:dyDescent="0.3">
      <c r="A892" s="7">
        <f t="shared" si="13"/>
        <v>220503016</v>
      </c>
      <c r="B892" s="6">
        <v>22</v>
      </c>
      <c r="C892" s="5" t="s">
        <v>1628</v>
      </c>
      <c r="D892" s="6">
        <v>2205</v>
      </c>
      <c r="E892" s="5" t="s">
        <v>5048</v>
      </c>
      <c r="F892" s="6">
        <v>220503</v>
      </c>
      <c r="G892" s="5" t="s">
        <v>5124</v>
      </c>
      <c r="H892" s="6">
        <v>220503016</v>
      </c>
      <c r="I892" s="5">
        <v>16</v>
      </c>
      <c r="J892" s="5" t="s">
        <v>5138</v>
      </c>
    </row>
    <row r="893" spans="1:10" x14ac:dyDescent="0.3">
      <c r="A893" s="7">
        <f t="shared" si="13"/>
        <v>220503017</v>
      </c>
      <c r="B893" s="6">
        <v>22</v>
      </c>
      <c r="C893" s="5" t="s">
        <v>1628</v>
      </c>
      <c r="D893" s="6">
        <v>2205</v>
      </c>
      <c r="E893" s="5" t="s">
        <v>5048</v>
      </c>
      <c r="F893" s="6">
        <v>220503</v>
      </c>
      <c r="G893" s="5" t="s">
        <v>5124</v>
      </c>
      <c r="H893" s="6">
        <v>220503017</v>
      </c>
      <c r="I893" s="5">
        <v>17</v>
      </c>
      <c r="J893" s="5" t="s">
        <v>5139</v>
      </c>
    </row>
    <row r="894" spans="1:10" x14ac:dyDescent="0.3">
      <c r="A894" s="7">
        <f t="shared" si="13"/>
        <v>220503018</v>
      </c>
      <c r="B894" s="6">
        <v>22</v>
      </c>
      <c r="C894" s="5" t="s">
        <v>1628</v>
      </c>
      <c r="D894" s="6">
        <v>2205</v>
      </c>
      <c r="E894" s="5" t="s">
        <v>5048</v>
      </c>
      <c r="F894" s="6">
        <v>220503</v>
      </c>
      <c r="G894" s="5" t="s">
        <v>5124</v>
      </c>
      <c r="H894" s="6">
        <v>220503018</v>
      </c>
      <c r="I894" s="5">
        <v>18</v>
      </c>
      <c r="J894" s="5" t="s">
        <v>5140</v>
      </c>
    </row>
    <row r="895" spans="1:10" x14ac:dyDescent="0.3">
      <c r="A895" s="7">
        <f t="shared" si="13"/>
        <v>220503019</v>
      </c>
      <c r="B895" s="6">
        <v>22</v>
      </c>
      <c r="C895" s="5" t="s">
        <v>1628</v>
      </c>
      <c r="D895" s="6">
        <v>2205</v>
      </c>
      <c r="E895" s="5" t="s">
        <v>5048</v>
      </c>
      <c r="F895" s="6">
        <v>220503</v>
      </c>
      <c r="G895" s="5" t="s">
        <v>5124</v>
      </c>
      <c r="H895" s="6">
        <v>220503019</v>
      </c>
      <c r="I895" s="5">
        <v>19</v>
      </c>
      <c r="J895" s="5" t="s">
        <v>5141</v>
      </c>
    </row>
    <row r="896" spans="1:10" x14ac:dyDescent="0.3">
      <c r="A896" s="7">
        <f t="shared" si="13"/>
        <v>220503020</v>
      </c>
      <c r="B896" s="6">
        <v>22</v>
      </c>
      <c r="C896" s="5" t="s">
        <v>1628</v>
      </c>
      <c r="D896" s="6">
        <v>2205</v>
      </c>
      <c r="E896" s="5" t="s">
        <v>5048</v>
      </c>
      <c r="F896" s="6">
        <v>220503</v>
      </c>
      <c r="G896" s="5" t="s">
        <v>5124</v>
      </c>
      <c r="H896" s="6">
        <v>220503020</v>
      </c>
      <c r="I896" s="5">
        <v>20</v>
      </c>
      <c r="J896" s="5" t="s">
        <v>4506</v>
      </c>
    </row>
    <row r="897" spans="1:10" x14ac:dyDescent="0.3">
      <c r="A897" s="7">
        <f t="shared" si="13"/>
        <v>220503021</v>
      </c>
      <c r="B897" s="6">
        <v>22</v>
      </c>
      <c r="C897" s="5" t="s">
        <v>1628</v>
      </c>
      <c r="D897" s="6">
        <v>2205</v>
      </c>
      <c r="E897" s="5" t="s">
        <v>5048</v>
      </c>
      <c r="F897" s="6">
        <v>220503</v>
      </c>
      <c r="G897" s="5" t="s">
        <v>5124</v>
      </c>
      <c r="H897" s="6">
        <v>220503021</v>
      </c>
      <c r="I897" s="5">
        <v>21</v>
      </c>
      <c r="J897" s="5" t="s">
        <v>5142</v>
      </c>
    </row>
    <row r="898" spans="1:10" x14ac:dyDescent="0.3">
      <c r="A898" s="7">
        <f t="shared" si="13"/>
        <v>220503022</v>
      </c>
      <c r="B898" s="6">
        <v>22</v>
      </c>
      <c r="C898" s="5" t="s">
        <v>1628</v>
      </c>
      <c r="D898" s="6">
        <v>2205</v>
      </c>
      <c r="E898" s="5" t="s">
        <v>5048</v>
      </c>
      <c r="F898" s="6">
        <v>220503</v>
      </c>
      <c r="G898" s="5" t="s">
        <v>5124</v>
      </c>
      <c r="H898" s="6">
        <v>220503022</v>
      </c>
      <c r="I898" s="5">
        <v>22</v>
      </c>
      <c r="J898" s="5" t="s">
        <v>5143</v>
      </c>
    </row>
    <row r="899" spans="1:10" x14ac:dyDescent="0.3">
      <c r="A899" s="7">
        <f t="shared" si="13"/>
        <v>220503023</v>
      </c>
      <c r="B899" s="6">
        <v>22</v>
      </c>
      <c r="C899" s="5" t="s">
        <v>1628</v>
      </c>
      <c r="D899" s="6">
        <v>2205</v>
      </c>
      <c r="E899" s="5" t="s">
        <v>5048</v>
      </c>
      <c r="F899" s="6">
        <v>220503</v>
      </c>
      <c r="G899" s="5" t="s">
        <v>5124</v>
      </c>
      <c r="H899" s="6">
        <v>220503023</v>
      </c>
      <c r="I899" s="5">
        <v>23</v>
      </c>
      <c r="J899" s="5" t="s">
        <v>5144</v>
      </c>
    </row>
    <row r="900" spans="1:10" x14ac:dyDescent="0.3">
      <c r="A900" s="7">
        <f t="shared" si="13"/>
        <v>220503024</v>
      </c>
      <c r="B900" s="6">
        <v>22</v>
      </c>
      <c r="C900" s="5" t="s">
        <v>1628</v>
      </c>
      <c r="D900" s="6">
        <v>2205</v>
      </c>
      <c r="E900" s="5" t="s">
        <v>5048</v>
      </c>
      <c r="F900" s="6">
        <v>220503</v>
      </c>
      <c r="G900" s="5" t="s">
        <v>5124</v>
      </c>
      <c r="H900" s="6">
        <v>220503024</v>
      </c>
      <c r="I900" s="5">
        <v>24</v>
      </c>
      <c r="J900" s="5" t="s">
        <v>5145</v>
      </c>
    </row>
    <row r="901" spans="1:10" x14ac:dyDescent="0.3">
      <c r="A901" s="7">
        <f t="shared" si="13"/>
        <v>220503025</v>
      </c>
      <c r="B901" s="6">
        <v>22</v>
      </c>
      <c r="C901" s="5" t="s">
        <v>1628</v>
      </c>
      <c r="D901" s="6">
        <v>2205</v>
      </c>
      <c r="E901" s="5" t="s">
        <v>5048</v>
      </c>
      <c r="F901" s="6">
        <v>220503</v>
      </c>
      <c r="G901" s="5" t="s">
        <v>5124</v>
      </c>
      <c r="H901" s="6">
        <v>220503025</v>
      </c>
      <c r="I901" s="5">
        <v>25</v>
      </c>
      <c r="J901" s="5" t="s">
        <v>5146</v>
      </c>
    </row>
    <row r="902" spans="1:10" x14ac:dyDescent="0.3">
      <c r="A902" s="7">
        <f t="shared" si="13"/>
        <v>220503026</v>
      </c>
      <c r="B902" s="6">
        <v>22</v>
      </c>
      <c r="C902" s="5" t="s">
        <v>1628</v>
      </c>
      <c r="D902" s="6">
        <v>2205</v>
      </c>
      <c r="E902" s="5" t="s">
        <v>5048</v>
      </c>
      <c r="F902" s="6">
        <v>220503</v>
      </c>
      <c r="G902" s="5" t="s">
        <v>5124</v>
      </c>
      <c r="H902" s="6">
        <v>220503026</v>
      </c>
      <c r="I902" s="5">
        <v>26</v>
      </c>
      <c r="J902" s="5" t="s">
        <v>5147</v>
      </c>
    </row>
    <row r="903" spans="1:10" x14ac:dyDescent="0.3">
      <c r="A903" s="7">
        <f t="shared" si="13"/>
        <v>220503027</v>
      </c>
      <c r="B903" s="6">
        <v>22</v>
      </c>
      <c r="C903" s="5" t="s">
        <v>1628</v>
      </c>
      <c r="D903" s="6">
        <v>2205</v>
      </c>
      <c r="E903" s="5" t="s">
        <v>5048</v>
      </c>
      <c r="F903" s="6">
        <v>220503</v>
      </c>
      <c r="G903" s="5" t="s">
        <v>5124</v>
      </c>
      <c r="H903" s="6">
        <v>220503027</v>
      </c>
      <c r="I903" s="5">
        <v>27</v>
      </c>
      <c r="J903" s="5" t="s">
        <v>5148</v>
      </c>
    </row>
    <row r="904" spans="1:10" x14ac:dyDescent="0.3">
      <c r="A904" s="7">
        <f t="shared" si="13"/>
        <v>220503028</v>
      </c>
      <c r="B904" s="6">
        <v>22</v>
      </c>
      <c r="C904" s="5" t="s">
        <v>1628</v>
      </c>
      <c r="D904" s="6">
        <v>2205</v>
      </c>
      <c r="E904" s="5" t="s">
        <v>5048</v>
      </c>
      <c r="F904" s="6">
        <v>220503</v>
      </c>
      <c r="G904" s="5" t="s">
        <v>5124</v>
      </c>
      <c r="H904" s="6">
        <v>220503028</v>
      </c>
      <c r="I904" s="5">
        <v>28</v>
      </c>
      <c r="J904" s="5" t="s">
        <v>5149</v>
      </c>
    </row>
    <row r="905" spans="1:10" x14ac:dyDescent="0.3">
      <c r="A905" s="7">
        <f t="shared" si="13"/>
        <v>220503029</v>
      </c>
      <c r="B905" s="6">
        <v>22</v>
      </c>
      <c r="C905" s="5" t="s">
        <v>1628</v>
      </c>
      <c r="D905" s="6">
        <v>2205</v>
      </c>
      <c r="E905" s="5" t="s">
        <v>5048</v>
      </c>
      <c r="F905" s="6">
        <v>220503</v>
      </c>
      <c r="G905" s="5" t="s">
        <v>5124</v>
      </c>
      <c r="H905" s="6">
        <v>220503029</v>
      </c>
      <c r="I905" s="5">
        <v>29</v>
      </c>
      <c r="J905" s="5" t="s">
        <v>5150</v>
      </c>
    </row>
    <row r="906" spans="1:10" x14ac:dyDescent="0.3">
      <c r="A906" s="7">
        <f t="shared" si="13"/>
        <v>220503030</v>
      </c>
      <c r="B906" s="6">
        <v>22</v>
      </c>
      <c r="C906" s="5" t="s">
        <v>1628</v>
      </c>
      <c r="D906" s="6">
        <v>2205</v>
      </c>
      <c r="E906" s="5" t="s">
        <v>5048</v>
      </c>
      <c r="F906" s="6">
        <v>220503</v>
      </c>
      <c r="G906" s="5" t="s">
        <v>5124</v>
      </c>
      <c r="H906" s="6">
        <v>220503030</v>
      </c>
      <c r="I906" s="5">
        <v>30</v>
      </c>
      <c r="J906" s="5" t="s">
        <v>5151</v>
      </c>
    </row>
    <row r="907" spans="1:10" x14ac:dyDescent="0.3">
      <c r="A907" s="7">
        <f t="shared" si="13"/>
        <v>220503031</v>
      </c>
      <c r="B907" s="6">
        <v>22</v>
      </c>
      <c r="C907" s="5" t="s">
        <v>1628</v>
      </c>
      <c r="D907" s="6">
        <v>2205</v>
      </c>
      <c r="E907" s="5" t="s">
        <v>5048</v>
      </c>
      <c r="F907" s="6">
        <v>220503</v>
      </c>
      <c r="G907" s="5" t="s">
        <v>5124</v>
      </c>
      <c r="H907" s="6">
        <v>220503031</v>
      </c>
      <c r="I907" s="5">
        <v>31</v>
      </c>
      <c r="J907" s="5" t="s">
        <v>5152</v>
      </c>
    </row>
    <row r="908" spans="1:10" x14ac:dyDescent="0.3">
      <c r="A908" s="7">
        <f t="shared" si="13"/>
        <v>220503032</v>
      </c>
      <c r="B908" s="6">
        <v>22</v>
      </c>
      <c r="C908" s="5" t="s">
        <v>1628</v>
      </c>
      <c r="D908" s="6">
        <v>2205</v>
      </c>
      <c r="E908" s="5" t="s">
        <v>5048</v>
      </c>
      <c r="F908" s="6">
        <v>220503</v>
      </c>
      <c r="G908" s="5" t="s">
        <v>5124</v>
      </c>
      <c r="H908" s="6">
        <v>220503032</v>
      </c>
      <c r="I908" s="5">
        <v>32</v>
      </c>
      <c r="J908" s="5" t="s">
        <v>5153</v>
      </c>
    </row>
    <row r="909" spans="1:10" x14ac:dyDescent="0.3">
      <c r="A909" s="7">
        <f t="shared" ref="A909:A972" si="14">+H909</f>
        <v>220503033</v>
      </c>
      <c r="B909" s="6">
        <v>22</v>
      </c>
      <c r="C909" s="5" t="s">
        <v>1628</v>
      </c>
      <c r="D909" s="6">
        <v>2205</v>
      </c>
      <c r="E909" s="5" t="s">
        <v>5048</v>
      </c>
      <c r="F909" s="6">
        <v>220503</v>
      </c>
      <c r="G909" s="5" t="s">
        <v>5124</v>
      </c>
      <c r="H909" s="6">
        <v>220503033</v>
      </c>
      <c r="I909" s="5">
        <v>33</v>
      </c>
      <c r="J909" s="5" t="s">
        <v>5154</v>
      </c>
    </row>
    <row r="910" spans="1:10" x14ac:dyDescent="0.3">
      <c r="A910" s="7">
        <f t="shared" si="14"/>
        <v>220601001</v>
      </c>
      <c r="B910" s="6">
        <v>22</v>
      </c>
      <c r="C910" s="5" t="s">
        <v>1628</v>
      </c>
      <c r="D910" s="6">
        <v>2206</v>
      </c>
      <c r="E910" s="5" t="s">
        <v>5155</v>
      </c>
      <c r="F910" s="6">
        <v>220601</v>
      </c>
      <c r="G910" s="5" t="s">
        <v>5156</v>
      </c>
      <c r="H910" s="6">
        <v>220601001</v>
      </c>
      <c r="I910" s="5">
        <v>1</v>
      </c>
      <c r="J910" s="5" t="s">
        <v>5157</v>
      </c>
    </row>
    <row r="911" spans="1:10" ht="28.8" x14ac:dyDescent="0.3">
      <c r="A911" s="7">
        <f t="shared" si="14"/>
        <v>220601002</v>
      </c>
      <c r="B911" s="6">
        <v>22</v>
      </c>
      <c r="C911" s="5" t="s">
        <v>1628</v>
      </c>
      <c r="D911" s="6">
        <v>2206</v>
      </c>
      <c r="E911" s="5" t="s">
        <v>5155</v>
      </c>
      <c r="F911" s="6">
        <v>220601</v>
      </c>
      <c r="G911" s="5" t="s">
        <v>5156</v>
      </c>
      <c r="H911" s="6">
        <v>220601002</v>
      </c>
      <c r="I911" s="5">
        <v>2</v>
      </c>
      <c r="J911" s="5" t="s">
        <v>5158</v>
      </c>
    </row>
    <row r="912" spans="1:10" x14ac:dyDescent="0.3">
      <c r="A912" s="7">
        <f t="shared" si="14"/>
        <v>220601003</v>
      </c>
      <c r="B912" s="6">
        <v>22</v>
      </c>
      <c r="C912" s="5" t="s">
        <v>1628</v>
      </c>
      <c r="D912" s="6">
        <v>2206</v>
      </c>
      <c r="E912" s="5" t="s">
        <v>5155</v>
      </c>
      <c r="F912" s="6">
        <v>220601</v>
      </c>
      <c r="G912" s="5" t="s">
        <v>5156</v>
      </c>
      <c r="H912" s="6">
        <v>220601003</v>
      </c>
      <c r="I912" s="5">
        <v>3</v>
      </c>
      <c r="J912" s="5" t="s">
        <v>5159</v>
      </c>
    </row>
    <row r="913" spans="1:10" ht="28.8" x14ac:dyDescent="0.3">
      <c r="A913" s="7">
        <f t="shared" si="14"/>
        <v>220601004</v>
      </c>
      <c r="B913" s="6">
        <v>22</v>
      </c>
      <c r="C913" s="5" t="s">
        <v>1628</v>
      </c>
      <c r="D913" s="6">
        <v>2206</v>
      </c>
      <c r="E913" s="5" t="s">
        <v>5155</v>
      </c>
      <c r="F913" s="6">
        <v>220601</v>
      </c>
      <c r="G913" s="5" t="s">
        <v>5156</v>
      </c>
      <c r="H913" s="6">
        <v>220601004</v>
      </c>
      <c r="I913" s="5">
        <v>4</v>
      </c>
      <c r="J913" s="5" t="s">
        <v>5160</v>
      </c>
    </row>
    <row r="914" spans="1:10" ht="43.2" x14ac:dyDescent="0.3">
      <c r="A914" s="7">
        <f t="shared" si="14"/>
        <v>220601005</v>
      </c>
      <c r="B914" s="6">
        <v>22</v>
      </c>
      <c r="C914" s="5" t="s">
        <v>1628</v>
      </c>
      <c r="D914" s="6">
        <v>2206</v>
      </c>
      <c r="E914" s="5" t="s">
        <v>5155</v>
      </c>
      <c r="F914" s="6">
        <v>220601</v>
      </c>
      <c r="G914" s="5" t="s">
        <v>5156</v>
      </c>
      <c r="H914" s="6">
        <v>220601005</v>
      </c>
      <c r="I914" s="5">
        <v>5</v>
      </c>
      <c r="J914" s="5" t="s">
        <v>5161</v>
      </c>
    </row>
    <row r="915" spans="1:10" ht="28.8" x14ac:dyDescent="0.3">
      <c r="A915" s="7">
        <f t="shared" si="14"/>
        <v>220601006</v>
      </c>
      <c r="B915" s="6">
        <v>22</v>
      </c>
      <c r="C915" s="5" t="s">
        <v>1628</v>
      </c>
      <c r="D915" s="6">
        <v>2206</v>
      </c>
      <c r="E915" s="5" t="s">
        <v>5155</v>
      </c>
      <c r="F915" s="6">
        <v>220601</v>
      </c>
      <c r="G915" s="5" t="s">
        <v>5156</v>
      </c>
      <c r="H915" s="6">
        <v>220601006</v>
      </c>
      <c r="I915" s="5">
        <v>6</v>
      </c>
      <c r="J915" s="5" t="s">
        <v>5162</v>
      </c>
    </row>
    <row r="916" spans="1:10" x14ac:dyDescent="0.3">
      <c r="A916" s="7">
        <f t="shared" si="14"/>
        <v>220601007</v>
      </c>
      <c r="B916" s="6">
        <v>22</v>
      </c>
      <c r="C916" s="5" t="s">
        <v>1628</v>
      </c>
      <c r="D916" s="6">
        <v>2206</v>
      </c>
      <c r="E916" s="5" t="s">
        <v>5155</v>
      </c>
      <c r="F916" s="6">
        <v>220601</v>
      </c>
      <c r="G916" s="5" t="s">
        <v>5156</v>
      </c>
      <c r="H916" s="6">
        <v>220601007</v>
      </c>
      <c r="I916" s="5">
        <v>7</v>
      </c>
      <c r="J916" s="5" t="s">
        <v>5163</v>
      </c>
    </row>
    <row r="917" spans="1:10" ht="43.2" x14ac:dyDescent="0.3">
      <c r="A917" s="7">
        <f t="shared" si="14"/>
        <v>220601008</v>
      </c>
      <c r="B917" s="6">
        <v>22</v>
      </c>
      <c r="C917" s="5" t="s">
        <v>1628</v>
      </c>
      <c r="D917" s="6">
        <v>2206</v>
      </c>
      <c r="E917" s="5" t="s">
        <v>5155</v>
      </c>
      <c r="F917" s="6">
        <v>220601</v>
      </c>
      <c r="G917" s="5" t="s">
        <v>5156</v>
      </c>
      <c r="H917" s="6">
        <v>220601008</v>
      </c>
      <c r="I917" s="5">
        <v>8</v>
      </c>
      <c r="J917" s="5" t="s">
        <v>5164</v>
      </c>
    </row>
    <row r="918" spans="1:10" x14ac:dyDescent="0.3">
      <c r="A918" s="7">
        <f t="shared" si="14"/>
        <v>220601009</v>
      </c>
      <c r="B918" s="6">
        <v>22</v>
      </c>
      <c r="C918" s="5" t="s">
        <v>1628</v>
      </c>
      <c r="D918" s="6">
        <v>2206</v>
      </c>
      <c r="E918" s="5" t="s">
        <v>5155</v>
      </c>
      <c r="F918" s="6">
        <v>220601</v>
      </c>
      <c r="G918" s="5" t="s">
        <v>5156</v>
      </c>
      <c r="H918" s="6">
        <v>220601009</v>
      </c>
      <c r="I918" s="5">
        <v>9</v>
      </c>
      <c r="J918" s="5" t="s">
        <v>5165</v>
      </c>
    </row>
    <row r="919" spans="1:10" ht="28.8" x14ac:dyDescent="0.3">
      <c r="A919" s="7">
        <f t="shared" si="14"/>
        <v>220601010</v>
      </c>
      <c r="B919" s="6">
        <v>22</v>
      </c>
      <c r="C919" s="5" t="s">
        <v>1628</v>
      </c>
      <c r="D919" s="6">
        <v>2206</v>
      </c>
      <c r="E919" s="5" t="s">
        <v>5155</v>
      </c>
      <c r="F919" s="6">
        <v>220601</v>
      </c>
      <c r="G919" s="5" t="s">
        <v>5156</v>
      </c>
      <c r="H919" s="6">
        <v>220601010</v>
      </c>
      <c r="I919" s="5">
        <v>10</v>
      </c>
      <c r="J919" s="5" t="s">
        <v>5166</v>
      </c>
    </row>
    <row r="920" spans="1:10" ht="28.8" x14ac:dyDescent="0.3">
      <c r="A920" s="7">
        <f t="shared" si="14"/>
        <v>220601011</v>
      </c>
      <c r="B920" s="6">
        <v>22</v>
      </c>
      <c r="C920" s="5" t="s">
        <v>1628</v>
      </c>
      <c r="D920" s="6">
        <v>2206</v>
      </c>
      <c r="E920" s="5" t="s">
        <v>5155</v>
      </c>
      <c r="F920" s="6">
        <v>220601</v>
      </c>
      <c r="G920" s="5" t="s">
        <v>5156</v>
      </c>
      <c r="H920" s="6">
        <v>220601011</v>
      </c>
      <c r="I920" s="5">
        <v>11</v>
      </c>
      <c r="J920" s="5" t="s">
        <v>5167</v>
      </c>
    </row>
    <row r="921" spans="1:10" x14ac:dyDescent="0.3">
      <c r="A921" s="7">
        <f t="shared" si="14"/>
        <v>220601012</v>
      </c>
      <c r="B921" s="6">
        <v>22</v>
      </c>
      <c r="C921" s="5" t="s">
        <v>1628</v>
      </c>
      <c r="D921" s="6">
        <v>2206</v>
      </c>
      <c r="E921" s="5" t="s">
        <v>5155</v>
      </c>
      <c r="F921" s="6">
        <v>220601</v>
      </c>
      <c r="G921" s="5" t="s">
        <v>5156</v>
      </c>
      <c r="H921" s="6">
        <v>220601012</v>
      </c>
      <c r="I921" s="5">
        <v>12</v>
      </c>
      <c r="J921" s="5" t="s">
        <v>5168</v>
      </c>
    </row>
    <row r="922" spans="1:10" ht="28.8" x14ac:dyDescent="0.3">
      <c r="A922" s="7">
        <f t="shared" si="14"/>
        <v>220601013</v>
      </c>
      <c r="B922" s="6">
        <v>22</v>
      </c>
      <c r="C922" s="5" t="s">
        <v>1628</v>
      </c>
      <c r="D922" s="6">
        <v>2206</v>
      </c>
      <c r="E922" s="5" t="s">
        <v>5155</v>
      </c>
      <c r="F922" s="6">
        <v>220601</v>
      </c>
      <c r="G922" s="5" t="s">
        <v>5156</v>
      </c>
      <c r="H922" s="6">
        <v>220601013</v>
      </c>
      <c r="I922" s="5">
        <v>13</v>
      </c>
      <c r="J922" s="5" t="s">
        <v>5169</v>
      </c>
    </row>
    <row r="923" spans="1:10" ht="43.2" x14ac:dyDescent="0.3">
      <c r="A923" s="7">
        <f t="shared" si="14"/>
        <v>220601014</v>
      </c>
      <c r="B923" s="6">
        <v>22</v>
      </c>
      <c r="C923" s="5" t="s">
        <v>1628</v>
      </c>
      <c r="D923" s="6">
        <v>2206</v>
      </c>
      <c r="E923" s="5" t="s">
        <v>5155</v>
      </c>
      <c r="F923" s="6">
        <v>220601</v>
      </c>
      <c r="G923" s="5" t="s">
        <v>5156</v>
      </c>
      <c r="H923" s="6">
        <v>220601014</v>
      </c>
      <c r="I923" s="5">
        <v>14</v>
      </c>
      <c r="J923" s="5" t="s">
        <v>5170</v>
      </c>
    </row>
    <row r="924" spans="1:10" ht="28.8" x14ac:dyDescent="0.3">
      <c r="A924" s="7">
        <f t="shared" si="14"/>
        <v>220601015</v>
      </c>
      <c r="B924" s="6">
        <v>22</v>
      </c>
      <c r="C924" s="5" t="s">
        <v>1628</v>
      </c>
      <c r="D924" s="6">
        <v>2206</v>
      </c>
      <c r="E924" s="5" t="s">
        <v>5155</v>
      </c>
      <c r="F924" s="6">
        <v>220601</v>
      </c>
      <c r="G924" s="5" t="s">
        <v>5156</v>
      </c>
      <c r="H924" s="6">
        <v>220601015</v>
      </c>
      <c r="I924" s="5">
        <v>15</v>
      </c>
      <c r="J924" s="5" t="s">
        <v>5171</v>
      </c>
    </row>
    <row r="925" spans="1:10" ht="28.8" x14ac:dyDescent="0.3">
      <c r="A925" s="7">
        <f t="shared" si="14"/>
        <v>220601016</v>
      </c>
      <c r="B925" s="6">
        <v>22</v>
      </c>
      <c r="C925" s="5" t="s">
        <v>1628</v>
      </c>
      <c r="D925" s="6">
        <v>2206</v>
      </c>
      <c r="E925" s="5" t="s">
        <v>5155</v>
      </c>
      <c r="F925" s="6">
        <v>220601</v>
      </c>
      <c r="G925" s="5" t="s">
        <v>5156</v>
      </c>
      <c r="H925" s="6">
        <v>220601016</v>
      </c>
      <c r="I925" s="5">
        <v>16</v>
      </c>
      <c r="J925" s="5" t="s">
        <v>5172</v>
      </c>
    </row>
    <row r="926" spans="1:10" x14ac:dyDescent="0.3">
      <c r="A926" s="7">
        <f t="shared" si="14"/>
        <v>220601017</v>
      </c>
      <c r="B926" s="6">
        <v>22</v>
      </c>
      <c r="C926" s="5" t="s">
        <v>1628</v>
      </c>
      <c r="D926" s="6">
        <v>2206</v>
      </c>
      <c r="E926" s="5" t="s">
        <v>5155</v>
      </c>
      <c r="F926" s="6">
        <v>220601</v>
      </c>
      <c r="G926" s="5" t="s">
        <v>5156</v>
      </c>
      <c r="H926" s="6">
        <v>220601017</v>
      </c>
      <c r="I926" s="5">
        <v>17</v>
      </c>
      <c r="J926" s="5" t="s">
        <v>5173</v>
      </c>
    </row>
    <row r="927" spans="1:10" ht="28.8" x14ac:dyDescent="0.3">
      <c r="A927" s="7">
        <f t="shared" si="14"/>
        <v>220601018</v>
      </c>
      <c r="B927" s="6">
        <v>22</v>
      </c>
      <c r="C927" s="5" t="s">
        <v>1628</v>
      </c>
      <c r="D927" s="6">
        <v>2206</v>
      </c>
      <c r="E927" s="5" t="s">
        <v>5155</v>
      </c>
      <c r="F927" s="6">
        <v>220601</v>
      </c>
      <c r="G927" s="5" t="s">
        <v>5156</v>
      </c>
      <c r="H927" s="6">
        <v>220601018</v>
      </c>
      <c r="I927" s="5">
        <v>18</v>
      </c>
      <c r="J927" s="5" t="s">
        <v>5174</v>
      </c>
    </row>
    <row r="928" spans="1:10" ht="28.8" x14ac:dyDescent="0.3">
      <c r="A928" s="7">
        <f t="shared" si="14"/>
        <v>220601019</v>
      </c>
      <c r="B928" s="6">
        <v>22</v>
      </c>
      <c r="C928" s="5" t="s">
        <v>1628</v>
      </c>
      <c r="D928" s="6">
        <v>2206</v>
      </c>
      <c r="E928" s="5" t="s">
        <v>5155</v>
      </c>
      <c r="F928" s="6">
        <v>220601</v>
      </c>
      <c r="G928" s="5" t="s">
        <v>5156</v>
      </c>
      <c r="H928" s="6">
        <v>220601019</v>
      </c>
      <c r="I928" s="5">
        <v>19</v>
      </c>
      <c r="J928" s="5" t="s">
        <v>5175</v>
      </c>
    </row>
    <row r="929" spans="1:10" ht="28.8" x14ac:dyDescent="0.3">
      <c r="A929" s="7">
        <f t="shared" si="14"/>
        <v>220601020</v>
      </c>
      <c r="B929" s="6">
        <v>22</v>
      </c>
      <c r="C929" s="5" t="s">
        <v>1628</v>
      </c>
      <c r="D929" s="6">
        <v>2206</v>
      </c>
      <c r="E929" s="5" t="s">
        <v>5155</v>
      </c>
      <c r="F929" s="6">
        <v>220601</v>
      </c>
      <c r="G929" s="5" t="s">
        <v>5156</v>
      </c>
      <c r="H929" s="6">
        <v>220601020</v>
      </c>
      <c r="I929" s="5">
        <v>20</v>
      </c>
      <c r="J929" s="5" t="s">
        <v>5176</v>
      </c>
    </row>
    <row r="930" spans="1:10" x14ac:dyDescent="0.3">
      <c r="A930" s="7">
        <f t="shared" si="14"/>
        <v>220601021</v>
      </c>
      <c r="B930" s="6">
        <v>22</v>
      </c>
      <c r="C930" s="5" t="s">
        <v>1628</v>
      </c>
      <c r="D930" s="6">
        <v>2206</v>
      </c>
      <c r="E930" s="5" t="s">
        <v>5155</v>
      </c>
      <c r="F930" s="6">
        <v>220601</v>
      </c>
      <c r="G930" s="5" t="s">
        <v>5156</v>
      </c>
      <c r="H930" s="6">
        <v>220601021</v>
      </c>
      <c r="I930" s="5">
        <v>21</v>
      </c>
      <c r="J930" s="5" t="s">
        <v>5177</v>
      </c>
    </row>
    <row r="931" spans="1:10" ht="28.8" x14ac:dyDescent="0.3">
      <c r="A931" s="7">
        <f t="shared" si="14"/>
        <v>220601022</v>
      </c>
      <c r="B931" s="6">
        <v>22</v>
      </c>
      <c r="C931" s="5" t="s">
        <v>1628</v>
      </c>
      <c r="D931" s="6">
        <v>2206</v>
      </c>
      <c r="E931" s="5" t="s">
        <v>5155</v>
      </c>
      <c r="F931" s="6">
        <v>220601</v>
      </c>
      <c r="G931" s="5" t="s">
        <v>5156</v>
      </c>
      <c r="H931" s="6">
        <v>220601022</v>
      </c>
      <c r="I931" s="5">
        <v>22</v>
      </c>
      <c r="J931" s="5" t="s">
        <v>5178</v>
      </c>
    </row>
    <row r="932" spans="1:10" x14ac:dyDescent="0.3">
      <c r="A932" s="7">
        <f t="shared" si="14"/>
        <v>220601023</v>
      </c>
      <c r="B932" s="6">
        <v>22</v>
      </c>
      <c r="C932" s="5" t="s">
        <v>1628</v>
      </c>
      <c r="D932" s="6">
        <v>2206</v>
      </c>
      <c r="E932" s="5" t="s">
        <v>5155</v>
      </c>
      <c r="F932" s="6">
        <v>220601</v>
      </c>
      <c r="G932" s="5" t="s">
        <v>5156</v>
      </c>
      <c r="H932" s="6">
        <v>220601023</v>
      </c>
      <c r="I932" s="5">
        <v>23</v>
      </c>
      <c r="J932" s="5" t="s">
        <v>5179</v>
      </c>
    </row>
    <row r="933" spans="1:10" ht="57.6" x14ac:dyDescent="0.3">
      <c r="A933" s="7">
        <f t="shared" si="14"/>
        <v>220601024</v>
      </c>
      <c r="B933" s="6">
        <v>22</v>
      </c>
      <c r="C933" s="5" t="s">
        <v>1628</v>
      </c>
      <c r="D933" s="6">
        <v>2206</v>
      </c>
      <c r="E933" s="5" t="s">
        <v>5155</v>
      </c>
      <c r="F933" s="6">
        <v>220601</v>
      </c>
      <c r="G933" s="5" t="s">
        <v>5156</v>
      </c>
      <c r="H933" s="6">
        <v>220601024</v>
      </c>
      <c r="I933" s="5">
        <v>24</v>
      </c>
      <c r="J933" s="5" t="s">
        <v>5180</v>
      </c>
    </row>
    <row r="934" spans="1:10" ht="28.8" x14ac:dyDescent="0.3">
      <c r="A934" s="7">
        <f t="shared" si="14"/>
        <v>220601025</v>
      </c>
      <c r="B934" s="6">
        <v>22</v>
      </c>
      <c r="C934" s="5" t="s">
        <v>1628</v>
      </c>
      <c r="D934" s="6">
        <v>2206</v>
      </c>
      <c r="E934" s="5" t="s">
        <v>5155</v>
      </c>
      <c r="F934" s="6">
        <v>220601</v>
      </c>
      <c r="G934" s="5" t="s">
        <v>5156</v>
      </c>
      <c r="H934" s="6">
        <v>220601025</v>
      </c>
      <c r="I934" s="5">
        <v>25</v>
      </c>
      <c r="J934" s="5" t="s">
        <v>5181</v>
      </c>
    </row>
    <row r="935" spans="1:10" x14ac:dyDescent="0.3">
      <c r="A935" s="7">
        <f t="shared" si="14"/>
        <v>220601026</v>
      </c>
      <c r="B935" s="6">
        <v>22</v>
      </c>
      <c r="C935" s="5" t="s">
        <v>1628</v>
      </c>
      <c r="D935" s="6">
        <v>2206</v>
      </c>
      <c r="E935" s="5" t="s">
        <v>5155</v>
      </c>
      <c r="F935" s="6">
        <v>220601</v>
      </c>
      <c r="G935" s="5" t="s">
        <v>5156</v>
      </c>
      <c r="H935" s="6">
        <v>220601026</v>
      </c>
      <c r="I935" s="5">
        <v>26</v>
      </c>
      <c r="J935" s="5" t="s">
        <v>5182</v>
      </c>
    </row>
    <row r="936" spans="1:10" ht="28.8" x14ac:dyDescent="0.3">
      <c r="A936" s="7">
        <f t="shared" si="14"/>
        <v>220601027</v>
      </c>
      <c r="B936" s="6">
        <v>22</v>
      </c>
      <c r="C936" s="5" t="s">
        <v>1628</v>
      </c>
      <c r="D936" s="6">
        <v>2206</v>
      </c>
      <c r="E936" s="5" t="s">
        <v>5155</v>
      </c>
      <c r="F936" s="6">
        <v>220601</v>
      </c>
      <c r="G936" s="5" t="s">
        <v>5156</v>
      </c>
      <c r="H936" s="6">
        <v>220601027</v>
      </c>
      <c r="I936" s="5">
        <v>27</v>
      </c>
      <c r="J936" s="5" t="s">
        <v>5183</v>
      </c>
    </row>
    <row r="937" spans="1:10" x14ac:dyDescent="0.3">
      <c r="A937" s="7">
        <f t="shared" si="14"/>
        <v>220601028</v>
      </c>
      <c r="B937" s="6">
        <v>22</v>
      </c>
      <c r="C937" s="5" t="s">
        <v>1628</v>
      </c>
      <c r="D937" s="6">
        <v>2206</v>
      </c>
      <c r="E937" s="5" t="s">
        <v>5155</v>
      </c>
      <c r="F937" s="6">
        <v>220601</v>
      </c>
      <c r="G937" s="5" t="s">
        <v>5156</v>
      </c>
      <c r="H937" s="6">
        <v>220601028</v>
      </c>
      <c r="I937" s="5">
        <v>28</v>
      </c>
      <c r="J937" s="5" t="s">
        <v>5184</v>
      </c>
    </row>
    <row r="938" spans="1:10" ht="28.8" x14ac:dyDescent="0.3">
      <c r="A938" s="7">
        <f t="shared" si="14"/>
        <v>220601029</v>
      </c>
      <c r="B938" s="6">
        <v>22</v>
      </c>
      <c r="C938" s="5" t="s">
        <v>1628</v>
      </c>
      <c r="D938" s="6">
        <v>2206</v>
      </c>
      <c r="E938" s="5" t="s">
        <v>5155</v>
      </c>
      <c r="F938" s="6">
        <v>220601</v>
      </c>
      <c r="G938" s="5" t="s">
        <v>5156</v>
      </c>
      <c r="H938" s="6">
        <v>220601029</v>
      </c>
      <c r="I938" s="5">
        <v>29</v>
      </c>
      <c r="J938" s="5" t="s">
        <v>5185</v>
      </c>
    </row>
    <row r="939" spans="1:10" ht="28.8" x14ac:dyDescent="0.3">
      <c r="A939" s="7">
        <f t="shared" si="14"/>
        <v>220601030</v>
      </c>
      <c r="B939" s="6">
        <v>22</v>
      </c>
      <c r="C939" s="5" t="s">
        <v>1628</v>
      </c>
      <c r="D939" s="6">
        <v>2206</v>
      </c>
      <c r="E939" s="5" t="s">
        <v>5155</v>
      </c>
      <c r="F939" s="6">
        <v>220601</v>
      </c>
      <c r="G939" s="5" t="s">
        <v>5156</v>
      </c>
      <c r="H939" s="6">
        <v>220601030</v>
      </c>
      <c r="I939" s="5">
        <v>30</v>
      </c>
      <c r="J939" s="5" t="s">
        <v>5186</v>
      </c>
    </row>
    <row r="940" spans="1:10" ht="28.8" x14ac:dyDescent="0.3">
      <c r="A940" s="7">
        <f t="shared" si="14"/>
        <v>220601031</v>
      </c>
      <c r="B940" s="6">
        <v>22</v>
      </c>
      <c r="C940" s="5" t="s">
        <v>1628</v>
      </c>
      <c r="D940" s="6">
        <v>2206</v>
      </c>
      <c r="E940" s="5" t="s">
        <v>5155</v>
      </c>
      <c r="F940" s="6">
        <v>220601</v>
      </c>
      <c r="G940" s="5" t="s">
        <v>5156</v>
      </c>
      <c r="H940" s="6">
        <v>220601031</v>
      </c>
      <c r="I940" s="5">
        <v>31</v>
      </c>
      <c r="J940" s="5" t="s">
        <v>5187</v>
      </c>
    </row>
    <row r="941" spans="1:10" ht="28.8" x14ac:dyDescent="0.3">
      <c r="A941" s="7">
        <f t="shared" si="14"/>
        <v>220601032</v>
      </c>
      <c r="B941" s="6">
        <v>22</v>
      </c>
      <c r="C941" s="5" t="s">
        <v>1628</v>
      </c>
      <c r="D941" s="6">
        <v>2206</v>
      </c>
      <c r="E941" s="5" t="s">
        <v>5155</v>
      </c>
      <c r="F941" s="6">
        <v>220601</v>
      </c>
      <c r="G941" s="5" t="s">
        <v>5156</v>
      </c>
      <c r="H941" s="6">
        <v>220601032</v>
      </c>
      <c r="I941" s="5">
        <v>32</v>
      </c>
      <c r="J941" s="5" t="s">
        <v>5188</v>
      </c>
    </row>
    <row r="942" spans="1:10" ht="28.8" x14ac:dyDescent="0.3">
      <c r="A942" s="7">
        <f t="shared" si="14"/>
        <v>220601033</v>
      </c>
      <c r="B942" s="6">
        <v>22</v>
      </c>
      <c r="C942" s="5" t="s">
        <v>1628</v>
      </c>
      <c r="D942" s="6">
        <v>2206</v>
      </c>
      <c r="E942" s="5" t="s">
        <v>5155</v>
      </c>
      <c r="F942" s="6">
        <v>220601</v>
      </c>
      <c r="G942" s="5" t="s">
        <v>5156</v>
      </c>
      <c r="H942" s="6">
        <v>220601033</v>
      </c>
      <c r="I942" s="5">
        <v>33</v>
      </c>
      <c r="J942" s="5" t="s">
        <v>5189</v>
      </c>
    </row>
    <row r="943" spans="1:10" ht="28.8" x14ac:dyDescent="0.3">
      <c r="A943" s="7">
        <f t="shared" si="14"/>
        <v>220601034</v>
      </c>
      <c r="B943" s="6">
        <v>22</v>
      </c>
      <c r="C943" s="5" t="s">
        <v>1628</v>
      </c>
      <c r="D943" s="6">
        <v>2206</v>
      </c>
      <c r="E943" s="5" t="s">
        <v>5155</v>
      </c>
      <c r="F943" s="6">
        <v>220601</v>
      </c>
      <c r="G943" s="5" t="s">
        <v>5156</v>
      </c>
      <c r="H943" s="6">
        <v>220601034</v>
      </c>
      <c r="I943" s="5">
        <v>34</v>
      </c>
      <c r="J943" s="5" t="s">
        <v>5190</v>
      </c>
    </row>
    <row r="944" spans="1:10" x14ac:dyDescent="0.3">
      <c r="A944" s="7">
        <f t="shared" si="14"/>
        <v>220601035</v>
      </c>
      <c r="B944" s="6">
        <v>22</v>
      </c>
      <c r="C944" s="5" t="s">
        <v>1628</v>
      </c>
      <c r="D944" s="6">
        <v>2206</v>
      </c>
      <c r="E944" s="5" t="s">
        <v>5155</v>
      </c>
      <c r="F944" s="6">
        <v>220601</v>
      </c>
      <c r="G944" s="5" t="s">
        <v>5156</v>
      </c>
      <c r="H944" s="6">
        <v>220601035</v>
      </c>
      <c r="I944" s="5">
        <v>35</v>
      </c>
      <c r="J944" s="5" t="s">
        <v>5191</v>
      </c>
    </row>
    <row r="945" spans="1:10" ht="43.2" x14ac:dyDescent="0.3">
      <c r="A945" s="7">
        <f t="shared" si="14"/>
        <v>220601036</v>
      </c>
      <c r="B945" s="6">
        <v>22</v>
      </c>
      <c r="C945" s="5" t="s">
        <v>1628</v>
      </c>
      <c r="D945" s="6">
        <v>2206</v>
      </c>
      <c r="E945" s="5" t="s">
        <v>5155</v>
      </c>
      <c r="F945" s="6">
        <v>220601</v>
      </c>
      <c r="G945" s="5" t="s">
        <v>5156</v>
      </c>
      <c r="H945" s="6">
        <v>220601036</v>
      </c>
      <c r="I945" s="5">
        <v>36</v>
      </c>
      <c r="J945" s="5" t="s">
        <v>5192</v>
      </c>
    </row>
    <row r="946" spans="1:10" ht="28.8" x14ac:dyDescent="0.3">
      <c r="A946" s="7">
        <f t="shared" si="14"/>
        <v>220601037</v>
      </c>
      <c r="B946" s="6">
        <v>22</v>
      </c>
      <c r="C946" s="5" t="s">
        <v>1628</v>
      </c>
      <c r="D946" s="6">
        <v>2206</v>
      </c>
      <c r="E946" s="5" t="s">
        <v>5155</v>
      </c>
      <c r="F946" s="6">
        <v>220601</v>
      </c>
      <c r="G946" s="5" t="s">
        <v>5156</v>
      </c>
      <c r="H946" s="6">
        <v>220601037</v>
      </c>
      <c r="I946" s="5">
        <v>37</v>
      </c>
      <c r="J946" s="5" t="s">
        <v>5193</v>
      </c>
    </row>
    <row r="947" spans="1:10" ht="28.8" x14ac:dyDescent="0.3">
      <c r="A947" s="7">
        <f t="shared" si="14"/>
        <v>220601038</v>
      </c>
      <c r="B947" s="6">
        <v>22</v>
      </c>
      <c r="C947" s="5" t="s">
        <v>1628</v>
      </c>
      <c r="D947" s="6">
        <v>2206</v>
      </c>
      <c r="E947" s="5" t="s">
        <v>5155</v>
      </c>
      <c r="F947" s="6">
        <v>220601</v>
      </c>
      <c r="G947" s="5" t="s">
        <v>5156</v>
      </c>
      <c r="H947" s="6">
        <v>220601038</v>
      </c>
      <c r="I947" s="5">
        <v>38</v>
      </c>
      <c r="J947" s="5" t="s">
        <v>5194</v>
      </c>
    </row>
    <row r="948" spans="1:10" x14ac:dyDescent="0.3">
      <c r="A948" s="7">
        <f t="shared" si="14"/>
        <v>220601039</v>
      </c>
      <c r="B948" s="6">
        <v>22</v>
      </c>
      <c r="C948" s="5" t="s">
        <v>1628</v>
      </c>
      <c r="D948" s="6">
        <v>2206</v>
      </c>
      <c r="E948" s="5" t="s">
        <v>5155</v>
      </c>
      <c r="F948" s="6">
        <v>220601</v>
      </c>
      <c r="G948" s="5" t="s">
        <v>5156</v>
      </c>
      <c r="H948" s="6">
        <v>220601039</v>
      </c>
      <c r="I948" s="5">
        <v>39</v>
      </c>
      <c r="J948" s="5" t="s">
        <v>5195</v>
      </c>
    </row>
    <row r="949" spans="1:10" x14ac:dyDescent="0.3">
      <c r="A949" s="7">
        <f t="shared" si="14"/>
        <v>220601040</v>
      </c>
      <c r="B949" s="6">
        <v>22</v>
      </c>
      <c r="C949" s="5" t="s">
        <v>1628</v>
      </c>
      <c r="D949" s="6">
        <v>2206</v>
      </c>
      <c r="E949" s="5" t="s">
        <v>5155</v>
      </c>
      <c r="F949" s="6">
        <v>220601</v>
      </c>
      <c r="G949" s="5" t="s">
        <v>5156</v>
      </c>
      <c r="H949" s="6">
        <v>220601040</v>
      </c>
      <c r="I949" s="5">
        <v>40</v>
      </c>
      <c r="J949" s="5" t="s">
        <v>5196</v>
      </c>
    </row>
    <row r="950" spans="1:10" ht="28.8" x14ac:dyDescent="0.3">
      <c r="A950" s="7">
        <f t="shared" si="14"/>
        <v>220601041</v>
      </c>
      <c r="B950" s="6">
        <v>22</v>
      </c>
      <c r="C950" s="5" t="s">
        <v>1628</v>
      </c>
      <c r="D950" s="6">
        <v>2206</v>
      </c>
      <c r="E950" s="5" t="s">
        <v>5155</v>
      </c>
      <c r="F950" s="6">
        <v>220601</v>
      </c>
      <c r="G950" s="5" t="s">
        <v>5156</v>
      </c>
      <c r="H950" s="6">
        <v>220601041</v>
      </c>
      <c r="I950" s="5">
        <v>41</v>
      </c>
      <c r="J950" s="5" t="s">
        <v>5197</v>
      </c>
    </row>
    <row r="951" spans="1:10" x14ac:dyDescent="0.3">
      <c r="A951" s="7">
        <f t="shared" si="14"/>
        <v>220601042</v>
      </c>
      <c r="B951" s="6">
        <v>22</v>
      </c>
      <c r="C951" s="5" t="s">
        <v>1628</v>
      </c>
      <c r="D951" s="6">
        <v>2206</v>
      </c>
      <c r="E951" s="5" t="s">
        <v>5155</v>
      </c>
      <c r="F951" s="6">
        <v>220601</v>
      </c>
      <c r="G951" s="5" t="s">
        <v>5156</v>
      </c>
      <c r="H951" s="6">
        <v>220601042</v>
      </c>
      <c r="I951" s="5">
        <v>42</v>
      </c>
      <c r="J951" s="5" t="s">
        <v>5198</v>
      </c>
    </row>
    <row r="952" spans="1:10" ht="28.8" x14ac:dyDescent="0.3">
      <c r="A952" s="7">
        <f t="shared" si="14"/>
        <v>220601043</v>
      </c>
      <c r="B952" s="6">
        <v>22</v>
      </c>
      <c r="C952" s="5" t="s">
        <v>1628</v>
      </c>
      <c r="D952" s="6">
        <v>2206</v>
      </c>
      <c r="E952" s="5" t="s">
        <v>5155</v>
      </c>
      <c r="F952" s="6">
        <v>220601</v>
      </c>
      <c r="G952" s="5" t="s">
        <v>5156</v>
      </c>
      <c r="H952" s="6">
        <v>220601043</v>
      </c>
      <c r="I952" s="5">
        <v>43</v>
      </c>
      <c r="J952" s="5" t="s">
        <v>5199</v>
      </c>
    </row>
    <row r="953" spans="1:10" x14ac:dyDescent="0.3">
      <c r="A953" s="7">
        <f t="shared" si="14"/>
        <v>220601044</v>
      </c>
      <c r="B953" s="6">
        <v>22</v>
      </c>
      <c r="C953" s="5" t="s">
        <v>1628</v>
      </c>
      <c r="D953" s="6">
        <v>2206</v>
      </c>
      <c r="E953" s="5" t="s">
        <v>5155</v>
      </c>
      <c r="F953" s="6">
        <v>220601</v>
      </c>
      <c r="G953" s="5" t="s">
        <v>5156</v>
      </c>
      <c r="H953" s="6">
        <v>220601044</v>
      </c>
      <c r="I953" s="5">
        <v>44</v>
      </c>
      <c r="J953" s="5" t="s">
        <v>5200</v>
      </c>
    </row>
    <row r="954" spans="1:10" x14ac:dyDescent="0.3">
      <c r="A954" s="7">
        <f t="shared" si="14"/>
        <v>220601045</v>
      </c>
      <c r="B954" s="6">
        <v>22</v>
      </c>
      <c r="C954" s="5" t="s">
        <v>1628</v>
      </c>
      <c r="D954" s="6">
        <v>2206</v>
      </c>
      <c r="E954" s="5" t="s">
        <v>5155</v>
      </c>
      <c r="F954" s="6">
        <v>220601</v>
      </c>
      <c r="G954" s="5" t="s">
        <v>5156</v>
      </c>
      <c r="H954" s="6">
        <v>220601045</v>
      </c>
      <c r="I954" s="5">
        <v>45</v>
      </c>
      <c r="J954" s="5" t="s">
        <v>5201</v>
      </c>
    </row>
    <row r="955" spans="1:10" x14ac:dyDescent="0.3">
      <c r="A955" s="7">
        <f t="shared" si="14"/>
        <v>220601046</v>
      </c>
      <c r="B955" s="6">
        <v>22</v>
      </c>
      <c r="C955" s="5" t="s">
        <v>1628</v>
      </c>
      <c r="D955" s="6">
        <v>2206</v>
      </c>
      <c r="E955" s="5" t="s">
        <v>5155</v>
      </c>
      <c r="F955" s="6">
        <v>220601</v>
      </c>
      <c r="G955" s="5" t="s">
        <v>5156</v>
      </c>
      <c r="H955" s="6">
        <v>220601046</v>
      </c>
      <c r="I955" s="5">
        <v>46</v>
      </c>
      <c r="J955" s="5" t="s">
        <v>5202</v>
      </c>
    </row>
    <row r="956" spans="1:10" x14ac:dyDescent="0.3">
      <c r="A956" s="7">
        <f t="shared" si="14"/>
        <v>220601047</v>
      </c>
      <c r="B956" s="6">
        <v>22</v>
      </c>
      <c r="C956" s="5" t="s">
        <v>1628</v>
      </c>
      <c r="D956" s="6">
        <v>2206</v>
      </c>
      <c r="E956" s="5" t="s">
        <v>5155</v>
      </c>
      <c r="F956" s="6">
        <v>220601</v>
      </c>
      <c r="G956" s="5" t="s">
        <v>5156</v>
      </c>
      <c r="H956" s="6">
        <v>220601047</v>
      </c>
      <c r="I956" s="5">
        <v>47</v>
      </c>
      <c r="J956" s="5" t="s">
        <v>5203</v>
      </c>
    </row>
    <row r="957" spans="1:10" ht="28.8" x14ac:dyDescent="0.3">
      <c r="A957" s="7">
        <f t="shared" si="14"/>
        <v>220601048</v>
      </c>
      <c r="B957" s="6">
        <v>22</v>
      </c>
      <c r="C957" s="5" t="s">
        <v>1628</v>
      </c>
      <c r="D957" s="6">
        <v>2206</v>
      </c>
      <c r="E957" s="5" t="s">
        <v>5155</v>
      </c>
      <c r="F957" s="6">
        <v>220601</v>
      </c>
      <c r="G957" s="5" t="s">
        <v>5156</v>
      </c>
      <c r="H957" s="6">
        <v>220601048</v>
      </c>
      <c r="I957" s="5">
        <v>48</v>
      </c>
      <c r="J957" s="5" t="s">
        <v>5204</v>
      </c>
    </row>
    <row r="958" spans="1:10" ht="28.8" x14ac:dyDescent="0.3">
      <c r="A958" s="7">
        <f t="shared" si="14"/>
        <v>220601049</v>
      </c>
      <c r="B958" s="6">
        <v>22</v>
      </c>
      <c r="C958" s="5" t="s">
        <v>1628</v>
      </c>
      <c r="D958" s="6">
        <v>2206</v>
      </c>
      <c r="E958" s="5" t="s">
        <v>5155</v>
      </c>
      <c r="F958" s="6">
        <v>220601</v>
      </c>
      <c r="G958" s="5" t="s">
        <v>5156</v>
      </c>
      <c r="H958" s="6">
        <v>220601049</v>
      </c>
      <c r="I958" s="5">
        <v>49</v>
      </c>
      <c r="J958" s="5" t="s">
        <v>5205</v>
      </c>
    </row>
    <row r="959" spans="1:10" ht="43.2" x14ac:dyDescent="0.3">
      <c r="A959" s="7">
        <f t="shared" si="14"/>
        <v>220601050</v>
      </c>
      <c r="B959" s="6">
        <v>22</v>
      </c>
      <c r="C959" s="5" t="s">
        <v>1628</v>
      </c>
      <c r="D959" s="6">
        <v>2206</v>
      </c>
      <c r="E959" s="5" t="s">
        <v>5155</v>
      </c>
      <c r="F959" s="6">
        <v>220601</v>
      </c>
      <c r="G959" s="5" t="s">
        <v>5156</v>
      </c>
      <c r="H959" s="6">
        <v>220601050</v>
      </c>
      <c r="I959" s="5">
        <v>50</v>
      </c>
      <c r="J959" s="5" t="s">
        <v>5206</v>
      </c>
    </row>
    <row r="960" spans="1:10" ht="28.8" x14ac:dyDescent="0.3">
      <c r="A960" s="7">
        <f t="shared" si="14"/>
        <v>220601051</v>
      </c>
      <c r="B960" s="6">
        <v>22</v>
      </c>
      <c r="C960" s="5" t="s">
        <v>1628</v>
      </c>
      <c r="D960" s="6">
        <v>2206</v>
      </c>
      <c r="E960" s="5" t="s">
        <v>5155</v>
      </c>
      <c r="F960" s="6">
        <v>220601</v>
      </c>
      <c r="G960" s="5" t="s">
        <v>5156</v>
      </c>
      <c r="H960" s="6">
        <v>220601051</v>
      </c>
      <c r="I960" s="5">
        <v>51</v>
      </c>
      <c r="J960" s="5" t="s">
        <v>5207</v>
      </c>
    </row>
    <row r="961" spans="1:10" x14ac:dyDescent="0.3">
      <c r="A961" s="7">
        <f t="shared" si="14"/>
        <v>220602001</v>
      </c>
      <c r="B961" s="6">
        <v>22</v>
      </c>
      <c r="C961" s="5" t="s">
        <v>1628</v>
      </c>
      <c r="D961" s="6">
        <v>2206</v>
      </c>
      <c r="E961" s="5" t="s">
        <v>5155</v>
      </c>
      <c r="F961" s="6">
        <v>220602</v>
      </c>
      <c r="G961" s="5" t="s">
        <v>188</v>
      </c>
      <c r="H961" s="6">
        <v>220602001</v>
      </c>
      <c r="I961" s="5">
        <v>1</v>
      </c>
      <c r="J961" s="5" t="s">
        <v>5208</v>
      </c>
    </row>
    <row r="962" spans="1:10" x14ac:dyDescent="0.3">
      <c r="A962" s="7">
        <f t="shared" si="14"/>
        <v>220602002</v>
      </c>
      <c r="B962" s="6">
        <v>22</v>
      </c>
      <c r="C962" s="5" t="s">
        <v>1628</v>
      </c>
      <c r="D962" s="6">
        <v>2206</v>
      </c>
      <c r="E962" s="5" t="s">
        <v>5155</v>
      </c>
      <c r="F962" s="6">
        <v>220602</v>
      </c>
      <c r="G962" s="5" t="s">
        <v>188</v>
      </c>
      <c r="H962" s="6">
        <v>220602002</v>
      </c>
      <c r="I962" s="5">
        <v>2</v>
      </c>
      <c r="J962" s="5" t="s">
        <v>5209</v>
      </c>
    </row>
    <row r="963" spans="1:10" x14ac:dyDescent="0.3">
      <c r="A963" s="7">
        <f t="shared" si="14"/>
        <v>220602003</v>
      </c>
      <c r="B963" s="6">
        <v>22</v>
      </c>
      <c r="C963" s="5" t="s">
        <v>1628</v>
      </c>
      <c r="D963" s="6">
        <v>2206</v>
      </c>
      <c r="E963" s="5" t="s">
        <v>5155</v>
      </c>
      <c r="F963" s="6">
        <v>220602</v>
      </c>
      <c r="G963" s="5" t="s">
        <v>188</v>
      </c>
      <c r="H963" s="6">
        <v>220602003</v>
      </c>
      <c r="I963" s="5">
        <v>3</v>
      </c>
      <c r="J963" s="5" t="s">
        <v>5210</v>
      </c>
    </row>
    <row r="964" spans="1:10" ht="28.8" x14ac:dyDescent="0.3">
      <c r="A964" s="7">
        <f t="shared" si="14"/>
        <v>220602004</v>
      </c>
      <c r="B964" s="6">
        <v>22</v>
      </c>
      <c r="C964" s="5" t="s">
        <v>1628</v>
      </c>
      <c r="D964" s="6">
        <v>2206</v>
      </c>
      <c r="E964" s="5" t="s">
        <v>5155</v>
      </c>
      <c r="F964" s="6">
        <v>220602</v>
      </c>
      <c r="G964" s="5" t="s">
        <v>188</v>
      </c>
      <c r="H964" s="6">
        <v>220602004</v>
      </c>
      <c r="I964" s="5">
        <v>4</v>
      </c>
      <c r="J964" s="5" t="s">
        <v>5211</v>
      </c>
    </row>
    <row r="965" spans="1:10" ht="28.8" x14ac:dyDescent="0.3">
      <c r="A965" s="7">
        <f t="shared" si="14"/>
        <v>220602005</v>
      </c>
      <c r="B965" s="6">
        <v>22</v>
      </c>
      <c r="C965" s="5" t="s">
        <v>1628</v>
      </c>
      <c r="D965" s="6">
        <v>2206</v>
      </c>
      <c r="E965" s="5" t="s">
        <v>5155</v>
      </c>
      <c r="F965" s="6">
        <v>220602</v>
      </c>
      <c r="G965" s="5" t="s">
        <v>188</v>
      </c>
      <c r="H965" s="6">
        <v>220602005</v>
      </c>
      <c r="I965" s="5">
        <v>5</v>
      </c>
      <c r="J965" s="5" t="s">
        <v>5212</v>
      </c>
    </row>
    <row r="966" spans="1:10" x14ac:dyDescent="0.3">
      <c r="A966" s="7">
        <f t="shared" si="14"/>
        <v>220602006</v>
      </c>
      <c r="B966" s="6">
        <v>22</v>
      </c>
      <c r="C966" s="5" t="s">
        <v>1628</v>
      </c>
      <c r="D966" s="6">
        <v>2206</v>
      </c>
      <c r="E966" s="5" t="s">
        <v>5155</v>
      </c>
      <c r="F966" s="6">
        <v>220602</v>
      </c>
      <c r="G966" s="5" t="s">
        <v>188</v>
      </c>
      <c r="H966" s="6">
        <v>220602006</v>
      </c>
      <c r="I966" s="5">
        <v>6</v>
      </c>
      <c r="J966" s="5" t="s">
        <v>5213</v>
      </c>
    </row>
    <row r="967" spans="1:10" x14ac:dyDescent="0.3">
      <c r="A967" s="7">
        <f t="shared" si="14"/>
        <v>220602007</v>
      </c>
      <c r="B967" s="6">
        <v>22</v>
      </c>
      <c r="C967" s="5" t="s">
        <v>1628</v>
      </c>
      <c r="D967" s="6">
        <v>2206</v>
      </c>
      <c r="E967" s="5" t="s">
        <v>5155</v>
      </c>
      <c r="F967" s="6">
        <v>220602</v>
      </c>
      <c r="G967" s="5" t="s">
        <v>188</v>
      </c>
      <c r="H967" s="6">
        <v>220602007</v>
      </c>
      <c r="I967" s="5">
        <v>7</v>
      </c>
      <c r="J967" s="5" t="s">
        <v>5214</v>
      </c>
    </row>
    <row r="968" spans="1:10" x14ac:dyDescent="0.3">
      <c r="A968" s="7">
        <f t="shared" si="14"/>
        <v>220602008</v>
      </c>
      <c r="B968" s="6">
        <v>22</v>
      </c>
      <c r="C968" s="5" t="s">
        <v>1628</v>
      </c>
      <c r="D968" s="6">
        <v>2206</v>
      </c>
      <c r="E968" s="5" t="s">
        <v>5155</v>
      </c>
      <c r="F968" s="6">
        <v>220602</v>
      </c>
      <c r="G968" s="5" t="s">
        <v>188</v>
      </c>
      <c r="H968" s="6">
        <v>220602008</v>
      </c>
      <c r="I968" s="5">
        <v>8</v>
      </c>
      <c r="J968" s="5" t="s">
        <v>5215</v>
      </c>
    </row>
    <row r="969" spans="1:10" ht="28.8" x14ac:dyDescent="0.3">
      <c r="A969" s="7">
        <f t="shared" si="14"/>
        <v>220602009</v>
      </c>
      <c r="B969" s="6">
        <v>22</v>
      </c>
      <c r="C969" s="5" t="s">
        <v>1628</v>
      </c>
      <c r="D969" s="6">
        <v>2206</v>
      </c>
      <c r="E969" s="5" t="s">
        <v>5155</v>
      </c>
      <c r="F969" s="6">
        <v>220602</v>
      </c>
      <c r="G969" s="5" t="s">
        <v>188</v>
      </c>
      <c r="H969" s="6">
        <v>220602009</v>
      </c>
      <c r="I969" s="5">
        <v>9</v>
      </c>
      <c r="J969" s="5" t="s">
        <v>5216</v>
      </c>
    </row>
    <row r="970" spans="1:10" ht="43.2" x14ac:dyDescent="0.3">
      <c r="A970" s="7">
        <f t="shared" si="14"/>
        <v>220602010</v>
      </c>
      <c r="B970" s="6">
        <v>22</v>
      </c>
      <c r="C970" s="5" t="s">
        <v>1628</v>
      </c>
      <c r="D970" s="6">
        <v>2206</v>
      </c>
      <c r="E970" s="5" t="s">
        <v>5155</v>
      </c>
      <c r="F970" s="6">
        <v>220602</v>
      </c>
      <c r="G970" s="5" t="s">
        <v>188</v>
      </c>
      <c r="H970" s="6">
        <v>220602010</v>
      </c>
      <c r="I970" s="5">
        <v>10</v>
      </c>
      <c r="J970" s="5" t="s">
        <v>5217</v>
      </c>
    </row>
    <row r="971" spans="1:10" ht="43.2" x14ac:dyDescent="0.3">
      <c r="A971" s="7">
        <f t="shared" si="14"/>
        <v>220602011</v>
      </c>
      <c r="B971" s="6">
        <v>22</v>
      </c>
      <c r="C971" s="5" t="s">
        <v>1628</v>
      </c>
      <c r="D971" s="6">
        <v>2206</v>
      </c>
      <c r="E971" s="5" t="s">
        <v>5155</v>
      </c>
      <c r="F971" s="6">
        <v>220602</v>
      </c>
      <c r="G971" s="5" t="s">
        <v>188</v>
      </c>
      <c r="H971" s="6">
        <v>220602011</v>
      </c>
      <c r="I971" s="5">
        <v>11</v>
      </c>
      <c r="J971" s="5" t="s">
        <v>5218</v>
      </c>
    </row>
    <row r="972" spans="1:10" x14ac:dyDescent="0.3">
      <c r="A972" s="7">
        <f t="shared" si="14"/>
        <v>220602012</v>
      </c>
      <c r="B972" s="6">
        <v>22</v>
      </c>
      <c r="C972" s="5" t="s">
        <v>1628</v>
      </c>
      <c r="D972" s="6">
        <v>2206</v>
      </c>
      <c r="E972" s="5" t="s">
        <v>5155</v>
      </c>
      <c r="F972" s="6">
        <v>220602</v>
      </c>
      <c r="G972" s="5" t="s">
        <v>188</v>
      </c>
      <c r="H972" s="6">
        <v>220602012</v>
      </c>
      <c r="I972" s="5">
        <v>12</v>
      </c>
      <c r="J972" s="5" t="s">
        <v>5219</v>
      </c>
    </row>
    <row r="973" spans="1:10" x14ac:dyDescent="0.3">
      <c r="A973" s="7">
        <f t="shared" ref="A973:A1036" si="15">+H973</f>
        <v>220603001</v>
      </c>
      <c r="B973" s="6">
        <v>22</v>
      </c>
      <c r="C973" s="5" t="s">
        <v>1628</v>
      </c>
      <c r="D973" s="6">
        <v>2206</v>
      </c>
      <c r="E973" s="5" t="s">
        <v>5155</v>
      </c>
      <c r="F973" s="6">
        <v>220603</v>
      </c>
      <c r="G973" s="5" t="s">
        <v>5220</v>
      </c>
      <c r="H973" s="6">
        <v>220603001</v>
      </c>
      <c r="I973" s="5">
        <v>1</v>
      </c>
      <c r="J973" s="5" t="s">
        <v>5221</v>
      </c>
    </row>
    <row r="974" spans="1:10" x14ac:dyDescent="0.3">
      <c r="A974" s="7">
        <f t="shared" si="15"/>
        <v>220603002</v>
      </c>
      <c r="B974" s="6">
        <v>22</v>
      </c>
      <c r="C974" s="5" t="s">
        <v>1628</v>
      </c>
      <c r="D974" s="6">
        <v>2206</v>
      </c>
      <c r="E974" s="5" t="s">
        <v>5155</v>
      </c>
      <c r="F974" s="6">
        <v>220603</v>
      </c>
      <c r="G974" s="5" t="s">
        <v>5220</v>
      </c>
      <c r="H974" s="6">
        <v>220603002</v>
      </c>
      <c r="I974" s="5">
        <v>2</v>
      </c>
      <c r="J974" s="5" t="s">
        <v>182</v>
      </c>
    </row>
    <row r="975" spans="1:10" x14ac:dyDescent="0.3">
      <c r="A975" s="7">
        <f t="shared" si="15"/>
        <v>220603003</v>
      </c>
      <c r="B975" s="6">
        <v>22</v>
      </c>
      <c r="C975" s="5" t="s">
        <v>1628</v>
      </c>
      <c r="D975" s="6">
        <v>2206</v>
      </c>
      <c r="E975" s="5" t="s">
        <v>5155</v>
      </c>
      <c r="F975" s="6">
        <v>220603</v>
      </c>
      <c r="G975" s="5" t="s">
        <v>5220</v>
      </c>
      <c r="H975" s="6">
        <v>220603003</v>
      </c>
      <c r="I975" s="5">
        <v>3</v>
      </c>
      <c r="J975" s="5" t="s">
        <v>5222</v>
      </c>
    </row>
    <row r="976" spans="1:10" x14ac:dyDescent="0.3">
      <c r="A976" s="7">
        <f t="shared" si="15"/>
        <v>220603004</v>
      </c>
      <c r="B976" s="6">
        <v>22</v>
      </c>
      <c r="C976" s="5" t="s">
        <v>1628</v>
      </c>
      <c r="D976" s="6">
        <v>2206</v>
      </c>
      <c r="E976" s="5" t="s">
        <v>5155</v>
      </c>
      <c r="F976" s="6">
        <v>220603</v>
      </c>
      <c r="G976" s="5" t="s">
        <v>5220</v>
      </c>
      <c r="H976" s="6">
        <v>220603004</v>
      </c>
      <c r="I976" s="5">
        <v>4</v>
      </c>
      <c r="J976" s="5" t="s">
        <v>5223</v>
      </c>
    </row>
    <row r="977" spans="1:10" x14ac:dyDescent="0.3">
      <c r="A977" s="7">
        <f t="shared" si="15"/>
        <v>220603005</v>
      </c>
      <c r="B977" s="6">
        <v>22</v>
      </c>
      <c r="C977" s="5" t="s">
        <v>1628</v>
      </c>
      <c r="D977" s="6">
        <v>2206</v>
      </c>
      <c r="E977" s="5" t="s">
        <v>5155</v>
      </c>
      <c r="F977" s="6">
        <v>220603</v>
      </c>
      <c r="G977" s="5" t="s">
        <v>5220</v>
      </c>
      <c r="H977" s="6">
        <v>220603005</v>
      </c>
      <c r="I977" s="5">
        <v>5</v>
      </c>
      <c r="J977" s="5" t="s">
        <v>5224</v>
      </c>
    </row>
    <row r="978" spans="1:10" x14ac:dyDescent="0.3">
      <c r="A978" s="7">
        <f t="shared" si="15"/>
        <v>220603006</v>
      </c>
      <c r="B978" s="6">
        <v>22</v>
      </c>
      <c r="C978" s="5" t="s">
        <v>1628</v>
      </c>
      <c r="D978" s="6">
        <v>2206</v>
      </c>
      <c r="E978" s="5" t="s">
        <v>5155</v>
      </c>
      <c r="F978" s="6">
        <v>220603</v>
      </c>
      <c r="G978" s="5" t="s">
        <v>5220</v>
      </c>
      <c r="H978" s="6">
        <v>220603006</v>
      </c>
      <c r="I978" s="5">
        <v>6</v>
      </c>
      <c r="J978" s="5" t="s">
        <v>5225</v>
      </c>
    </row>
    <row r="979" spans="1:10" ht="28.8" x14ac:dyDescent="0.3">
      <c r="A979" s="7">
        <f t="shared" si="15"/>
        <v>220603007</v>
      </c>
      <c r="B979" s="6">
        <v>22</v>
      </c>
      <c r="C979" s="5" t="s">
        <v>1628</v>
      </c>
      <c r="D979" s="6">
        <v>2206</v>
      </c>
      <c r="E979" s="5" t="s">
        <v>5155</v>
      </c>
      <c r="F979" s="6">
        <v>220603</v>
      </c>
      <c r="G979" s="5" t="s">
        <v>5220</v>
      </c>
      <c r="H979" s="6">
        <v>220603007</v>
      </c>
      <c r="I979" s="5">
        <v>7</v>
      </c>
      <c r="J979" s="5" t="s">
        <v>5226</v>
      </c>
    </row>
    <row r="980" spans="1:10" ht="28.8" x14ac:dyDescent="0.3">
      <c r="A980" s="7">
        <f t="shared" si="15"/>
        <v>220603008</v>
      </c>
      <c r="B980" s="6">
        <v>22</v>
      </c>
      <c r="C980" s="5" t="s">
        <v>1628</v>
      </c>
      <c r="D980" s="6">
        <v>2206</v>
      </c>
      <c r="E980" s="5" t="s">
        <v>5155</v>
      </c>
      <c r="F980" s="6">
        <v>220603</v>
      </c>
      <c r="G980" s="5" t="s">
        <v>5220</v>
      </c>
      <c r="H980" s="6">
        <v>220603008</v>
      </c>
      <c r="I980" s="5">
        <v>8</v>
      </c>
      <c r="J980" s="5" t="s">
        <v>5227</v>
      </c>
    </row>
    <row r="981" spans="1:10" x14ac:dyDescent="0.3">
      <c r="A981" s="7">
        <f t="shared" si="15"/>
        <v>220603009</v>
      </c>
      <c r="B981" s="6">
        <v>22</v>
      </c>
      <c r="C981" s="5" t="s">
        <v>1628</v>
      </c>
      <c r="D981" s="6">
        <v>2206</v>
      </c>
      <c r="E981" s="5" t="s">
        <v>5155</v>
      </c>
      <c r="F981" s="6">
        <v>220603</v>
      </c>
      <c r="G981" s="5" t="s">
        <v>5220</v>
      </c>
      <c r="H981" s="6">
        <v>220603009</v>
      </c>
      <c r="I981" s="5">
        <v>9</v>
      </c>
      <c r="J981" s="5" t="s">
        <v>5228</v>
      </c>
    </row>
    <row r="982" spans="1:10" ht="28.8" x14ac:dyDescent="0.3">
      <c r="A982" s="7">
        <f t="shared" si="15"/>
        <v>220603010</v>
      </c>
      <c r="B982" s="6">
        <v>22</v>
      </c>
      <c r="C982" s="5" t="s">
        <v>1628</v>
      </c>
      <c r="D982" s="6">
        <v>2206</v>
      </c>
      <c r="E982" s="5" t="s">
        <v>5155</v>
      </c>
      <c r="F982" s="6">
        <v>220603</v>
      </c>
      <c r="G982" s="5" t="s">
        <v>5220</v>
      </c>
      <c r="H982" s="6">
        <v>220603010</v>
      </c>
      <c r="I982" s="5">
        <v>10</v>
      </c>
      <c r="J982" s="5" t="s">
        <v>5229</v>
      </c>
    </row>
    <row r="983" spans="1:10" x14ac:dyDescent="0.3">
      <c r="A983" s="7">
        <f t="shared" si="15"/>
        <v>220604001</v>
      </c>
      <c r="B983" s="6">
        <v>22</v>
      </c>
      <c r="C983" s="5" t="s">
        <v>1628</v>
      </c>
      <c r="D983" s="6">
        <v>2206</v>
      </c>
      <c r="E983" s="5" t="s">
        <v>5155</v>
      </c>
      <c r="F983" s="6">
        <v>220604</v>
      </c>
      <c r="G983" s="5" t="s">
        <v>5230</v>
      </c>
      <c r="H983" s="6">
        <v>220604001</v>
      </c>
      <c r="I983" s="5">
        <v>1</v>
      </c>
      <c r="J983" s="5" t="s">
        <v>5057</v>
      </c>
    </row>
    <row r="984" spans="1:10" ht="28.8" x14ac:dyDescent="0.3">
      <c r="A984" s="7">
        <f t="shared" si="15"/>
        <v>220604002</v>
      </c>
      <c r="B984" s="6">
        <v>22</v>
      </c>
      <c r="C984" s="5" t="s">
        <v>1628</v>
      </c>
      <c r="D984" s="6">
        <v>2206</v>
      </c>
      <c r="E984" s="5" t="s">
        <v>5155</v>
      </c>
      <c r="F984" s="6">
        <v>220604</v>
      </c>
      <c r="G984" s="5" t="s">
        <v>5230</v>
      </c>
      <c r="H984" s="6">
        <v>220604002</v>
      </c>
      <c r="I984" s="5">
        <v>2</v>
      </c>
      <c r="J984" s="5" t="s">
        <v>5231</v>
      </c>
    </row>
    <row r="985" spans="1:10" ht="28.8" x14ac:dyDescent="0.3">
      <c r="A985" s="7">
        <f t="shared" si="15"/>
        <v>220604003</v>
      </c>
      <c r="B985" s="6">
        <v>22</v>
      </c>
      <c r="C985" s="5" t="s">
        <v>1628</v>
      </c>
      <c r="D985" s="6">
        <v>2206</v>
      </c>
      <c r="E985" s="5" t="s">
        <v>5155</v>
      </c>
      <c r="F985" s="6">
        <v>220604</v>
      </c>
      <c r="G985" s="5" t="s">
        <v>5230</v>
      </c>
      <c r="H985" s="6">
        <v>220604003</v>
      </c>
      <c r="I985" s="5">
        <v>3</v>
      </c>
      <c r="J985" s="5" t="s">
        <v>5232</v>
      </c>
    </row>
    <row r="986" spans="1:10" ht="28.8" x14ac:dyDescent="0.3">
      <c r="A986" s="7">
        <f t="shared" si="15"/>
        <v>220604004</v>
      </c>
      <c r="B986" s="6">
        <v>22</v>
      </c>
      <c r="C986" s="5" t="s">
        <v>1628</v>
      </c>
      <c r="D986" s="6">
        <v>2206</v>
      </c>
      <c r="E986" s="5" t="s">
        <v>5155</v>
      </c>
      <c r="F986" s="6">
        <v>220604</v>
      </c>
      <c r="G986" s="5" t="s">
        <v>5230</v>
      </c>
      <c r="H986" s="6">
        <v>220604004</v>
      </c>
      <c r="I986" s="5">
        <v>4</v>
      </c>
      <c r="J986" s="5" t="s">
        <v>5233</v>
      </c>
    </row>
    <row r="987" spans="1:10" x14ac:dyDescent="0.3">
      <c r="A987" s="7">
        <f t="shared" si="15"/>
        <v>220605001</v>
      </c>
      <c r="B987" s="6">
        <v>22</v>
      </c>
      <c r="C987" s="5" t="s">
        <v>1628</v>
      </c>
      <c r="D987" s="6">
        <v>2206</v>
      </c>
      <c r="E987" s="5" t="s">
        <v>5155</v>
      </c>
      <c r="F987" s="6">
        <v>220605</v>
      </c>
      <c r="G987" s="5" t="s">
        <v>5234</v>
      </c>
      <c r="H987" s="6">
        <v>220605001</v>
      </c>
      <c r="I987" s="5">
        <v>1</v>
      </c>
      <c r="J987" s="5" t="s">
        <v>5235</v>
      </c>
    </row>
    <row r="988" spans="1:10" x14ac:dyDescent="0.3">
      <c r="A988" s="7">
        <f t="shared" si="15"/>
        <v>220605002</v>
      </c>
      <c r="B988" s="6">
        <v>22</v>
      </c>
      <c r="C988" s="5" t="s">
        <v>1628</v>
      </c>
      <c r="D988" s="6">
        <v>2206</v>
      </c>
      <c r="E988" s="5" t="s">
        <v>5155</v>
      </c>
      <c r="F988" s="6">
        <v>220605</v>
      </c>
      <c r="G988" s="5" t="s">
        <v>5234</v>
      </c>
      <c r="H988" s="6">
        <v>220605002</v>
      </c>
      <c r="I988" s="5">
        <v>2</v>
      </c>
      <c r="J988" s="5" t="s">
        <v>5236</v>
      </c>
    </row>
    <row r="989" spans="1:10" x14ac:dyDescent="0.3">
      <c r="A989" s="7">
        <f t="shared" si="15"/>
        <v>220605003</v>
      </c>
      <c r="B989" s="6">
        <v>22</v>
      </c>
      <c r="C989" s="5" t="s">
        <v>1628</v>
      </c>
      <c r="D989" s="6">
        <v>2206</v>
      </c>
      <c r="E989" s="5" t="s">
        <v>5155</v>
      </c>
      <c r="F989" s="6">
        <v>220605</v>
      </c>
      <c r="G989" s="5" t="s">
        <v>5234</v>
      </c>
      <c r="H989" s="6">
        <v>220605003</v>
      </c>
      <c r="I989" s="5">
        <v>3</v>
      </c>
      <c r="J989" s="5" t="s">
        <v>5237</v>
      </c>
    </row>
    <row r="990" spans="1:10" x14ac:dyDescent="0.3">
      <c r="A990" s="7">
        <f t="shared" si="15"/>
        <v>220605004</v>
      </c>
      <c r="B990" s="6">
        <v>22</v>
      </c>
      <c r="C990" s="5" t="s">
        <v>1628</v>
      </c>
      <c r="D990" s="6">
        <v>2206</v>
      </c>
      <c r="E990" s="5" t="s">
        <v>5155</v>
      </c>
      <c r="F990" s="6">
        <v>220605</v>
      </c>
      <c r="G990" s="5" t="s">
        <v>5234</v>
      </c>
      <c r="H990" s="6">
        <v>220605004</v>
      </c>
      <c r="I990" s="5">
        <v>4</v>
      </c>
      <c r="J990" s="5" t="s">
        <v>5238</v>
      </c>
    </row>
    <row r="991" spans="1:10" x14ac:dyDescent="0.3">
      <c r="A991" s="7">
        <f t="shared" si="15"/>
        <v>220605005</v>
      </c>
      <c r="B991" s="6">
        <v>22</v>
      </c>
      <c r="C991" s="5" t="s">
        <v>1628</v>
      </c>
      <c r="D991" s="6">
        <v>2206</v>
      </c>
      <c r="E991" s="5" t="s">
        <v>5155</v>
      </c>
      <c r="F991" s="6">
        <v>220605</v>
      </c>
      <c r="G991" s="5" t="s">
        <v>5234</v>
      </c>
      <c r="H991" s="6">
        <v>220605005</v>
      </c>
      <c r="I991" s="5">
        <v>5</v>
      </c>
      <c r="J991" s="5" t="s">
        <v>5239</v>
      </c>
    </row>
    <row r="992" spans="1:10" x14ac:dyDescent="0.3">
      <c r="A992" s="7">
        <f t="shared" si="15"/>
        <v>220606001</v>
      </c>
      <c r="B992" s="6">
        <v>22</v>
      </c>
      <c r="C992" s="5" t="s">
        <v>1628</v>
      </c>
      <c r="D992" s="6">
        <v>2206</v>
      </c>
      <c r="E992" s="5" t="s">
        <v>5155</v>
      </c>
      <c r="F992" s="6">
        <v>220606</v>
      </c>
      <c r="G992" s="5" t="s">
        <v>5240</v>
      </c>
      <c r="H992" s="6">
        <v>220606001</v>
      </c>
      <c r="I992" s="5">
        <v>1</v>
      </c>
      <c r="J992" s="5" t="s">
        <v>5241</v>
      </c>
    </row>
    <row r="993" spans="1:10" x14ac:dyDescent="0.3">
      <c r="A993" s="7">
        <f t="shared" si="15"/>
        <v>220606002</v>
      </c>
      <c r="B993" s="6">
        <v>22</v>
      </c>
      <c r="C993" s="5" t="s">
        <v>1628</v>
      </c>
      <c r="D993" s="6">
        <v>2206</v>
      </c>
      <c r="E993" s="5" t="s">
        <v>5155</v>
      </c>
      <c r="F993" s="6">
        <v>220606</v>
      </c>
      <c r="G993" s="5" t="s">
        <v>5240</v>
      </c>
      <c r="H993" s="6">
        <v>220606002</v>
      </c>
      <c r="I993" s="5">
        <v>2</v>
      </c>
      <c r="J993" s="5" t="s">
        <v>5242</v>
      </c>
    </row>
    <row r="994" spans="1:10" x14ac:dyDescent="0.3">
      <c r="A994" s="7">
        <f t="shared" si="15"/>
        <v>220606003</v>
      </c>
      <c r="B994" s="6">
        <v>22</v>
      </c>
      <c r="C994" s="5" t="s">
        <v>1628</v>
      </c>
      <c r="D994" s="6">
        <v>2206</v>
      </c>
      <c r="E994" s="5" t="s">
        <v>5155</v>
      </c>
      <c r="F994" s="6">
        <v>220606</v>
      </c>
      <c r="G994" s="5" t="s">
        <v>5240</v>
      </c>
      <c r="H994" s="6">
        <v>220606003</v>
      </c>
      <c r="I994" s="5">
        <v>3</v>
      </c>
      <c r="J994" s="5" t="s">
        <v>5243</v>
      </c>
    </row>
    <row r="995" spans="1:10" x14ac:dyDescent="0.3">
      <c r="A995" s="7">
        <f t="shared" si="15"/>
        <v>220606004</v>
      </c>
      <c r="B995" s="6">
        <v>22</v>
      </c>
      <c r="C995" s="5" t="s">
        <v>1628</v>
      </c>
      <c r="D995" s="6">
        <v>2206</v>
      </c>
      <c r="E995" s="5" t="s">
        <v>5155</v>
      </c>
      <c r="F995" s="6">
        <v>220606</v>
      </c>
      <c r="G995" s="5" t="s">
        <v>5240</v>
      </c>
      <c r="H995" s="6">
        <v>220606004</v>
      </c>
      <c r="I995" s="5">
        <v>4</v>
      </c>
      <c r="J995" s="5" t="s">
        <v>5244</v>
      </c>
    </row>
    <row r="996" spans="1:10" x14ac:dyDescent="0.3">
      <c r="A996" s="7">
        <f t="shared" si="15"/>
        <v>220606005</v>
      </c>
      <c r="B996" s="6">
        <v>22</v>
      </c>
      <c r="C996" s="5" t="s">
        <v>1628</v>
      </c>
      <c r="D996" s="6">
        <v>2206</v>
      </c>
      <c r="E996" s="5" t="s">
        <v>5155</v>
      </c>
      <c r="F996" s="6">
        <v>220606</v>
      </c>
      <c r="G996" s="5" t="s">
        <v>5240</v>
      </c>
      <c r="H996" s="6">
        <v>220606005</v>
      </c>
      <c r="I996" s="5">
        <v>5</v>
      </c>
      <c r="J996" s="5" t="s">
        <v>5245</v>
      </c>
    </row>
    <row r="997" spans="1:10" ht="28.8" x14ac:dyDescent="0.3">
      <c r="A997" s="7">
        <f t="shared" si="15"/>
        <v>220606006</v>
      </c>
      <c r="B997" s="6">
        <v>22</v>
      </c>
      <c r="C997" s="5" t="s">
        <v>1628</v>
      </c>
      <c r="D997" s="6">
        <v>2206</v>
      </c>
      <c r="E997" s="5" t="s">
        <v>5155</v>
      </c>
      <c r="F997" s="6">
        <v>220606</v>
      </c>
      <c r="G997" s="5" t="s">
        <v>5240</v>
      </c>
      <c r="H997" s="6">
        <v>220606006</v>
      </c>
      <c r="I997" s="5">
        <v>6</v>
      </c>
      <c r="J997" s="5" t="s">
        <v>5246</v>
      </c>
    </row>
    <row r="998" spans="1:10" x14ac:dyDescent="0.3">
      <c r="A998" s="7">
        <f t="shared" si="15"/>
        <v>220606007</v>
      </c>
      <c r="B998" s="6">
        <v>22</v>
      </c>
      <c r="C998" s="5" t="s">
        <v>1628</v>
      </c>
      <c r="D998" s="6">
        <v>2206</v>
      </c>
      <c r="E998" s="5" t="s">
        <v>5155</v>
      </c>
      <c r="F998" s="6">
        <v>220606</v>
      </c>
      <c r="G998" s="5" t="s">
        <v>5240</v>
      </c>
      <c r="H998" s="6">
        <v>220606007</v>
      </c>
      <c r="I998" s="5">
        <v>7</v>
      </c>
      <c r="J998" s="5" t="s">
        <v>5247</v>
      </c>
    </row>
    <row r="999" spans="1:10" x14ac:dyDescent="0.3">
      <c r="A999" s="7">
        <f t="shared" si="15"/>
        <v>220606008</v>
      </c>
      <c r="B999" s="6">
        <v>22</v>
      </c>
      <c r="C999" s="5" t="s">
        <v>1628</v>
      </c>
      <c r="D999" s="6">
        <v>2206</v>
      </c>
      <c r="E999" s="5" t="s">
        <v>5155</v>
      </c>
      <c r="F999" s="6">
        <v>220606</v>
      </c>
      <c r="G999" s="5" t="s">
        <v>5240</v>
      </c>
      <c r="H999" s="6">
        <v>220606008</v>
      </c>
      <c r="I999" s="5">
        <v>8</v>
      </c>
      <c r="J999" s="5" t="s">
        <v>5248</v>
      </c>
    </row>
    <row r="1000" spans="1:10" x14ac:dyDescent="0.3">
      <c r="A1000" s="7">
        <f t="shared" si="15"/>
        <v>220607001</v>
      </c>
      <c r="B1000" s="6">
        <v>22</v>
      </c>
      <c r="C1000" s="5" t="s">
        <v>1628</v>
      </c>
      <c r="D1000" s="6">
        <v>2206</v>
      </c>
      <c r="E1000" s="5" t="s">
        <v>5155</v>
      </c>
      <c r="F1000" s="6">
        <v>220607</v>
      </c>
      <c r="G1000" s="5" t="s">
        <v>5249</v>
      </c>
      <c r="H1000" s="6">
        <v>220607001</v>
      </c>
      <c r="I1000" s="5">
        <v>1</v>
      </c>
      <c r="J1000" s="5" t="s">
        <v>5250</v>
      </c>
    </row>
    <row r="1001" spans="1:10" x14ac:dyDescent="0.3">
      <c r="A1001" s="7">
        <f t="shared" si="15"/>
        <v>220607002</v>
      </c>
      <c r="B1001" s="6">
        <v>22</v>
      </c>
      <c r="C1001" s="5" t="s">
        <v>1628</v>
      </c>
      <c r="D1001" s="6">
        <v>2206</v>
      </c>
      <c r="E1001" s="5" t="s">
        <v>5155</v>
      </c>
      <c r="F1001" s="6">
        <v>220607</v>
      </c>
      <c r="G1001" s="5" t="s">
        <v>5249</v>
      </c>
      <c r="H1001" s="6">
        <v>220607002</v>
      </c>
      <c r="I1001" s="5">
        <v>2</v>
      </c>
      <c r="J1001" s="5" t="s">
        <v>5251</v>
      </c>
    </row>
    <row r="1002" spans="1:10" x14ac:dyDescent="0.3">
      <c r="A1002" s="7">
        <f t="shared" si="15"/>
        <v>220607003</v>
      </c>
      <c r="B1002" s="6">
        <v>22</v>
      </c>
      <c r="C1002" s="5" t="s">
        <v>1628</v>
      </c>
      <c r="D1002" s="6">
        <v>2206</v>
      </c>
      <c r="E1002" s="5" t="s">
        <v>5155</v>
      </c>
      <c r="F1002" s="6">
        <v>220607</v>
      </c>
      <c r="G1002" s="5" t="s">
        <v>5249</v>
      </c>
      <c r="H1002" s="6">
        <v>220607003</v>
      </c>
      <c r="I1002" s="5">
        <v>3</v>
      </c>
      <c r="J1002" s="5" t="s">
        <v>5252</v>
      </c>
    </row>
    <row r="1003" spans="1:10" x14ac:dyDescent="0.3">
      <c r="A1003" s="7">
        <f t="shared" si="15"/>
        <v>220607004</v>
      </c>
      <c r="B1003" s="6">
        <v>22</v>
      </c>
      <c r="C1003" s="5" t="s">
        <v>1628</v>
      </c>
      <c r="D1003" s="6">
        <v>2206</v>
      </c>
      <c r="E1003" s="5" t="s">
        <v>5155</v>
      </c>
      <c r="F1003" s="6">
        <v>220607</v>
      </c>
      <c r="G1003" s="5" t="s">
        <v>5249</v>
      </c>
      <c r="H1003" s="6">
        <v>220607004</v>
      </c>
      <c r="I1003" s="5">
        <v>4</v>
      </c>
      <c r="J1003" s="5" t="s">
        <v>5253</v>
      </c>
    </row>
    <row r="1004" spans="1:10" x14ac:dyDescent="0.3">
      <c r="A1004" s="7">
        <f t="shared" si="15"/>
        <v>220608001</v>
      </c>
      <c r="B1004" s="6">
        <v>22</v>
      </c>
      <c r="C1004" s="5" t="s">
        <v>1628</v>
      </c>
      <c r="D1004" s="6">
        <v>2206</v>
      </c>
      <c r="E1004" s="5" t="s">
        <v>5155</v>
      </c>
      <c r="F1004" s="6">
        <v>220608</v>
      </c>
      <c r="G1004" s="5" t="s">
        <v>5254</v>
      </c>
      <c r="H1004" s="6">
        <v>220608001</v>
      </c>
      <c r="I1004" s="5">
        <v>1</v>
      </c>
      <c r="J1004" s="5" t="s">
        <v>4772</v>
      </c>
    </row>
    <row r="1005" spans="1:10" x14ac:dyDescent="0.3">
      <c r="A1005" s="7">
        <f t="shared" si="15"/>
        <v>220608002</v>
      </c>
      <c r="B1005" s="6">
        <v>22</v>
      </c>
      <c r="C1005" s="5" t="s">
        <v>1628</v>
      </c>
      <c r="D1005" s="6">
        <v>2206</v>
      </c>
      <c r="E1005" s="5" t="s">
        <v>5155</v>
      </c>
      <c r="F1005" s="6">
        <v>220608</v>
      </c>
      <c r="G1005" s="5" t="s">
        <v>5254</v>
      </c>
      <c r="H1005" s="6">
        <v>220608002</v>
      </c>
      <c r="I1005" s="5">
        <v>2</v>
      </c>
      <c r="J1005" s="5" t="s">
        <v>5255</v>
      </c>
    </row>
    <row r="1006" spans="1:10" x14ac:dyDescent="0.3">
      <c r="A1006" s="7">
        <f t="shared" si="15"/>
        <v>220608003</v>
      </c>
      <c r="B1006" s="6">
        <v>22</v>
      </c>
      <c r="C1006" s="5" t="s">
        <v>1628</v>
      </c>
      <c r="D1006" s="6">
        <v>2206</v>
      </c>
      <c r="E1006" s="5" t="s">
        <v>5155</v>
      </c>
      <c r="F1006" s="6">
        <v>220608</v>
      </c>
      <c r="G1006" s="5" t="s">
        <v>5254</v>
      </c>
      <c r="H1006" s="6">
        <v>220608003</v>
      </c>
      <c r="I1006" s="5">
        <v>3</v>
      </c>
      <c r="J1006" s="5" t="s">
        <v>5256</v>
      </c>
    </row>
    <row r="1007" spans="1:10" x14ac:dyDescent="0.3">
      <c r="A1007" s="7">
        <f t="shared" si="15"/>
        <v>220608004</v>
      </c>
      <c r="B1007" s="6">
        <v>22</v>
      </c>
      <c r="C1007" s="5" t="s">
        <v>1628</v>
      </c>
      <c r="D1007" s="6">
        <v>2206</v>
      </c>
      <c r="E1007" s="5" t="s">
        <v>5155</v>
      </c>
      <c r="F1007" s="6">
        <v>220608</v>
      </c>
      <c r="G1007" s="5" t="s">
        <v>5254</v>
      </c>
      <c r="H1007" s="6">
        <v>220608004</v>
      </c>
      <c r="I1007" s="5">
        <v>4</v>
      </c>
      <c r="J1007" s="5" t="s">
        <v>5257</v>
      </c>
    </row>
    <row r="1008" spans="1:10" x14ac:dyDescent="0.3">
      <c r="A1008" s="7">
        <f t="shared" si="15"/>
        <v>220608005</v>
      </c>
      <c r="B1008" s="6">
        <v>22</v>
      </c>
      <c r="C1008" s="5" t="s">
        <v>1628</v>
      </c>
      <c r="D1008" s="6">
        <v>2206</v>
      </c>
      <c r="E1008" s="5" t="s">
        <v>5155</v>
      </c>
      <c r="F1008" s="6">
        <v>220608</v>
      </c>
      <c r="G1008" s="5" t="s">
        <v>5254</v>
      </c>
      <c r="H1008" s="6">
        <v>220608005</v>
      </c>
      <c r="I1008" s="5">
        <v>5</v>
      </c>
      <c r="J1008" s="5" t="s">
        <v>5258</v>
      </c>
    </row>
    <row r="1009" spans="1:10" x14ac:dyDescent="0.3">
      <c r="A1009" s="7">
        <f t="shared" si="15"/>
        <v>220608006</v>
      </c>
      <c r="B1009" s="6">
        <v>22</v>
      </c>
      <c r="C1009" s="5" t="s">
        <v>1628</v>
      </c>
      <c r="D1009" s="6">
        <v>2206</v>
      </c>
      <c r="E1009" s="5" t="s">
        <v>5155</v>
      </c>
      <c r="F1009" s="6">
        <v>220608</v>
      </c>
      <c r="G1009" s="5" t="s">
        <v>5254</v>
      </c>
      <c r="H1009" s="6">
        <v>220608006</v>
      </c>
      <c r="I1009" s="5">
        <v>6</v>
      </c>
      <c r="J1009" s="5" t="s">
        <v>5259</v>
      </c>
    </row>
    <row r="1010" spans="1:10" x14ac:dyDescent="0.3">
      <c r="A1010" s="7">
        <f t="shared" si="15"/>
        <v>220608007</v>
      </c>
      <c r="B1010" s="6">
        <v>22</v>
      </c>
      <c r="C1010" s="5" t="s">
        <v>1628</v>
      </c>
      <c r="D1010" s="6">
        <v>2206</v>
      </c>
      <c r="E1010" s="5" t="s">
        <v>5155</v>
      </c>
      <c r="F1010" s="6">
        <v>220608</v>
      </c>
      <c r="G1010" s="5" t="s">
        <v>5254</v>
      </c>
      <c r="H1010" s="6">
        <v>220608007</v>
      </c>
      <c r="I1010" s="5">
        <v>7</v>
      </c>
      <c r="J1010" s="5" t="s">
        <v>4762</v>
      </c>
    </row>
    <row r="1011" spans="1:10" x14ac:dyDescent="0.3">
      <c r="A1011" s="7">
        <f t="shared" si="15"/>
        <v>220609001</v>
      </c>
      <c r="B1011" s="6">
        <v>22</v>
      </c>
      <c r="C1011" s="5" t="s">
        <v>1628</v>
      </c>
      <c r="D1011" s="6">
        <v>2206</v>
      </c>
      <c r="E1011" s="5" t="s">
        <v>5155</v>
      </c>
      <c r="F1011" s="6">
        <v>220609</v>
      </c>
      <c r="G1011" s="5" t="s">
        <v>5260</v>
      </c>
      <c r="H1011" s="6">
        <v>220609001</v>
      </c>
      <c r="I1011" s="5">
        <v>1</v>
      </c>
      <c r="J1011" s="5" t="s">
        <v>5261</v>
      </c>
    </row>
    <row r="1012" spans="1:10" x14ac:dyDescent="0.3">
      <c r="A1012" s="7">
        <f t="shared" si="15"/>
        <v>220609002</v>
      </c>
      <c r="B1012" s="6">
        <v>22</v>
      </c>
      <c r="C1012" s="5" t="s">
        <v>1628</v>
      </c>
      <c r="D1012" s="6">
        <v>2206</v>
      </c>
      <c r="E1012" s="5" t="s">
        <v>5155</v>
      </c>
      <c r="F1012" s="6">
        <v>220609</v>
      </c>
      <c r="G1012" s="5" t="s">
        <v>5260</v>
      </c>
      <c r="H1012" s="6">
        <v>220609002</v>
      </c>
      <c r="I1012" s="5">
        <v>2</v>
      </c>
      <c r="J1012" s="5" t="s">
        <v>5262</v>
      </c>
    </row>
    <row r="1013" spans="1:10" ht="28.8" x14ac:dyDescent="0.3">
      <c r="A1013" s="7">
        <f t="shared" si="15"/>
        <v>220609003</v>
      </c>
      <c r="B1013" s="6">
        <v>22</v>
      </c>
      <c r="C1013" s="5" t="s">
        <v>1628</v>
      </c>
      <c r="D1013" s="6">
        <v>2206</v>
      </c>
      <c r="E1013" s="5" t="s">
        <v>5155</v>
      </c>
      <c r="F1013" s="6">
        <v>220609</v>
      </c>
      <c r="G1013" s="5" t="s">
        <v>5260</v>
      </c>
      <c r="H1013" s="6">
        <v>220609003</v>
      </c>
      <c r="I1013" s="5">
        <v>3</v>
      </c>
      <c r="J1013" s="5" t="s">
        <v>5263</v>
      </c>
    </row>
    <row r="1014" spans="1:10" ht="28.8" x14ac:dyDescent="0.3">
      <c r="A1014" s="7">
        <f t="shared" si="15"/>
        <v>220609004</v>
      </c>
      <c r="B1014" s="6">
        <v>22</v>
      </c>
      <c r="C1014" s="5" t="s">
        <v>1628</v>
      </c>
      <c r="D1014" s="6">
        <v>2206</v>
      </c>
      <c r="E1014" s="5" t="s">
        <v>5155</v>
      </c>
      <c r="F1014" s="6">
        <v>220609</v>
      </c>
      <c r="G1014" s="5" t="s">
        <v>5260</v>
      </c>
      <c r="H1014" s="6">
        <v>220609004</v>
      </c>
      <c r="I1014" s="5">
        <v>4</v>
      </c>
      <c r="J1014" s="5" t="s">
        <v>5264</v>
      </c>
    </row>
    <row r="1015" spans="1:10" x14ac:dyDescent="0.3">
      <c r="A1015" s="7">
        <f t="shared" si="15"/>
        <v>220609005</v>
      </c>
      <c r="B1015" s="6">
        <v>22</v>
      </c>
      <c r="C1015" s="5" t="s">
        <v>1628</v>
      </c>
      <c r="D1015" s="6">
        <v>2206</v>
      </c>
      <c r="E1015" s="5" t="s">
        <v>5155</v>
      </c>
      <c r="F1015" s="6">
        <v>220609</v>
      </c>
      <c r="G1015" s="5" t="s">
        <v>5260</v>
      </c>
      <c r="H1015" s="6">
        <v>220609005</v>
      </c>
      <c r="I1015" s="5">
        <v>5</v>
      </c>
      <c r="J1015" s="5" t="s">
        <v>5265</v>
      </c>
    </row>
    <row r="1016" spans="1:10" ht="28.8" x14ac:dyDescent="0.3">
      <c r="A1016" s="7">
        <f t="shared" si="15"/>
        <v>220609006</v>
      </c>
      <c r="B1016" s="6">
        <v>22</v>
      </c>
      <c r="C1016" s="5" t="s">
        <v>1628</v>
      </c>
      <c r="D1016" s="6">
        <v>2206</v>
      </c>
      <c r="E1016" s="5" t="s">
        <v>5155</v>
      </c>
      <c r="F1016" s="6">
        <v>220609</v>
      </c>
      <c r="G1016" s="5" t="s">
        <v>5260</v>
      </c>
      <c r="H1016" s="6">
        <v>220609006</v>
      </c>
      <c r="I1016" s="5">
        <v>6</v>
      </c>
      <c r="J1016" s="5" t="s">
        <v>5266</v>
      </c>
    </row>
    <row r="1017" spans="1:10" ht="43.2" x14ac:dyDescent="0.3">
      <c r="A1017" s="7">
        <f t="shared" si="15"/>
        <v>220609007</v>
      </c>
      <c r="B1017" s="6">
        <v>22</v>
      </c>
      <c r="C1017" s="5" t="s">
        <v>1628</v>
      </c>
      <c r="D1017" s="6">
        <v>2206</v>
      </c>
      <c r="E1017" s="5" t="s">
        <v>5155</v>
      </c>
      <c r="F1017" s="6">
        <v>220609</v>
      </c>
      <c r="G1017" s="5" t="s">
        <v>5260</v>
      </c>
      <c r="H1017" s="6">
        <v>220609007</v>
      </c>
      <c r="I1017" s="5">
        <v>7</v>
      </c>
      <c r="J1017" s="5" t="s">
        <v>5267</v>
      </c>
    </row>
    <row r="1018" spans="1:10" ht="28.8" x14ac:dyDescent="0.3">
      <c r="A1018" s="7">
        <f t="shared" si="15"/>
        <v>220609008</v>
      </c>
      <c r="B1018" s="6">
        <v>22</v>
      </c>
      <c r="C1018" s="5" t="s">
        <v>1628</v>
      </c>
      <c r="D1018" s="6">
        <v>2206</v>
      </c>
      <c r="E1018" s="5" t="s">
        <v>5155</v>
      </c>
      <c r="F1018" s="6">
        <v>220609</v>
      </c>
      <c r="G1018" s="5" t="s">
        <v>5260</v>
      </c>
      <c r="H1018" s="6">
        <v>220609008</v>
      </c>
      <c r="I1018" s="5">
        <v>8</v>
      </c>
      <c r="J1018" s="5" t="s">
        <v>5268</v>
      </c>
    </row>
    <row r="1019" spans="1:10" x14ac:dyDescent="0.3">
      <c r="A1019" s="7">
        <f t="shared" si="15"/>
        <v>220609009</v>
      </c>
      <c r="B1019" s="6">
        <v>22</v>
      </c>
      <c r="C1019" s="5" t="s">
        <v>1628</v>
      </c>
      <c r="D1019" s="6">
        <v>2206</v>
      </c>
      <c r="E1019" s="5" t="s">
        <v>5155</v>
      </c>
      <c r="F1019" s="6">
        <v>220609</v>
      </c>
      <c r="G1019" s="5" t="s">
        <v>5260</v>
      </c>
      <c r="H1019" s="6">
        <v>220609009</v>
      </c>
      <c r="I1019" s="5">
        <v>9</v>
      </c>
      <c r="J1019" s="5" t="s">
        <v>5269</v>
      </c>
    </row>
    <row r="1020" spans="1:10" x14ac:dyDescent="0.3">
      <c r="A1020" s="7">
        <f t="shared" si="15"/>
        <v>220609010</v>
      </c>
      <c r="B1020" s="6">
        <v>22</v>
      </c>
      <c r="C1020" s="5" t="s">
        <v>1628</v>
      </c>
      <c r="D1020" s="6">
        <v>2206</v>
      </c>
      <c r="E1020" s="5" t="s">
        <v>5155</v>
      </c>
      <c r="F1020" s="6">
        <v>220609</v>
      </c>
      <c r="G1020" s="5" t="s">
        <v>5260</v>
      </c>
      <c r="H1020" s="6">
        <v>220609010</v>
      </c>
      <c r="I1020" s="5">
        <v>10</v>
      </c>
      <c r="J1020" s="5" t="s">
        <v>5270</v>
      </c>
    </row>
    <row r="1021" spans="1:10" ht="28.8" x14ac:dyDescent="0.3">
      <c r="A1021" s="7">
        <f t="shared" si="15"/>
        <v>220609011</v>
      </c>
      <c r="B1021" s="6">
        <v>22</v>
      </c>
      <c r="C1021" s="5" t="s">
        <v>1628</v>
      </c>
      <c r="D1021" s="6">
        <v>2206</v>
      </c>
      <c r="E1021" s="5" t="s">
        <v>5155</v>
      </c>
      <c r="F1021" s="6">
        <v>220609</v>
      </c>
      <c r="G1021" s="5" t="s">
        <v>5260</v>
      </c>
      <c r="H1021" s="6">
        <v>220609011</v>
      </c>
      <c r="I1021" s="5">
        <v>11</v>
      </c>
      <c r="J1021" s="5" t="s">
        <v>5271</v>
      </c>
    </row>
    <row r="1022" spans="1:10" ht="28.8" x14ac:dyDescent="0.3">
      <c r="A1022" s="7">
        <f t="shared" si="15"/>
        <v>220609012</v>
      </c>
      <c r="B1022" s="6">
        <v>22</v>
      </c>
      <c r="C1022" s="5" t="s">
        <v>1628</v>
      </c>
      <c r="D1022" s="6">
        <v>2206</v>
      </c>
      <c r="E1022" s="5" t="s">
        <v>5155</v>
      </c>
      <c r="F1022" s="6">
        <v>220609</v>
      </c>
      <c r="G1022" s="5" t="s">
        <v>5260</v>
      </c>
      <c r="H1022" s="6">
        <v>220609012</v>
      </c>
      <c r="I1022" s="5">
        <v>12</v>
      </c>
      <c r="J1022" s="5" t="s">
        <v>5272</v>
      </c>
    </row>
    <row r="1023" spans="1:10" ht="28.8" x14ac:dyDescent="0.3">
      <c r="A1023" s="7">
        <f t="shared" si="15"/>
        <v>220609013</v>
      </c>
      <c r="B1023" s="6">
        <v>22</v>
      </c>
      <c r="C1023" s="5" t="s">
        <v>1628</v>
      </c>
      <c r="D1023" s="6">
        <v>2206</v>
      </c>
      <c r="E1023" s="5" t="s">
        <v>5155</v>
      </c>
      <c r="F1023" s="6">
        <v>220609</v>
      </c>
      <c r="G1023" s="5" t="s">
        <v>5260</v>
      </c>
      <c r="H1023" s="6">
        <v>220609013</v>
      </c>
      <c r="I1023" s="5">
        <v>13</v>
      </c>
      <c r="J1023" s="5" t="s">
        <v>5273</v>
      </c>
    </row>
    <row r="1024" spans="1:10" x14ac:dyDescent="0.3">
      <c r="A1024" s="7">
        <f t="shared" si="15"/>
        <v>220609014</v>
      </c>
      <c r="B1024" s="6">
        <v>22</v>
      </c>
      <c r="C1024" s="5" t="s">
        <v>1628</v>
      </c>
      <c r="D1024" s="6">
        <v>2206</v>
      </c>
      <c r="E1024" s="5" t="s">
        <v>5155</v>
      </c>
      <c r="F1024" s="6">
        <v>220609</v>
      </c>
      <c r="G1024" s="5" t="s">
        <v>5260</v>
      </c>
      <c r="H1024" s="6">
        <v>220609014</v>
      </c>
      <c r="I1024" s="5">
        <v>14</v>
      </c>
      <c r="J1024" s="5" t="s">
        <v>5274</v>
      </c>
    </row>
    <row r="1025" spans="1:10" x14ac:dyDescent="0.3">
      <c r="A1025" s="7">
        <f t="shared" si="15"/>
        <v>220609015</v>
      </c>
      <c r="B1025" s="6">
        <v>22</v>
      </c>
      <c r="C1025" s="5" t="s">
        <v>1628</v>
      </c>
      <c r="D1025" s="6">
        <v>2206</v>
      </c>
      <c r="E1025" s="5" t="s">
        <v>5155</v>
      </c>
      <c r="F1025" s="6">
        <v>220609</v>
      </c>
      <c r="G1025" s="5" t="s">
        <v>5260</v>
      </c>
      <c r="H1025" s="6">
        <v>220609015</v>
      </c>
      <c r="I1025" s="5">
        <v>15</v>
      </c>
      <c r="J1025" s="5" t="s">
        <v>5275</v>
      </c>
    </row>
    <row r="1026" spans="1:10" x14ac:dyDescent="0.3">
      <c r="A1026" s="7">
        <f t="shared" si="15"/>
        <v>220701001</v>
      </c>
      <c r="B1026" s="6">
        <v>22</v>
      </c>
      <c r="C1026" s="5" t="s">
        <v>1628</v>
      </c>
      <c r="D1026" s="6">
        <v>2207</v>
      </c>
      <c r="E1026" s="5" t="s">
        <v>4825</v>
      </c>
      <c r="F1026" s="6">
        <v>220701</v>
      </c>
      <c r="G1026" s="5" t="s">
        <v>5276</v>
      </c>
      <c r="H1026" s="6">
        <v>220701001</v>
      </c>
      <c r="I1026" s="5">
        <v>1</v>
      </c>
      <c r="J1026" s="5" t="s">
        <v>5277</v>
      </c>
    </row>
    <row r="1027" spans="1:10" x14ac:dyDescent="0.3">
      <c r="A1027" s="7">
        <f t="shared" si="15"/>
        <v>220701002</v>
      </c>
      <c r="B1027" s="6">
        <v>22</v>
      </c>
      <c r="C1027" s="5" t="s">
        <v>1628</v>
      </c>
      <c r="D1027" s="6">
        <v>2207</v>
      </c>
      <c r="E1027" s="5" t="s">
        <v>4825</v>
      </c>
      <c r="F1027" s="6">
        <v>220701</v>
      </c>
      <c r="G1027" s="5" t="s">
        <v>5276</v>
      </c>
      <c r="H1027" s="6">
        <v>220701002</v>
      </c>
      <c r="I1027" s="5">
        <v>2</v>
      </c>
      <c r="J1027" s="5" t="s">
        <v>5278</v>
      </c>
    </row>
    <row r="1028" spans="1:10" x14ac:dyDescent="0.3">
      <c r="A1028" s="7">
        <f t="shared" si="15"/>
        <v>220701003</v>
      </c>
      <c r="B1028" s="6">
        <v>22</v>
      </c>
      <c r="C1028" s="5" t="s">
        <v>1628</v>
      </c>
      <c r="D1028" s="6">
        <v>2207</v>
      </c>
      <c r="E1028" s="5" t="s">
        <v>4825</v>
      </c>
      <c r="F1028" s="6">
        <v>220701</v>
      </c>
      <c r="G1028" s="5" t="s">
        <v>5276</v>
      </c>
      <c r="H1028" s="6">
        <v>220701003</v>
      </c>
      <c r="I1028" s="5">
        <v>3</v>
      </c>
      <c r="J1028" s="5" t="s">
        <v>5279</v>
      </c>
    </row>
    <row r="1029" spans="1:10" x14ac:dyDescent="0.3">
      <c r="A1029" s="7">
        <f t="shared" si="15"/>
        <v>220701004</v>
      </c>
      <c r="B1029" s="6">
        <v>22</v>
      </c>
      <c r="C1029" s="5" t="s">
        <v>1628</v>
      </c>
      <c r="D1029" s="6">
        <v>2207</v>
      </c>
      <c r="E1029" s="5" t="s">
        <v>4825</v>
      </c>
      <c r="F1029" s="6">
        <v>220701</v>
      </c>
      <c r="G1029" s="5" t="s">
        <v>5276</v>
      </c>
      <c r="H1029" s="6">
        <v>220701004</v>
      </c>
      <c r="I1029" s="5">
        <v>4</v>
      </c>
      <c r="J1029" s="5" t="s">
        <v>5280</v>
      </c>
    </row>
    <row r="1030" spans="1:10" x14ac:dyDescent="0.3">
      <c r="A1030" s="7">
        <f t="shared" si="15"/>
        <v>220701005</v>
      </c>
      <c r="B1030" s="6">
        <v>22</v>
      </c>
      <c r="C1030" s="5" t="s">
        <v>1628</v>
      </c>
      <c r="D1030" s="6">
        <v>2207</v>
      </c>
      <c r="E1030" s="5" t="s">
        <v>4825</v>
      </c>
      <c r="F1030" s="6">
        <v>220701</v>
      </c>
      <c r="G1030" s="5" t="s">
        <v>5276</v>
      </c>
      <c r="H1030" s="6">
        <v>220701005</v>
      </c>
      <c r="I1030" s="5">
        <v>5</v>
      </c>
      <c r="J1030" s="5" t="s">
        <v>5281</v>
      </c>
    </row>
    <row r="1031" spans="1:10" x14ac:dyDescent="0.3">
      <c r="A1031" s="7">
        <f t="shared" si="15"/>
        <v>220701006</v>
      </c>
      <c r="B1031" s="6">
        <v>22</v>
      </c>
      <c r="C1031" s="5" t="s">
        <v>1628</v>
      </c>
      <c r="D1031" s="6">
        <v>2207</v>
      </c>
      <c r="E1031" s="5" t="s">
        <v>4825</v>
      </c>
      <c r="F1031" s="6">
        <v>220701</v>
      </c>
      <c r="G1031" s="5" t="s">
        <v>5276</v>
      </c>
      <c r="H1031" s="6">
        <v>220701006</v>
      </c>
      <c r="I1031" s="5">
        <v>6</v>
      </c>
      <c r="J1031" s="5" t="s">
        <v>5282</v>
      </c>
    </row>
    <row r="1032" spans="1:10" ht="28.8" x14ac:dyDescent="0.3">
      <c r="A1032" s="7">
        <f t="shared" si="15"/>
        <v>220701007</v>
      </c>
      <c r="B1032" s="6">
        <v>22</v>
      </c>
      <c r="C1032" s="5" t="s">
        <v>1628</v>
      </c>
      <c r="D1032" s="6">
        <v>2207</v>
      </c>
      <c r="E1032" s="5" t="s">
        <v>4825</v>
      </c>
      <c r="F1032" s="6">
        <v>220701</v>
      </c>
      <c r="G1032" s="5" t="s">
        <v>5276</v>
      </c>
      <c r="H1032" s="6">
        <v>220701007</v>
      </c>
      <c r="I1032" s="5">
        <v>7</v>
      </c>
      <c r="J1032" s="5" t="s">
        <v>5283</v>
      </c>
    </row>
    <row r="1033" spans="1:10" x14ac:dyDescent="0.3">
      <c r="A1033" s="7">
        <f t="shared" si="15"/>
        <v>220701008</v>
      </c>
      <c r="B1033" s="6">
        <v>22</v>
      </c>
      <c r="C1033" s="5" t="s">
        <v>1628</v>
      </c>
      <c r="D1033" s="6">
        <v>2207</v>
      </c>
      <c r="E1033" s="5" t="s">
        <v>4825</v>
      </c>
      <c r="F1033" s="6">
        <v>220701</v>
      </c>
      <c r="G1033" s="5" t="s">
        <v>5276</v>
      </c>
      <c r="H1033" s="6">
        <v>220701008</v>
      </c>
      <c r="I1033" s="5">
        <v>8</v>
      </c>
      <c r="J1033" s="5" t="s">
        <v>5284</v>
      </c>
    </row>
    <row r="1034" spans="1:10" x14ac:dyDescent="0.3">
      <c r="A1034" s="7">
        <f t="shared" si="15"/>
        <v>220701009</v>
      </c>
      <c r="B1034" s="6">
        <v>22</v>
      </c>
      <c r="C1034" s="5" t="s">
        <v>1628</v>
      </c>
      <c r="D1034" s="6">
        <v>2207</v>
      </c>
      <c r="E1034" s="5" t="s">
        <v>4825</v>
      </c>
      <c r="F1034" s="6">
        <v>220701</v>
      </c>
      <c r="G1034" s="5" t="s">
        <v>5276</v>
      </c>
      <c r="H1034" s="6">
        <v>220701009</v>
      </c>
      <c r="I1034" s="5">
        <v>9</v>
      </c>
      <c r="J1034" s="5" t="s">
        <v>5285</v>
      </c>
    </row>
    <row r="1035" spans="1:10" x14ac:dyDescent="0.3">
      <c r="A1035" s="7">
        <f t="shared" si="15"/>
        <v>220701010</v>
      </c>
      <c r="B1035" s="6">
        <v>22</v>
      </c>
      <c r="C1035" s="5" t="s">
        <v>1628</v>
      </c>
      <c r="D1035" s="6">
        <v>2207</v>
      </c>
      <c r="E1035" s="5" t="s">
        <v>4825</v>
      </c>
      <c r="F1035" s="6">
        <v>220701</v>
      </c>
      <c r="G1035" s="5" t="s">
        <v>5276</v>
      </c>
      <c r="H1035" s="6">
        <v>220701010</v>
      </c>
      <c r="I1035" s="5">
        <v>10</v>
      </c>
      <c r="J1035" s="5" t="s">
        <v>5286</v>
      </c>
    </row>
    <row r="1036" spans="1:10" x14ac:dyDescent="0.3">
      <c r="A1036" s="7">
        <f t="shared" si="15"/>
        <v>220701011</v>
      </c>
      <c r="B1036" s="6">
        <v>22</v>
      </c>
      <c r="C1036" s="5" t="s">
        <v>1628</v>
      </c>
      <c r="D1036" s="6">
        <v>2207</v>
      </c>
      <c r="E1036" s="5" t="s">
        <v>4825</v>
      </c>
      <c r="F1036" s="6">
        <v>220701</v>
      </c>
      <c r="G1036" s="5" t="s">
        <v>5276</v>
      </c>
      <c r="H1036" s="6">
        <v>220701011</v>
      </c>
      <c r="I1036" s="5">
        <v>11</v>
      </c>
      <c r="J1036" s="5" t="s">
        <v>5287</v>
      </c>
    </row>
    <row r="1037" spans="1:10" x14ac:dyDescent="0.3">
      <c r="A1037" s="7">
        <f t="shared" ref="A1037:A1100" si="16">+H1037</f>
        <v>220701012</v>
      </c>
      <c r="B1037" s="6">
        <v>22</v>
      </c>
      <c r="C1037" s="5" t="s">
        <v>1628</v>
      </c>
      <c r="D1037" s="6">
        <v>2207</v>
      </c>
      <c r="E1037" s="5" t="s">
        <v>4825</v>
      </c>
      <c r="F1037" s="6">
        <v>220701</v>
      </c>
      <c r="G1037" s="5" t="s">
        <v>5276</v>
      </c>
      <c r="H1037" s="6">
        <v>220701012</v>
      </c>
      <c r="I1037" s="5">
        <v>12</v>
      </c>
      <c r="J1037" s="5" t="s">
        <v>5288</v>
      </c>
    </row>
    <row r="1038" spans="1:10" x14ac:dyDescent="0.3">
      <c r="A1038" s="7">
        <f t="shared" si="16"/>
        <v>220701013</v>
      </c>
      <c r="B1038" s="6">
        <v>22</v>
      </c>
      <c r="C1038" s="5" t="s">
        <v>1628</v>
      </c>
      <c r="D1038" s="6">
        <v>2207</v>
      </c>
      <c r="E1038" s="5" t="s">
        <v>4825</v>
      </c>
      <c r="F1038" s="6">
        <v>220701</v>
      </c>
      <c r="G1038" s="5" t="s">
        <v>5276</v>
      </c>
      <c r="H1038" s="6">
        <v>220701013</v>
      </c>
      <c r="I1038" s="5">
        <v>13</v>
      </c>
      <c r="J1038" s="5" t="s">
        <v>5289</v>
      </c>
    </row>
    <row r="1039" spans="1:10" x14ac:dyDescent="0.3">
      <c r="A1039" s="7">
        <f t="shared" si="16"/>
        <v>220701014</v>
      </c>
      <c r="B1039" s="6">
        <v>22</v>
      </c>
      <c r="C1039" s="5" t="s">
        <v>1628</v>
      </c>
      <c r="D1039" s="6">
        <v>2207</v>
      </c>
      <c r="E1039" s="5" t="s">
        <v>4825</v>
      </c>
      <c r="F1039" s="6">
        <v>220701</v>
      </c>
      <c r="G1039" s="5" t="s">
        <v>5276</v>
      </c>
      <c r="H1039" s="6">
        <v>220701014</v>
      </c>
      <c r="I1039" s="5">
        <v>14</v>
      </c>
      <c r="J1039" s="5" t="s">
        <v>5290</v>
      </c>
    </row>
    <row r="1040" spans="1:10" x14ac:dyDescent="0.3">
      <c r="A1040" s="7">
        <f t="shared" si="16"/>
        <v>220701015</v>
      </c>
      <c r="B1040" s="6">
        <v>22</v>
      </c>
      <c r="C1040" s="5" t="s">
        <v>1628</v>
      </c>
      <c r="D1040" s="6">
        <v>2207</v>
      </c>
      <c r="E1040" s="5" t="s">
        <v>4825</v>
      </c>
      <c r="F1040" s="6">
        <v>220701</v>
      </c>
      <c r="G1040" s="5" t="s">
        <v>5276</v>
      </c>
      <c r="H1040" s="6">
        <v>220701015</v>
      </c>
      <c r="I1040" s="5">
        <v>15</v>
      </c>
      <c r="J1040" s="5" t="s">
        <v>5291</v>
      </c>
    </row>
    <row r="1041" spans="1:10" x14ac:dyDescent="0.3">
      <c r="A1041" s="7">
        <f t="shared" si="16"/>
        <v>220701016</v>
      </c>
      <c r="B1041" s="6">
        <v>22</v>
      </c>
      <c r="C1041" s="5" t="s">
        <v>1628</v>
      </c>
      <c r="D1041" s="6">
        <v>2207</v>
      </c>
      <c r="E1041" s="5" t="s">
        <v>4825</v>
      </c>
      <c r="F1041" s="6">
        <v>220701</v>
      </c>
      <c r="G1041" s="5" t="s">
        <v>5276</v>
      </c>
      <c r="H1041" s="6">
        <v>220701016</v>
      </c>
      <c r="I1041" s="5">
        <v>16</v>
      </c>
      <c r="J1041" s="5" t="s">
        <v>5292</v>
      </c>
    </row>
    <row r="1042" spans="1:10" x14ac:dyDescent="0.3">
      <c r="A1042" s="7">
        <f t="shared" si="16"/>
        <v>220701017</v>
      </c>
      <c r="B1042" s="6">
        <v>22</v>
      </c>
      <c r="C1042" s="5" t="s">
        <v>1628</v>
      </c>
      <c r="D1042" s="6">
        <v>2207</v>
      </c>
      <c r="E1042" s="5" t="s">
        <v>4825</v>
      </c>
      <c r="F1042" s="6">
        <v>220701</v>
      </c>
      <c r="G1042" s="5" t="s">
        <v>5276</v>
      </c>
      <c r="H1042" s="6">
        <v>220701017</v>
      </c>
      <c r="I1042" s="5">
        <v>17</v>
      </c>
      <c r="J1042" s="5" t="s">
        <v>5293</v>
      </c>
    </row>
    <row r="1043" spans="1:10" x14ac:dyDescent="0.3">
      <c r="A1043" s="7">
        <f t="shared" si="16"/>
        <v>220701018</v>
      </c>
      <c r="B1043" s="6">
        <v>22</v>
      </c>
      <c r="C1043" s="5" t="s">
        <v>1628</v>
      </c>
      <c r="D1043" s="6">
        <v>2207</v>
      </c>
      <c r="E1043" s="5" t="s">
        <v>4825</v>
      </c>
      <c r="F1043" s="6">
        <v>220701</v>
      </c>
      <c r="G1043" s="5" t="s">
        <v>5276</v>
      </c>
      <c r="H1043" s="6">
        <v>220701018</v>
      </c>
      <c r="I1043" s="5">
        <v>18</v>
      </c>
      <c r="J1043" s="5" t="s">
        <v>5294</v>
      </c>
    </row>
    <row r="1044" spans="1:10" x14ac:dyDescent="0.3">
      <c r="A1044" s="7">
        <f t="shared" si="16"/>
        <v>220701019</v>
      </c>
      <c r="B1044" s="6">
        <v>22</v>
      </c>
      <c r="C1044" s="5" t="s">
        <v>1628</v>
      </c>
      <c r="D1044" s="6">
        <v>2207</v>
      </c>
      <c r="E1044" s="5" t="s">
        <v>4825</v>
      </c>
      <c r="F1044" s="6">
        <v>220701</v>
      </c>
      <c r="G1044" s="5" t="s">
        <v>5276</v>
      </c>
      <c r="H1044" s="6">
        <v>220701019</v>
      </c>
      <c r="I1044" s="5">
        <v>19</v>
      </c>
      <c r="J1044" s="5" t="s">
        <v>5295</v>
      </c>
    </row>
    <row r="1045" spans="1:10" x14ac:dyDescent="0.3">
      <c r="A1045" s="7">
        <f t="shared" si="16"/>
        <v>220701020</v>
      </c>
      <c r="B1045" s="6">
        <v>22</v>
      </c>
      <c r="C1045" s="5" t="s">
        <v>1628</v>
      </c>
      <c r="D1045" s="6">
        <v>2207</v>
      </c>
      <c r="E1045" s="5" t="s">
        <v>4825</v>
      </c>
      <c r="F1045" s="6">
        <v>220701</v>
      </c>
      <c r="G1045" s="5" t="s">
        <v>5276</v>
      </c>
      <c r="H1045" s="6">
        <v>220701020</v>
      </c>
      <c r="I1045" s="5">
        <v>20</v>
      </c>
      <c r="J1045" s="5" t="s">
        <v>3691</v>
      </c>
    </row>
    <row r="1046" spans="1:10" x14ac:dyDescent="0.3">
      <c r="A1046" s="7">
        <f t="shared" si="16"/>
        <v>220701021</v>
      </c>
      <c r="B1046" s="6">
        <v>22</v>
      </c>
      <c r="C1046" s="5" t="s">
        <v>1628</v>
      </c>
      <c r="D1046" s="6">
        <v>2207</v>
      </c>
      <c r="E1046" s="5" t="s">
        <v>4825</v>
      </c>
      <c r="F1046" s="6">
        <v>220701</v>
      </c>
      <c r="G1046" s="5" t="s">
        <v>5276</v>
      </c>
      <c r="H1046" s="6">
        <v>220701021</v>
      </c>
      <c r="I1046" s="5">
        <v>21</v>
      </c>
      <c r="J1046" s="5" t="s">
        <v>5296</v>
      </c>
    </row>
    <row r="1047" spans="1:10" x14ac:dyDescent="0.3">
      <c r="A1047" s="7">
        <f t="shared" si="16"/>
        <v>220702001</v>
      </c>
      <c r="B1047" s="6">
        <v>22</v>
      </c>
      <c r="C1047" s="5" t="s">
        <v>1628</v>
      </c>
      <c r="D1047" s="6">
        <v>2207</v>
      </c>
      <c r="E1047" s="5" t="s">
        <v>4825</v>
      </c>
      <c r="F1047" s="6">
        <v>220702</v>
      </c>
      <c r="G1047" s="5" t="s">
        <v>5297</v>
      </c>
      <c r="H1047" s="6">
        <v>220702001</v>
      </c>
      <c r="I1047" s="5">
        <v>1</v>
      </c>
      <c r="J1047" s="5" t="s">
        <v>5298</v>
      </c>
    </row>
    <row r="1048" spans="1:10" x14ac:dyDescent="0.3">
      <c r="A1048" s="7">
        <f t="shared" si="16"/>
        <v>220702002</v>
      </c>
      <c r="B1048" s="6">
        <v>22</v>
      </c>
      <c r="C1048" s="5" t="s">
        <v>1628</v>
      </c>
      <c r="D1048" s="6">
        <v>2207</v>
      </c>
      <c r="E1048" s="5" t="s">
        <v>4825</v>
      </c>
      <c r="F1048" s="6">
        <v>220702</v>
      </c>
      <c r="G1048" s="5" t="s">
        <v>5297</v>
      </c>
      <c r="H1048" s="6">
        <v>220702002</v>
      </c>
      <c r="I1048" s="5">
        <v>2</v>
      </c>
      <c r="J1048" s="5" t="s">
        <v>5299</v>
      </c>
    </row>
    <row r="1049" spans="1:10" x14ac:dyDescent="0.3">
      <c r="A1049" s="7">
        <f t="shared" si="16"/>
        <v>220702003</v>
      </c>
      <c r="B1049" s="6">
        <v>22</v>
      </c>
      <c r="C1049" s="5" t="s">
        <v>1628</v>
      </c>
      <c r="D1049" s="6">
        <v>2207</v>
      </c>
      <c r="E1049" s="5" t="s">
        <v>4825</v>
      </c>
      <c r="F1049" s="6">
        <v>220702</v>
      </c>
      <c r="G1049" s="5" t="s">
        <v>5297</v>
      </c>
      <c r="H1049" s="6">
        <v>220702003</v>
      </c>
      <c r="I1049" s="5">
        <v>3</v>
      </c>
      <c r="J1049" s="5" t="s">
        <v>5300</v>
      </c>
    </row>
    <row r="1050" spans="1:10" ht="28.8" x14ac:dyDescent="0.3">
      <c r="A1050" s="7">
        <f t="shared" si="16"/>
        <v>220702004</v>
      </c>
      <c r="B1050" s="6">
        <v>22</v>
      </c>
      <c r="C1050" s="5" t="s">
        <v>1628</v>
      </c>
      <c r="D1050" s="6">
        <v>2207</v>
      </c>
      <c r="E1050" s="5" t="s">
        <v>4825</v>
      </c>
      <c r="F1050" s="6">
        <v>220702</v>
      </c>
      <c r="G1050" s="5" t="s">
        <v>5297</v>
      </c>
      <c r="H1050" s="6">
        <v>220702004</v>
      </c>
      <c r="I1050" s="5">
        <v>4</v>
      </c>
      <c r="J1050" s="5" t="s">
        <v>5301</v>
      </c>
    </row>
    <row r="1051" spans="1:10" x14ac:dyDescent="0.3">
      <c r="A1051" s="7">
        <f t="shared" si="16"/>
        <v>220702005</v>
      </c>
      <c r="B1051" s="6">
        <v>22</v>
      </c>
      <c r="C1051" s="5" t="s">
        <v>1628</v>
      </c>
      <c r="D1051" s="6">
        <v>2207</v>
      </c>
      <c r="E1051" s="5" t="s">
        <v>4825</v>
      </c>
      <c r="F1051" s="6">
        <v>220702</v>
      </c>
      <c r="G1051" s="5" t="s">
        <v>5297</v>
      </c>
      <c r="H1051" s="6">
        <v>220702005</v>
      </c>
      <c r="I1051" s="5">
        <v>5</v>
      </c>
      <c r="J1051" s="5" t="s">
        <v>5302</v>
      </c>
    </row>
    <row r="1052" spans="1:10" x14ac:dyDescent="0.3">
      <c r="A1052" s="7">
        <f t="shared" si="16"/>
        <v>220702006</v>
      </c>
      <c r="B1052" s="6">
        <v>22</v>
      </c>
      <c r="C1052" s="5" t="s">
        <v>1628</v>
      </c>
      <c r="D1052" s="6">
        <v>2207</v>
      </c>
      <c r="E1052" s="5" t="s">
        <v>4825</v>
      </c>
      <c r="F1052" s="6">
        <v>220702</v>
      </c>
      <c r="G1052" s="5" t="s">
        <v>5297</v>
      </c>
      <c r="H1052" s="6">
        <v>220702006</v>
      </c>
      <c r="I1052" s="5">
        <v>6</v>
      </c>
      <c r="J1052" s="5" t="s">
        <v>5303</v>
      </c>
    </row>
    <row r="1053" spans="1:10" x14ac:dyDescent="0.3">
      <c r="A1053" s="7">
        <f t="shared" si="16"/>
        <v>220702007</v>
      </c>
      <c r="B1053" s="6">
        <v>22</v>
      </c>
      <c r="C1053" s="5" t="s">
        <v>1628</v>
      </c>
      <c r="D1053" s="6">
        <v>2207</v>
      </c>
      <c r="E1053" s="5" t="s">
        <v>4825</v>
      </c>
      <c r="F1053" s="6">
        <v>220702</v>
      </c>
      <c r="G1053" s="5" t="s">
        <v>5297</v>
      </c>
      <c r="H1053" s="6">
        <v>220702007</v>
      </c>
      <c r="I1053" s="5">
        <v>7</v>
      </c>
      <c r="J1053" s="5" t="s">
        <v>5304</v>
      </c>
    </row>
    <row r="1054" spans="1:10" x14ac:dyDescent="0.3">
      <c r="A1054" s="7">
        <f t="shared" si="16"/>
        <v>220702008</v>
      </c>
      <c r="B1054" s="6">
        <v>22</v>
      </c>
      <c r="C1054" s="5" t="s">
        <v>1628</v>
      </c>
      <c r="D1054" s="6">
        <v>2207</v>
      </c>
      <c r="E1054" s="5" t="s">
        <v>4825</v>
      </c>
      <c r="F1054" s="6">
        <v>220702</v>
      </c>
      <c r="G1054" s="5" t="s">
        <v>5297</v>
      </c>
      <c r="H1054" s="6">
        <v>220702008</v>
      </c>
      <c r="I1054" s="5">
        <v>8</v>
      </c>
      <c r="J1054" s="5" t="s">
        <v>5305</v>
      </c>
    </row>
    <row r="1055" spans="1:10" x14ac:dyDescent="0.3">
      <c r="A1055" s="7">
        <f t="shared" si="16"/>
        <v>220702009</v>
      </c>
      <c r="B1055" s="6">
        <v>22</v>
      </c>
      <c r="C1055" s="5" t="s">
        <v>1628</v>
      </c>
      <c r="D1055" s="6">
        <v>2207</v>
      </c>
      <c r="E1055" s="5" t="s">
        <v>4825</v>
      </c>
      <c r="F1055" s="6">
        <v>220702</v>
      </c>
      <c r="G1055" s="5" t="s">
        <v>5297</v>
      </c>
      <c r="H1055" s="6">
        <v>220702009</v>
      </c>
      <c r="I1055" s="5">
        <v>9</v>
      </c>
      <c r="J1055" s="5" t="s">
        <v>5306</v>
      </c>
    </row>
    <row r="1056" spans="1:10" x14ac:dyDescent="0.3">
      <c r="A1056" s="7">
        <f t="shared" si="16"/>
        <v>220702010</v>
      </c>
      <c r="B1056" s="6">
        <v>22</v>
      </c>
      <c r="C1056" s="5" t="s">
        <v>1628</v>
      </c>
      <c r="D1056" s="6">
        <v>2207</v>
      </c>
      <c r="E1056" s="5" t="s">
        <v>4825</v>
      </c>
      <c r="F1056" s="6">
        <v>220702</v>
      </c>
      <c r="G1056" s="5" t="s">
        <v>5297</v>
      </c>
      <c r="H1056" s="6">
        <v>220702010</v>
      </c>
      <c r="I1056" s="5">
        <v>10</v>
      </c>
      <c r="J1056" s="5" t="s">
        <v>5307</v>
      </c>
    </row>
    <row r="1057" spans="1:10" x14ac:dyDescent="0.3">
      <c r="A1057" s="7">
        <f t="shared" si="16"/>
        <v>220702011</v>
      </c>
      <c r="B1057" s="6">
        <v>22</v>
      </c>
      <c r="C1057" s="5" t="s">
        <v>1628</v>
      </c>
      <c r="D1057" s="6">
        <v>2207</v>
      </c>
      <c r="E1057" s="5" t="s">
        <v>4825</v>
      </c>
      <c r="F1057" s="6">
        <v>220702</v>
      </c>
      <c r="G1057" s="5" t="s">
        <v>5297</v>
      </c>
      <c r="H1057" s="6">
        <v>220702011</v>
      </c>
      <c r="I1057" s="5">
        <v>11</v>
      </c>
      <c r="J1057" s="5" t="s">
        <v>5308</v>
      </c>
    </row>
    <row r="1058" spans="1:10" x14ac:dyDescent="0.3">
      <c r="A1058" s="7">
        <f t="shared" si="16"/>
        <v>220702012</v>
      </c>
      <c r="B1058" s="6">
        <v>22</v>
      </c>
      <c r="C1058" s="5" t="s">
        <v>1628</v>
      </c>
      <c r="D1058" s="6">
        <v>2207</v>
      </c>
      <c r="E1058" s="5" t="s">
        <v>4825</v>
      </c>
      <c r="F1058" s="6">
        <v>220702</v>
      </c>
      <c r="G1058" s="5" t="s">
        <v>5297</v>
      </c>
      <c r="H1058" s="6">
        <v>220702012</v>
      </c>
      <c r="I1058" s="5">
        <v>12</v>
      </c>
      <c r="J1058" s="5" t="s">
        <v>5309</v>
      </c>
    </row>
    <row r="1059" spans="1:10" x14ac:dyDescent="0.3">
      <c r="A1059" s="7">
        <f t="shared" si="16"/>
        <v>220702013</v>
      </c>
      <c r="B1059" s="6">
        <v>22</v>
      </c>
      <c r="C1059" s="5" t="s">
        <v>1628</v>
      </c>
      <c r="D1059" s="6">
        <v>2207</v>
      </c>
      <c r="E1059" s="5" t="s">
        <v>4825</v>
      </c>
      <c r="F1059" s="6">
        <v>220702</v>
      </c>
      <c r="G1059" s="5" t="s">
        <v>5297</v>
      </c>
      <c r="H1059" s="6">
        <v>220702013</v>
      </c>
      <c r="I1059" s="5">
        <v>13</v>
      </c>
      <c r="J1059" s="5" t="s">
        <v>5310</v>
      </c>
    </row>
    <row r="1060" spans="1:10" x14ac:dyDescent="0.3">
      <c r="A1060" s="7">
        <f t="shared" si="16"/>
        <v>220702014</v>
      </c>
      <c r="B1060" s="6">
        <v>22</v>
      </c>
      <c r="C1060" s="5" t="s">
        <v>1628</v>
      </c>
      <c r="D1060" s="6">
        <v>2207</v>
      </c>
      <c r="E1060" s="5" t="s">
        <v>4825</v>
      </c>
      <c r="F1060" s="6">
        <v>220702</v>
      </c>
      <c r="G1060" s="5" t="s">
        <v>5297</v>
      </c>
      <c r="H1060" s="6">
        <v>220702014</v>
      </c>
      <c r="I1060" s="5">
        <v>14</v>
      </c>
      <c r="J1060" s="5" t="s">
        <v>5311</v>
      </c>
    </row>
    <row r="1061" spans="1:10" ht="28.8" x14ac:dyDescent="0.3">
      <c r="A1061" s="7">
        <f t="shared" si="16"/>
        <v>220702015</v>
      </c>
      <c r="B1061" s="6">
        <v>22</v>
      </c>
      <c r="C1061" s="5" t="s">
        <v>1628</v>
      </c>
      <c r="D1061" s="6">
        <v>2207</v>
      </c>
      <c r="E1061" s="5" t="s">
        <v>4825</v>
      </c>
      <c r="F1061" s="6">
        <v>220702</v>
      </c>
      <c r="G1061" s="5" t="s">
        <v>5297</v>
      </c>
      <c r="H1061" s="6">
        <v>220702015</v>
      </c>
      <c r="I1061" s="5">
        <v>15</v>
      </c>
      <c r="J1061" s="5" t="s">
        <v>5312</v>
      </c>
    </row>
    <row r="1062" spans="1:10" x14ac:dyDescent="0.3">
      <c r="A1062" s="7">
        <f t="shared" si="16"/>
        <v>220703001</v>
      </c>
      <c r="B1062" s="6">
        <v>22</v>
      </c>
      <c r="C1062" s="5" t="s">
        <v>1628</v>
      </c>
      <c r="D1062" s="6">
        <v>2207</v>
      </c>
      <c r="E1062" s="5" t="s">
        <v>4825</v>
      </c>
      <c r="F1062" s="6">
        <v>220703</v>
      </c>
      <c r="G1062" s="5" t="s">
        <v>5313</v>
      </c>
      <c r="H1062" s="6">
        <v>220703001</v>
      </c>
      <c r="I1062" s="5">
        <v>1</v>
      </c>
      <c r="J1062" s="5" t="s">
        <v>5314</v>
      </c>
    </row>
    <row r="1063" spans="1:10" x14ac:dyDescent="0.3">
      <c r="A1063" s="7">
        <f t="shared" si="16"/>
        <v>220703002</v>
      </c>
      <c r="B1063" s="6">
        <v>22</v>
      </c>
      <c r="C1063" s="5" t="s">
        <v>1628</v>
      </c>
      <c r="D1063" s="6">
        <v>2207</v>
      </c>
      <c r="E1063" s="5" t="s">
        <v>4825</v>
      </c>
      <c r="F1063" s="6">
        <v>220703</v>
      </c>
      <c r="G1063" s="5" t="s">
        <v>5313</v>
      </c>
      <c r="H1063" s="6">
        <v>220703002</v>
      </c>
      <c r="I1063" s="5">
        <v>2</v>
      </c>
      <c r="J1063" s="5" t="s">
        <v>5315</v>
      </c>
    </row>
    <row r="1064" spans="1:10" x14ac:dyDescent="0.3">
      <c r="A1064" s="7">
        <f t="shared" si="16"/>
        <v>220703003</v>
      </c>
      <c r="B1064" s="6">
        <v>22</v>
      </c>
      <c r="C1064" s="5" t="s">
        <v>1628</v>
      </c>
      <c r="D1064" s="6">
        <v>2207</v>
      </c>
      <c r="E1064" s="5" t="s">
        <v>4825</v>
      </c>
      <c r="F1064" s="6">
        <v>220703</v>
      </c>
      <c r="G1064" s="5" t="s">
        <v>5313</v>
      </c>
      <c r="H1064" s="6">
        <v>220703003</v>
      </c>
      <c r="I1064" s="5">
        <v>3</v>
      </c>
      <c r="J1064" s="5" t="s">
        <v>5316</v>
      </c>
    </row>
    <row r="1065" spans="1:10" x14ac:dyDescent="0.3">
      <c r="A1065" s="7">
        <f t="shared" si="16"/>
        <v>220703004</v>
      </c>
      <c r="B1065" s="6">
        <v>22</v>
      </c>
      <c r="C1065" s="5" t="s">
        <v>1628</v>
      </c>
      <c r="D1065" s="6">
        <v>2207</v>
      </c>
      <c r="E1065" s="5" t="s">
        <v>4825</v>
      </c>
      <c r="F1065" s="6">
        <v>220703</v>
      </c>
      <c r="G1065" s="5" t="s">
        <v>5313</v>
      </c>
      <c r="H1065" s="6">
        <v>220703004</v>
      </c>
      <c r="I1065" s="5">
        <v>4</v>
      </c>
      <c r="J1065" s="5" t="s">
        <v>5317</v>
      </c>
    </row>
    <row r="1066" spans="1:10" x14ac:dyDescent="0.3">
      <c r="A1066" s="7">
        <f t="shared" si="16"/>
        <v>220703005</v>
      </c>
      <c r="B1066" s="6">
        <v>22</v>
      </c>
      <c r="C1066" s="5" t="s">
        <v>1628</v>
      </c>
      <c r="D1066" s="6">
        <v>2207</v>
      </c>
      <c r="E1066" s="5" t="s">
        <v>4825</v>
      </c>
      <c r="F1066" s="6">
        <v>220703</v>
      </c>
      <c r="G1066" s="5" t="s">
        <v>5313</v>
      </c>
      <c r="H1066" s="6">
        <v>220703005</v>
      </c>
      <c r="I1066" s="5">
        <v>5</v>
      </c>
      <c r="J1066" s="5" t="s">
        <v>5318</v>
      </c>
    </row>
    <row r="1067" spans="1:10" x14ac:dyDescent="0.3">
      <c r="A1067" s="7">
        <f t="shared" si="16"/>
        <v>220703006</v>
      </c>
      <c r="B1067" s="6">
        <v>22</v>
      </c>
      <c r="C1067" s="5" t="s">
        <v>1628</v>
      </c>
      <c r="D1067" s="6">
        <v>2207</v>
      </c>
      <c r="E1067" s="5" t="s">
        <v>4825</v>
      </c>
      <c r="F1067" s="6">
        <v>220703</v>
      </c>
      <c r="G1067" s="5" t="s">
        <v>5313</v>
      </c>
      <c r="H1067" s="6">
        <v>220703006</v>
      </c>
      <c r="I1067" s="5">
        <v>6</v>
      </c>
      <c r="J1067" s="5" t="s">
        <v>5319</v>
      </c>
    </row>
    <row r="1068" spans="1:10" x14ac:dyDescent="0.3">
      <c r="A1068" s="7">
        <f t="shared" si="16"/>
        <v>220703007</v>
      </c>
      <c r="B1068" s="6">
        <v>22</v>
      </c>
      <c r="C1068" s="5" t="s">
        <v>1628</v>
      </c>
      <c r="D1068" s="6">
        <v>2207</v>
      </c>
      <c r="E1068" s="5" t="s">
        <v>4825</v>
      </c>
      <c r="F1068" s="6">
        <v>220703</v>
      </c>
      <c r="G1068" s="5" t="s">
        <v>5313</v>
      </c>
      <c r="H1068" s="6">
        <v>220703007</v>
      </c>
      <c r="I1068" s="5">
        <v>7</v>
      </c>
      <c r="J1068" s="5" t="s">
        <v>5320</v>
      </c>
    </row>
    <row r="1069" spans="1:10" x14ac:dyDescent="0.3">
      <c r="A1069" s="7">
        <f t="shared" si="16"/>
        <v>220703008</v>
      </c>
      <c r="B1069" s="6">
        <v>22</v>
      </c>
      <c r="C1069" s="5" t="s">
        <v>1628</v>
      </c>
      <c r="D1069" s="6">
        <v>2207</v>
      </c>
      <c r="E1069" s="5" t="s">
        <v>4825</v>
      </c>
      <c r="F1069" s="6">
        <v>220703</v>
      </c>
      <c r="G1069" s="5" t="s">
        <v>5313</v>
      </c>
      <c r="H1069" s="6">
        <v>220703008</v>
      </c>
      <c r="I1069" s="5">
        <v>8</v>
      </c>
      <c r="J1069" s="5" t="s">
        <v>5321</v>
      </c>
    </row>
    <row r="1070" spans="1:10" x14ac:dyDescent="0.3">
      <c r="A1070" s="7">
        <f t="shared" si="16"/>
        <v>220703009</v>
      </c>
      <c r="B1070" s="6">
        <v>22</v>
      </c>
      <c r="C1070" s="5" t="s">
        <v>1628</v>
      </c>
      <c r="D1070" s="6">
        <v>2207</v>
      </c>
      <c r="E1070" s="5" t="s">
        <v>4825</v>
      </c>
      <c r="F1070" s="6">
        <v>220703</v>
      </c>
      <c r="G1070" s="5" t="s">
        <v>5313</v>
      </c>
      <c r="H1070" s="6">
        <v>220703009</v>
      </c>
      <c r="I1070" s="5">
        <v>9</v>
      </c>
      <c r="J1070" s="5" t="s">
        <v>5322</v>
      </c>
    </row>
    <row r="1071" spans="1:10" x14ac:dyDescent="0.3">
      <c r="A1071" s="7">
        <f t="shared" si="16"/>
        <v>220703010</v>
      </c>
      <c r="B1071" s="6">
        <v>22</v>
      </c>
      <c r="C1071" s="5" t="s">
        <v>1628</v>
      </c>
      <c r="D1071" s="6">
        <v>2207</v>
      </c>
      <c r="E1071" s="5" t="s">
        <v>4825</v>
      </c>
      <c r="F1071" s="6">
        <v>220703</v>
      </c>
      <c r="G1071" s="5" t="s">
        <v>5313</v>
      </c>
      <c r="H1071" s="6">
        <v>220703010</v>
      </c>
      <c r="I1071" s="5">
        <v>10</v>
      </c>
      <c r="J1071" s="5" t="s">
        <v>5323</v>
      </c>
    </row>
    <row r="1072" spans="1:10" x14ac:dyDescent="0.3">
      <c r="A1072" s="7">
        <f t="shared" si="16"/>
        <v>220703011</v>
      </c>
      <c r="B1072" s="6">
        <v>22</v>
      </c>
      <c r="C1072" s="5" t="s">
        <v>1628</v>
      </c>
      <c r="D1072" s="6">
        <v>2207</v>
      </c>
      <c r="E1072" s="5" t="s">
        <v>4825</v>
      </c>
      <c r="F1072" s="6">
        <v>220703</v>
      </c>
      <c r="G1072" s="5" t="s">
        <v>5313</v>
      </c>
      <c r="H1072" s="6">
        <v>220703011</v>
      </c>
      <c r="I1072" s="5">
        <v>11</v>
      </c>
      <c r="J1072" s="5" t="s">
        <v>5324</v>
      </c>
    </row>
    <row r="1073" spans="1:10" ht="28.8" x14ac:dyDescent="0.3">
      <c r="A1073" s="7">
        <f t="shared" si="16"/>
        <v>220703012</v>
      </c>
      <c r="B1073" s="6">
        <v>22</v>
      </c>
      <c r="C1073" s="5" t="s">
        <v>1628</v>
      </c>
      <c r="D1073" s="6">
        <v>2207</v>
      </c>
      <c r="E1073" s="5" t="s">
        <v>4825</v>
      </c>
      <c r="F1073" s="6">
        <v>220703</v>
      </c>
      <c r="G1073" s="5" t="s">
        <v>5313</v>
      </c>
      <c r="H1073" s="6">
        <v>220703012</v>
      </c>
      <c r="I1073" s="5">
        <v>12</v>
      </c>
      <c r="J1073" s="5" t="s">
        <v>5325</v>
      </c>
    </row>
    <row r="1074" spans="1:10" ht="28.8" x14ac:dyDescent="0.3">
      <c r="A1074" s="7">
        <f t="shared" si="16"/>
        <v>220703013</v>
      </c>
      <c r="B1074" s="6">
        <v>22</v>
      </c>
      <c r="C1074" s="5" t="s">
        <v>1628</v>
      </c>
      <c r="D1074" s="6">
        <v>2207</v>
      </c>
      <c r="E1074" s="5" t="s">
        <v>4825</v>
      </c>
      <c r="F1074" s="6">
        <v>220703</v>
      </c>
      <c r="G1074" s="5" t="s">
        <v>5313</v>
      </c>
      <c r="H1074" s="6">
        <v>220703013</v>
      </c>
      <c r="I1074" s="5">
        <v>13</v>
      </c>
      <c r="J1074" s="5" t="s">
        <v>5326</v>
      </c>
    </row>
    <row r="1075" spans="1:10" x14ac:dyDescent="0.3">
      <c r="A1075" s="7">
        <f t="shared" si="16"/>
        <v>220704001</v>
      </c>
      <c r="B1075" s="6">
        <v>22</v>
      </c>
      <c r="C1075" s="5" t="s">
        <v>1628</v>
      </c>
      <c r="D1075" s="6">
        <v>2207</v>
      </c>
      <c r="E1075" s="5" t="s">
        <v>4825</v>
      </c>
      <c r="F1075" s="6">
        <v>220704</v>
      </c>
      <c r="G1075" s="5" t="s">
        <v>5327</v>
      </c>
      <c r="H1075" s="6">
        <v>220704001</v>
      </c>
      <c r="I1075" s="5">
        <v>1</v>
      </c>
      <c r="J1075" s="5" t="s">
        <v>5328</v>
      </c>
    </row>
    <row r="1076" spans="1:10" x14ac:dyDescent="0.3">
      <c r="A1076" s="7">
        <f t="shared" si="16"/>
        <v>220704002</v>
      </c>
      <c r="B1076" s="6">
        <v>22</v>
      </c>
      <c r="C1076" s="5" t="s">
        <v>1628</v>
      </c>
      <c r="D1076" s="6">
        <v>2207</v>
      </c>
      <c r="E1076" s="5" t="s">
        <v>4825</v>
      </c>
      <c r="F1076" s="6">
        <v>220704</v>
      </c>
      <c r="G1076" s="5" t="s">
        <v>5327</v>
      </c>
      <c r="H1076" s="6">
        <v>220704002</v>
      </c>
      <c r="I1076" s="5">
        <v>2</v>
      </c>
      <c r="J1076" s="5" t="s">
        <v>5329</v>
      </c>
    </row>
    <row r="1077" spans="1:10" x14ac:dyDescent="0.3">
      <c r="A1077" s="7">
        <f t="shared" si="16"/>
        <v>220704003</v>
      </c>
      <c r="B1077" s="6">
        <v>22</v>
      </c>
      <c r="C1077" s="5" t="s">
        <v>1628</v>
      </c>
      <c r="D1077" s="6">
        <v>2207</v>
      </c>
      <c r="E1077" s="5" t="s">
        <v>4825</v>
      </c>
      <c r="F1077" s="6">
        <v>220704</v>
      </c>
      <c r="G1077" s="5" t="s">
        <v>5327</v>
      </c>
      <c r="H1077" s="6">
        <v>220704003</v>
      </c>
      <c r="I1077" s="5">
        <v>3</v>
      </c>
      <c r="J1077" s="5" t="s">
        <v>5330</v>
      </c>
    </row>
    <row r="1078" spans="1:10" x14ac:dyDescent="0.3">
      <c r="A1078" s="7">
        <f t="shared" si="16"/>
        <v>220704004</v>
      </c>
      <c r="B1078" s="6">
        <v>22</v>
      </c>
      <c r="C1078" s="5" t="s">
        <v>1628</v>
      </c>
      <c r="D1078" s="6">
        <v>2207</v>
      </c>
      <c r="E1078" s="5" t="s">
        <v>4825</v>
      </c>
      <c r="F1078" s="6">
        <v>220704</v>
      </c>
      <c r="G1078" s="5" t="s">
        <v>5327</v>
      </c>
      <c r="H1078" s="6">
        <v>220704004</v>
      </c>
      <c r="I1078" s="5">
        <v>4</v>
      </c>
      <c r="J1078" s="5" t="s">
        <v>5331</v>
      </c>
    </row>
    <row r="1079" spans="1:10" x14ac:dyDescent="0.3">
      <c r="A1079" s="7">
        <f t="shared" si="16"/>
        <v>220704005</v>
      </c>
      <c r="B1079" s="6">
        <v>22</v>
      </c>
      <c r="C1079" s="5" t="s">
        <v>1628</v>
      </c>
      <c r="D1079" s="6">
        <v>2207</v>
      </c>
      <c r="E1079" s="5" t="s">
        <v>4825</v>
      </c>
      <c r="F1079" s="6">
        <v>220704</v>
      </c>
      <c r="G1079" s="5" t="s">
        <v>5327</v>
      </c>
      <c r="H1079" s="6">
        <v>220704005</v>
      </c>
      <c r="I1079" s="5">
        <v>5</v>
      </c>
      <c r="J1079" s="5" t="s">
        <v>5332</v>
      </c>
    </row>
    <row r="1080" spans="1:10" x14ac:dyDescent="0.3">
      <c r="A1080" s="7">
        <f t="shared" si="16"/>
        <v>220704006</v>
      </c>
      <c r="B1080" s="6">
        <v>22</v>
      </c>
      <c r="C1080" s="5" t="s">
        <v>1628</v>
      </c>
      <c r="D1080" s="6">
        <v>2207</v>
      </c>
      <c r="E1080" s="5" t="s">
        <v>4825</v>
      </c>
      <c r="F1080" s="6">
        <v>220704</v>
      </c>
      <c r="G1080" s="5" t="s">
        <v>5327</v>
      </c>
      <c r="H1080" s="6">
        <v>220704006</v>
      </c>
      <c r="I1080" s="5">
        <v>6</v>
      </c>
      <c r="J1080" s="5" t="s">
        <v>5333</v>
      </c>
    </row>
    <row r="1081" spans="1:10" x14ac:dyDescent="0.3">
      <c r="A1081" s="7">
        <f t="shared" si="16"/>
        <v>220705001</v>
      </c>
      <c r="B1081" s="6">
        <v>22</v>
      </c>
      <c r="C1081" s="5" t="s">
        <v>1628</v>
      </c>
      <c r="D1081" s="6">
        <v>2207</v>
      </c>
      <c r="E1081" s="5" t="s">
        <v>4825</v>
      </c>
      <c r="F1081" s="6">
        <v>220705</v>
      </c>
      <c r="G1081" s="5" t="s">
        <v>5334</v>
      </c>
      <c r="H1081" s="6">
        <v>220705001</v>
      </c>
      <c r="I1081" s="5">
        <v>1</v>
      </c>
      <c r="J1081" s="5" t="s">
        <v>5335</v>
      </c>
    </row>
    <row r="1082" spans="1:10" x14ac:dyDescent="0.3">
      <c r="A1082" s="7">
        <f t="shared" si="16"/>
        <v>220705002</v>
      </c>
      <c r="B1082" s="6">
        <v>22</v>
      </c>
      <c r="C1082" s="5" t="s">
        <v>1628</v>
      </c>
      <c r="D1082" s="6">
        <v>2207</v>
      </c>
      <c r="E1082" s="5" t="s">
        <v>4825</v>
      </c>
      <c r="F1082" s="6">
        <v>220705</v>
      </c>
      <c r="G1082" s="5" t="s">
        <v>5334</v>
      </c>
      <c r="H1082" s="6">
        <v>220705002</v>
      </c>
      <c r="I1082" s="5">
        <v>2</v>
      </c>
      <c r="J1082" s="5" t="s">
        <v>5336</v>
      </c>
    </row>
    <row r="1083" spans="1:10" x14ac:dyDescent="0.3">
      <c r="A1083" s="7">
        <f t="shared" si="16"/>
        <v>220705003</v>
      </c>
      <c r="B1083" s="6">
        <v>22</v>
      </c>
      <c r="C1083" s="5" t="s">
        <v>1628</v>
      </c>
      <c r="D1083" s="6">
        <v>2207</v>
      </c>
      <c r="E1083" s="5" t="s">
        <v>4825</v>
      </c>
      <c r="F1083" s="6">
        <v>220705</v>
      </c>
      <c r="G1083" s="5" t="s">
        <v>5334</v>
      </c>
      <c r="H1083" s="6">
        <v>220705003</v>
      </c>
      <c r="I1083" s="5">
        <v>3</v>
      </c>
      <c r="J1083" s="5" t="s">
        <v>5337</v>
      </c>
    </row>
    <row r="1084" spans="1:10" x14ac:dyDescent="0.3">
      <c r="A1084" s="7">
        <f t="shared" si="16"/>
        <v>220705004</v>
      </c>
      <c r="B1084" s="6">
        <v>22</v>
      </c>
      <c r="C1084" s="5" t="s">
        <v>1628</v>
      </c>
      <c r="D1084" s="6">
        <v>2207</v>
      </c>
      <c r="E1084" s="5" t="s">
        <v>4825</v>
      </c>
      <c r="F1084" s="6">
        <v>220705</v>
      </c>
      <c r="G1084" s="5" t="s">
        <v>5334</v>
      </c>
      <c r="H1084" s="6">
        <v>220705004</v>
      </c>
      <c r="I1084" s="5">
        <v>4</v>
      </c>
      <c r="J1084" s="5" t="s">
        <v>5338</v>
      </c>
    </row>
    <row r="1085" spans="1:10" x14ac:dyDescent="0.3">
      <c r="A1085" s="7">
        <f t="shared" si="16"/>
        <v>220705005</v>
      </c>
      <c r="B1085" s="6">
        <v>22</v>
      </c>
      <c r="C1085" s="5" t="s">
        <v>1628</v>
      </c>
      <c r="D1085" s="6">
        <v>2207</v>
      </c>
      <c r="E1085" s="5" t="s">
        <v>4825</v>
      </c>
      <c r="F1085" s="6">
        <v>220705</v>
      </c>
      <c r="G1085" s="5" t="s">
        <v>5334</v>
      </c>
      <c r="H1085" s="6">
        <v>220705005</v>
      </c>
      <c r="I1085" s="5">
        <v>5</v>
      </c>
      <c r="J1085" s="5" t="s">
        <v>5339</v>
      </c>
    </row>
    <row r="1086" spans="1:10" x14ac:dyDescent="0.3">
      <c r="A1086" s="7">
        <f t="shared" si="16"/>
        <v>220705006</v>
      </c>
      <c r="B1086" s="6">
        <v>22</v>
      </c>
      <c r="C1086" s="5" t="s">
        <v>1628</v>
      </c>
      <c r="D1086" s="6">
        <v>2207</v>
      </c>
      <c r="E1086" s="5" t="s">
        <v>4825</v>
      </c>
      <c r="F1086" s="6">
        <v>220705</v>
      </c>
      <c r="G1086" s="5" t="s">
        <v>5334</v>
      </c>
      <c r="H1086" s="6">
        <v>220705006</v>
      </c>
      <c r="I1086" s="5">
        <v>6</v>
      </c>
      <c r="J1086" s="5" t="s">
        <v>5340</v>
      </c>
    </row>
    <row r="1087" spans="1:10" x14ac:dyDescent="0.3">
      <c r="A1087" s="7">
        <f t="shared" si="16"/>
        <v>220705007</v>
      </c>
      <c r="B1087" s="6">
        <v>22</v>
      </c>
      <c r="C1087" s="5" t="s">
        <v>1628</v>
      </c>
      <c r="D1087" s="6">
        <v>2207</v>
      </c>
      <c r="E1087" s="5" t="s">
        <v>4825</v>
      </c>
      <c r="F1087" s="6">
        <v>220705</v>
      </c>
      <c r="G1087" s="5" t="s">
        <v>5334</v>
      </c>
      <c r="H1087" s="6">
        <v>220705007</v>
      </c>
      <c r="I1087" s="5">
        <v>7</v>
      </c>
      <c r="J1087" s="5" t="s">
        <v>5341</v>
      </c>
    </row>
    <row r="1088" spans="1:10" x14ac:dyDescent="0.3">
      <c r="A1088" s="7">
        <f t="shared" si="16"/>
        <v>220705008</v>
      </c>
      <c r="B1088" s="6">
        <v>22</v>
      </c>
      <c r="C1088" s="5" t="s">
        <v>1628</v>
      </c>
      <c r="D1088" s="6">
        <v>2207</v>
      </c>
      <c r="E1088" s="5" t="s">
        <v>4825</v>
      </c>
      <c r="F1088" s="6">
        <v>220705</v>
      </c>
      <c r="G1088" s="5" t="s">
        <v>5334</v>
      </c>
      <c r="H1088" s="6">
        <v>220705008</v>
      </c>
      <c r="I1088" s="5">
        <v>8</v>
      </c>
      <c r="J1088" s="5" t="s">
        <v>5342</v>
      </c>
    </row>
    <row r="1089" spans="1:10" x14ac:dyDescent="0.3">
      <c r="A1089" s="7">
        <f t="shared" si="16"/>
        <v>220706001</v>
      </c>
      <c r="B1089" s="6">
        <v>22</v>
      </c>
      <c r="C1089" s="5" t="s">
        <v>1628</v>
      </c>
      <c r="D1089" s="6">
        <v>2207</v>
      </c>
      <c r="E1089" s="5" t="s">
        <v>4825</v>
      </c>
      <c r="F1089" s="6">
        <v>220706</v>
      </c>
      <c r="G1089" s="5" t="s">
        <v>5343</v>
      </c>
      <c r="H1089" s="6">
        <v>220706001</v>
      </c>
      <c r="I1089" s="5">
        <v>1</v>
      </c>
      <c r="J1089" s="5" t="s">
        <v>5344</v>
      </c>
    </row>
    <row r="1090" spans="1:10" x14ac:dyDescent="0.3">
      <c r="A1090" s="7">
        <f t="shared" si="16"/>
        <v>220706002</v>
      </c>
      <c r="B1090" s="6">
        <v>22</v>
      </c>
      <c r="C1090" s="5" t="s">
        <v>1628</v>
      </c>
      <c r="D1090" s="6">
        <v>2207</v>
      </c>
      <c r="E1090" s="5" t="s">
        <v>4825</v>
      </c>
      <c r="F1090" s="6">
        <v>220706</v>
      </c>
      <c r="G1090" s="5" t="s">
        <v>5343</v>
      </c>
      <c r="H1090" s="6">
        <v>220706002</v>
      </c>
      <c r="I1090" s="5">
        <v>2</v>
      </c>
      <c r="J1090" s="5" t="s">
        <v>5345</v>
      </c>
    </row>
    <row r="1091" spans="1:10" x14ac:dyDescent="0.3">
      <c r="A1091" s="7">
        <f t="shared" si="16"/>
        <v>220706003</v>
      </c>
      <c r="B1091" s="6">
        <v>22</v>
      </c>
      <c r="C1091" s="5" t="s">
        <v>1628</v>
      </c>
      <c r="D1091" s="6">
        <v>2207</v>
      </c>
      <c r="E1091" s="5" t="s">
        <v>4825</v>
      </c>
      <c r="F1091" s="6">
        <v>220706</v>
      </c>
      <c r="G1091" s="5" t="s">
        <v>5343</v>
      </c>
      <c r="H1091" s="6">
        <v>220706003</v>
      </c>
      <c r="I1091" s="5">
        <v>3</v>
      </c>
      <c r="J1091" s="5" t="s">
        <v>4316</v>
      </c>
    </row>
    <row r="1092" spans="1:10" x14ac:dyDescent="0.3">
      <c r="A1092" s="7">
        <f t="shared" si="16"/>
        <v>220706004</v>
      </c>
      <c r="B1092" s="6">
        <v>22</v>
      </c>
      <c r="C1092" s="5" t="s">
        <v>1628</v>
      </c>
      <c r="D1092" s="6">
        <v>2207</v>
      </c>
      <c r="E1092" s="5" t="s">
        <v>4825</v>
      </c>
      <c r="F1092" s="6">
        <v>220706</v>
      </c>
      <c r="G1092" s="5" t="s">
        <v>5343</v>
      </c>
      <c r="H1092" s="6">
        <v>220706004</v>
      </c>
      <c r="I1092" s="5">
        <v>4</v>
      </c>
      <c r="J1092" s="5" t="s">
        <v>5346</v>
      </c>
    </row>
    <row r="1093" spans="1:10" x14ac:dyDescent="0.3">
      <c r="A1093" s="7">
        <f t="shared" si="16"/>
        <v>220706005</v>
      </c>
      <c r="B1093" s="6">
        <v>22</v>
      </c>
      <c r="C1093" s="5" t="s">
        <v>1628</v>
      </c>
      <c r="D1093" s="6">
        <v>2207</v>
      </c>
      <c r="E1093" s="5" t="s">
        <v>4825</v>
      </c>
      <c r="F1093" s="6">
        <v>220706</v>
      </c>
      <c r="G1093" s="5" t="s">
        <v>5343</v>
      </c>
      <c r="H1093" s="6">
        <v>220706005</v>
      </c>
      <c r="I1093" s="5">
        <v>5</v>
      </c>
      <c r="J1093" s="5" t="s">
        <v>5347</v>
      </c>
    </row>
    <row r="1094" spans="1:10" x14ac:dyDescent="0.3">
      <c r="A1094" s="7">
        <f t="shared" si="16"/>
        <v>220706006</v>
      </c>
      <c r="B1094" s="6">
        <v>22</v>
      </c>
      <c r="C1094" s="5" t="s">
        <v>1628</v>
      </c>
      <c r="D1094" s="6">
        <v>2207</v>
      </c>
      <c r="E1094" s="5" t="s">
        <v>4825</v>
      </c>
      <c r="F1094" s="6">
        <v>220706</v>
      </c>
      <c r="G1094" s="5" t="s">
        <v>5343</v>
      </c>
      <c r="H1094" s="6">
        <v>220706006</v>
      </c>
      <c r="I1094" s="5">
        <v>6</v>
      </c>
      <c r="J1094" s="5" t="s">
        <v>5348</v>
      </c>
    </row>
    <row r="1095" spans="1:10" x14ac:dyDescent="0.3">
      <c r="A1095" s="7">
        <f t="shared" si="16"/>
        <v>220706007</v>
      </c>
      <c r="B1095" s="6">
        <v>22</v>
      </c>
      <c r="C1095" s="5" t="s">
        <v>1628</v>
      </c>
      <c r="D1095" s="6">
        <v>2207</v>
      </c>
      <c r="E1095" s="5" t="s">
        <v>4825</v>
      </c>
      <c r="F1095" s="6">
        <v>220706</v>
      </c>
      <c r="G1095" s="5" t="s">
        <v>5343</v>
      </c>
      <c r="H1095" s="6">
        <v>220706007</v>
      </c>
      <c r="I1095" s="5">
        <v>7</v>
      </c>
      <c r="J1095" s="5" t="s">
        <v>5349</v>
      </c>
    </row>
    <row r="1096" spans="1:10" x14ac:dyDescent="0.3">
      <c r="A1096" s="7">
        <f t="shared" si="16"/>
        <v>220706008</v>
      </c>
      <c r="B1096" s="6">
        <v>22</v>
      </c>
      <c r="C1096" s="5" t="s">
        <v>1628</v>
      </c>
      <c r="D1096" s="6">
        <v>2207</v>
      </c>
      <c r="E1096" s="5" t="s">
        <v>4825</v>
      </c>
      <c r="F1096" s="6">
        <v>220706</v>
      </c>
      <c r="G1096" s="5" t="s">
        <v>5343</v>
      </c>
      <c r="H1096" s="6">
        <v>220706008</v>
      </c>
      <c r="I1096" s="5">
        <v>8</v>
      </c>
      <c r="J1096" s="5" t="s">
        <v>5350</v>
      </c>
    </row>
    <row r="1097" spans="1:10" x14ac:dyDescent="0.3">
      <c r="A1097" s="7">
        <f t="shared" si="16"/>
        <v>220706009</v>
      </c>
      <c r="B1097" s="6">
        <v>22</v>
      </c>
      <c r="C1097" s="5" t="s">
        <v>1628</v>
      </c>
      <c r="D1097" s="6">
        <v>2207</v>
      </c>
      <c r="E1097" s="5" t="s">
        <v>4825</v>
      </c>
      <c r="F1097" s="6">
        <v>220706</v>
      </c>
      <c r="G1097" s="5" t="s">
        <v>5343</v>
      </c>
      <c r="H1097" s="6">
        <v>220706009</v>
      </c>
      <c r="I1097" s="5">
        <v>9</v>
      </c>
      <c r="J1097" s="5" t="s">
        <v>5351</v>
      </c>
    </row>
    <row r="1098" spans="1:10" x14ac:dyDescent="0.3">
      <c r="A1098" s="7">
        <f t="shared" si="16"/>
        <v>220706010</v>
      </c>
      <c r="B1098" s="6">
        <v>22</v>
      </c>
      <c r="C1098" s="5" t="s">
        <v>1628</v>
      </c>
      <c r="D1098" s="6">
        <v>2207</v>
      </c>
      <c r="E1098" s="5" t="s">
        <v>4825</v>
      </c>
      <c r="F1098" s="6">
        <v>220706</v>
      </c>
      <c r="G1098" s="5" t="s">
        <v>5343</v>
      </c>
      <c r="H1098" s="6">
        <v>220706010</v>
      </c>
      <c r="I1098" s="5">
        <v>10</v>
      </c>
      <c r="J1098" s="5" t="s">
        <v>5352</v>
      </c>
    </row>
    <row r="1099" spans="1:10" x14ac:dyDescent="0.3">
      <c r="A1099" s="7">
        <f t="shared" si="16"/>
        <v>220706011</v>
      </c>
      <c r="B1099" s="6">
        <v>22</v>
      </c>
      <c r="C1099" s="5" t="s">
        <v>1628</v>
      </c>
      <c r="D1099" s="6">
        <v>2207</v>
      </c>
      <c r="E1099" s="5" t="s">
        <v>4825</v>
      </c>
      <c r="F1099" s="6">
        <v>220706</v>
      </c>
      <c r="G1099" s="5" t="s">
        <v>5343</v>
      </c>
      <c r="H1099" s="6">
        <v>220706011</v>
      </c>
      <c r="I1099" s="5">
        <v>11</v>
      </c>
      <c r="J1099" s="5" t="s">
        <v>5353</v>
      </c>
    </row>
    <row r="1100" spans="1:10" x14ac:dyDescent="0.3">
      <c r="A1100" s="7">
        <f t="shared" si="16"/>
        <v>220706012</v>
      </c>
      <c r="B1100" s="6">
        <v>22</v>
      </c>
      <c r="C1100" s="5" t="s">
        <v>1628</v>
      </c>
      <c r="D1100" s="6">
        <v>2207</v>
      </c>
      <c r="E1100" s="5" t="s">
        <v>4825</v>
      </c>
      <c r="F1100" s="6">
        <v>220706</v>
      </c>
      <c r="G1100" s="5" t="s">
        <v>5343</v>
      </c>
      <c r="H1100" s="6">
        <v>220706012</v>
      </c>
      <c r="I1100" s="5">
        <v>12</v>
      </c>
      <c r="J1100" s="5" t="s">
        <v>5354</v>
      </c>
    </row>
    <row r="1101" spans="1:10" x14ac:dyDescent="0.3">
      <c r="A1101" s="7">
        <f t="shared" ref="A1101:A1164" si="17">+H1101</f>
        <v>220706013</v>
      </c>
      <c r="B1101" s="6">
        <v>22</v>
      </c>
      <c r="C1101" s="5" t="s">
        <v>1628</v>
      </c>
      <c r="D1101" s="6">
        <v>2207</v>
      </c>
      <c r="E1101" s="5" t="s">
        <v>4825</v>
      </c>
      <c r="F1101" s="6">
        <v>220706</v>
      </c>
      <c r="G1101" s="5" t="s">
        <v>5343</v>
      </c>
      <c r="H1101" s="6">
        <v>220706013</v>
      </c>
      <c r="I1101" s="5">
        <v>13</v>
      </c>
      <c r="J1101" s="5" t="s">
        <v>5355</v>
      </c>
    </row>
    <row r="1102" spans="1:10" x14ac:dyDescent="0.3">
      <c r="A1102" s="7">
        <f t="shared" si="17"/>
        <v>220706014</v>
      </c>
      <c r="B1102" s="6">
        <v>22</v>
      </c>
      <c r="C1102" s="5" t="s">
        <v>1628</v>
      </c>
      <c r="D1102" s="6">
        <v>2207</v>
      </c>
      <c r="E1102" s="5" t="s">
        <v>4825</v>
      </c>
      <c r="F1102" s="6">
        <v>220706</v>
      </c>
      <c r="G1102" s="5" t="s">
        <v>5343</v>
      </c>
      <c r="H1102" s="6">
        <v>220706014</v>
      </c>
      <c r="I1102" s="5">
        <v>14</v>
      </c>
      <c r="J1102" s="5" t="s">
        <v>5356</v>
      </c>
    </row>
    <row r="1103" spans="1:10" x14ac:dyDescent="0.3">
      <c r="A1103" s="7">
        <f t="shared" si="17"/>
        <v>220706015</v>
      </c>
      <c r="B1103" s="6">
        <v>22</v>
      </c>
      <c r="C1103" s="5" t="s">
        <v>1628</v>
      </c>
      <c r="D1103" s="6">
        <v>2207</v>
      </c>
      <c r="E1103" s="5" t="s">
        <v>4825</v>
      </c>
      <c r="F1103" s="6">
        <v>220706</v>
      </c>
      <c r="G1103" s="5" t="s">
        <v>5343</v>
      </c>
      <c r="H1103" s="6">
        <v>220706015</v>
      </c>
      <c r="I1103" s="5">
        <v>15</v>
      </c>
      <c r="J1103" s="5" t="s">
        <v>5357</v>
      </c>
    </row>
    <row r="1104" spans="1:10" x14ac:dyDescent="0.3">
      <c r="A1104" s="7">
        <f t="shared" si="17"/>
        <v>220706016</v>
      </c>
      <c r="B1104" s="6">
        <v>22</v>
      </c>
      <c r="C1104" s="5" t="s">
        <v>1628</v>
      </c>
      <c r="D1104" s="6">
        <v>2207</v>
      </c>
      <c r="E1104" s="5" t="s">
        <v>4825</v>
      </c>
      <c r="F1104" s="6">
        <v>220706</v>
      </c>
      <c r="G1104" s="5" t="s">
        <v>5343</v>
      </c>
      <c r="H1104" s="6">
        <v>220706016</v>
      </c>
      <c r="I1104" s="5">
        <v>16</v>
      </c>
      <c r="J1104" s="5" t="s">
        <v>5358</v>
      </c>
    </row>
    <row r="1105" spans="1:10" x14ac:dyDescent="0.3">
      <c r="A1105" s="7">
        <f t="shared" si="17"/>
        <v>220706017</v>
      </c>
      <c r="B1105" s="6">
        <v>22</v>
      </c>
      <c r="C1105" s="5" t="s">
        <v>1628</v>
      </c>
      <c r="D1105" s="6">
        <v>2207</v>
      </c>
      <c r="E1105" s="5" t="s">
        <v>4825</v>
      </c>
      <c r="F1105" s="6">
        <v>220706</v>
      </c>
      <c r="G1105" s="5" t="s">
        <v>5343</v>
      </c>
      <c r="H1105" s="6">
        <v>220706017</v>
      </c>
      <c r="I1105" s="5">
        <v>17</v>
      </c>
      <c r="J1105" s="5" t="s">
        <v>5359</v>
      </c>
    </row>
    <row r="1106" spans="1:10" x14ac:dyDescent="0.3">
      <c r="A1106" s="7">
        <f t="shared" si="17"/>
        <v>220706018</v>
      </c>
      <c r="B1106" s="6">
        <v>22</v>
      </c>
      <c r="C1106" s="5" t="s">
        <v>1628</v>
      </c>
      <c r="D1106" s="6">
        <v>2207</v>
      </c>
      <c r="E1106" s="5" t="s">
        <v>4825</v>
      </c>
      <c r="F1106" s="6">
        <v>220706</v>
      </c>
      <c r="G1106" s="5" t="s">
        <v>5343</v>
      </c>
      <c r="H1106" s="6">
        <v>220706018</v>
      </c>
      <c r="I1106" s="5">
        <v>18</v>
      </c>
      <c r="J1106" s="5" t="s">
        <v>5360</v>
      </c>
    </row>
    <row r="1107" spans="1:10" x14ac:dyDescent="0.3">
      <c r="A1107" s="7">
        <f t="shared" si="17"/>
        <v>220706019</v>
      </c>
      <c r="B1107" s="6">
        <v>22</v>
      </c>
      <c r="C1107" s="5" t="s">
        <v>1628</v>
      </c>
      <c r="D1107" s="6">
        <v>2207</v>
      </c>
      <c r="E1107" s="5" t="s">
        <v>4825</v>
      </c>
      <c r="F1107" s="6">
        <v>220706</v>
      </c>
      <c r="G1107" s="5" t="s">
        <v>5343</v>
      </c>
      <c r="H1107" s="6">
        <v>220706019</v>
      </c>
      <c r="I1107" s="5">
        <v>19</v>
      </c>
      <c r="J1107" s="5" t="s">
        <v>5361</v>
      </c>
    </row>
    <row r="1108" spans="1:10" x14ac:dyDescent="0.3">
      <c r="A1108" s="7">
        <f t="shared" si="17"/>
        <v>220706020</v>
      </c>
      <c r="B1108" s="6">
        <v>22</v>
      </c>
      <c r="C1108" s="5" t="s">
        <v>1628</v>
      </c>
      <c r="D1108" s="6">
        <v>2207</v>
      </c>
      <c r="E1108" s="5" t="s">
        <v>4825</v>
      </c>
      <c r="F1108" s="6">
        <v>220706</v>
      </c>
      <c r="G1108" s="5" t="s">
        <v>5343</v>
      </c>
      <c r="H1108" s="6">
        <v>220706020</v>
      </c>
      <c r="I1108" s="5">
        <v>20</v>
      </c>
      <c r="J1108" s="5" t="s">
        <v>5362</v>
      </c>
    </row>
    <row r="1109" spans="1:10" x14ac:dyDescent="0.3">
      <c r="A1109" s="7">
        <f t="shared" si="17"/>
        <v>220706021</v>
      </c>
      <c r="B1109" s="6">
        <v>22</v>
      </c>
      <c r="C1109" s="5" t="s">
        <v>1628</v>
      </c>
      <c r="D1109" s="6">
        <v>2207</v>
      </c>
      <c r="E1109" s="5" t="s">
        <v>4825</v>
      </c>
      <c r="F1109" s="6">
        <v>220706</v>
      </c>
      <c r="G1109" s="5" t="s">
        <v>5343</v>
      </c>
      <c r="H1109" s="6">
        <v>220706021</v>
      </c>
      <c r="I1109" s="5">
        <v>21</v>
      </c>
      <c r="J1109" s="5" t="s">
        <v>5363</v>
      </c>
    </row>
    <row r="1110" spans="1:10" x14ac:dyDescent="0.3">
      <c r="A1110" s="7">
        <f t="shared" si="17"/>
        <v>220706022</v>
      </c>
      <c r="B1110" s="6">
        <v>22</v>
      </c>
      <c r="C1110" s="5" t="s">
        <v>1628</v>
      </c>
      <c r="D1110" s="6">
        <v>2207</v>
      </c>
      <c r="E1110" s="5" t="s">
        <v>4825</v>
      </c>
      <c r="F1110" s="6">
        <v>220706</v>
      </c>
      <c r="G1110" s="5" t="s">
        <v>5343</v>
      </c>
      <c r="H1110" s="6">
        <v>220706022</v>
      </c>
      <c r="I1110" s="5">
        <v>22</v>
      </c>
      <c r="J1110" s="5" t="s">
        <v>5364</v>
      </c>
    </row>
    <row r="1111" spans="1:10" x14ac:dyDescent="0.3">
      <c r="A1111" s="7">
        <f t="shared" si="17"/>
        <v>220706023</v>
      </c>
      <c r="B1111" s="6">
        <v>22</v>
      </c>
      <c r="C1111" s="5" t="s">
        <v>1628</v>
      </c>
      <c r="D1111" s="6">
        <v>2207</v>
      </c>
      <c r="E1111" s="5" t="s">
        <v>4825</v>
      </c>
      <c r="F1111" s="6">
        <v>220706</v>
      </c>
      <c r="G1111" s="5" t="s">
        <v>5343</v>
      </c>
      <c r="H1111" s="6">
        <v>220706023</v>
      </c>
      <c r="I1111" s="5">
        <v>23</v>
      </c>
      <c r="J1111" s="5" t="s">
        <v>5365</v>
      </c>
    </row>
    <row r="1112" spans="1:10" ht="28.8" x14ac:dyDescent="0.3">
      <c r="A1112" s="7">
        <f t="shared" si="17"/>
        <v>220801001</v>
      </c>
      <c r="B1112" s="6">
        <v>22</v>
      </c>
      <c r="C1112" s="5" t="s">
        <v>1628</v>
      </c>
      <c r="D1112" s="6">
        <v>2208</v>
      </c>
      <c r="E1112" s="5" t="s">
        <v>5366</v>
      </c>
      <c r="F1112" s="6">
        <v>220801</v>
      </c>
      <c r="G1112" s="5" t="s">
        <v>5367</v>
      </c>
      <c r="H1112" s="6">
        <v>220801001</v>
      </c>
      <c r="I1112" s="5">
        <v>1</v>
      </c>
      <c r="J1112" s="5" t="s">
        <v>5368</v>
      </c>
    </row>
    <row r="1113" spans="1:10" ht="28.8" x14ac:dyDescent="0.3">
      <c r="A1113" s="7">
        <f t="shared" si="17"/>
        <v>220801002</v>
      </c>
      <c r="B1113" s="6">
        <v>22</v>
      </c>
      <c r="C1113" s="5" t="s">
        <v>1628</v>
      </c>
      <c r="D1113" s="6">
        <v>2208</v>
      </c>
      <c r="E1113" s="5" t="s">
        <v>5366</v>
      </c>
      <c r="F1113" s="6">
        <v>220801</v>
      </c>
      <c r="G1113" s="5" t="s">
        <v>5367</v>
      </c>
      <c r="H1113" s="6">
        <v>220801002</v>
      </c>
      <c r="I1113" s="5">
        <v>2</v>
      </c>
      <c r="J1113" s="5" t="s">
        <v>5369</v>
      </c>
    </row>
    <row r="1114" spans="1:10" ht="28.8" x14ac:dyDescent="0.3">
      <c r="A1114" s="7">
        <f t="shared" si="17"/>
        <v>220801003</v>
      </c>
      <c r="B1114" s="6">
        <v>22</v>
      </c>
      <c r="C1114" s="5" t="s">
        <v>1628</v>
      </c>
      <c r="D1114" s="6">
        <v>2208</v>
      </c>
      <c r="E1114" s="5" t="s">
        <v>5366</v>
      </c>
      <c r="F1114" s="6">
        <v>220801</v>
      </c>
      <c r="G1114" s="5" t="s">
        <v>5367</v>
      </c>
      <c r="H1114" s="6">
        <v>220801003</v>
      </c>
      <c r="I1114" s="5">
        <v>3</v>
      </c>
      <c r="J1114" s="5" t="s">
        <v>5370</v>
      </c>
    </row>
    <row r="1115" spans="1:10" x14ac:dyDescent="0.3">
      <c r="A1115" s="7">
        <f t="shared" si="17"/>
        <v>220801004</v>
      </c>
      <c r="B1115" s="6">
        <v>22</v>
      </c>
      <c r="C1115" s="5" t="s">
        <v>1628</v>
      </c>
      <c r="D1115" s="6">
        <v>2208</v>
      </c>
      <c r="E1115" s="5" t="s">
        <v>5366</v>
      </c>
      <c r="F1115" s="6">
        <v>220801</v>
      </c>
      <c r="G1115" s="5" t="s">
        <v>5367</v>
      </c>
      <c r="H1115" s="6">
        <v>220801004</v>
      </c>
      <c r="I1115" s="5">
        <v>4</v>
      </c>
      <c r="J1115" s="5" t="s">
        <v>5371</v>
      </c>
    </row>
    <row r="1116" spans="1:10" ht="43.2" x14ac:dyDescent="0.3">
      <c r="A1116" s="7">
        <f t="shared" si="17"/>
        <v>220801005</v>
      </c>
      <c r="B1116" s="6">
        <v>22</v>
      </c>
      <c r="C1116" s="5" t="s">
        <v>1628</v>
      </c>
      <c r="D1116" s="6">
        <v>2208</v>
      </c>
      <c r="E1116" s="5" t="s">
        <v>5366</v>
      </c>
      <c r="F1116" s="6">
        <v>220801</v>
      </c>
      <c r="G1116" s="5" t="s">
        <v>5367</v>
      </c>
      <c r="H1116" s="6">
        <v>220801005</v>
      </c>
      <c r="I1116" s="5">
        <v>5</v>
      </c>
      <c r="J1116" s="5" t="s">
        <v>5372</v>
      </c>
    </row>
    <row r="1117" spans="1:10" x14ac:dyDescent="0.3">
      <c r="A1117" s="7">
        <f t="shared" si="17"/>
        <v>220801006</v>
      </c>
      <c r="B1117" s="6">
        <v>22</v>
      </c>
      <c r="C1117" s="5" t="s">
        <v>1628</v>
      </c>
      <c r="D1117" s="6">
        <v>2208</v>
      </c>
      <c r="E1117" s="5" t="s">
        <v>5366</v>
      </c>
      <c r="F1117" s="6">
        <v>220801</v>
      </c>
      <c r="G1117" s="5" t="s">
        <v>5367</v>
      </c>
      <c r="H1117" s="6">
        <v>220801006</v>
      </c>
      <c r="I1117" s="5">
        <v>6</v>
      </c>
      <c r="J1117" s="5" t="s">
        <v>5373</v>
      </c>
    </row>
    <row r="1118" spans="1:10" ht="43.2" x14ac:dyDescent="0.3">
      <c r="A1118" s="7">
        <f t="shared" si="17"/>
        <v>220801007</v>
      </c>
      <c r="B1118" s="6">
        <v>22</v>
      </c>
      <c r="C1118" s="5" t="s">
        <v>1628</v>
      </c>
      <c r="D1118" s="6">
        <v>2208</v>
      </c>
      <c r="E1118" s="5" t="s">
        <v>5366</v>
      </c>
      <c r="F1118" s="6">
        <v>220801</v>
      </c>
      <c r="G1118" s="5" t="s">
        <v>5367</v>
      </c>
      <c r="H1118" s="6">
        <v>220801007</v>
      </c>
      <c r="I1118" s="5">
        <v>7</v>
      </c>
      <c r="J1118" s="5" t="s">
        <v>5374</v>
      </c>
    </row>
    <row r="1119" spans="1:10" x14ac:dyDescent="0.3">
      <c r="A1119" s="7">
        <f t="shared" si="17"/>
        <v>220801008</v>
      </c>
      <c r="B1119" s="6">
        <v>22</v>
      </c>
      <c r="C1119" s="5" t="s">
        <v>1628</v>
      </c>
      <c r="D1119" s="6">
        <v>2208</v>
      </c>
      <c r="E1119" s="5" t="s">
        <v>5366</v>
      </c>
      <c r="F1119" s="6">
        <v>220801</v>
      </c>
      <c r="G1119" s="5" t="s">
        <v>5367</v>
      </c>
      <c r="H1119" s="6">
        <v>220801008</v>
      </c>
      <c r="I1119" s="5">
        <v>8</v>
      </c>
      <c r="J1119" s="5" t="s">
        <v>5375</v>
      </c>
    </row>
    <row r="1120" spans="1:10" x14ac:dyDescent="0.3">
      <c r="A1120" s="7">
        <f t="shared" si="17"/>
        <v>220801009</v>
      </c>
      <c r="B1120" s="6">
        <v>22</v>
      </c>
      <c r="C1120" s="5" t="s">
        <v>1628</v>
      </c>
      <c r="D1120" s="6">
        <v>2208</v>
      </c>
      <c r="E1120" s="5" t="s">
        <v>5366</v>
      </c>
      <c r="F1120" s="6">
        <v>220801</v>
      </c>
      <c r="G1120" s="5" t="s">
        <v>5367</v>
      </c>
      <c r="H1120" s="6">
        <v>220801009</v>
      </c>
      <c r="I1120" s="5">
        <v>9</v>
      </c>
      <c r="J1120" s="5" t="s">
        <v>5376</v>
      </c>
    </row>
    <row r="1121" spans="1:10" ht="43.2" x14ac:dyDescent="0.3">
      <c r="A1121" s="7">
        <f t="shared" si="17"/>
        <v>220801010</v>
      </c>
      <c r="B1121" s="6">
        <v>22</v>
      </c>
      <c r="C1121" s="5" t="s">
        <v>1628</v>
      </c>
      <c r="D1121" s="6">
        <v>2208</v>
      </c>
      <c r="E1121" s="5" t="s">
        <v>5366</v>
      </c>
      <c r="F1121" s="6">
        <v>220801</v>
      </c>
      <c r="G1121" s="5" t="s">
        <v>5367</v>
      </c>
      <c r="H1121" s="6">
        <v>220801010</v>
      </c>
      <c r="I1121" s="5">
        <v>10</v>
      </c>
      <c r="J1121" s="5" t="s">
        <v>5377</v>
      </c>
    </row>
    <row r="1122" spans="1:10" x14ac:dyDescent="0.3">
      <c r="A1122" s="7">
        <f t="shared" si="17"/>
        <v>220801011</v>
      </c>
      <c r="B1122" s="6">
        <v>22</v>
      </c>
      <c r="C1122" s="5" t="s">
        <v>1628</v>
      </c>
      <c r="D1122" s="6">
        <v>2208</v>
      </c>
      <c r="E1122" s="5" t="s">
        <v>5366</v>
      </c>
      <c r="F1122" s="6">
        <v>220801</v>
      </c>
      <c r="G1122" s="5" t="s">
        <v>5367</v>
      </c>
      <c r="H1122" s="6">
        <v>220801011</v>
      </c>
      <c r="I1122" s="5">
        <v>11</v>
      </c>
      <c r="J1122" s="5" t="s">
        <v>5378</v>
      </c>
    </row>
    <row r="1123" spans="1:10" ht="28.8" x14ac:dyDescent="0.3">
      <c r="A1123" s="7">
        <f t="shared" si="17"/>
        <v>220802001</v>
      </c>
      <c r="B1123" s="6">
        <v>22</v>
      </c>
      <c r="C1123" s="5" t="s">
        <v>1628</v>
      </c>
      <c r="D1123" s="6">
        <v>2208</v>
      </c>
      <c r="E1123" s="5" t="s">
        <v>5366</v>
      </c>
      <c r="F1123" s="6">
        <v>220802</v>
      </c>
      <c r="G1123" s="5" t="s">
        <v>5379</v>
      </c>
      <c r="H1123" s="6">
        <v>220802001</v>
      </c>
      <c r="I1123" s="5">
        <v>1</v>
      </c>
      <c r="J1123" s="5" t="s">
        <v>5380</v>
      </c>
    </row>
    <row r="1124" spans="1:10" ht="28.8" x14ac:dyDescent="0.3">
      <c r="A1124" s="7">
        <f t="shared" si="17"/>
        <v>220802002</v>
      </c>
      <c r="B1124" s="6">
        <v>22</v>
      </c>
      <c r="C1124" s="5" t="s">
        <v>1628</v>
      </c>
      <c r="D1124" s="6">
        <v>2208</v>
      </c>
      <c r="E1124" s="5" t="s">
        <v>5366</v>
      </c>
      <c r="F1124" s="6">
        <v>220802</v>
      </c>
      <c r="G1124" s="5" t="s">
        <v>5379</v>
      </c>
      <c r="H1124" s="6">
        <v>220802002</v>
      </c>
      <c r="I1124" s="5">
        <v>2</v>
      </c>
      <c r="J1124" s="5" t="s">
        <v>5381</v>
      </c>
    </row>
    <row r="1125" spans="1:10" x14ac:dyDescent="0.3">
      <c r="A1125" s="7">
        <f t="shared" si="17"/>
        <v>220802003</v>
      </c>
      <c r="B1125" s="6">
        <v>22</v>
      </c>
      <c r="C1125" s="5" t="s">
        <v>1628</v>
      </c>
      <c r="D1125" s="6">
        <v>2208</v>
      </c>
      <c r="E1125" s="5" t="s">
        <v>5366</v>
      </c>
      <c r="F1125" s="6">
        <v>220802</v>
      </c>
      <c r="G1125" s="5" t="s">
        <v>5379</v>
      </c>
      <c r="H1125" s="6">
        <v>220802003</v>
      </c>
      <c r="I1125" s="5">
        <v>3</v>
      </c>
      <c r="J1125" s="5" t="s">
        <v>5382</v>
      </c>
    </row>
    <row r="1126" spans="1:10" x14ac:dyDescent="0.3">
      <c r="A1126" s="7">
        <f t="shared" si="17"/>
        <v>220802004</v>
      </c>
      <c r="B1126" s="6">
        <v>22</v>
      </c>
      <c r="C1126" s="5" t="s">
        <v>1628</v>
      </c>
      <c r="D1126" s="6">
        <v>2208</v>
      </c>
      <c r="E1126" s="5" t="s">
        <v>5366</v>
      </c>
      <c r="F1126" s="6">
        <v>220802</v>
      </c>
      <c r="G1126" s="5" t="s">
        <v>5379</v>
      </c>
      <c r="H1126" s="6">
        <v>220802004</v>
      </c>
      <c r="I1126" s="5">
        <v>4</v>
      </c>
      <c r="J1126" s="5" t="s">
        <v>5383</v>
      </c>
    </row>
    <row r="1127" spans="1:10" x14ac:dyDescent="0.3">
      <c r="A1127" s="7">
        <f t="shared" si="17"/>
        <v>220802005</v>
      </c>
      <c r="B1127" s="6">
        <v>22</v>
      </c>
      <c r="C1127" s="5" t="s">
        <v>1628</v>
      </c>
      <c r="D1127" s="6">
        <v>2208</v>
      </c>
      <c r="E1127" s="5" t="s">
        <v>5366</v>
      </c>
      <c r="F1127" s="6">
        <v>220802</v>
      </c>
      <c r="G1127" s="5" t="s">
        <v>5379</v>
      </c>
      <c r="H1127" s="6">
        <v>220802005</v>
      </c>
      <c r="I1127" s="5">
        <v>5</v>
      </c>
      <c r="J1127" s="5" t="s">
        <v>5384</v>
      </c>
    </row>
    <row r="1128" spans="1:10" x14ac:dyDescent="0.3">
      <c r="A1128" s="7">
        <f t="shared" si="17"/>
        <v>220802006</v>
      </c>
      <c r="B1128" s="6">
        <v>22</v>
      </c>
      <c r="C1128" s="5" t="s">
        <v>1628</v>
      </c>
      <c r="D1128" s="6">
        <v>2208</v>
      </c>
      <c r="E1128" s="5" t="s">
        <v>5366</v>
      </c>
      <c r="F1128" s="6">
        <v>220802</v>
      </c>
      <c r="G1128" s="5" t="s">
        <v>5379</v>
      </c>
      <c r="H1128" s="6">
        <v>220802006</v>
      </c>
      <c r="I1128" s="5">
        <v>6</v>
      </c>
      <c r="J1128" s="5" t="s">
        <v>5385</v>
      </c>
    </row>
    <row r="1129" spans="1:10" ht="28.8" x14ac:dyDescent="0.3">
      <c r="A1129" s="7">
        <f t="shared" si="17"/>
        <v>220802007</v>
      </c>
      <c r="B1129" s="6">
        <v>22</v>
      </c>
      <c r="C1129" s="5" t="s">
        <v>1628</v>
      </c>
      <c r="D1129" s="6">
        <v>2208</v>
      </c>
      <c r="E1129" s="5" t="s">
        <v>5366</v>
      </c>
      <c r="F1129" s="6">
        <v>220802</v>
      </c>
      <c r="G1129" s="5" t="s">
        <v>5379</v>
      </c>
      <c r="H1129" s="6">
        <v>220802007</v>
      </c>
      <c r="I1129" s="5">
        <v>7</v>
      </c>
      <c r="J1129" s="5" t="s">
        <v>5386</v>
      </c>
    </row>
    <row r="1130" spans="1:10" x14ac:dyDescent="0.3">
      <c r="A1130" s="7">
        <f t="shared" si="17"/>
        <v>220802008</v>
      </c>
      <c r="B1130" s="6">
        <v>22</v>
      </c>
      <c r="C1130" s="5" t="s">
        <v>1628</v>
      </c>
      <c r="D1130" s="6">
        <v>2208</v>
      </c>
      <c r="E1130" s="5" t="s">
        <v>5366</v>
      </c>
      <c r="F1130" s="6">
        <v>220802</v>
      </c>
      <c r="G1130" s="5" t="s">
        <v>5379</v>
      </c>
      <c r="H1130" s="6">
        <v>220802008</v>
      </c>
      <c r="I1130" s="5">
        <v>8</v>
      </c>
      <c r="J1130" s="5" t="s">
        <v>5387</v>
      </c>
    </row>
    <row r="1131" spans="1:10" ht="28.8" x14ac:dyDescent="0.3">
      <c r="A1131" s="7">
        <f t="shared" si="17"/>
        <v>220802009</v>
      </c>
      <c r="B1131" s="6">
        <v>22</v>
      </c>
      <c r="C1131" s="5" t="s">
        <v>1628</v>
      </c>
      <c r="D1131" s="6">
        <v>2208</v>
      </c>
      <c r="E1131" s="5" t="s">
        <v>5366</v>
      </c>
      <c r="F1131" s="6">
        <v>220802</v>
      </c>
      <c r="G1131" s="5" t="s">
        <v>5379</v>
      </c>
      <c r="H1131" s="6">
        <v>220802009</v>
      </c>
      <c r="I1131" s="5">
        <v>9</v>
      </c>
      <c r="J1131" s="5" t="s">
        <v>5388</v>
      </c>
    </row>
    <row r="1132" spans="1:10" x14ac:dyDescent="0.3">
      <c r="A1132" s="7">
        <f t="shared" si="17"/>
        <v>220802010</v>
      </c>
      <c r="B1132" s="6">
        <v>22</v>
      </c>
      <c r="C1132" s="5" t="s">
        <v>1628</v>
      </c>
      <c r="D1132" s="6">
        <v>2208</v>
      </c>
      <c r="E1132" s="5" t="s">
        <v>5366</v>
      </c>
      <c r="F1132" s="6">
        <v>220802</v>
      </c>
      <c r="G1132" s="5" t="s">
        <v>5379</v>
      </c>
      <c r="H1132" s="6">
        <v>220802010</v>
      </c>
      <c r="I1132" s="5">
        <v>10</v>
      </c>
      <c r="J1132" s="5" t="s">
        <v>5389</v>
      </c>
    </row>
    <row r="1133" spans="1:10" x14ac:dyDescent="0.3">
      <c r="A1133" s="7">
        <f t="shared" si="17"/>
        <v>220802011</v>
      </c>
      <c r="B1133" s="6">
        <v>22</v>
      </c>
      <c r="C1133" s="5" t="s">
        <v>1628</v>
      </c>
      <c r="D1133" s="6">
        <v>2208</v>
      </c>
      <c r="E1133" s="5" t="s">
        <v>5366</v>
      </c>
      <c r="F1133" s="6">
        <v>220802</v>
      </c>
      <c r="G1133" s="5" t="s">
        <v>5379</v>
      </c>
      <c r="H1133" s="6">
        <v>220802011</v>
      </c>
      <c r="I1133" s="5">
        <v>11</v>
      </c>
      <c r="J1133" s="5" t="s">
        <v>5390</v>
      </c>
    </row>
    <row r="1134" spans="1:10" x14ac:dyDescent="0.3">
      <c r="A1134" s="7">
        <f t="shared" si="17"/>
        <v>220802012</v>
      </c>
      <c r="B1134" s="6">
        <v>22</v>
      </c>
      <c r="C1134" s="5" t="s">
        <v>1628</v>
      </c>
      <c r="D1134" s="6">
        <v>2208</v>
      </c>
      <c r="E1134" s="5" t="s">
        <v>5366</v>
      </c>
      <c r="F1134" s="6">
        <v>220802</v>
      </c>
      <c r="G1134" s="5" t="s">
        <v>5379</v>
      </c>
      <c r="H1134" s="6">
        <v>220802012</v>
      </c>
      <c r="I1134" s="5">
        <v>12</v>
      </c>
      <c r="J1134" s="5" t="s">
        <v>5391</v>
      </c>
    </row>
    <row r="1135" spans="1:10" x14ac:dyDescent="0.3">
      <c r="A1135" s="7">
        <f t="shared" si="17"/>
        <v>220802013</v>
      </c>
      <c r="B1135" s="6">
        <v>22</v>
      </c>
      <c r="C1135" s="5" t="s">
        <v>1628</v>
      </c>
      <c r="D1135" s="6">
        <v>2208</v>
      </c>
      <c r="E1135" s="5" t="s">
        <v>5366</v>
      </c>
      <c r="F1135" s="6">
        <v>220802</v>
      </c>
      <c r="G1135" s="5" t="s">
        <v>5379</v>
      </c>
      <c r="H1135" s="6">
        <v>220802013</v>
      </c>
      <c r="I1135" s="5">
        <v>13</v>
      </c>
      <c r="J1135" s="5" t="s">
        <v>5392</v>
      </c>
    </row>
    <row r="1136" spans="1:10" x14ac:dyDescent="0.3">
      <c r="A1136" s="7">
        <f t="shared" si="17"/>
        <v>220802014</v>
      </c>
      <c r="B1136" s="6">
        <v>22</v>
      </c>
      <c r="C1136" s="5" t="s">
        <v>1628</v>
      </c>
      <c r="D1136" s="6">
        <v>2208</v>
      </c>
      <c r="E1136" s="5" t="s">
        <v>5366</v>
      </c>
      <c r="F1136" s="6">
        <v>220802</v>
      </c>
      <c r="G1136" s="5" t="s">
        <v>5379</v>
      </c>
      <c r="H1136" s="6">
        <v>220802014</v>
      </c>
      <c r="I1136" s="5">
        <v>14</v>
      </c>
      <c r="J1136" s="5" t="s">
        <v>5393</v>
      </c>
    </row>
    <row r="1137" spans="1:10" x14ac:dyDescent="0.3">
      <c r="A1137" s="7">
        <f t="shared" si="17"/>
        <v>220802015</v>
      </c>
      <c r="B1137" s="6">
        <v>22</v>
      </c>
      <c r="C1137" s="5" t="s">
        <v>1628</v>
      </c>
      <c r="D1137" s="6">
        <v>2208</v>
      </c>
      <c r="E1137" s="5" t="s">
        <v>5366</v>
      </c>
      <c r="F1137" s="6">
        <v>220802</v>
      </c>
      <c r="G1137" s="5" t="s">
        <v>5379</v>
      </c>
      <c r="H1137" s="6">
        <v>220802015</v>
      </c>
      <c r="I1137" s="5">
        <v>15</v>
      </c>
      <c r="J1137" s="5" t="s">
        <v>5394</v>
      </c>
    </row>
    <row r="1138" spans="1:10" x14ac:dyDescent="0.3">
      <c r="A1138" s="7">
        <f t="shared" si="17"/>
        <v>220802016</v>
      </c>
      <c r="B1138" s="6">
        <v>22</v>
      </c>
      <c r="C1138" s="5" t="s">
        <v>1628</v>
      </c>
      <c r="D1138" s="6">
        <v>2208</v>
      </c>
      <c r="E1138" s="5" t="s">
        <v>5366</v>
      </c>
      <c r="F1138" s="6">
        <v>220802</v>
      </c>
      <c r="G1138" s="5" t="s">
        <v>5379</v>
      </c>
      <c r="H1138" s="6">
        <v>220802016</v>
      </c>
      <c r="I1138" s="5">
        <v>16</v>
      </c>
      <c r="J1138" s="5" t="s">
        <v>5395</v>
      </c>
    </row>
    <row r="1139" spans="1:10" x14ac:dyDescent="0.3">
      <c r="A1139" s="7">
        <f t="shared" si="17"/>
        <v>220802017</v>
      </c>
      <c r="B1139" s="6">
        <v>22</v>
      </c>
      <c r="C1139" s="5" t="s">
        <v>1628</v>
      </c>
      <c r="D1139" s="6">
        <v>2208</v>
      </c>
      <c r="E1139" s="5" t="s">
        <v>5366</v>
      </c>
      <c r="F1139" s="6">
        <v>220802</v>
      </c>
      <c r="G1139" s="5" t="s">
        <v>5379</v>
      </c>
      <c r="H1139" s="6">
        <v>220802017</v>
      </c>
      <c r="I1139" s="5">
        <v>17</v>
      </c>
      <c r="J1139" s="5" t="s">
        <v>5396</v>
      </c>
    </row>
    <row r="1140" spans="1:10" x14ac:dyDescent="0.3">
      <c r="A1140" s="7">
        <f t="shared" si="17"/>
        <v>220802018</v>
      </c>
      <c r="B1140" s="6">
        <v>22</v>
      </c>
      <c r="C1140" s="5" t="s">
        <v>1628</v>
      </c>
      <c r="D1140" s="6">
        <v>2208</v>
      </c>
      <c r="E1140" s="5" t="s">
        <v>5366</v>
      </c>
      <c r="F1140" s="6">
        <v>220802</v>
      </c>
      <c r="G1140" s="5" t="s">
        <v>5379</v>
      </c>
      <c r="H1140" s="6">
        <v>220802018</v>
      </c>
      <c r="I1140" s="5">
        <v>18</v>
      </c>
      <c r="J1140" s="5" t="s">
        <v>5397</v>
      </c>
    </row>
    <row r="1141" spans="1:10" x14ac:dyDescent="0.3">
      <c r="A1141" s="7">
        <f t="shared" si="17"/>
        <v>220802019</v>
      </c>
      <c r="B1141" s="6">
        <v>22</v>
      </c>
      <c r="C1141" s="5" t="s">
        <v>1628</v>
      </c>
      <c r="D1141" s="6">
        <v>2208</v>
      </c>
      <c r="E1141" s="5" t="s">
        <v>5366</v>
      </c>
      <c r="F1141" s="6">
        <v>220802</v>
      </c>
      <c r="G1141" s="5" t="s">
        <v>5379</v>
      </c>
      <c r="H1141" s="6">
        <v>220802019</v>
      </c>
      <c r="I1141" s="5">
        <v>19</v>
      </c>
      <c r="J1141" s="5" t="s">
        <v>5398</v>
      </c>
    </row>
    <row r="1142" spans="1:10" x14ac:dyDescent="0.3">
      <c r="A1142" s="7">
        <f t="shared" si="17"/>
        <v>220802020</v>
      </c>
      <c r="B1142" s="6">
        <v>22</v>
      </c>
      <c r="C1142" s="5" t="s">
        <v>1628</v>
      </c>
      <c r="D1142" s="6">
        <v>2208</v>
      </c>
      <c r="E1142" s="5" t="s">
        <v>5366</v>
      </c>
      <c r="F1142" s="6">
        <v>220802</v>
      </c>
      <c r="G1142" s="5" t="s">
        <v>5379</v>
      </c>
      <c r="H1142" s="6">
        <v>220802020</v>
      </c>
      <c r="I1142" s="5">
        <v>20</v>
      </c>
      <c r="J1142" s="5" t="s">
        <v>5399</v>
      </c>
    </row>
    <row r="1143" spans="1:10" x14ac:dyDescent="0.3">
      <c r="A1143" s="7">
        <f t="shared" si="17"/>
        <v>220802021</v>
      </c>
      <c r="B1143" s="6">
        <v>22</v>
      </c>
      <c r="C1143" s="5" t="s">
        <v>1628</v>
      </c>
      <c r="D1143" s="6">
        <v>2208</v>
      </c>
      <c r="E1143" s="5" t="s">
        <v>5366</v>
      </c>
      <c r="F1143" s="6">
        <v>220802</v>
      </c>
      <c r="G1143" s="5" t="s">
        <v>5379</v>
      </c>
      <c r="H1143" s="6">
        <v>220802021</v>
      </c>
      <c r="I1143" s="5">
        <v>21</v>
      </c>
      <c r="J1143" s="5" t="s">
        <v>5400</v>
      </c>
    </row>
    <row r="1144" spans="1:10" x14ac:dyDescent="0.3">
      <c r="A1144" s="7">
        <f t="shared" si="17"/>
        <v>220802022</v>
      </c>
      <c r="B1144" s="6">
        <v>22</v>
      </c>
      <c r="C1144" s="5" t="s">
        <v>1628</v>
      </c>
      <c r="D1144" s="6">
        <v>2208</v>
      </c>
      <c r="E1144" s="5" t="s">
        <v>5366</v>
      </c>
      <c r="F1144" s="6">
        <v>220802</v>
      </c>
      <c r="G1144" s="5" t="s">
        <v>5379</v>
      </c>
      <c r="H1144" s="6">
        <v>220802022</v>
      </c>
      <c r="I1144" s="5">
        <v>22</v>
      </c>
      <c r="J1144" s="5" t="s">
        <v>5401</v>
      </c>
    </row>
    <row r="1145" spans="1:10" x14ac:dyDescent="0.3">
      <c r="A1145" s="7">
        <f t="shared" si="17"/>
        <v>220802023</v>
      </c>
      <c r="B1145" s="6">
        <v>22</v>
      </c>
      <c r="C1145" s="5" t="s">
        <v>1628</v>
      </c>
      <c r="D1145" s="6">
        <v>2208</v>
      </c>
      <c r="E1145" s="5" t="s">
        <v>5366</v>
      </c>
      <c r="F1145" s="6">
        <v>220802</v>
      </c>
      <c r="G1145" s="5" t="s">
        <v>5379</v>
      </c>
      <c r="H1145" s="6">
        <v>220802023</v>
      </c>
      <c r="I1145" s="5">
        <v>23</v>
      </c>
      <c r="J1145" s="5" t="s">
        <v>5402</v>
      </c>
    </row>
    <row r="1146" spans="1:10" x14ac:dyDescent="0.3">
      <c r="A1146" s="7">
        <f t="shared" si="17"/>
        <v>220802024</v>
      </c>
      <c r="B1146" s="6">
        <v>22</v>
      </c>
      <c r="C1146" s="5" t="s">
        <v>1628</v>
      </c>
      <c r="D1146" s="6">
        <v>2208</v>
      </c>
      <c r="E1146" s="5" t="s">
        <v>5366</v>
      </c>
      <c r="F1146" s="6">
        <v>220802</v>
      </c>
      <c r="G1146" s="5" t="s">
        <v>5379</v>
      </c>
      <c r="H1146" s="6">
        <v>220802024</v>
      </c>
      <c r="I1146" s="5">
        <v>24</v>
      </c>
      <c r="J1146" s="5" t="s">
        <v>5403</v>
      </c>
    </row>
    <row r="1147" spans="1:10" x14ac:dyDescent="0.3">
      <c r="A1147" s="7">
        <f t="shared" si="17"/>
        <v>220802025</v>
      </c>
      <c r="B1147" s="6">
        <v>22</v>
      </c>
      <c r="C1147" s="5" t="s">
        <v>1628</v>
      </c>
      <c r="D1147" s="6">
        <v>2208</v>
      </c>
      <c r="E1147" s="5" t="s">
        <v>5366</v>
      </c>
      <c r="F1147" s="6">
        <v>220802</v>
      </c>
      <c r="G1147" s="5" t="s">
        <v>5379</v>
      </c>
      <c r="H1147" s="6">
        <v>220802025</v>
      </c>
      <c r="I1147" s="5">
        <v>25</v>
      </c>
      <c r="J1147" s="5" t="s">
        <v>5404</v>
      </c>
    </row>
    <row r="1148" spans="1:10" x14ac:dyDescent="0.3">
      <c r="A1148" s="7">
        <f t="shared" si="17"/>
        <v>220802026</v>
      </c>
      <c r="B1148" s="6">
        <v>22</v>
      </c>
      <c r="C1148" s="5" t="s">
        <v>1628</v>
      </c>
      <c r="D1148" s="6">
        <v>2208</v>
      </c>
      <c r="E1148" s="5" t="s">
        <v>5366</v>
      </c>
      <c r="F1148" s="6">
        <v>220802</v>
      </c>
      <c r="G1148" s="5" t="s">
        <v>5379</v>
      </c>
      <c r="H1148" s="6">
        <v>220802026</v>
      </c>
      <c r="I1148" s="5">
        <v>26</v>
      </c>
      <c r="J1148" s="5" t="s">
        <v>5405</v>
      </c>
    </row>
    <row r="1149" spans="1:10" x14ac:dyDescent="0.3">
      <c r="A1149" s="7">
        <f t="shared" si="17"/>
        <v>220802027</v>
      </c>
      <c r="B1149" s="6">
        <v>22</v>
      </c>
      <c r="C1149" s="5" t="s">
        <v>1628</v>
      </c>
      <c r="D1149" s="6">
        <v>2208</v>
      </c>
      <c r="E1149" s="5" t="s">
        <v>5366</v>
      </c>
      <c r="F1149" s="6">
        <v>220802</v>
      </c>
      <c r="G1149" s="5" t="s">
        <v>5379</v>
      </c>
      <c r="H1149" s="6">
        <v>220802027</v>
      </c>
      <c r="I1149" s="5">
        <v>27</v>
      </c>
      <c r="J1149" s="5" t="s">
        <v>5406</v>
      </c>
    </row>
    <row r="1150" spans="1:10" ht="28.8" x14ac:dyDescent="0.3">
      <c r="A1150" s="7">
        <f t="shared" si="17"/>
        <v>220901001</v>
      </c>
      <c r="B1150" s="6">
        <v>22</v>
      </c>
      <c r="C1150" s="5" t="s">
        <v>1628</v>
      </c>
      <c r="D1150" s="6">
        <v>2209</v>
      </c>
      <c r="E1150" s="5" t="s">
        <v>5407</v>
      </c>
      <c r="F1150" s="6">
        <v>220901</v>
      </c>
      <c r="G1150" s="5" t="s">
        <v>5408</v>
      </c>
      <c r="H1150" s="6">
        <v>220901001</v>
      </c>
      <c r="I1150" s="5">
        <v>1</v>
      </c>
      <c r="J1150" s="5" t="s">
        <v>5409</v>
      </c>
    </row>
    <row r="1151" spans="1:10" ht="28.8" x14ac:dyDescent="0.3">
      <c r="A1151" s="7">
        <f t="shared" si="17"/>
        <v>220901002</v>
      </c>
      <c r="B1151" s="6">
        <v>22</v>
      </c>
      <c r="C1151" s="5" t="s">
        <v>1628</v>
      </c>
      <c r="D1151" s="6">
        <v>2209</v>
      </c>
      <c r="E1151" s="5" t="s">
        <v>5407</v>
      </c>
      <c r="F1151" s="6">
        <v>220901</v>
      </c>
      <c r="G1151" s="5" t="s">
        <v>5408</v>
      </c>
      <c r="H1151" s="6">
        <v>220901002</v>
      </c>
      <c r="I1151" s="5">
        <v>2</v>
      </c>
      <c r="J1151" s="5" t="s">
        <v>5410</v>
      </c>
    </row>
    <row r="1152" spans="1:10" ht="28.8" x14ac:dyDescent="0.3">
      <c r="A1152" s="7">
        <f t="shared" si="17"/>
        <v>220901003</v>
      </c>
      <c r="B1152" s="6">
        <v>22</v>
      </c>
      <c r="C1152" s="5" t="s">
        <v>1628</v>
      </c>
      <c r="D1152" s="6">
        <v>2209</v>
      </c>
      <c r="E1152" s="5" t="s">
        <v>5407</v>
      </c>
      <c r="F1152" s="6">
        <v>220901</v>
      </c>
      <c r="G1152" s="5" t="s">
        <v>5408</v>
      </c>
      <c r="H1152" s="6">
        <v>220901003</v>
      </c>
      <c r="I1152" s="5">
        <v>3</v>
      </c>
      <c r="J1152" s="5" t="s">
        <v>5411</v>
      </c>
    </row>
    <row r="1153" spans="1:10" ht="28.8" x14ac:dyDescent="0.3">
      <c r="A1153" s="7">
        <f t="shared" si="17"/>
        <v>220901004</v>
      </c>
      <c r="B1153" s="6">
        <v>22</v>
      </c>
      <c r="C1153" s="5" t="s">
        <v>1628</v>
      </c>
      <c r="D1153" s="6">
        <v>2209</v>
      </c>
      <c r="E1153" s="5" t="s">
        <v>5407</v>
      </c>
      <c r="F1153" s="6">
        <v>220901</v>
      </c>
      <c r="G1153" s="5" t="s">
        <v>5408</v>
      </c>
      <c r="H1153" s="6">
        <v>220901004</v>
      </c>
      <c r="I1153" s="5">
        <v>4</v>
      </c>
      <c r="J1153" s="5" t="s">
        <v>5412</v>
      </c>
    </row>
    <row r="1154" spans="1:10" ht="28.8" x14ac:dyDescent="0.3">
      <c r="A1154" s="7">
        <f t="shared" si="17"/>
        <v>220901005</v>
      </c>
      <c r="B1154" s="6">
        <v>22</v>
      </c>
      <c r="C1154" s="5" t="s">
        <v>1628</v>
      </c>
      <c r="D1154" s="6">
        <v>2209</v>
      </c>
      <c r="E1154" s="5" t="s">
        <v>5407</v>
      </c>
      <c r="F1154" s="6">
        <v>220901</v>
      </c>
      <c r="G1154" s="5" t="s">
        <v>5408</v>
      </c>
      <c r="H1154" s="6">
        <v>220901005</v>
      </c>
      <c r="I1154" s="5">
        <v>5</v>
      </c>
      <c r="J1154" s="5" t="s">
        <v>5413</v>
      </c>
    </row>
    <row r="1155" spans="1:10" ht="28.8" x14ac:dyDescent="0.3">
      <c r="A1155" s="7">
        <f t="shared" si="17"/>
        <v>220901006</v>
      </c>
      <c r="B1155" s="6">
        <v>22</v>
      </c>
      <c r="C1155" s="5" t="s">
        <v>1628</v>
      </c>
      <c r="D1155" s="6">
        <v>2209</v>
      </c>
      <c r="E1155" s="5" t="s">
        <v>5407</v>
      </c>
      <c r="F1155" s="6">
        <v>220901</v>
      </c>
      <c r="G1155" s="5" t="s">
        <v>5408</v>
      </c>
      <c r="H1155" s="6">
        <v>220901006</v>
      </c>
      <c r="I1155" s="5">
        <v>6</v>
      </c>
      <c r="J1155" s="5" t="s">
        <v>5414</v>
      </c>
    </row>
    <row r="1156" spans="1:10" ht="28.8" x14ac:dyDescent="0.3">
      <c r="A1156" s="7">
        <f t="shared" si="17"/>
        <v>200101001</v>
      </c>
      <c r="B1156" s="6">
        <v>20</v>
      </c>
      <c r="C1156" s="5" t="s">
        <v>5415</v>
      </c>
      <c r="D1156" s="6">
        <v>2001</v>
      </c>
      <c r="E1156" s="5" t="s">
        <v>5416</v>
      </c>
      <c r="F1156" s="6">
        <v>200101</v>
      </c>
      <c r="G1156" s="5" t="s">
        <v>5417</v>
      </c>
      <c r="H1156" s="6">
        <v>200101001</v>
      </c>
      <c r="I1156" s="5">
        <v>1</v>
      </c>
      <c r="J1156" s="5" t="s">
        <v>5418</v>
      </c>
    </row>
    <row r="1157" spans="1:10" ht="28.8" x14ac:dyDescent="0.3">
      <c r="A1157" s="7">
        <f t="shared" si="17"/>
        <v>200101002</v>
      </c>
      <c r="B1157" s="6">
        <v>20</v>
      </c>
      <c r="C1157" s="5" t="s">
        <v>5415</v>
      </c>
      <c r="D1157" s="6">
        <v>2001</v>
      </c>
      <c r="E1157" s="5" t="s">
        <v>5416</v>
      </c>
      <c r="F1157" s="6">
        <v>200101</v>
      </c>
      <c r="G1157" s="5" t="s">
        <v>5417</v>
      </c>
      <c r="H1157" s="6">
        <v>200101002</v>
      </c>
      <c r="I1157" s="5">
        <v>2</v>
      </c>
      <c r="J1157" s="5" t="s">
        <v>5419</v>
      </c>
    </row>
    <row r="1158" spans="1:10" ht="28.8" x14ac:dyDescent="0.3">
      <c r="A1158" s="7">
        <f t="shared" si="17"/>
        <v>200101003</v>
      </c>
      <c r="B1158" s="6">
        <v>20</v>
      </c>
      <c r="C1158" s="5" t="s">
        <v>5415</v>
      </c>
      <c r="D1158" s="6">
        <v>2001</v>
      </c>
      <c r="E1158" s="5" t="s">
        <v>5416</v>
      </c>
      <c r="F1158" s="6">
        <v>200101</v>
      </c>
      <c r="G1158" s="5" t="s">
        <v>5417</v>
      </c>
      <c r="H1158" s="6">
        <v>200101003</v>
      </c>
      <c r="I1158" s="5">
        <v>3</v>
      </c>
      <c r="J1158" s="5" t="s">
        <v>5420</v>
      </c>
    </row>
    <row r="1159" spans="1:10" ht="28.8" x14ac:dyDescent="0.3">
      <c r="A1159" s="7">
        <f t="shared" si="17"/>
        <v>200101004</v>
      </c>
      <c r="B1159" s="6">
        <v>20</v>
      </c>
      <c r="C1159" s="5" t="s">
        <v>5415</v>
      </c>
      <c r="D1159" s="6">
        <v>2001</v>
      </c>
      <c r="E1159" s="5" t="s">
        <v>5416</v>
      </c>
      <c r="F1159" s="6">
        <v>200101</v>
      </c>
      <c r="G1159" s="5" t="s">
        <v>5417</v>
      </c>
      <c r="H1159" s="6">
        <v>200101004</v>
      </c>
      <c r="I1159" s="5">
        <v>4</v>
      </c>
      <c r="J1159" s="5" t="s">
        <v>5421</v>
      </c>
    </row>
    <row r="1160" spans="1:10" x14ac:dyDescent="0.3">
      <c r="A1160" s="7">
        <f t="shared" si="17"/>
        <v>200102001</v>
      </c>
      <c r="B1160" s="6">
        <v>20</v>
      </c>
      <c r="C1160" s="5" t="s">
        <v>5415</v>
      </c>
      <c r="D1160" s="6">
        <v>2001</v>
      </c>
      <c r="E1160" s="5" t="s">
        <v>5416</v>
      </c>
      <c r="F1160" s="6">
        <v>200102</v>
      </c>
      <c r="G1160" s="5" t="s">
        <v>5422</v>
      </c>
      <c r="H1160" s="6">
        <v>200102001</v>
      </c>
      <c r="I1160" s="5">
        <v>1</v>
      </c>
      <c r="J1160" s="5" t="s">
        <v>5423</v>
      </c>
    </row>
    <row r="1161" spans="1:10" ht="28.8" x14ac:dyDescent="0.3">
      <c r="A1161" s="7">
        <f t="shared" si="17"/>
        <v>200102002</v>
      </c>
      <c r="B1161" s="6">
        <v>20</v>
      </c>
      <c r="C1161" s="5" t="s">
        <v>5415</v>
      </c>
      <c r="D1161" s="6">
        <v>2001</v>
      </c>
      <c r="E1161" s="5" t="s">
        <v>5416</v>
      </c>
      <c r="F1161" s="6">
        <v>200102</v>
      </c>
      <c r="G1161" s="5" t="s">
        <v>5422</v>
      </c>
      <c r="H1161" s="6">
        <v>200102002</v>
      </c>
      <c r="I1161" s="5">
        <v>2</v>
      </c>
      <c r="J1161" s="5" t="s">
        <v>5424</v>
      </c>
    </row>
    <row r="1162" spans="1:10" ht="28.8" x14ac:dyDescent="0.3">
      <c r="A1162" s="7">
        <f t="shared" si="17"/>
        <v>200102003</v>
      </c>
      <c r="B1162" s="6">
        <v>20</v>
      </c>
      <c r="C1162" s="5" t="s">
        <v>5415</v>
      </c>
      <c r="D1162" s="6">
        <v>2001</v>
      </c>
      <c r="E1162" s="5" t="s">
        <v>5416</v>
      </c>
      <c r="F1162" s="6">
        <v>200102</v>
      </c>
      <c r="G1162" s="5" t="s">
        <v>5422</v>
      </c>
      <c r="H1162" s="6">
        <v>200102003</v>
      </c>
      <c r="I1162" s="5">
        <v>3</v>
      </c>
      <c r="J1162" s="5" t="s">
        <v>5425</v>
      </c>
    </row>
    <row r="1163" spans="1:10" ht="28.8" x14ac:dyDescent="0.3">
      <c r="A1163" s="7">
        <f t="shared" si="17"/>
        <v>200102004</v>
      </c>
      <c r="B1163" s="6">
        <v>20</v>
      </c>
      <c r="C1163" s="5" t="s">
        <v>5415</v>
      </c>
      <c r="D1163" s="6">
        <v>2001</v>
      </c>
      <c r="E1163" s="5" t="s">
        <v>5416</v>
      </c>
      <c r="F1163" s="6">
        <v>200102</v>
      </c>
      <c r="G1163" s="5" t="s">
        <v>5422</v>
      </c>
      <c r="H1163" s="6">
        <v>200102004</v>
      </c>
      <c r="I1163" s="5">
        <v>4</v>
      </c>
      <c r="J1163" s="5" t="s">
        <v>5426</v>
      </c>
    </row>
    <row r="1164" spans="1:10" x14ac:dyDescent="0.3">
      <c r="A1164" s="7">
        <f t="shared" si="17"/>
        <v>200103001</v>
      </c>
      <c r="B1164" s="6">
        <v>20</v>
      </c>
      <c r="C1164" s="5" t="s">
        <v>5415</v>
      </c>
      <c r="D1164" s="6">
        <v>2001</v>
      </c>
      <c r="E1164" s="5" t="s">
        <v>5416</v>
      </c>
      <c r="F1164" s="6">
        <v>200103</v>
      </c>
      <c r="G1164" s="5" t="s">
        <v>5427</v>
      </c>
      <c r="H1164" s="6">
        <v>200103001</v>
      </c>
      <c r="I1164" s="5">
        <v>1</v>
      </c>
      <c r="J1164" s="5" t="s">
        <v>5428</v>
      </c>
    </row>
    <row r="1165" spans="1:10" ht="28.8" x14ac:dyDescent="0.3">
      <c r="A1165" s="7">
        <f t="shared" ref="A1165:A1228" si="18">+H1165</f>
        <v>200103002</v>
      </c>
      <c r="B1165" s="6">
        <v>20</v>
      </c>
      <c r="C1165" s="5" t="s">
        <v>5415</v>
      </c>
      <c r="D1165" s="6">
        <v>2001</v>
      </c>
      <c r="E1165" s="5" t="s">
        <v>5416</v>
      </c>
      <c r="F1165" s="6">
        <v>200103</v>
      </c>
      <c r="G1165" s="5" t="s">
        <v>5427</v>
      </c>
      <c r="H1165" s="6">
        <v>200103002</v>
      </c>
      <c r="I1165" s="5">
        <v>2</v>
      </c>
      <c r="J1165" s="5" t="s">
        <v>5429</v>
      </c>
    </row>
    <row r="1166" spans="1:10" ht="28.8" x14ac:dyDescent="0.3">
      <c r="A1166" s="7">
        <f t="shared" si="18"/>
        <v>200103003</v>
      </c>
      <c r="B1166" s="6">
        <v>20</v>
      </c>
      <c r="C1166" s="5" t="s">
        <v>5415</v>
      </c>
      <c r="D1166" s="6">
        <v>2001</v>
      </c>
      <c r="E1166" s="5" t="s">
        <v>5416</v>
      </c>
      <c r="F1166" s="6">
        <v>200103</v>
      </c>
      <c r="G1166" s="5" t="s">
        <v>5427</v>
      </c>
      <c r="H1166" s="6">
        <v>200103003</v>
      </c>
      <c r="I1166" s="5">
        <v>3</v>
      </c>
      <c r="J1166" s="5" t="s">
        <v>5430</v>
      </c>
    </row>
    <row r="1167" spans="1:10" ht="28.8" x14ac:dyDescent="0.3">
      <c r="A1167" s="7">
        <f t="shared" si="18"/>
        <v>200103004</v>
      </c>
      <c r="B1167" s="6">
        <v>20</v>
      </c>
      <c r="C1167" s="5" t="s">
        <v>5415</v>
      </c>
      <c r="D1167" s="6">
        <v>2001</v>
      </c>
      <c r="E1167" s="5" t="s">
        <v>5416</v>
      </c>
      <c r="F1167" s="6">
        <v>200103</v>
      </c>
      <c r="G1167" s="5" t="s">
        <v>5427</v>
      </c>
      <c r="H1167" s="6">
        <v>200103004</v>
      </c>
      <c r="I1167" s="5">
        <v>4</v>
      </c>
      <c r="J1167" s="5" t="s">
        <v>5431</v>
      </c>
    </row>
    <row r="1168" spans="1:10" x14ac:dyDescent="0.3">
      <c r="A1168" s="7">
        <f t="shared" si="18"/>
        <v>200104001</v>
      </c>
      <c r="B1168" s="6">
        <v>20</v>
      </c>
      <c r="C1168" s="5" t="s">
        <v>5415</v>
      </c>
      <c r="D1168" s="6">
        <v>2001</v>
      </c>
      <c r="E1168" s="5" t="s">
        <v>5416</v>
      </c>
      <c r="F1168" s="6">
        <v>200104</v>
      </c>
      <c r="G1168" s="5" t="s">
        <v>5432</v>
      </c>
      <c r="H1168" s="6">
        <v>200104001</v>
      </c>
      <c r="I1168" s="5">
        <v>1</v>
      </c>
      <c r="J1168" s="5" t="s">
        <v>5433</v>
      </c>
    </row>
    <row r="1169" spans="1:10" ht="28.8" x14ac:dyDescent="0.3">
      <c r="A1169" s="7">
        <f t="shared" si="18"/>
        <v>200104002</v>
      </c>
      <c r="B1169" s="6">
        <v>20</v>
      </c>
      <c r="C1169" s="5" t="s">
        <v>5415</v>
      </c>
      <c r="D1169" s="6">
        <v>2001</v>
      </c>
      <c r="E1169" s="5" t="s">
        <v>5416</v>
      </c>
      <c r="F1169" s="6">
        <v>200104</v>
      </c>
      <c r="G1169" s="5" t="s">
        <v>5432</v>
      </c>
      <c r="H1169" s="6">
        <v>200104002</v>
      </c>
      <c r="I1169" s="5">
        <v>2</v>
      </c>
      <c r="J1169" s="5" t="s">
        <v>5434</v>
      </c>
    </row>
    <row r="1170" spans="1:10" ht="28.8" x14ac:dyDescent="0.3">
      <c r="A1170" s="7">
        <f t="shared" si="18"/>
        <v>200104003</v>
      </c>
      <c r="B1170" s="6">
        <v>20</v>
      </c>
      <c r="C1170" s="5" t="s">
        <v>5415</v>
      </c>
      <c r="D1170" s="6">
        <v>2001</v>
      </c>
      <c r="E1170" s="5" t="s">
        <v>5416</v>
      </c>
      <c r="F1170" s="6">
        <v>200104</v>
      </c>
      <c r="G1170" s="5" t="s">
        <v>5432</v>
      </c>
      <c r="H1170" s="6">
        <v>200104003</v>
      </c>
      <c r="I1170" s="5">
        <v>3</v>
      </c>
      <c r="J1170" s="5" t="s">
        <v>5435</v>
      </c>
    </row>
    <row r="1171" spans="1:10" ht="28.8" x14ac:dyDescent="0.3">
      <c r="A1171" s="7">
        <f t="shared" si="18"/>
        <v>200104004</v>
      </c>
      <c r="B1171" s="6">
        <v>20</v>
      </c>
      <c r="C1171" s="5" t="s">
        <v>5415</v>
      </c>
      <c r="D1171" s="6">
        <v>2001</v>
      </c>
      <c r="E1171" s="5" t="s">
        <v>5416</v>
      </c>
      <c r="F1171" s="6">
        <v>200104</v>
      </c>
      <c r="G1171" s="5" t="s">
        <v>5432</v>
      </c>
      <c r="H1171" s="6">
        <v>200104004</v>
      </c>
      <c r="I1171" s="5">
        <v>4</v>
      </c>
      <c r="J1171" s="5" t="s">
        <v>5436</v>
      </c>
    </row>
    <row r="1172" spans="1:10" x14ac:dyDescent="0.3">
      <c r="A1172" s="7">
        <f t="shared" si="18"/>
        <v>200105001</v>
      </c>
      <c r="B1172" s="6">
        <v>20</v>
      </c>
      <c r="C1172" s="5" t="s">
        <v>5415</v>
      </c>
      <c r="D1172" s="6">
        <v>2001</v>
      </c>
      <c r="E1172" s="5" t="s">
        <v>5416</v>
      </c>
      <c r="F1172" s="6">
        <v>200105</v>
      </c>
      <c r="G1172" s="5" t="s">
        <v>5437</v>
      </c>
      <c r="H1172" s="6">
        <v>200105001</v>
      </c>
      <c r="I1172" s="5">
        <v>1</v>
      </c>
      <c r="J1172" s="5" t="s">
        <v>5438</v>
      </c>
    </row>
    <row r="1173" spans="1:10" ht="28.8" x14ac:dyDescent="0.3">
      <c r="A1173" s="7">
        <f t="shared" si="18"/>
        <v>200105002</v>
      </c>
      <c r="B1173" s="6">
        <v>20</v>
      </c>
      <c r="C1173" s="5" t="s">
        <v>5415</v>
      </c>
      <c r="D1173" s="6">
        <v>2001</v>
      </c>
      <c r="E1173" s="5" t="s">
        <v>5416</v>
      </c>
      <c r="F1173" s="6">
        <v>200105</v>
      </c>
      <c r="G1173" s="5" t="s">
        <v>5437</v>
      </c>
      <c r="H1173" s="6">
        <v>200105002</v>
      </c>
      <c r="I1173" s="5">
        <v>2</v>
      </c>
      <c r="J1173" s="5" t="s">
        <v>5439</v>
      </c>
    </row>
    <row r="1174" spans="1:10" ht="28.8" x14ac:dyDescent="0.3">
      <c r="A1174" s="7">
        <f t="shared" si="18"/>
        <v>200105003</v>
      </c>
      <c r="B1174" s="6">
        <v>20</v>
      </c>
      <c r="C1174" s="5" t="s">
        <v>5415</v>
      </c>
      <c r="D1174" s="6">
        <v>2001</v>
      </c>
      <c r="E1174" s="5" t="s">
        <v>5416</v>
      </c>
      <c r="F1174" s="6">
        <v>200105</v>
      </c>
      <c r="G1174" s="5" t="s">
        <v>5437</v>
      </c>
      <c r="H1174" s="6">
        <v>200105003</v>
      </c>
      <c r="I1174" s="5">
        <v>3</v>
      </c>
      <c r="J1174" s="5" t="s">
        <v>5440</v>
      </c>
    </row>
    <row r="1175" spans="1:10" ht="28.8" x14ac:dyDescent="0.3">
      <c r="A1175" s="7">
        <f t="shared" si="18"/>
        <v>200105004</v>
      </c>
      <c r="B1175" s="6">
        <v>20</v>
      </c>
      <c r="C1175" s="5" t="s">
        <v>5415</v>
      </c>
      <c r="D1175" s="6">
        <v>2001</v>
      </c>
      <c r="E1175" s="5" t="s">
        <v>5416</v>
      </c>
      <c r="F1175" s="6">
        <v>200105</v>
      </c>
      <c r="G1175" s="5" t="s">
        <v>5437</v>
      </c>
      <c r="H1175" s="6">
        <v>200105004</v>
      </c>
      <c r="I1175" s="5">
        <v>4</v>
      </c>
      <c r="J1175" s="5" t="s">
        <v>5441</v>
      </c>
    </row>
    <row r="1176" spans="1:10" ht="43.2" x14ac:dyDescent="0.3">
      <c r="A1176" s="7">
        <f t="shared" si="18"/>
        <v>200106001</v>
      </c>
      <c r="B1176" s="6">
        <v>20</v>
      </c>
      <c r="C1176" s="5" t="s">
        <v>5415</v>
      </c>
      <c r="D1176" s="6">
        <v>2001</v>
      </c>
      <c r="E1176" s="5" t="s">
        <v>5416</v>
      </c>
      <c r="F1176" s="6">
        <v>200106</v>
      </c>
      <c r="G1176" s="5" t="s">
        <v>5442</v>
      </c>
      <c r="H1176" s="6">
        <v>200106001</v>
      </c>
      <c r="I1176" s="5">
        <v>1</v>
      </c>
      <c r="J1176" s="5" t="s">
        <v>5443</v>
      </c>
    </row>
    <row r="1177" spans="1:10" ht="43.2" x14ac:dyDescent="0.3">
      <c r="A1177" s="7">
        <f t="shared" si="18"/>
        <v>200106002</v>
      </c>
      <c r="B1177" s="6">
        <v>20</v>
      </c>
      <c r="C1177" s="5" t="s">
        <v>5415</v>
      </c>
      <c r="D1177" s="6">
        <v>2001</v>
      </c>
      <c r="E1177" s="5" t="s">
        <v>5416</v>
      </c>
      <c r="F1177" s="6">
        <v>200106</v>
      </c>
      <c r="G1177" s="5" t="s">
        <v>5442</v>
      </c>
      <c r="H1177" s="6">
        <v>200106002</v>
      </c>
      <c r="I1177" s="5">
        <v>2</v>
      </c>
      <c r="J1177" s="5" t="s">
        <v>5444</v>
      </c>
    </row>
    <row r="1178" spans="1:10" ht="43.2" x14ac:dyDescent="0.3">
      <c r="A1178" s="7">
        <f t="shared" si="18"/>
        <v>200106003</v>
      </c>
      <c r="B1178" s="6">
        <v>20</v>
      </c>
      <c r="C1178" s="5" t="s">
        <v>5415</v>
      </c>
      <c r="D1178" s="6">
        <v>2001</v>
      </c>
      <c r="E1178" s="5" t="s">
        <v>5416</v>
      </c>
      <c r="F1178" s="6">
        <v>200106</v>
      </c>
      <c r="G1178" s="5" t="s">
        <v>5442</v>
      </c>
      <c r="H1178" s="6">
        <v>200106003</v>
      </c>
      <c r="I1178" s="5">
        <v>3</v>
      </c>
      <c r="J1178" s="5" t="s">
        <v>5445</v>
      </c>
    </row>
    <row r="1179" spans="1:10" ht="43.2" x14ac:dyDescent="0.3">
      <c r="A1179" s="7">
        <f t="shared" si="18"/>
        <v>200106004</v>
      </c>
      <c r="B1179" s="6">
        <v>20</v>
      </c>
      <c r="C1179" s="5" t="s">
        <v>5415</v>
      </c>
      <c r="D1179" s="6">
        <v>2001</v>
      </c>
      <c r="E1179" s="5" t="s">
        <v>5416</v>
      </c>
      <c r="F1179" s="6">
        <v>200106</v>
      </c>
      <c r="G1179" s="5" t="s">
        <v>5442</v>
      </c>
      <c r="H1179" s="6">
        <v>200106004</v>
      </c>
      <c r="I1179" s="5">
        <v>4</v>
      </c>
      <c r="J1179" s="5" t="s">
        <v>5446</v>
      </c>
    </row>
    <row r="1180" spans="1:10" x14ac:dyDescent="0.3">
      <c r="A1180" s="7">
        <f t="shared" si="18"/>
        <v>200107001</v>
      </c>
      <c r="B1180" s="6">
        <v>20</v>
      </c>
      <c r="C1180" s="5" t="s">
        <v>5415</v>
      </c>
      <c r="D1180" s="6">
        <v>2001</v>
      </c>
      <c r="E1180" s="5" t="s">
        <v>5416</v>
      </c>
      <c r="F1180" s="6">
        <v>200107</v>
      </c>
      <c r="G1180" s="5" t="s">
        <v>5447</v>
      </c>
      <c r="H1180" s="6">
        <v>200107001</v>
      </c>
      <c r="I1180" s="5">
        <v>1</v>
      </c>
      <c r="J1180" s="5" t="s">
        <v>5448</v>
      </c>
    </row>
    <row r="1181" spans="1:10" ht="28.8" x14ac:dyDescent="0.3">
      <c r="A1181" s="7">
        <f t="shared" si="18"/>
        <v>200107002</v>
      </c>
      <c r="B1181" s="6">
        <v>20</v>
      </c>
      <c r="C1181" s="5" t="s">
        <v>5415</v>
      </c>
      <c r="D1181" s="6">
        <v>2001</v>
      </c>
      <c r="E1181" s="5" t="s">
        <v>5416</v>
      </c>
      <c r="F1181" s="6">
        <v>200107</v>
      </c>
      <c r="G1181" s="5" t="s">
        <v>5447</v>
      </c>
      <c r="H1181" s="6">
        <v>200107002</v>
      </c>
      <c r="I1181" s="5">
        <v>2</v>
      </c>
      <c r="J1181" s="5" t="s">
        <v>5449</v>
      </c>
    </row>
    <row r="1182" spans="1:10" x14ac:dyDescent="0.3">
      <c r="A1182" s="7">
        <f t="shared" si="18"/>
        <v>200107003</v>
      </c>
      <c r="B1182" s="6">
        <v>20</v>
      </c>
      <c r="C1182" s="5" t="s">
        <v>5415</v>
      </c>
      <c r="D1182" s="6">
        <v>2001</v>
      </c>
      <c r="E1182" s="5" t="s">
        <v>5416</v>
      </c>
      <c r="F1182" s="6">
        <v>200107</v>
      </c>
      <c r="G1182" s="5" t="s">
        <v>5447</v>
      </c>
      <c r="H1182" s="6">
        <v>200107003</v>
      </c>
      <c r="I1182" s="5">
        <v>3</v>
      </c>
      <c r="J1182" s="5" t="s">
        <v>5450</v>
      </c>
    </row>
    <row r="1183" spans="1:10" ht="28.8" x14ac:dyDescent="0.3">
      <c r="A1183" s="7">
        <f t="shared" si="18"/>
        <v>200107004</v>
      </c>
      <c r="B1183" s="6">
        <v>20</v>
      </c>
      <c r="C1183" s="5" t="s">
        <v>5415</v>
      </c>
      <c r="D1183" s="6">
        <v>2001</v>
      </c>
      <c r="E1183" s="5" t="s">
        <v>5416</v>
      </c>
      <c r="F1183" s="6">
        <v>200107</v>
      </c>
      <c r="G1183" s="5" t="s">
        <v>5447</v>
      </c>
      <c r="H1183" s="6">
        <v>200107004</v>
      </c>
      <c r="I1183" s="5">
        <v>4</v>
      </c>
      <c r="J1183" s="5" t="s">
        <v>5451</v>
      </c>
    </row>
    <row r="1184" spans="1:10" ht="43.2" x14ac:dyDescent="0.3">
      <c r="A1184" s="7">
        <f t="shared" si="18"/>
        <v>200108001</v>
      </c>
      <c r="B1184" s="6">
        <v>20</v>
      </c>
      <c r="C1184" s="5" t="s">
        <v>5415</v>
      </c>
      <c r="D1184" s="6">
        <v>2001</v>
      </c>
      <c r="E1184" s="5" t="s">
        <v>5416</v>
      </c>
      <c r="F1184" s="6">
        <v>200108</v>
      </c>
      <c r="G1184" s="5" t="s">
        <v>5452</v>
      </c>
      <c r="H1184" s="6">
        <v>200108001</v>
      </c>
      <c r="I1184" s="5">
        <v>1</v>
      </c>
      <c r="J1184" s="5" t="s">
        <v>5453</v>
      </c>
    </row>
    <row r="1185" spans="1:10" ht="43.2" x14ac:dyDescent="0.3">
      <c r="A1185" s="7">
        <f t="shared" si="18"/>
        <v>200108002</v>
      </c>
      <c r="B1185" s="6">
        <v>20</v>
      </c>
      <c r="C1185" s="5" t="s">
        <v>5415</v>
      </c>
      <c r="D1185" s="6">
        <v>2001</v>
      </c>
      <c r="E1185" s="5" t="s">
        <v>5416</v>
      </c>
      <c r="F1185" s="6">
        <v>200108</v>
      </c>
      <c r="G1185" s="5" t="s">
        <v>5452</v>
      </c>
      <c r="H1185" s="6">
        <v>200108002</v>
      </c>
      <c r="I1185" s="5">
        <v>2</v>
      </c>
      <c r="J1185" s="5" t="s">
        <v>5454</v>
      </c>
    </row>
    <row r="1186" spans="1:10" ht="43.2" x14ac:dyDescent="0.3">
      <c r="A1186" s="7">
        <f t="shared" si="18"/>
        <v>200108003</v>
      </c>
      <c r="B1186" s="6">
        <v>20</v>
      </c>
      <c r="C1186" s="5" t="s">
        <v>5415</v>
      </c>
      <c r="D1186" s="6">
        <v>2001</v>
      </c>
      <c r="E1186" s="5" t="s">
        <v>5416</v>
      </c>
      <c r="F1186" s="6">
        <v>200108</v>
      </c>
      <c r="G1186" s="5" t="s">
        <v>5452</v>
      </c>
      <c r="H1186" s="6">
        <v>200108003</v>
      </c>
      <c r="I1186" s="5">
        <v>3</v>
      </c>
      <c r="J1186" s="5" t="s">
        <v>5455</v>
      </c>
    </row>
    <row r="1187" spans="1:10" ht="57.6" x14ac:dyDescent="0.3">
      <c r="A1187" s="7">
        <f t="shared" si="18"/>
        <v>200108004</v>
      </c>
      <c r="B1187" s="6">
        <v>20</v>
      </c>
      <c r="C1187" s="5" t="s">
        <v>5415</v>
      </c>
      <c r="D1187" s="6">
        <v>2001</v>
      </c>
      <c r="E1187" s="5" t="s">
        <v>5416</v>
      </c>
      <c r="F1187" s="6">
        <v>200108</v>
      </c>
      <c r="G1187" s="5" t="s">
        <v>5452</v>
      </c>
      <c r="H1187" s="6">
        <v>200108004</v>
      </c>
      <c r="I1187" s="5">
        <v>4</v>
      </c>
      <c r="J1187" s="5" t="s">
        <v>5456</v>
      </c>
    </row>
    <row r="1188" spans="1:10" ht="28.8" x14ac:dyDescent="0.3">
      <c r="A1188" s="7">
        <f t="shared" si="18"/>
        <v>200109001</v>
      </c>
      <c r="B1188" s="6">
        <v>20</v>
      </c>
      <c r="C1188" s="5" t="s">
        <v>5415</v>
      </c>
      <c r="D1188" s="6">
        <v>2001</v>
      </c>
      <c r="E1188" s="5" t="s">
        <v>5416</v>
      </c>
      <c r="F1188" s="6">
        <v>200109</v>
      </c>
      <c r="G1188" s="5" t="s">
        <v>5457</v>
      </c>
      <c r="H1188" s="6">
        <v>200109001</v>
      </c>
      <c r="I1188" s="5">
        <v>1</v>
      </c>
      <c r="J1188" s="5" t="s">
        <v>5458</v>
      </c>
    </row>
    <row r="1189" spans="1:10" ht="28.8" x14ac:dyDescent="0.3">
      <c r="A1189" s="7">
        <f t="shared" si="18"/>
        <v>200109002</v>
      </c>
      <c r="B1189" s="6">
        <v>20</v>
      </c>
      <c r="C1189" s="5" t="s">
        <v>5415</v>
      </c>
      <c r="D1189" s="6">
        <v>2001</v>
      </c>
      <c r="E1189" s="5" t="s">
        <v>5416</v>
      </c>
      <c r="F1189" s="6">
        <v>200109</v>
      </c>
      <c r="G1189" s="5" t="s">
        <v>5457</v>
      </c>
      <c r="H1189" s="6">
        <v>200109002</v>
      </c>
      <c r="I1189" s="5">
        <v>2</v>
      </c>
      <c r="J1189" s="5" t="s">
        <v>5459</v>
      </c>
    </row>
    <row r="1190" spans="1:10" ht="28.8" x14ac:dyDescent="0.3">
      <c r="A1190" s="7">
        <f t="shared" si="18"/>
        <v>200109003</v>
      </c>
      <c r="B1190" s="6">
        <v>20</v>
      </c>
      <c r="C1190" s="5" t="s">
        <v>5415</v>
      </c>
      <c r="D1190" s="6">
        <v>2001</v>
      </c>
      <c r="E1190" s="5" t="s">
        <v>5416</v>
      </c>
      <c r="F1190" s="6">
        <v>200109</v>
      </c>
      <c r="G1190" s="5" t="s">
        <v>5457</v>
      </c>
      <c r="H1190" s="6">
        <v>200109003</v>
      </c>
      <c r="I1190" s="5">
        <v>3</v>
      </c>
      <c r="J1190" s="5" t="s">
        <v>5460</v>
      </c>
    </row>
    <row r="1191" spans="1:10" ht="28.8" x14ac:dyDescent="0.3">
      <c r="A1191" s="7">
        <f t="shared" si="18"/>
        <v>200109004</v>
      </c>
      <c r="B1191" s="6">
        <v>20</v>
      </c>
      <c r="C1191" s="5" t="s">
        <v>5415</v>
      </c>
      <c r="D1191" s="6">
        <v>2001</v>
      </c>
      <c r="E1191" s="5" t="s">
        <v>5416</v>
      </c>
      <c r="F1191" s="6">
        <v>200109</v>
      </c>
      <c r="G1191" s="5" t="s">
        <v>5457</v>
      </c>
      <c r="H1191" s="6">
        <v>200109004</v>
      </c>
      <c r="I1191" s="5">
        <v>4</v>
      </c>
      <c r="J1191" s="5" t="s">
        <v>5461</v>
      </c>
    </row>
    <row r="1192" spans="1:10" ht="28.8" x14ac:dyDescent="0.3">
      <c r="A1192" s="7">
        <f t="shared" si="18"/>
        <v>200110001</v>
      </c>
      <c r="B1192" s="6">
        <v>20</v>
      </c>
      <c r="C1192" s="5" t="s">
        <v>5415</v>
      </c>
      <c r="D1192" s="6">
        <v>2001</v>
      </c>
      <c r="E1192" s="5" t="s">
        <v>5416</v>
      </c>
      <c r="F1192" s="6">
        <v>200110</v>
      </c>
      <c r="G1192" s="5" t="s">
        <v>5462</v>
      </c>
      <c r="H1192" s="6">
        <v>200110001</v>
      </c>
      <c r="I1192" s="5">
        <v>1</v>
      </c>
      <c r="J1192" s="5" t="s">
        <v>5463</v>
      </c>
    </row>
    <row r="1193" spans="1:10" ht="28.8" x14ac:dyDescent="0.3">
      <c r="A1193" s="7">
        <f t="shared" si="18"/>
        <v>200110002</v>
      </c>
      <c r="B1193" s="6">
        <v>20</v>
      </c>
      <c r="C1193" s="5" t="s">
        <v>5415</v>
      </c>
      <c r="D1193" s="6">
        <v>2001</v>
      </c>
      <c r="E1193" s="5" t="s">
        <v>5416</v>
      </c>
      <c r="F1193" s="6">
        <v>200110</v>
      </c>
      <c r="G1193" s="5" t="s">
        <v>5462</v>
      </c>
      <c r="H1193" s="6">
        <v>200110002</v>
      </c>
      <c r="I1193" s="5">
        <v>2</v>
      </c>
      <c r="J1193" s="5" t="s">
        <v>5464</v>
      </c>
    </row>
    <row r="1194" spans="1:10" ht="28.8" x14ac:dyDescent="0.3">
      <c r="A1194" s="7">
        <f t="shared" si="18"/>
        <v>200110003</v>
      </c>
      <c r="B1194" s="6">
        <v>20</v>
      </c>
      <c r="C1194" s="5" t="s">
        <v>5415</v>
      </c>
      <c r="D1194" s="6">
        <v>2001</v>
      </c>
      <c r="E1194" s="5" t="s">
        <v>5416</v>
      </c>
      <c r="F1194" s="6">
        <v>200110</v>
      </c>
      <c r="G1194" s="5" t="s">
        <v>5462</v>
      </c>
      <c r="H1194" s="6">
        <v>200110003</v>
      </c>
      <c r="I1194" s="5">
        <v>3</v>
      </c>
      <c r="J1194" s="5" t="s">
        <v>5465</v>
      </c>
    </row>
    <row r="1195" spans="1:10" ht="28.8" x14ac:dyDescent="0.3">
      <c r="A1195" s="7">
        <f t="shared" si="18"/>
        <v>200110004</v>
      </c>
      <c r="B1195" s="6">
        <v>20</v>
      </c>
      <c r="C1195" s="5" t="s">
        <v>5415</v>
      </c>
      <c r="D1195" s="6">
        <v>2001</v>
      </c>
      <c r="E1195" s="5" t="s">
        <v>5416</v>
      </c>
      <c r="F1195" s="6">
        <v>200110</v>
      </c>
      <c r="G1195" s="5" t="s">
        <v>5462</v>
      </c>
      <c r="H1195" s="6">
        <v>200110004</v>
      </c>
      <c r="I1195" s="5">
        <v>4</v>
      </c>
      <c r="J1195" s="5" t="s">
        <v>5466</v>
      </c>
    </row>
    <row r="1196" spans="1:10" ht="28.8" x14ac:dyDescent="0.3">
      <c r="A1196" s="7">
        <f t="shared" si="18"/>
        <v>200111001</v>
      </c>
      <c r="B1196" s="6">
        <v>20</v>
      </c>
      <c r="C1196" s="5" t="s">
        <v>5415</v>
      </c>
      <c r="D1196" s="6">
        <v>2001</v>
      </c>
      <c r="E1196" s="5" t="s">
        <v>5416</v>
      </c>
      <c r="F1196" s="6">
        <v>200111</v>
      </c>
      <c r="G1196" s="5" t="s">
        <v>5467</v>
      </c>
      <c r="H1196" s="6">
        <v>200111001</v>
      </c>
      <c r="I1196" s="5">
        <v>1</v>
      </c>
      <c r="J1196" s="5" t="s">
        <v>5468</v>
      </c>
    </row>
    <row r="1197" spans="1:10" ht="43.2" x14ac:dyDescent="0.3">
      <c r="A1197" s="7">
        <f t="shared" si="18"/>
        <v>200111002</v>
      </c>
      <c r="B1197" s="6">
        <v>20</v>
      </c>
      <c r="C1197" s="5" t="s">
        <v>5415</v>
      </c>
      <c r="D1197" s="6">
        <v>2001</v>
      </c>
      <c r="E1197" s="5" t="s">
        <v>5416</v>
      </c>
      <c r="F1197" s="6">
        <v>200111</v>
      </c>
      <c r="G1197" s="5" t="s">
        <v>5467</v>
      </c>
      <c r="H1197" s="6">
        <v>200111002</v>
      </c>
      <c r="I1197" s="5">
        <v>2</v>
      </c>
      <c r="J1197" s="5" t="s">
        <v>5469</v>
      </c>
    </row>
    <row r="1198" spans="1:10" ht="28.8" x14ac:dyDescent="0.3">
      <c r="A1198" s="7">
        <f t="shared" si="18"/>
        <v>200111003</v>
      </c>
      <c r="B1198" s="6">
        <v>20</v>
      </c>
      <c r="C1198" s="5" t="s">
        <v>5415</v>
      </c>
      <c r="D1198" s="6">
        <v>2001</v>
      </c>
      <c r="E1198" s="5" t="s">
        <v>5416</v>
      </c>
      <c r="F1198" s="6">
        <v>200111</v>
      </c>
      <c r="G1198" s="5" t="s">
        <v>5467</v>
      </c>
      <c r="H1198" s="6">
        <v>200111003</v>
      </c>
      <c r="I1198" s="5">
        <v>3</v>
      </c>
      <c r="J1198" s="5" t="s">
        <v>5470</v>
      </c>
    </row>
    <row r="1199" spans="1:10" ht="43.2" x14ac:dyDescent="0.3">
      <c r="A1199" s="7">
        <f t="shared" si="18"/>
        <v>200111004</v>
      </c>
      <c r="B1199" s="6">
        <v>20</v>
      </c>
      <c r="C1199" s="5" t="s">
        <v>5415</v>
      </c>
      <c r="D1199" s="6">
        <v>2001</v>
      </c>
      <c r="E1199" s="5" t="s">
        <v>5416</v>
      </c>
      <c r="F1199" s="6">
        <v>200111</v>
      </c>
      <c r="G1199" s="5" t="s">
        <v>5467</v>
      </c>
      <c r="H1199" s="6">
        <v>200111004</v>
      </c>
      <c r="I1199" s="5">
        <v>4</v>
      </c>
      <c r="J1199" s="5" t="s">
        <v>5471</v>
      </c>
    </row>
    <row r="1200" spans="1:10" ht="28.8" x14ac:dyDescent="0.3">
      <c r="A1200" s="7">
        <f t="shared" si="18"/>
        <v>200112001</v>
      </c>
      <c r="B1200" s="6">
        <v>20</v>
      </c>
      <c r="C1200" s="5" t="s">
        <v>5415</v>
      </c>
      <c r="D1200" s="6">
        <v>2001</v>
      </c>
      <c r="E1200" s="5" t="s">
        <v>5416</v>
      </c>
      <c r="F1200" s="6">
        <v>200112</v>
      </c>
      <c r="G1200" s="5" t="s">
        <v>5472</v>
      </c>
      <c r="H1200" s="6">
        <v>200112001</v>
      </c>
      <c r="I1200" s="5">
        <v>1</v>
      </c>
      <c r="J1200" s="5" t="s">
        <v>5473</v>
      </c>
    </row>
    <row r="1201" spans="1:10" ht="28.8" x14ac:dyDescent="0.3">
      <c r="A1201" s="7">
        <f t="shared" si="18"/>
        <v>200112002</v>
      </c>
      <c r="B1201" s="6">
        <v>20</v>
      </c>
      <c r="C1201" s="5" t="s">
        <v>5415</v>
      </c>
      <c r="D1201" s="6">
        <v>2001</v>
      </c>
      <c r="E1201" s="5" t="s">
        <v>5416</v>
      </c>
      <c r="F1201" s="6">
        <v>200112</v>
      </c>
      <c r="G1201" s="5" t="s">
        <v>5472</v>
      </c>
      <c r="H1201" s="6">
        <v>200112002</v>
      </c>
      <c r="I1201" s="5">
        <v>2</v>
      </c>
      <c r="J1201" s="5" t="s">
        <v>5474</v>
      </c>
    </row>
    <row r="1202" spans="1:10" ht="28.8" x14ac:dyDescent="0.3">
      <c r="A1202" s="7">
        <f t="shared" si="18"/>
        <v>200112003</v>
      </c>
      <c r="B1202" s="6">
        <v>20</v>
      </c>
      <c r="C1202" s="5" t="s">
        <v>5415</v>
      </c>
      <c r="D1202" s="6">
        <v>2001</v>
      </c>
      <c r="E1202" s="5" t="s">
        <v>5416</v>
      </c>
      <c r="F1202" s="6">
        <v>200112</v>
      </c>
      <c r="G1202" s="5" t="s">
        <v>5472</v>
      </c>
      <c r="H1202" s="6">
        <v>200112003</v>
      </c>
      <c r="I1202" s="5">
        <v>3</v>
      </c>
      <c r="J1202" s="5" t="s">
        <v>5475</v>
      </c>
    </row>
    <row r="1203" spans="1:10" ht="43.2" x14ac:dyDescent="0.3">
      <c r="A1203" s="7">
        <f t="shared" si="18"/>
        <v>200112004</v>
      </c>
      <c r="B1203" s="6">
        <v>20</v>
      </c>
      <c r="C1203" s="5" t="s">
        <v>5415</v>
      </c>
      <c r="D1203" s="6">
        <v>2001</v>
      </c>
      <c r="E1203" s="5" t="s">
        <v>5416</v>
      </c>
      <c r="F1203" s="6">
        <v>200112</v>
      </c>
      <c r="G1203" s="5" t="s">
        <v>5472</v>
      </c>
      <c r="H1203" s="6">
        <v>200112004</v>
      </c>
      <c r="I1203" s="5">
        <v>4</v>
      </c>
      <c r="J1203" s="5" t="s">
        <v>5476</v>
      </c>
    </row>
    <row r="1204" spans="1:10" ht="28.8" x14ac:dyDescent="0.3">
      <c r="A1204" s="7">
        <f t="shared" si="18"/>
        <v>200113001</v>
      </c>
      <c r="B1204" s="6">
        <v>20</v>
      </c>
      <c r="C1204" s="5" t="s">
        <v>5415</v>
      </c>
      <c r="D1204" s="6">
        <v>2001</v>
      </c>
      <c r="E1204" s="5" t="s">
        <v>5416</v>
      </c>
      <c r="F1204" s="6">
        <v>200113</v>
      </c>
      <c r="G1204" s="5" t="s">
        <v>5477</v>
      </c>
      <c r="H1204" s="6">
        <v>200113001</v>
      </c>
      <c r="I1204" s="5">
        <v>1</v>
      </c>
      <c r="J1204" s="5" t="s">
        <v>5478</v>
      </c>
    </row>
    <row r="1205" spans="1:10" ht="28.8" x14ac:dyDescent="0.3">
      <c r="A1205" s="7">
        <f t="shared" si="18"/>
        <v>200113002</v>
      </c>
      <c r="B1205" s="6">
        <v>20</v>
      </c>
      <c r="C1205" s="5" t="s">
        <v>5415</v>
      </c>
      <c r="D1205" s="6">
        <v>2001</v>
      </c>
      <c r="E1205" s="5" t="s">
        <v>5416</v>
      </c>
      <c r="F1205" s="6">
        <v>200113</v>
      </c>
      <c r="G1205" s="5" t="s">
        <v>5477</v>
      </c>
      <c r="H1205" s="6">
        <v>200113002</v>
      </c>
      <c r="I1205" s="5">
        <v>2</v>
      </c>
      <c r="J1205" s="5" t="s">
        <v>5479</v>
      </c>
    </row>
    <row r="1206" spans="1:10" ht="28.8" x14ac:dyDescent="0.3">
      <c r="A1206" s="7">
        <f t="shared" si="18"/>
        <v>200113003</v>
      </c>
      <c r="B1206" s="6">
        <v>20</v>
      </c>
      <c r="C1206" s="5" t="s">
        <v>5415</v>
      </c>
      <c r="D1206" s="6">
        <v>2001</v>
      </c>
      <c r="E1206" s="5" t="s">
        <v>5416</v>
      </c>
      <c r="F1206" s="6">
        <v>200113</v>
      </c>
      <c r="G1206" s="5" t="s">
        <v>5477</v>
      </c>
      <c r="H1206" s="6">
        <v>200113003</v>
      </c>
      <c r="I1206" s="5">
        <v>3</v>
      </c>
      <c r="J1206" s="5" t="s">
        <v>5480</v>
      </c>
    </row>
    <row r="1207" spans="1:10" ht="28.8" x14ac:dyDescent="0.3">
      <c r="A1207" s="7">
        <f t="shared" si="18"/>
        <v>200113004</v>
      </c>
      <c r="B1207" s="6">
        <v>20</v>
      </c>
      <c r="C1207" s="5" t="s">
        <v>5415</v>
      </c>
      <c r="D1207" s="6">
        <v>2001</v>
      </c>
      <c r="E1207" s="5" t="s">
        <v>5416</v>
      </c>
      <c r="F1207" s="6">
        <v>200113</v>
      </c>
      <c r="G1207" s="5" t="s">
        <v>5477</v>
      </c>
      <c r="H1207" s="6">
        <v>200113004</v>
      </c>
      <c r="I1207" s="5">
        <v>4</v>
      </c>
      <c r="J1207" s="5" t="s">
        <v>5481</v>
      </c>
    </row>
    <row r="1208" spans="1:10" ht="28.8" x14ac:dyDescent="0.3">
      <c r="A1208" s="7">
        <f t="shared" si="18"/>
        <v>200114001</v>
      </c>
      <c r="B1208" s="6">
        <v>20</v>
      </c>
      <c r="C1208" s="5" t="s">
        <v>5415</v>
      </c>
      <c r="D1208" s="6">
        <v>2001</v>
      </c>
      <c r="E1208" s="5" t="s">
        <v>5416</v>
      </c>
      <c r="F1208" s="6">
        <v>200114</v>
      </c>
      <c r="G1208" s="5" t="s">
        <v>5482</v>
      </c>
      <c r="H1208" s="6">
        <v>200114001</v>
      </c>
      <c r="I1208" s="5">
        <v>1</v>
      </c>
      <c r="J1208" s="5" t="s">
        <v>5483</v>
      </c>
    </row>
    <row r="1209" spans="1:10" ht="28.8" x14ac:dyDescent="0.3">
      <c r="A1209" s="7">
        <f t="shared" si="18"/>
        <v>200114002</v>
      </c>
      <c r="B1209" s="6">
        <v>20</v>
      </c>
      <c r="C1209" s="5" t="s">
        <v>5415</v>
      </c>
      <c r="D1209" s="6">
        <v>2001</v>
      </c>
      <c r="E1209" s="5" t="s">
        <v>5416</v>
      </c>
      <c r="F1209" s="6">
        <v>200114</v>
      </c>
      <c r="G1209" s="5" t="s">
        <v>5482</v>
      </c>
      <c r="H1209" s="6">
        <v>200114002</v>
      </c>
      <c r="I1209" s="5">
        <v>2</v>
      </c>
      <c r="J1209" s="5" t="s">
        <v>5484</v>
      </c>
    </row>
    <row r="1210" spans="1:10" ht="28.8" x14ac:dyDescent="0.3">
      <c r="A1210" s="7">
        <f t="shared" si="18"/>
        <v>200114003</v>
      </c>
      <c r="B1210" s="6">
        <v>20</v>
      </c>
      <c r="C1210" s="5" t="s">
        <v>5415</v>
      </c>
      <c r="D1210" s="6">
        <v>2001</v>
      </c>
      <c r="E1210" s="5" t="s">
        <v>5416</v>
      </c>
      <c r="F1210" s="6">
        <v>200114</v>
      </c>
      <c r="G1210" s="5" t="s">
        <v>5482</v>
      </c>
      <c r="H1210" s="6">
        <v>200114003</v>
      </c>
      <c r="I1210" s="5">
        <v>3</v>
      </c>
      <c r="J1210" s="5" t="s">
        <v>5485</v>
      </c>
    </row>
    <row r="1211" spans="1:10" ht="28.8" x14ac:dyDescent="0.3">
      <c r="A1211" s="7">
        <f t="shared" si="18"/>
        <v>200114004</v>
      </c>
      <c r="B1211" s="6">
        <v>20</v>
      </c>
      <c r="C1211" s="5" t="s">
        <v>5415</v>
      </c>
      <c r="D1211" s="6">
        <v>2001</v>
      </c>
      <c r="E1211" s="5" t="s">
        <v>5416</v>
      </c>
      <c r="F1211" s="6">
        <v>200114</v>
      </c>
      <c r="G1211" s="5" t="s">
        <v>5482</v>
      </c>
      <c r="H1211" s="6">
        <v>200114004</v>
      </c>
      <c r="I1211" s="5">
        <v>4</v>
      </c>
      <c r="J1211" s="5" t="s">
        <v>5486</v>
      </c>
    </row>
    <row r="1212" spans="1:10" ht="28.8" x14ac:dyDescent="0.3">
      <c r="A1212" s="7">
        <f t="shared" si="18"/>
        <v>200115001</v>
      </c>
      <c r="B1212" s="6">
        <v>20</v>
      </c>
      <c r="C1212" s="5" t="s">
        <v>5415</v>
      </c>
      <c r="D1212" s="6">
        <v>2001</v>
      </c>
      <c r="E1212" s="5" t="s">
        <v>5416</v>
      </c>
      <c r="F1212" s="6">
        <v>200115</v>
      </c>
      <c r="G1212" s="5" t="s">
        <v>5487</v>
      </c>
      <c r="H1212" s="6">
        <v>200115001</v>
      </c>
      <c r="I1212" s="5">
        <v>1</v>
      </c>
      <c r="J1212" s="5" t="s">
        <v>5488</v>
      </c>
    </row>
    <row r="1213" spans="1:10" ht="28.8" x14ac:dyDescent="0.3">
      <c r="A1213" s="7">
        <f t="shared" si="18"/>
        <v>200115002</v>
      </c>
      <c r="B1213" s="6">
        <v>20</v>
      </c>
      <c r="C1213" s="5" t="s">
        <v>5415</v>
      </c>
      <c r="D1213" s="6">
        <v>2001</v>
      </c>
      <c r="E1213" s="5" t="s">
        <v>5416</v>
      </c>
      <c r="F1213" s="6">
        <v>200115</v>
      </c>
      <c r="G1213" s="5" t="s">
        <v>5487</v>
      </c>
      <c r="H1213" s="6">
        <v>200115002</v>
      </c>
      <c r="I1213" s="5">
        <v>2</v>
      </c>
      <c r="J1213" s="5" t="s">
        <v>5489</v>
      </c>
    </row>
    <row r="1214" spans="1:10" ht="28.8" x14ac:dyDescent="0.3">
      <c r="A1214" s="7">
        <f t="shared" si="18"/>
        <v>200115003</v>
      </c>
      <c r="B1214" s="6">
        <v>20</v>
      </c>
      <c r="C1214" s="5" t="s">
        <v>5415</v>
      </c>
      <c r="D1214" s="6">
        <v>2001</v>
      </c>
      <c r="E1214" s="5" t="s">
        <v>5416</v>
      </c>
      <c r="F1214" s="6">
        <v>200115</v>
      </c>
      <c r="G1214" s="5" t="s">
        <v>5487</v>
      </c>
      <c r="H1214" s="6">
        <v>200115003</v>
      </c>
      <c r="I1214" s="5">
        <v>3</v>
      </c>
      <c r="J1214" s="5" t="s">
        <v>5490</v>
      </c>
    </row>
    <row r="1215" spans="1:10" ht="28.8" x14ac:dyDescent="0.3">
      <c r="A1215" s="7">
        <f t="shared" si="18"/>
        <v>200115004</v>
      </c>
      <c r="B1215" s="6">
        <v>20</v>
      </c>
      <c r="C1215" s="5" t="s">
        <v>5415</v>
      </c>
      <c r="D1215" s="6">
        <v>2001</v>
      </c>
      <c r="E1215" s="5" t="s">
        <v>5416</v>
      </c>
      <c r="F1215" s="6">
        <v>200115</v>
      </c>
      <c r="G1215" s="5" t="s">
        <v>5487</v>
      </c>
      <c r="H1215" s="6">
        <v>200115004</v>
      </c>
      <c r="I1215" s="5">
        <v>4</v>
      </c>
      <c r="J1215" s="5" t="s">
        <v>5491</v>
      </c>
    </row>
    <row r="1216" spans="1:10" x14ac:dyDescent="0.3">
      <c r="A1216" s="7">
        <f t="shared" si="18"/>
        <v>200116001</v>
      </c>
      <c r="B1216" s="6">
        <v>20</v>
      </c>
      <c r="C1216" s="5" t="s">
        <v>5415</v>
      </c>
      <c r="D1216" s="6">
        <v>2001</v>
      </c>
      <c r="E1216" s="5" t="s">
        <v>5416</v>
      </c>
      <c r="F1216" s="6">
        <v>200116</v>
      </c>
      <c r="G1216" s="5" t="s">
        <v>5492</v>
      </c>
      <c r="H1216" s="6">
        <v>200116001</v>
      </c>
      <c r="I1216" s="5">
        <v>1</v>
      </c>
      <c r="J1216" s="5" t="s">
        <v>5493</v>
      </c>
    </row>
    <row r="1217" spans="1:10" ht="28.8" x14ac:dyDescent="0.3">
      <c r="A1217" s="7">
        <f t="shared" si="18"/>
        <v>200116002</v>
      </c>
      <c r="B1217" s="6">
        <v>20</v>
      </c>
      <c r="C1217" s="5" t="s">
        <v>5415</v>
      </c>
      <c r="D1217" s="6">
        <v>2001</v>
      </c>
      <c r="E1217" s="5" t="s">
        <v>5416</v>
      </c>
      <c r="F1217" s="6">
        <v>200116</v>
      </c>
      <c r="G1217" s="5" t="s">
        <v>5492</v>
      </c>
      <c r="H1217" s="6">
        <v>200116002</v>
      </c>
      <c r="I1217" s="5">
        <v>2</v>
      </c>
      <c r="J1217" s="5" t="s">
        <v>5494</v>
      </c>
    </row>
    <row r="1218" spans="1:10" ht="28.8" x14ac:dyDescent="0.3">
      <c r="A1218" s="7">
        <f t="shared" si="18"/>
        <v>200116003</v>
      </c>
      <c r="B1218" s="6">
        <v>20</v>
      </c>
      <c r="C1218" s="5" t="s">
        <v>5415</v>
      </c>
      <c r="D1218" s="6">
        <v>2001</v>
      </c>
      <c r="E1218" s="5" t="s">
        <v>5416</v>
      </c>
      <c r="F1218" s="6">
        <v>200116</v>
      </c>
      <c r="G1218" s="5" t="s">
        <v>5492</v>
      </c>
      <c r="H1218" s="6">
        <v>200116003</v>
      </c>
      <c r="I1218" s="5">
        <v>3</v>
      </c>
      <c r="J1218" s="5" t="s">
        <v>5495</v>
      </c>
    </row>
    <row r="1219" spans="1:10" ht="28.8" x14ac:dyDescent="0.3">
      <c r="A1219" s="7">
        <f t="shared" si="18"/>
        <v>200116004</v>
      </c>
      <c r="B1219" s="6">
        <v>20</v>
      </c>
      <c r="C1219" s="5" t="s">
        <v>5415</v>
      </c>
      <c r="D1219" s="6">
        <v>2001</v>
      </c>
      <c r="E1219" s="5" t="s">
        <v>5416</v>
      </c>
      <c r="F1219" s="6">
        <v>200116</v>
      </c>
      <c r="G1219" s="5" t="s">
        <v>5492</v>
      </c>
      <c r="H1219" s="6">
        <v>200116004</v>
      </c>
      <c r="I1219" s="5">
        <v>4</v>
      </c>
      <c r="J1219" s="5" t="s">
        <v>5496</v>
      </c>
    </row>
    <row r="1220" spans="1:10" x14ac:dyDescent="0.3">
      <c r="A1220" s="7">
        <f t="shared" si="18"/>
        <v>200117001</v>
      </c>
      <c r="B1220" s="6">
        <v>20</v>
      </c>
      <c r="C1220" s="5" t="s">
        <v>5415</v>
      </c>
      <c r="D1220" s="6">
        <v>2001</v>
      </c>
      <c r="E1220" s="5" t="s">
        <v>5416</v>
      </c>
      <c r="F1220" s="6">
        <v>200117</v>
      </c>
      <c r="G1220" s="5" t="s">
        <v>5497</v>
      </c>
      <c r="H1220" s="6">
        <v>200117001</v>
      </c>
      <c r="I1220" s="5">
        <v>1</v>
      </c>
      <c r="J1220" s="5" t="s">
        <v>5498</v>
      </c>
    </row>
    <row r="1221" spans="1:10" ht="28.8" x14ac:dyDescent="0.3">
      <c r="A1221" s="7">
        <f t="shared" si="18"/>
        <v>200117002</v>
      </c>
      <c r="B1221" s="6">
        <v>20</v>
      </c>
      <c r="C1221" s="5" t="s">
        <v>5415</v>
      </c>
      <c r="D1221" s="6">
        <v>2001</v>
      </c>
      <c r="E1221" s="5" t="s">
        <v>5416</v>
      </c>
      <c r="F1221" s="6">
        <v>200117</v>
      </c>
      <c r="G1221" s="5" t="s">
        <v>5497</v>
      </c>
      <c r="H1221" s="6">
        <v>200117002</v>
      </c>
      <c r="I1221" s="5">
        <v>2</v>
      </c>
      <c r="J1221" s="5" t="s">
        <v>5499</v>
      </c>
    </row>
    <row r="1222" spans="1:10" ht="28.8" x14ac:dyDescent="0.3">
      <c r="A1222" s="7">
        <f t="shared" si="18"/>
        <v>200117003</v>
      </c>
      <c r="B1222" s="6">
        <v>20</v>
      </c>
      <c r="C1222" s="5" t="s">
        <v>5415</v>
      </c>
      <c r="D1222" s="6">
        <v>2001</v>
      </c>
      <c r="E1222" s="5" t="s">
        <v>5416</v>
      </c>
      <c r="F1222" s="6">
        <v>200117</v>
      </c>
      <c r="G1222" s="5" t="s">
        <v>5497</v>
      </c>
      <c r="H1222" s="6">
        <v>200117003</v>
      </c>
      <c r="I1222" s="5">
        <v>3</v>
      </c>
      <c r="J1222" s="5" t="s">
        <v>5500</v>
      </c>
    </row>
    <row r="1223" spans="1:10" ht="28.8" x14ac:dyDescent="0.3">
      <c r="A1223" s="7">
        <f t="shared" si="18"/>
        <v>200117004</v>
      </c>
      <c r="B1223" s="6">
        <v>20</v>
      </c>
      <c r="C1223" s="5" t="s">
        <v>5415</v>
      </c>
      <c r="D1223" s="6">
        <v>2001</v>
      </c>
      <c r="E1223" s="5" t="s">
        <v>5416</v>
      </c>
      <c r="F1223" s="6">
        <v>200117</v>
      </c>
      <c r="G1223" s="5" t="s">
        <v>5497</v>
      </c>
      <c r="H1223" s="6">
        <v>200117004</v>
      </c>
      <c r="I1223" s="5">
        <v>4</v>
      </c>
      <c r="J1223" s="5" t="s">
        <v>5501</v>
      </c>
    </row>
    <row r="1224" spans="1:10" ht="28.8" x14ac:dyDescent="0.3">
      <c r="A1224" s="7">
        <f t="shared" si="18"/>
        <v>200118001</v>
      </c>
      <c r="B1224" s="6">
        <v>20</v>
      </c>
      <c r="C1224" s="5" t="s">
        <v>5415</v>
      </c>
      <c r="D1224" s="6">
        <v>2001</v>
      </c>
      <c r="E1224" s="5" t="s">
        <v>5416</v>
      </c>
      <c r="F1224" s="6">
        <v>200118</v>
      </c>
      <c r="G1224" s="5" t="s">
        <v>5502</v>
      </c>
      <c r="H1224" s="6">
        <v>200118001</v>
      </c>
      <c r="I1224" s="5">
        <v>1</v>
      </c>
      <c r="J1224" s="5" t="s">
        <v>5503</v>
      </c>
    </row>
    <row r="1225" spans="1:10" ht="28.8" x14ac:dyDescent="0.3">
      <c r="A1225" s="7">
        <f t="shared" si="18"/>
        <v>200118002</v>
      </c>
      <c r="B1225" s="6">
        <v>20</v>
      </c>
      <c r="C1225" s="5" t="s">
        <v>5415</v>
      </c>
      <c r="D1225" s="6">
        <v>2001</v>
      </c>
      <c r="E1225" s="5" t="s">
        <v>5416</v>
      </c>
      <c r="F1225" s="6">
        <v>200118</v>
      </c>
      <c r="G1225" s="5" t="s">
        <v>5502</v>
      </c>
      <c r="H1225" s="6">
        <v>200118002</v>
      </c>
      <c r="I1225" s="5">
        <v>2</v>
      </c>
      <c r="J1225" s="5" t="s">
        <v>5504</v>
      </c>
    </row>
    <row r="1226" spans="1:10" ht="28.8" x14ac:dyDescent="0.3">
      <c r="A1226" s="7">
        <f t="shared" si="18"/>
        <v>200118003</v>
      </c>
      <c r="B1226" s="6">
        <v>20</v>
      </c>
      <c r="C1226" s="5" t="s">
        <v>5415</v>
      </c>
      <c r="D1226" s="6">
        <v>2001</v>
      </c>
      <c r="E1226" s="5" t="s">
        <v>5416</v>
      </c>
      <c r="F1226" s="6">
        <v>200118</v>
      </c>
      <c r="G1226" s="5" t="s">
        <v>5502</v>
      </c>
      <c r="H1226" s="6">
        <v>200118003</v>
      </c>
      <c r="I1226" s="5">
        <v>3</v>
      </c>
      <c r="J1226" s="5" t="s">
        <v>5505</v>
      </c>
    </row>
    <row r="1227" spans="1:10" ht="43.2" x14ac:dyDescent="0.3">
      <c r="A1227" s="7">
        <f t="shared" si="18"/>
        <v>200118004</v>
      </c>
      <c r="B1227" s="6">
        <v>20</v>
      </c>
      <c r="C1227" s="5" t="s">
        <v>5415</v>
      </c>
      <c r="D1227" s="6">
        <v>2001</v>
      </c>
      <c r="E1227" s="5" t="s">
        <v>5416</v>
      </c>
      <c r="F1227" s="6">
        <v>200118</v>
      </c>
      <c r="G1227" s="5" t="s">
        <v>5502</v>
      </c>
      <c r="H1227" s="6">
        <v>200118004</v>
      </c>
      <c r="I1227" s="5">
        <v>4</v>
      </c>
      <c r="J1227" s="5" t="s">
        <v>5506</v>
      </c>
    </row>
    <row r="1228" spans="1:10" ht="28.8" x14ac:dyDescent="0.3">
      <c r="A1228" s="7">
        <f t="shared" si="18"/>
        <v>200119001</v>
      </c>
      <c r="B1228" s="6">
        <v>20</v>
      </c>
      <c r="C1228" s="5" t="s">
        <v>5415</v>
      </c>
      <c r="D1228" s="6">
        <v>2001</v>
      </c>
      <c r="E1228" s="5" t="s">
        <v>5416</v>
      </c>
      <c r="F1228" s="6">
        <v>200119</v>
      </c>
      <c r="G1228" s="5" t="s">
        <v>5507</v>
      </c>
      <c r="H1228" s="6">
        <v>200119001</v>
      </c>
      <c r="I1228" s="5">
        <v>1</v>
      </c>
      <c r="J1228" s="5" t="s">
        <v>5508</v>
      </c>
    </row>
    <row r="1229" spans="1:10" ht="28.8" x14ac:dyDescent="0.3">
      <c r="A1229" s="7">
        <f t="shared" ref="A1229:A1292" si="19">+H1229</f>
        <v>200119002</v>
      </c>
      <c r="B1229" s="6">
        <v>20</v>
      </c>
      <c r="C1229" s="5" t="s">
        <v>5415</v>
      </c>
      <c r="D1229" s="6">
        <v>2001</v>
      </c>
      <c r="E1229" s="5" t="s">
        <v>5416</v>
      </c>
      <c r="F1229" s="6">
        <v>200119</v>
      </c>
      <c r="G1229" s="5" t="s">
        <v>5507</v>
      </c>
      <c r="H1229" s="6">
        <v>200119002</v>
      </c>
      <c r="I1229" s="5">
        <v>2</v>
      </c>
      <c r="J1229" s="5" t="s">
        <v>5509</v>
      </c>
    </row>
    <row r="1230" spans="1:10" ht="28.8" x14ac:dyDescent="0.3">
      <c r="A1230" s="7">
        <f t="shared" si="19"/>
        <v>200119003</v>
      </c>
      <c r="B1230" s="6">
        <v>20</v>
      </c>
      <c r="C1230" s="5" t="s">
        <v>5415</v>
      </c>
      <c r="D1230" s="6">
        <v>2001</v>
      </c>
      <c r="E1230" s="5" t="s">
        <v>5416</v>
      </c>
      <c r="F1230" s="6">
        <v>200119</v>
      </c>
      <c r="G1230" s="5" t="s">
        <v>5507</v>
      </c>
      <c r="H1230" s="6">
        <v>200119003</v>
      </c>
      <c r="I1230" s="5">
        <v>3</v>
      </c>
      <c r="J1230" s="5" t="s">
        <v>5510</v>
      </c>
    </row>
    <row r="1231" spans="1:10" ht="28.8" x14ac:dyDescent="0.3">
      <c r="A1231" s="7">
        <f t="shared" si="19"/>
        <v>200119004</v>
      </c>
      <c r="B1231" s="6">
        <v>20</v>
      </c>
      <c r="C1231" s="5" t="s">
        <v>5415</v>
      </c>
      <c r="D1231" s="6">
        <v>2001</v>
      </c>
      <c r="E1231" s="5" t="s">
        <v>5416</v>
      </c>
      <c r="F1231" s="6">
        <v>200119</v>
      </c>
      <c r="G1231" s="5" t="s">
        <v>5507</v>
      </c>
      <c r="H1231" s="6">
        <v>200119004</v>
      </c>
      <c r="I1231" s="5">
        <v>4</v>
      </c>
      <c r="J1231" s="5" t="s">
        <v>5511</v>
      </c>
    </row>
    <row r="1232" spans="1:10" ht="28.8" x14ac:dyDescent="0.3">
      <c r="A1232" s="7">
        <f t="shared" si="19"/>
        <v>200120001</v>
      </c>
      <c r="B1232" s="6">
        <v>20</v>
      </c>
      <c r="C1232" s="5" t="s">
        <v>5415</v>
      </c>
      <c r="D1232" s="6">
        <v>2001</v>
      </c>
      <c r="E1232" s="5" t="s">
        <v>5416</v>
      </c>
      <c r="F1232" s="6">
        <v>200120</v>
      </c>
      <c r="G1232" s="5" t="s">
        <v>5512</v>
      </c>
      <c r="H1232" s="6">
        <v>200120001</v>
      </c>
      <c r="I1232" s="5">
        <v>1</v>
      </c>
      <c r="J1232" s="5" t="s">
        <v>5513</v>
      </c>
    </row>
    <row r="1233" spans="1:10" ht="28.8" x14ac:dyDescent="0.3">
      <c r="A1233" s="7">
        <f t="shared" si="19"/>
        <v>200120002</v>
      </c>
      <c r="B1233" s="6">
        <v>20</v>
      </c>
      <c r="C1233" s="5" t="s">
        <v>5415</v>
      </c>
      <c r="D1233" s="6">
        <v>2001</v>
      </c>
      <c r="E1233" s="5" t="s">
        <v>5416</v>
      </c>
      <c r="F1233" s="6">
        <v>200120</v>
      </c>
      <c r="G1233" s="5" t="s">
        <v>5512</v>
      </c>
      <c r="H1233" s="6">
        <v>200120002</v>
      </c>
      <c r="I1233" s="5">
        <v>2</v>
      </c>
      <c r="J1233" s="5" t="s">
        <v>5514</v>
      </c>
    </row>
    <row r="1234" spans="1:10" ht="28.8" x14ac:dyDescent="0.3">
      <c r="A1234" s="7">
        <f t="shared" si="19"/>
        <v>200120003</v>
      </c>
      <c r="B1234" s="6">
        <v>20</v>
      </c>
      <c r="C1234" s="5" t="s">
        <v>5415</v>
      </c>
      <c r="D1234" s="6">
        <v>2001</v>
      </c>
      <c r="E1234" s="5" t="s">
        <v>5416</v>
      </c>
      <c r="F1234" s="6">
        <v>200120</v>
      </c>
      <c r="G1234" s="5" t="s">
        <v>5512</v>
      </c>
      <c r="H1234" s="6">
        <v>200120003</v>
      </c>
      <c r="I1234" s="5">
        <v>3</v>
      </c>
      <c r="J1234" s="5" t="s">
        <v>5515</v>
      </c>
    </row>
    <row r="1235" spans="1:10" ht="28.8" x14ac:dyDescent="0.3">
      <c r="A1235" s="7">
        <f t="shared" si="19"/>
        <v>200120004</v>
      </c>
      <c r="B1235" s="6">
        <v>20</v>
      </c>
      <c r="C1235" s="5" t="s">
        <v>5415</v>
      </c>
      <c r="D1235" s="6">
        <v>2001</v>
      </c>
      <c r="E1235" s="5" t="s">
        <v>5416</v>
      </c>
      <c r="F1235" s="6">
        <v>200120</v>
      </c>
      <c r="G1235" s="5" t="s">
        <v>5512</v>
      </c>
      <c r="H1235" s="6">
        <v>200120004</v>
      </c>
      <c r="I1235" s="5">
        <v>4</v>
      </c>
      <c r="J1235" s="5" t="s">
        <v>5516</v>
      </c>
    </row>
    <row r="1236" spans="1:10" ht="28.8" x14ac:dyDescent="0.3">
      <c r="A1236" s="7">
        <f t="shared" si="19"/>
        <v>200121001</v>
      </c>
      <c r="B1236" s="6">
        <v>20</v>
      </c>
      <c r="C1236" s="5" t="s">
        <v>5415</v>
      </c>
      <c r="D1236" s="6">
        <v>2001</v>
      </c>
      <c r="E1236" s="5" t="s">
        <v>5416</v>
      </c>
      <c r="F1236" s="6">
        <v>200121</v>
      </c>
      <c r="G1236" s="5" t="s">
        <v>5517</v>
      </c>
      <c r="H1236" s="6">
        <v>200121001</v>
      </c>
      <c r="I1236" s="5">
        <v>1</v>
      </c>
      <c r="J1236" s="5" t="s">
        <v>5518</v>
      </c>
    </row>
    <row r="1237" spans="1:10" ht="28.8" x14ac:dyDescent="0.3">
      <c r="A1237" s="7">
        <f t="shared" si="19"/>
        <v>200121002</v>
      </c>
      <c r="B1237" s="6">
        <v>20</v>
      </c>
      <c r="C1237" s="5" t="s">
        <v>5415</v>
      </c>
      <c r="D1237" s="6">
        <v>2001</v>
      </c>
      <c r="E1237" s="5" t="s">
        <v>5416</v>
      </c>
      <c r="F1237" s="6">
        <v>200121</v>
      </c>
      <c r="G1237" s="5" t="s">
        <v>5517</v>
      </c>
      <c r="H1237" s="6">
        <v>200121002</v>
      </c>
      <c r="I1237" s="5">
        <v>2</v>
      </c>
      <c r="J1237" s="5" t="s">
        <v>5519</v>
      </c>
    </row>
    <row r="1238" spans="1:10" ht="28.8" x14ac:dyDescent="0.3">
      <c r="A1238" s="7">
        <f t="shared" si="19"/>
        <v>200121003</v>
      </c>
      <c r="B1238" s="6">
        <v>20</v>
      </c>
      <c r="C1238" s="5" t="s">
        <v>5415</v>
      </c>
      <c r="D1238" s="6">
        <v>2001</v>
      </c>
      <c r="E1238" s="5" t="s">
        <v>5416</v>
      </c>
      <c r="F1238" s="6">
        <v>200121</v>
      </c>
      <c r="G1238" s="5" t="s">
        <v>5517</v>
      </c>
      <c r="H1238" s="6">
        <v>200121003</v>
      </c>
      <c r="I1238" s="5">
        <v>3</v>
      </c>
      <c r="J1238" s="5" t="s">
        <v>5520</v>
      </c>
    </row>
    <row r="1239" spans="1:10" ht="28.8" x14ac:dyDescent="0.3">
      <c r="A1239" s="7">
        <f t="shared" si="19"/>
        <v>200121004</v>
      </c>
      <c r="B1239" s="6">
        <v>20</v>
      </c>
      <c r="C1239" s="5" t="s">
        <v>5415</v>
      </c>
      <c r="D1239" s="6">
        <v>2001</v>
      </c>
      <c r="E1239" s="5" t="s">
        <v>5416</v>
      </c>
      <c r="F1239" s="6">
        <v>200121</v>
      </c>
      <c r="G1239" s="5" t="s">
        <v>5517</v>
      </c>
      <c r="H1239" s="6">
        <v>200121004</v>
      </c>
      <c r="I1239" s="5">
        <v>4</v>
      </c>
      <c r="J1239" s="5" t="s">
        <v>5521</v>
      </c>
    </row>
    <row r="1240" spans="1:10" x14ac:dyDescent="0.3">
      <c r="A1240" s="7">
        <f t="shared" si="19"/>
        <v>200122001</v>
      </c>
      <c r="B1240" s="6">
        <v>20</v>
      </c>
      <c r="C1240" s="5" t="s">
        <v>5415</v>
      </c>
      <c r="D1240" s="6">
        <v>2001</v>
      </c>
      <c r="E1240" s="5" t="s">
        <v>5416</v>
      </c>
      <c r="F1240" s="6">
        <v>200122</v>
      </c>
      <c r="G1240" s="5" t="s">
        <v>5522</v>
      </c>
      <c r="H1240" s="6">
        <v>200122001</v>
      </c>
      <c r="I1240" s="5">
        <v>1</v>
      </c>
      <c r="J1240" s="5" t="s">
        <v>5523</v>
      </c>
    </row>
    <row r="1241" spans="1:10" ht="28.8" x14ac:dyDescent="0.3">
      <c r="A1241" s="7">
        <f t="shared" si="19"/>
        <v>200122002</v>
      </c>
      <c r="B1241" s="6">
        <v>20</v>
      </c>
      <c r="C1241" s="5" t="s">
        <v>5415</v>
      </c>
      <c r="D1241" s="6">
        <v>2001</v>
      </c>
      <c r="E1241" s="5" t="s">
        <v>5416</v>
      </c>
      <c r="F1241" s="6">
        <v>200122</v>
      </c>
      <c r="G1241" s="5" t="s">
        <v>5522</v>
      </c>
      <c r="H1241" s="6">
        <v>200122002</v>
      </c>
      <c r="I1241" s="5">
        <v>2</v>
      </c>
      <c r="J1241" s="5" t="s">
        <v>5524</v>
      </c>
    </row>
    <row r="1242" spans="1:10" ht="28.8" x14ac:dyDescent="0.3">
      <c r="A1242" s="7">
        <f t="shared" si="19"/>
        <v>200122003</v>
      </c>
      <c r="B1242" s="6">
        <v>20</v>
      </c>
      <c r="C1242" s="5" t="s">
        <v>5415</v>
      </c>
      <c r="D1242" s="6">
        <v>2001</v>
      </c>
      <c r="E1242" s="5" t="s">
        <v>5416</v>
      </c>
      <c r="F1242" s="6">
        <v>200122</v>
      </c>
      <c r="G1242" s="5" t="s">
        <v>5522</v>
      </c>
      <c r="H1242" s="6">
        <v>200122003</v>
      </c>
      <c r="I1242" s="5">
        <v>3</v>
      </c>
      <c r="J1242" s="5" t="s">
        <v>5525</v>
      </c>
    </row>
    <row r="1243" spans="1:10" ht="28.8" x14ac:dyDescent="0.3">
      <c r="A1243" s="7">
        <f t="shared" si="19"/>
        <v>200122004</v>
      </c>
      <c r="B1243" s="6">
        <v>20</v>
      </c>
      <c r="C1243" s="5" t="s">
        <v>5415</v>
      </c>
      <c r="D1243" s="6">
        <v>2001</v>
      </c>
      <c r="E1243" s="5" t="s">
        <v>5416</v>
      </c>
      <c r="F1243" s="6">
        <v>200122</v>
      </c>
      <c r="G1243" s="5" t="s">
        <v>5522</v>
      </c>
      <c r="H1243" s="6">
        <v>200122004</v>
      </c>
      <c r="I1243" s="5">
        <v>4</v>
      </c>
      <c r="J1243" s="5" t="s">
        <v>5526</v>
      </c>
    </row>
    <row r="1244" spans="1:10" ht="28.8" x14ac:dyDescent="0.3">
      <c r="A1244" s="7">
        <f t="shared" si="19"/>
        <v>200123001</v>
      </c>
      <c r="B1244" s="6">
        <v>20</v>
      </c>
      <c r="C1244" s="5" t="s">
        <v>5415</v>
      </c>
      <c r="D1244" s="6">
        <v>2001</v>
      </c>
      <c r="E1244" s="5" t="s">
        <v>5416</v>
      </c>
      <c r="F1244" s="6">
        <v>200123</v>
      </c>
      <c r="G1244" s="5" t="s">
        <v>5527</v>
      </c>
      <c r="H1244" s="6">
        <v>200123001</v>
      </c>
      <c r="I1244" s="5">
        <v>1</v>
      </c>
      <c r="J1244" s="5" t="s">
        <v>5528</v>
      </c>
    </row>
    <row r="1245" spans="1:10" ht="28.8" x14ac:dyDescent="0.3">
      <c r="A1245" s="7">
        <f t="shared" si="19"/>
        <v>200123002</v>
      </c>
      <c r="B1245" s="6">
        <v>20</v>
      </c>
      <c r="C1245" s="5" t="s">
        <v>5415</v>
      </c>
      <c r="D1245" s="6">
        <v>2001</v>
      </c>
      <c r="E1245" s="5" t="s">
        <v>5416</v>
      </c>
      <c r="F1245" s="6">
        <v>200123</v>
      </c>
      <c r="G1245" s="5" t="s">
        <v>5527</v>
      </c>
      <c r="H1245" s="6">
        <v>200123002</v>
      </c>
      <c r="I1245" s="5">
        <v>2</v>
      </c>
      <c r="J1245" s="5" t="s">
        <v>5529</v>
      </c>
    </row>
    <row r="1246" spans="1:10" ht="28.8" x14ac:dyDescent="0.3">
      <c r="A1246" s="7">
        <f t="shared" si="19"/>
        <v>200123003</v>
      </c>
      <c r="B1246" s="6">
        <v>20</v>
      </c>
      <c r="C1246" s="5" t="s">
        <v>5415</v>
      </c>
      <c r="D1246" s="6">
        <v>2001</v>
      </c>
      <c r="E1246" s="5" t="s">
        <v>5416</v>
      </c>
      <c r="F1246" s="6">
        <v>200123</v>
      </c>
      <c r="G1246" s="5" t="s">
        <v>5527</v>
      </c>
      <c r="H1246" s="6">
        <v>200123003</v>
      </c>
      <c r="I1246" s="5">
        <v>3</v>
      </c>
      <c r="J1246" s="5" t="s">
        <v>5530</v>
      </c>
    </row>
    <row r="1247" spans="1:10" ht="28.8" x14ac:dyDescent="0.3">
      <c r="A1247" s="7">
        <f t="shared" si="19"/>
        <v>200123004</v>
      </c>
      <c r="B1247" s="6">
        <v>20</v>
      </c>
      <c r="C1247" s="5" t="s">
        <v>5415</v>
      </c>
      <c r="D1247" s="6">
        <v>2001</v>
      </c>
      <c r="E1247" s="5" t="s">
        <v>5416</v>
      </c>
      <c r="F1247" s="6">
        <v>200123</v>
      </c>
      <c r="G1247" s="5" t="s">
        <v>5527</v>
      </c>
      <c r="H1247" s="6">
        <v>200123004</v>
      </c>
      <c r="I1247" s="5">
        <v>4</v>
      </c>
      <c r="J1247" s="5" t="s">
        <v>5531</v>
      </c>
    </row>
    <row r="1248" spans="1:10" ht="28.8" x14ac:dyDescent="0.3">
      <c r="A1248" s="7">
        <f t="shared" si="19"/>
        <v>200124001</v>
      </c>
      <c r="B1248" s="6">
        <v>20</v>
      </c>
      <c r="C1248" s="5" t="s">
        <v>5415</v>
      </c>
      <c r="D1248" s="6">
        <v>2001</v>
      </c>
      <c r="E1248" s="5" t="s">
        <v>5416</v>
      </c>
      <c r="F1248" s="6">
        <v>200124</v>
      </c>
      <c r="G1248" s="5" t="s">
        <v>5532</v>
      </c>
      <c r="H1248" s="6">
        <v>200124001</v>
      </c>
      <c r="I1248" s="5">
        <v>1</v>
      </c>
      <c r="J1248" s="5" t="s">
        <v>5533</v>
      </c>
    </row>
    <row r="1249" spans="1:10" ht="28.8" x14ac:dyDescent="0.3">
      <c r="A1249" s="7">
        <f t="shared" si="19"/>
        <v>200124002</v>
      </c>
      <c r="B1249" s="6">
        <v>20</v>
      </c>
      <c r="C1249" s="5" t="s">
        <v>5415</v>
      </c>
      <c r="D1249" s="6">
        <v>2001</v>
      </c>
      <c r="E1249" s="5" t="s">
        <v>5416</v>
      </c>
      <c r="F1249" s="6">
        <v>200124</v>
      </c>
      <c r="G1249" s="5" t="s">
        <v>5532</v>
      </c>
      <c r="H1249" s="6">
        <v>200124002</v>
      </c>
      <c r="I1249" s="5">
        <v>2</v>
      </c>
      <c r="J1249" s="5" t="s">
        <v>5534</v>
      </c>
    </row>
    <row r="1250" spans="1:10" ht="28.8" x14ac:dyDescent="0.3">
      <c r="A1250" s="7">
        <f t="shared" si="19"/>
        <v>200124003</v>
      </c>
      <c r="B1250" s="6">
        <v>20</v>
      </c>
      <c r="C1250" s="5" t="s">
        <v>5415</v>
      </c>
      <c r="D1250" s="6">
        <v>2001</v>
      </c>
      <c r="E1250" s="5" t="s">
        <v>5416</v>
      </c>
      <c r="F1250" s="6">
        <v>200124</v>
      </c>
      <c r="G1250" s="5" t="s">
        <v>5532</v>
      </c>
      <c r="H1250" s="6">
        <v>200124003</v>
      </c>
      <c r="I1250" s="5">
        <v>3</v>
      </c>
      <c r="J1250" s="5" t="s">
        <v>5535</v>
      </c>
    </row>
    <row r="1251" spans="1:10" ht="28.8" x14ac:dyDescent="0.3">
      <c r="A1251" s="7">
        <f t="shared" si="19"/>
        <v>200124004</v>
      </c>
      <c r="B1251" s="6">
        <v>20</v>
      </c>
      <c r="C1251" s="5" t="s">
        <v>5415</v>
      </c>
      <c r="D1251" s="6">
        <v>2001</v>
      </c>
      <c r="E1251" s="5" t="s">
        <v>5416</v>
      </c>
      <c r="F1251" s="6">
        <v>200124</v>
      </c>
      <c r="G1251" s="5" t="s">
        <v>5532</v>
      </c>
      <c r="H1251" s="6">
        <v>200124004</v>
      </c>
      <c r="I1251" s="5">
        <v>4</v>
      </c>
      <c r="J1251" s="5" t="s">
        <v>5536</v>
      </c>
    </row>
    <row r="1252" spans="1:10" x14ac:dyDescent="0.3">
      <c r="A1252" s="7">
        <f t="shared" si="19"/>
        <v>200125001</v>
      </c>
      <c r="B1252" s="6">
        <v>20</v>
      </c>
      <c r="C1252" s="5" t="s">
        <v>5415</v>
      </c>
      <c r="D1252" s="6">
        <v>2001</v>
      </c>
      <c r="E1252" s="5" t="s">
        <v>5416</v>
      </c>
      <c r="F1252" s="6">
        <v>200125</v>
      </c>
      <c r="G1252" s="5" t="s">
        <v>5537</v>
      </c>
      <c r="H1252" s="6">
        <v>200125001</v>
      </c>
      <c r="I1252" s="5">
        <v>1</v>
      </c>
      <c r="J1252" s="5" t="s">
        <v>5538</v>
      </c>
    </row>
    <row r="1253" spans="1:10" ht="28.8" x14ac:dyDescent="0.3">
      <c r="A1253" s="7">
        <f t="shared" si="19"/>
        <v>200125002</v>
      </c>
      <c r="B1253" s="6">
        <v>20</v>
      </c>
      <c r="C1253" s="5" t="s">
        <v>5415</v>
      </c>
      <c r="D1253" s="6">
        <v>2001</v>
      </c>
      <c r="E1253" s="5" t="s">
        <v>5416</v>
      </c>
      <c r="F1253" s="6">
        <v>200125</v>
      </c>
      <c r="G1253" s="5" t="s">
        <v>5537</v>
      </c>
      <c r="H1253" s="6">
        <v>200125002</v>
      </c>
      <c r="I1253" s="5">
        <v>2</v>
      </c>
      <c r="J1253" s="5" t="s">
        <v>5539</v>
      </c>
    </row>
    <row r="1254" spans="1:10" x14ac:dyDescent="0.3">
      <c r="A1254" s="7">
        <f t="shared" si="19"/>
        <v>200125003</v>
      </c>
      <c r="B1254" s="6">
        <v>20</v>
      </c>
      <c r="C1254" s="5" t="s">
        <v>5415</v>
      </c>
      <c r="D1254" s="6">
        <v>2001</v>
      </c>
      <c r="E1254" s="5" t="s">
        <v>5416</v>
      </c>
      <c r="F1254" s="6">
        <v>200125</v>
      </c>
      <c r="G1254" s="5" t="s">
        <v>5537</v>
      </c>
      <c r="H1254" s="6">
        <v>200125003</v>
      </c>
      <c r="I1254" s="5">
        <v>3</v>
      </c>
      <c r="J1254" s="5" t="s">
        <v>5540</v>
      </c>
    </row>
    <row r="1255" spans="1:10" ht="28.8" x14ac:dyDescent="0.3">
      <c r="A1255" s="7">
        <f t="shared" si="19"/>
        <v>200125004</v>
      </c>
      <c r="B1255" s="6">
        <v>20</v>
      </c>
      <c r="C1255" s="5" t="s">
        <v>5415</v>
      </c>
      <c r="D1255" s="6">
        <v>2001</v>
      </c>
      <c r="E1255" s="5" t="s">
        <v>5416</v>
      </c>
      <c r="F1255" s="6">
        <v>200125</v>
      </c>
      <c r="G1255" s="5" t="s">
        <v>5537</v>
      </c>
      <c r="H1255" s="6">
        <v>200125004</v>
      </c>
      <c r="I1255" s="5">
        <v>4</v>
      </c>
      <c r="J1255" s="5" t="s">
        <v>5541</v>
      </c>
    </row>
    <row r="1256" spans="1:10" ht="28.8" x14ac:dyDescent="0.3">
      <c r="A1256" s="7">
        <f t="shared" si="19"/>
        <v>200201001</v>
      </c>
      <c r="B1256" s="6">
        <v>20</v>
      </c>
      <c r="C1256" s="5" t="s">
        <v>5415</v>
      </c>
      <c r="D1256" s="6">
        <v>2002</v>
      </c>
      <c r="E1256" s="5" t="s">
        <v>5542</v>
      </c>
      <c r="F1256" s="6">
        <v>200201</v>
      </c>
      <c r="G1256" s="5" t="s">
        <v>5543</v>
      </c>
      <c r="H1256" s="6">
        <v>200201001</v>
      </c>
      <c r="I1256" s="5">
        <v>1</v>
      </c>
      <c r="J1256" s="5" t="s">
        <v>5544</v>
      </c>
    </row>
    <row r="1257" spans="1:10" ht="28.8" x14ac:dyDescent="0.3">
      <c r="A1257" s="7">
        <f t="shared" si="19"/>
        <v>200201002</v>
      </c>
      <c r="B1257" s="6">
        <v>20</v>
      </c>
      <c r="C1257" s="5" t="s">
        <v>5415</v>
      </c>
      <c r="D1257" s="6">
        <v>2002</v>
      </c>
      <c r="E1257" s="5" t="s">
        <v>5542</v>
      </c>
      <c r="F1257" s="6">
        <v>200201</v>
      </c>
      <c r="G1257" s="5" t="s">
        <v>5543</v>
      </c>
      <c r="H1257" s="6">
        <v>200201002</v>
      </c>
      <c r="I1257" s="5">
        <v>2</v>
      </c>
      <c r="J1257" s="5" t="s">
        <v>5545</v>
      </c>
    </row>
    <row r="1258" spans="1:10" ht="28.8" x14ac:dyDescent="0.3">
      <c r="A1258" s="7">
        <f t="shared" si="19"/>
        <v>200201003</v>
      </c>
      <c r="B1258" s="6">
        <v>20</v>
      </c>
      <c r="C1258" s="5" t="s">
        <v>5415</v>
      </c>
      <c r="D1258" s="6">
        <v>2002</v>
      </c>
      <c r="E1258" s="5" t="s">
        <v>5542</v>
      </c>
      <c r="F1258" s="6">
        <v>200201</v>
      </c>
      <c r="G1258" s="5" t="s">
        <v>5543</v>
      </c>
      <c r="H1258" s="6">
        <v>200201003</v>
      </c>
      <c r="I1258" s="5">
        <v>3</v>
      </c>
      <c r="J1258" s="5" t="s">
        <v>5546</v>
      </c>
    </row>
    <row r="1259" spans="1:10" ht="28.8" x14ac:dyDescent="0.3">
      <c r="A1259" s="7">
        <f t="shared" si="19"/>
        <v>200201004</v>
      </c>
      <c r="B1259" s="6">
        <v>20</v>
      </c>
      <c r="C1259" s="5" t="s">
        <v>5415</v>
      </c>
      <c r="D1259" s="6">
        <v>2002</v>
      </c>
      <c r="E1259" s="5" t="s">
        <v>5542</v>
      </c>
      <c r="F1259" s="6">
        <v>200201</v>
      </c>
      <c r="G1259" s="5" t="s">
        <v>5543</v>
      </c>
      <c r="H1259" s="6">
        <v>200201004</v>
      </c>
      <c r="I1259" s="5">
        <v>4</v>
      </c>
      <c r="J1259" s="5" t="s">
        <v>5547</v>
      </c>
    </row>
    <row r="1260" spans="1:10" ht="28.8" x14ac:dyDescent="0.3">
      <c r="A1260" s="7">
        <f t="shared" si="19"/>
        <v>200201005</v>
      </c>
      <c r="B1260" s="6">
        <v>20</v>
      </c>
      <c r="C1260" s="5" t="s">
        <v>5415</v>
      </c>
      <c r="D1260" s="6">
        <v>2002</v>
      </c>
      <c r="E1260" s="5" t="s">
        <v>5542</v>
      </c>
      <c r="F1260" s="6">
        <v>200201</v>
      </c>
      <c r="G1260" s="5" t="s">
        <v>5543</v>
      </c>
      <c r="H1260" s="6">
        <v>200201005</v>
      </c>
      <c r="I1260" s="5">
        <v>5</v>
      </c>
      <c r="J1260" s="5" t="s">
        <v>5548</v>
      </c>
    </row>
    <row r="1261" spans="1:10" ht="28.8" x14ac:dyDescent="0.3">
      <c r="A1261" s="7">
        <f t="shared" si="19"/>
        <v>200201006</v>
      </c>
      <c r="B1261" s="6">
        <v>20</v>
      </c>
      <c r="C1261" s="5" t="s">
        <v>5415</v>
      </c>
      <c r="D1261" s="6">
        <v>2002</v>
      </c>
      <c r="E1261" s="5" t="s">
        <v>5542</v>
      </c>
      <c r="F1261" s="6">
        <v>200201</v>
      </c>
      <c r="G1261" s="5" t="s">
        <v>5543</v>
      </c>
      <c r="H1261" s="6">
        <v>200201006</v>
      </c>
      <c r="I1261" s="5">
        <v>6</v>
      </c>
      <c r="J1261" s="5" t="s">
        <v>5549</v>
      </c>
    </row>
    <row r="1262" spans="1:10" ht="28.8" x14ac:dyDescent="0.3">
      <c r="A1262" s="7">
        <f t="shared" si="19"/>
        <v>200201007</v>
      </c>
      <c r="B1262" s="6">
        <v>20</v>
      </c>
      <c r="C1262" s="5" t="s">
        <v>5415</v>
      </c>
      <c r="D1262" s="6">
        <v>2002</v>
      </c>
      <c r="E1262" s="5" t="s">
        <v>5542</v>
      </c>
      <c r="F1262" s="6">
        <v>200201</v>
      </c>
      <c r="G1262" s="5" t="s">
        <v>5543</v>
      </c>
      <c r="H1262" s="6">
        <v>200201007</v>
      </c>
      <c r="I1262" s="5">
        <v>7</v>
      </c>
      <c r="J1262" s="5" t="s">
        <v>5550</v>
      </c>
    </row>
    <row r="1263" spans="1:10" ht="28.8" x14ac:dyDescent="0.3">
      <c r="A1263" s="7">
        <f t="shared" si="19"/>
        <v>200202001</v>
      </c>
      <c r="B1263" s="6">
        <v>20</v>
      </c>
      <c r="C1263" s="5" t="s">
        <v>5415</v>
      </c>
      <c r="D1263" s="6">
        <v>2002</v>
      </c>
      <c r="E1263" s="5" t="s">
        <v>5542</v>
      </c>
      <c r="F1263" s="6">
        <v>200202</v>
      </c>
      <c r="G1263" s="5" t="s">
        <v>5551</v>
      </c>
      <c r="H1263" s="6">
        <v>200202001</v>
      </c>
      <c r="I1263" s="5">
        <v>1</v>
      </c>
      <c r="J1263" s="5" t="s">
        <v>5552</v>
      </c>
    </row>
    <row r="1264" spans="1:10" ht="28.8" x14ac:dyDescent="0.3">
      <c r="A1264" s="7">
        <f t="shared" si="19"/>
        <v>200202002</v>
      </c>
      <c r="B1264" s="6">
        <v>20</v>
      </c>
      <c r="C1264" s="5" t="s">
        <v>5415</v>
      </c>
      <c r="D1264" s="6">
        <v>2002</v>
      </c>
      <c r="E1264" s="5" t="s">
        <v>5542</v>
      </c>
      <c r="F1264" s="6">
        <v>200202</v>
      </c>
      <c r="G1264" s="5" t="s">
        <v>5551</v>
      </c>
      <c r="H1264" s="6">
        <v>200202002</v>
      </c>
      <c r="I1264" s="5">
        <v>2</v>
      </c>
      <c r="J1264" s="5" t="s">
        <v>5553</v>
      </c>
    </row>
    <row r="1265" spans="1:10" ht="28.8" x14ac:dyDescent="0.3">
      <c r="A1265" s="7">
        <f t="shared" si="19"/>
        <v>200202003</v>
      </c>
      <c r="B1265" s="6">
        <v>20</v>
      </c>
      <c r="C1265" s="5" t="s">
        <v>5415</v>
      </c>
      <c r="D1265" s="6">
        <v>2002</v>
      </c>
      <c r="E1265" s="5" t="s">
        <v>5542</v>
      </c>
      <c r="F1265" s="6">
        <v>200202</v>
      </c>
      <c r="G1265" s="5" t="s">
        <v>5551</v>
      </c>
      <c r="H1265" s="6">
        <v>200202003</v>
      </c>
      <c r="I1265" s="5">
        <v>3</v>
      </c>
      <c r="J1265" s="5" t="s">
        <v>5554</v>
      </c>
    </row>
    <row r="1266" spans="1:10" ht="28.8" x14ac:dyDescent="0.3">
      <c r="A1266" s="7">
        <f t="shared" si="19"/>
        <v>200203001</v>
      </c>
      <c r="B1266" s="6">
        <v>20</v>
      </c>
      <c r="C1266" s="5" t="s">
        <v>5415</v>
      </c>
      <c r="D1266" s="6">
        <v>2002</v>
      </c>
      <c r="E1266" s="5" t="s">
        <v>5542</v>
      </c>
      <c r="F1266" s="6">
        <v>200203</v>
      </c>
      <c r="G1266" s="5" t="s">
        <v>5555</v>
      </c>
      <c r="H1266" s="6">
        <v>200203001</v>
      </c>
      <c r="I1266" s="5">
        <v>1</v>
      </c>
      <c r="J1266" s="5" t="s">
        <v>5556</v>
      </c>
    </row>
    <row r="1267" spans="1:10" ht="28.8" x14ac:dyDescent="0.3">
      <c r="A1267" s="7">
        <f t="shared" si="19"/>
        <v>200203002</v>
      </c>
      <c r="B1267" s="6">
        <v>20</v>
      </c>
      <c r="C1267" s="5" t="s">
        <v>5415</v>
      </c>
      <c r="D1267" s="6">
        <v>2002</v>
      </c>
      <c r="E1267" s="5" t="s">
        <v>5542</v>
      </c>
      <c r="F1267" s="6">
        <v>200203</v>
      </c>
      <c r="G1267" s="5" t="s">
        <v>5555</v>
      </c>
      <c r="H1267" s="6">
        <v>200203002</v>
      </c>
      <c r="I1267" s="5">
        <v>2</v>
      </c>
      <c r="J1267" s="5" t="s">
        <v>5557</v>
      </c>
    </row>
    <row r="1268" spans="1:10" ht="28.8" x14ac:dyDescent="0.3">
      <c r="A1268" s="7">
        <f t="shared" si="19"/>
        <v>200203003</v>
      </c>
      <c r="B1268" s="6">
        <v>20</v>
      </c>
      <c r="C1268" s="5" t="s">
        <v>5415</v>
      </c>
      <c r="D1268" s="6">
        <v>2002</v>
      </c>
      <c r="E1268" s="5" t="s">
        <v>5542</v>
      </c>
      <c r="F1268" s="6">
        <v>200203</v>
      </c>
      <c r="G1268" s="5" t="s">
        <v>5555</v>
      </c>
      <c r="H1268" s="6">
        <v>200203003</v>
      </c>
      <c r="I1268" s="5">
        <v>3</v>
      </c>
      <c r="J1268" s="5" t="s">
        <v>5558</v>
      </c>
    </row>
    <row r="1269" spans="1:10" ht="28.8" x14ac:dyDescent="0.3">
      <c r="A1269" s="7">
        <f t="shared" si="19"/>
        <v>200203004</v>
      </c>
      <c r="B1269" s="6">
        <v>20</v>
      </c>
      <c r="C1269" s="5" t="s">
        <v>5415</v>
      </c>
      <c r="D1269" s="6">
        <v>2002</v>
      </c>
      <c r="E1269" s="5" t="s">
        <v>5542</v>
      </c>
      <c r="F1269" s="6">
        <v>200203</v>
      </c>
      <c r="G1269" s="5" t="s">
        <v>5555</v>
      </c>
      <c r="H1269" s="6">
        <v>200203004</v>
      </c>
      <c r="I1269" s="5">
        <v>4</v>
      </c>
      <c r="J1269" s="5" t="s">
        <v>5559</v>
      </c>
    </row>
    <row r="1270" spans="1:10" ht="28.8" x14ac:dyDescent="0.3">
      <c r="A1270" s="7">
        <f t="shared" si="19"/>
        <v>200203005</v>
      </c>
      <c r="B1270" s="6">
        <v>20</v>
      </c>
      <c r="C1270" s="5" t="s">
        <v>5415</v>
      </c>
      <c r="D1270" s="6">
        <v>2002</v>
      </c>
      <c r="E1270" s="5" t="s">
        <v>5542</v>
      </c>
      <c r="F1270" s="6">
        <v>200203</v>
      </c>
      <c r="G1270" s="5" t="s">
        <v>5555</v>
      </c>
      <c r="H1270" s="6">
        <v>200203005</v>
      </c>
      <c r="I1270" s="5">
        <v>5</v>
      </c>
      <c r="J1270" s="5" t="s">
        <v>5560</v>
      </c>
    </row>
    <row r="1271" spans="1:10" ht="28.8" x14ac:dyDescent="0.3">
      <c r="A1271" s="7">
        <f t="shared" si="19"/>
        <v>200203006</v>
      </c>
      <c r="B1271" s="6">
        <v>20</v>
      </c>
      <c r="C1271" s="5" t="s">
        <v>5415</v>
      </c>
      <c r="D1271" s="6">
        <v>2002</v>
      </c>
      <c r="E1271" s="5" t="s">
        <v>5542</v>
      </c>
      <c r="F1271" s="6">
        <v>200203</v>
      </c>
      <c r="G1271" s="5" t="s">
        <v>5555</v>
      </c>
      <c r="H1271" s="6">
        <v>200203006</v>
      </c>
      <c r="I1271" s="5">
        <v>6</v>
      </c>
      <c r="J1271" s="5" t="s">
        <v>5561</v>
      </c>
    </row>
    <row r="1272" spans="1:10" ht="28.8" x14ac:dyDescent="0.3">
      <c r="A1272" s="7">
        <f t="shared" si="19"/>
        <v>200203007</v>
      </c>
      <c r="B1272" s="6">
        <v>20</v>
      </c>
      <c r="C1272" s="5" t="s">
        <v>5415</v>
      </c>
      <c r="D1272" s="6">
        <v>2002</v>
      </c>
      <c r="E1272" s="5" t="s">
        <v>5542</v>
      </c>
      <c r="F1272" s="6">
        <v>200203</v>
      </c>
      <c r="G1272" s="5" t="s">
        <v>5555</v>
      </c>
      <c r="H1272" s="6">
        <v>200203007</v>
      </c>
      <c r="I1272" s="5">
        <v>7</v>
      </c>
      <c r="J1272" s="5" t="s">
        <v>5562</v>
      </c>
    </row>
    <row r="1273" spans="1:10" ht="28.8" x14ac:dyDescent="0.3">
      <c r="A1273" s="7">
        <f t="shared" si="19"/>
        <v>200203008</v>
      </c>
      <c r="B1273" s="6">
        <v>20</v>
      </c>
      <c r="C1273" s="5" t="s">
        <v>5415</v>
      </c>
      <c r="D1273" s="6">
        <v>2002</v>
      </c>
      <c r="E1273" s="5" t="s">
        <v>5542</v>
      </c>
      <c r="F1273" s="6">
        <v>200203</v>
      </c>
      <c r="G1273" s="5" t="s">
        <v>5555</v>
      </c>
      <c r="H1273" s="6">
        <v>200203008</v>
      </c>
      <c r="I1273" s="5">
        <v>8</v>
      </c>
      <c r="J1273" s="5" t="s">
        <v>5563</v>
      </c>
    </row>
    <row r="1274" spans="1:10" ht="28.8" x14ac:dyDescent="0.3">
      <c r="A1274" s="7">
        <f t="shared" si="19"/>
        <v>200203009</v>
      </c>
      <c r="B1274" s="6">
        <v>20</v>
      </c>
      <c r="C1274" s="5" t="s">
        <v>5415</v>
      </c>
      <c r="D1274" s="6">
        <v>2002</v>
      </c>
      <c r="E1274" s="5" t="s">
        <v>5542</v>
      </c>
      <c r="F1274" s="6">
        <v>200203</v>
      </c>
      <c r="G1274" s="5" t="s">
        <v>5555</v>
      </c>
      <c r="H1274" s="6">
        <v>200203009</v>
      </c>
      <c r="I1274" s="5">
        <v>9</v>
      </c>
      <c r="J1274" s="5" t="s">
        <v>5564</v>
      </c>
    </row>
    <row r="1275" spans="1:10" ht="28.8" x14ac:dyDescent="0.3">
      <c r="A1275" s="7">
        <f t="shared" si="19"/>
        <v>200203010</v>
      </c>
      <c r="B1275" s="6">
        <v>20</v>
      </c>
      <c r="C1275" s="5" t="s">
        <v>5415</v>
      </c>
      <c r="D1275" s="6">
        <v>2002</v>
      </c>
      <c r="E1275" s="5" t="s">
        <v>5542</v>
      </c>
      <c r="F1275" s="6">
        <v>200203</v>
      </c>
      <c r="G1275" s="5" t="s">
        <v>5555</v>
      </c>
      <c r="H1275" s="6">
        <v>200203010</v>
      </c>
      <c r="I1275" s="5">
        <v>10</v>
      </c>
      <c r="J1275" s="5" t="s">
        <v>5565</v>
      </c>
    </row>
    <row r="1276" spans="1:10" ht="28.8" x14ac:dyDescent="0.3">
      <c r="A1276" s="7">
        <f t="shared" si="19"/>
        <v>200203011</v>
      </c>
      <c r="B1276" s="6">
        <v>20</v>
      </c>
      <c r="C1276" s="5" t="s">
        <v>5415</v>
      </c>
      <c r="D1276" s="6">
        <v>2002</v>
      </c>
      <c r="E1276" s="5" t="s">
        <v>5542</v>
      </c>
      <c r="F1276" s="6">
        <v>200203</v>
      </c>
      <c r="G1276" s="5" t="s">
        <v>5555</v>
      </c>
      <c r="H1276" s="6">
        <v>200203011</v>
      </c>
      <c r="I1276" s="5">
        <v>11</v>
      </c>
      <c r="J1276" s="5" t="s">
        <v>5566</v>
      </c>
    </row>
    <row r="1277" spans="1:10" ht="28.8" x14ac:dyDescent="0.3">
      <c r="A1277" s="7">
        <f t="shared" si="19"/>
        <v>200203012</v>
      </c>
      <c r="B1277" s="6">
        <v>20</v>
      </c>
      <c r="C1277" s="5" t="s">
        <v>5415</v>
      </c>
      <c r="D1277" s="6">
        <v>2002</v>
      </c>
      <c r="E1277" s="5" t="s">
        <v>5542</v>
      </c>
      <c r="F1277" s="6">
        <v>200203</v>
      </c>
      <c r="G1277" s="5" t="s">
        <v>5555</v>
      </c>
      <c r="H1277" s="6">
        <v>200203012</v>
      </c>
      <c r="I1277" s="5">
        <v>12</v>
      </c>
      <c r="J1277" s="5" t="s">
        <v>5567</v>
      </c>
    </row>
    <row r="1278" spans="1:10" ht="28.8" x14ac:dyDescent="0.3">
      <c r="A1278" s="7">
        <f t="shared" si="19"/>
        <v>200203013</v>
      </c>
      <c r="B1278" s="6">
        <v>20</v>
      </c>
      <c r="C1278" s="5" t="s">
        <v>5415</v>
      </c>
      <c r="D1278" s="6">
        <v>2002</v>
      </c>
      <c r="E1278" s="5" t="s">
        <v>5542</v>
      </c>
      <c r="F1278" s="6">
        <v>200203</v>
      </c>
      <c r="G1278" s="5" t="s">
        <v>5555</v>
      </c>
      <c r="H1278" s="6">
        <v>200203013</v>
      </c>
      <c r="I1278" s="5">
        <v>13</v>
      </c>
      <c r="J1278" s="5" t="s">
        <v>5568</v>
      </c>
    </row>
    <row r="1279" spans="1:10" x14ac:dyDescent="0.3">
      <c r="A1279" s="7">
        <f t="shared" si="19"/>
        <v>200301001</v>
      </c>
      <c r="B1279" s="6">
        <v>20</v>
      </c>
      <c r="C1279" s="5" t="s">
        <v>5415</v>
      </c>
      <c r="D1279" s="6">
        <v>2003</v>
      </c>
      <c r="E1279" s="5" t="s">
        <v>5569</v>
      </c>
      <c r="F1279" s="6">
        <v>200301</v>
      </c>
      <c r="G1279" s="5" t="s">
        <v>5570</v>
      </c>
      <c r="H1279" s="6">
        <v>200301001</v>
      </c>
      <c r="I1279" s="5">
        <v>1</v>
      </c>
      <c r="J1279" s="5" t="s">
        <v>5571</v>
      </c>
    </row>
    <row r="1280" spans="1:10" x14ac:dyDescent="0.3">
      <c r="A1280" s="7">
        <f t="shared" si="19"/>
        <v>200301002</v>
      </c>
      <c r="B1280" s="6">
        <v>20</v>
      </c>
      <c r="C1280" s="5" t="s">
        <v>5415</v>
      </c>
      <c r="D1280" s="6">
        <v>2003</v>
      </c>
      <c r="E1280" s="5" t="s">
        <v>5569</v>
      </c>
      <c r="F1280" s="6">
        <v>200301</v>
      </c>
      <c r="G1280" s="5" t="s">
        <v>5570</v>
      </c>
      <c r="H1280" s="6">
        <v>200301002</v>
      </c>
      <c r="I1280" s="5">
        <v>2</v>
      </c>
      <c r="J1280" s="5" t="s">
        <v>5572</v>
      </c>
    </row>
    <row r="1281" spans="1:10" x14ac:dyDescent="0.3">
      <c r="A1281" s="7">
        <f t="shared" si="19"/>
        <v>200301003</v>
      </c>
      <c r="B1281" s="6">
        <v>20</v>
      </c>
      <c r="C1281" s="5" t="s">
        <v>5415</v>
      </c>
      <c r="D1281" s="6">
        <v>2003</v>
      </c>
      <c r="E1281" s="5" t="s">
        <v>5569</v>
      </c>
      <c r="F1281" s="6">
        <v>200301</v>
      </c>
      <c r="G1281" s="5" t="s">
        <v>5570</v>
      </c>
      <c r="H1281" s="6">
        <v>200301003</v>
      </c>
      <c r="I1281" s="5">
        <v>3</v>
      </c>
      <c r="J1281" s="5" t="s">
        <v>5573</v>
      </c>
    </row>
    <row r="1282" spans="1:10" x14ac:dyDescent="0.3">
      <c r="A1282" s="7">
        <f t="shared" si="19"/>
        <v>200301004</v>
      </c>
      <c r="B1282" s="6">
        <v>20</v>
      </c>
      <c r="C1282" s="5" t="s">
        <v>5415</v>
      </c>
      <c r="D1282" s="6">
        <v>2003</v>
      </c>
      <c r="E1282" s="5" t="s">
        <v>5569</v>
      </c>
      <c r="F1282" s="6">
        <v>200301</v>
      </c>
      <c r="G1282" s="5" t="s">
        <v>5570</v>
      </c>
      <c r="H1282" s="6">
        <v>200301004</v>
      </c>
      <c r="I1282" s="5">
        <v>4</v>
      </c>
      <c r="J1282" s="5" t="s">
        <v>5574</v>
      </c>
    </row>
    <row r="1283" spans="1:10" x14ac:dyDescent="0.3">
      <c r="A1283" s="7">
        <f t="shared" si="19"/>
        <v>200301005</v>
      </c>
      <c r="B1283" s="6">
        <v>20</v>
      </c>
      <c r="C1283" s="5" t="s">
        <v>5415</v>
      </c>
      <c r="D1283" s="6">
        <v>2003</v>
      </c>
      <c r="E1283" s="5" t="s">
        <v>5569</v>
      </c>
      <c r="F1283" s="6">
        <v>200301</v>
      </c>
      <c r="G1283" s="5" t="s">
        <v>5570</v>
      </c>
      <c r="H1283" s="6">
        <v>200301005</v>
      </c>
      <c r="I1283" s="5">
        <v>5</v>
      </c>
      <c r="J1283" s="5" t="s">
        <v>5575</v>
      </c>
    </row>
    <row r="1284" spans="1:10" ht="28.8" x14ac:dyDescent="0.3">
      <c r="A1284" s="7">
        <f t="shared" si="19"/>
        <v>200301006</v>
      </c>
      <c r="B1284" s="6">
        <v>20</v>
      </c>
      <c r="C1284" s="5" t="s">
        <v>5415</v>
      </c>
      <c r="D1284" s="6">
        <v>2003</v>
      </c>
      <c r="E1284" s="5" t="s">
        <v>5569</v>
      </c>
      <c r="F1284" s="6">
        <v>200301</v>
      </c>
      <c r="G1284" s="5" t="s">
        <v>5570</v>
      </c>
      <c r="H1284" s="6">
        <v>200301006</v>
      </c>
      <c r="I1284" s="5">
        <v>6</v>
      </c>
      <c r="J1284" s="5" t="s">
        <v>5576</v>
      </c>
    </row>
    <row r="1285" spans="1:10" x14ac:dyDescent="0.3">
      <c r="A1285" s="7">
        <f t="shared" si="19"/>
        <v>200301007</v>
      </c>
      <c r="B1285" s="6">
        <v>20</v>
      </c>
      <c r="C1285" s="5" t="s">
        <v>5415</v>
      </c>
      <c r="D1285" s="6">
        <v>2003</v>
      </c>
      <c r="E1285" s="5" t="s">
        <v>5569</v>
      </c>
      <c r="F1285" s="6">
        <v>200301</v>
      </c>
      <c r="G1285" s="5" t="s">
        <v>5570</v>
      </c>
      <c r="H1285" s="6">
        <v>200301007</v>
      </c>
      <c r="I1285" s="5">
        <v>7</v>
      </c>
      <c r="J1285" s="5" t="s">
        <v>5577</v>
      </c>
    </row>
    <row r="1286" spans="1:10" ht="43.2" x14ac:dyDescent="0.3">
      <c r="A1286" s="7">
        <f t="shared" si="19"/>
        <v>200301008</v>
      </c>
      <c r="B1286" s="6">
        <v>20</v>
      </c>
      <c r="C1286" s="5" t="s">
        <v>5415</v>
      </c>
      <c r="D1286" s="6">
        <v>2003</v>
      </c>
      <c r="E1286" s="5" t="s">
        <v>5569</v>
      </c>
      <c r="F1286" s="6">
        <v>200301</v>
      </c>
      <c r="G1286" s="5" t="s">
        <v>5570</v>
      </c>
      <c r="H1286" s="6">
        <v>200301008</v>
      </c>
      <c r="I1286" s="5">
        <v>8</v>
      </c>
      <c r="J1286" s="5" t="s">
        <v>5578</v>
      </c>
    </row>
    <row r="1287" spans="1:10" ht="43.2" x14ac:dyDescent="0.3">
      <c r="A1287" s="7">
        <f t="shared" si="19"/>
        <v>200301009</v>
      </c>
      <c r="B1287" s="6">
        <v>20</v>
      </c>
      <c r="C1287" s="5" t="s">
        <v>5415</v>
      </c>
      <c r="D1287" s="6">
        <v>2003</v>
      </c>
      <c r="E1287" s="5" t="s">
        <v>5569</v>
      </c>
      <c r="F1287" s="6">
        <v>200301</v>
      </c>
      <c r="G1287" s="5" t="s">
        <v>5570</v>
      </c>
      <c r="H1287" s="6">
        <v>200301009</v>
      </c>
      <c r="I1287" s="5">
        <v>9</v>
      </c>
      <c r="J1287" s="5" t="s">
        <v>5579</v>
      </c>
    </row>
    <row r="1288" spans="1:10" x14ac:dyDescent="0.3">
      <c r="A1288" s="7">
        <f t="shared" si="19"/>
        <v>200301010</v>
      </c>
      <c r="B1288" s="6">
        <v>20</v>
      </c>
      <c r="C1288" s="5" t="s">
        <v>5415</v>
      </c>
      <c r="D1288" s="6">
        <v>2003</v>
      </c>
      <c r="E1288" s="5" t="s">
        <v>5569</v>
      </c>
      <c r="F1288" s="6">
        <v>200301</v>
      </c>
      <c r="G1288" s="5" t="s">
        <v>5570</v>
      </c>
      <c r="H1288" s="6">
        <v>200301010</v>
      </c>
      <c r="I1288" s="5">
        <v>10</v>
      </c>
      <c r="J1288" s="5" t="s">
        <v>5580</v>
      </c>
    </row>
    <row r="1289" spans="1:10" x14ac:dyDescent="0.3">
      <c r="A1289" s="7">
        <f t="shared" si="19"/>
        <v>200301011</v>
      </c>
      <c r="B1289" s="6">
        <v>20</v>
      </c>
      <c r="C1289" s="5" t="s">
        <v>5415</v>
      </c>
      <c r="D1289" s="6">
        <v>2003</v>
      </c>
      <c r="E1289" s="5" t="s">
        <v>5569</v>
      </c>
      <c r="F1289" s="6">
        <v>200301</v>
      </c>
      <c r="G1289" s="5" t="s">
        <v>5570</v>
      </c>
      <c r="H1289" s="6">
        <v>200301011</v>
      </c>
      <c r="I1289" s="5">
        <v>11</v>
      </c>
      <c r="J1289" s="5" t="s">
        <v>5581</v>
      </c>
    </row>
    <row r="1290" spans="1:10" x14ac:dyDescent="0.3">
      <c r="A1290" s="7">
        <f t="shared" si="19"/>
        <v>200301012</v>
      </c>
      <c r="B1290" s="6">
        <v>20</v>
      </c>
      <c r="C1290" s="5" t="s">
        <v>5415</v>
      </c>
      <c r="D1290" s="6">
        <v>2003</v>
      </c>
      <c r="E1290" s="5" t="s">
        <v>5569</v>
      </c>
      <c r="F1290" s="6">
        <v>200301</v>
      </c>
      <c r="G1290" s="5" t="s">
        <v>5570</v>
      </c>
      <c r="H1290" s="6">
        <v>200301012</v>
      </c>
      <c r="I1290" s="5">
        <v>12</v>
      </c>
      <c r="J1290" s="5" t="s">
        <v>5582</v>
      </c>
    </row>
    <row r="1291" spans="1:10" x14ac:dyDescent="0.3">
      <c r="A1291" s="7">
        <f t="shared" si="19"/>
        <v>200301013</v>
      </c>
      <c r="B1291" s="6">
        <v>20</v>
      </c>
      <c r="C1291" s="5" t="s">
        <v>5415</v>
      </c>
      <c r="D1291" s="6">
        <v>2003</v>
      </c>
      <c r="E1291" s="5" t="s">
        <v>5569</v>
      </c>
      <c r="F1291" s="6">
        <v>200301</v>
      </c>
      <c r="G1291" s="5" t="s">
        <v>5570</v>
      </c>
      <c r="H1291" s="6">
        <v>200301013</v>
      </c>
      <c r="I1291" s="5">
        <v>13</v>
      </c>
      <c r="J1291" s="5" t="s">
        <v>5583</v>
      </c>
    </row>
    <row r="1292" spans="1:10" ht="28.8" x14ac:dyDescent="0.3">
      <c r="A1292" s="7">
        <f t="shared" si="19"/>
        <v>200301014</v>
      </c>
      <c r="B1292" s="6">
        <v>20</v>
      </c>
      <c r="C1292" s="5" t="s">
        <v>5415</v>
      </c>
      <c r="D1292" s="6">
        <v>2003</v>
      </c>
      <c r="E1292" s="5" t="s">
        <v>5569</v>
      </c>
      <c r="F1292" s="6">
        <v>200301</v>
      </c>
      <c r="G1292" s="5" t="s">
        <v>5570</v>
      </c>
      <c r="H1292" s="6">
        <v>200301014</v>
      </c>
      <c r="I1292" s="5">
        <v>14</v>
      </c>
      <c r="J1292" s="5" t="s">
        <v>5584</v>
      </c>
    </row>
    <row r="1293" spans="1:10" x14ac:dyDescent="0.3">
      <c r="A1293" s="7">
        <f t="shared" ref="A1293:A1308" si="20">+H1293</f>
        <v>200301015</v>
      </c>
      <c r="B1293" s="6">
        <v>20</v>
      </c>
      <c r="C1293" s="5" t="s">
        <v>5415</v>
      </c>
      <c r="D1293" s="6">
        <v>2003</v>
      </c>
      <c r="E1293" s="5" t="s">
        <v>5569</v>
      </c>
      <c r="F1293" s="6">
        <v>200301</v>
      </c>
      <c r="G1293" s="5" t="s">
        <v>5570</v>
      </c>
      <c r="H1293" s="6">
        <v>200301015</v>
      </c>
      <c r="I1293" s="5">
        <v>15</v>
      </c>
      <c r="J1293" s="5" t="s">
        <v>5585</v>
      </c>
    </row>
    <row r="1294" spans="1:10" x14ac:dyDescent="0.3">
      <c r="A1294" s="7">
        <f t="shared" si="20"/>
        <v>200302001</v>
      </c>
      <c r="B1294" s="6">
        <v>20</v>
      </c>
      <c r="C1294" s="5" t="s">
        <v>5415</v>
      </c>
      <c r="D1294" s="6">
        <v>2003</v>
      </c>
      <c r="E1294" s="5" t="s">
        <v>5569</v>
      </c>
      <c r="F1294" s="6">
        <v>200302</v>
      </c>
      <c r="G1294" s="5" t="s">
        <v>5586</v>
      </c>
      <c r="H1294" s="6">
        <v>200302001</v>
      </c>
      <c r="I1294" s="5">
        <v>1</v>
      </c>
      <c r="J1294" s="5" t="s">
        <v>5587</v>
      </c>
    </row>
    <row r="1295" spans="1:10" x14ac:dyDescent="0.3">
      <c r="A1295" s="7">
        <f t="shared" si="20"/>
        <v>200302002</v>
      </c>
      <c r="B1295" s="6">
        <v>20</v>
      </c>
      <c r="C1295" s="5" t="s">
        <v>5415</v>
      </c>
      <c r="D1295" s="6">
        <v>2003</v>
      </c>
      <c r="E1295" s="5" t="s">
        <v>5569</v>
      </c>
      <c r="F1295" s="6">
        <v>200302</v>
      </c>
      <c r="G1295" s="5" t="s">
        <v>5586</v>
      </c>
      <c r="H1295" s="6">
        <v>200302002</v>
      </c>
      <c r="I1295" s="5">
        <v>2</v>
      </c>
      <c r="J1295" s="5" t="s">
        <v>5588</v>
      </c>
    </row>
    <row r="1296" spans="1:10" ht="28.8" x14ac:dyDescent="0.3">
      <c r="A1296" s="7">
        <f t="shared" si="20"/>
        <v>200302003</v>
      </c>
      <c r="B1296" s="6">
        <v>20</v>
      </c>
      <c r="C1296" s="5" t="s">
        <v>5415</v>
      </c>
      <c r="D1296" s="6">
        <v>2003</v>
      </c>
      <c r="E1296" s="5" t="s">
        <v>5569</v>
      </c>
      <c r="F1296" s="6">
        <v>200302</v>
      </c>
      <c r="G1296" s="5" t="s">
        <v>5586</v>
      </c>
      <c r="H1296" s="6">
        <v>200302003</v>
      </c>
      <c r="I1296" s="5">
        <v>3</v>
      </c>
      <c r="J1296" s="5" t="s">
        <v>5589</v>
      </c>
    </row>
    <row r="1297" spans="1:10" x14ac:dyDescent="0.3">
      <c r="A1297" s="7">
        <f t="shared" si="20"/>
        <v>200302004</v>
      </c>
      <c r="B1297" s="6">
        <v>20</v>
      </c>
      <c r="C1297" s="5" t="s">
        <v>5415</v>
      </c>
      <c r="D1297" s="6">
        <v>2003</v>
      </c>
      <c r="E1297" s="5" t="s">
        <v>5569</v>
      </c>
      <c r="F1297" s="6">
        <v>200302</v>
      </c>
      <c r="G1297" s="5" t="s">
        <v>5586</v>
      </c>
      <c r="H1297" s="6">
        <v>200302004</v>
      </c>
      <c r="I1297" s="5">
        <v>4</v>
      </c>
      <c r="J1297" s="5" t="s">
        <v>5590</v>
      </c>
    </row>
    <row r="1298" spans="1:10" x14ac:dyDescent="0.3">
      <c r="A1298" s="7">
        <f t="shared" si="20"/>
        <v>200302005</v>
      </c>
      <c r="B1298" s="6">
        <v>20</v>
      </c>
      <c r="C1298" s="5" t="s">
        <v>5415</v>
      </c>
      <c r="D1298" s="6">
        <v>2003</v>
      </c>
      <c r="E1298" s="5" t="s">
        <v>5569</v>
      </c>
      <c r="F1298" s="6">
        <v>200302</v>
      </c>
      <c r="G1298" s="5" t="s">
        <v>5586</v>
      </c>
      <c r="H1298" s="6">
        <v>200302005</v>
      </c>
      <c r="I1298" s="5">
        <v>5</v>
      </c>
      <c r="J1298" s="5" t="s">
        <v>5591</v>
      </c>
    </row>
    <row r="1299" spans="1:10" x14ac:dyDescent="0.3">
      <c r="A1299" s="7">
        <f t="shared" si="20"/>
        <v>200302006</v>
      </c>
      <c r="B1299" s="6">
        <v>20</v>
      </c>
      <c r="C1299" s="5" t="s">
        <v>5415</v>
      </c>
      <c r="D1299" s="6">
        <v>2003</v>
      </c>
      <c r="E1299" s="5" t="s">
        <v>5569</v>
      </c>
      <c r="F1299" s="6">
        <v>200302</v>
      </c>
      <c r="G1299" s="5" t="s">
        <v>5586</v>
      </c>
      <c r="H1299" s="6">
        <v>200302006</v>
      </c>
      <c r="I1299" s="5">
        <v>6</v>
      </c>
      <c r="J1299" s="5" t="s">
        <v>5592</v>
      </c>
    </row>
    <row r="1300" spans="1:10" x14ac:dyDescent="0.3">
      <c r="A1300" s="7">
        <f t="shared" si="20"/>
        <v>200302007</v>
      </c>
      <c r="B1300" s="6">
        <v>20</v>
      </c>
      <c r="C1300" s="5" t="s">
        <v>5415</v>
      </c>
      <c r="D1300" s="6">
        <v>2003</v>
      </c>
      <c r="E1300" s="5" t="s">
        <v>5569</v>
      </c>
      <c r="F1300" s="6">
        <v>200302</v>
      </c>
      <c r="G1300" s="5" t="s">
        <v>5586</v>
      </c>
      <c r="H1300" s="6">
        <v>200302007</v>
      </c>
      <c r="I1300" s="5">
        <v>7</v>
      </c>
      <c r="J1300" s="5" t="s">
        <v>5593</v>
      </c>
    </row>
    <row r="1301" spans="1:10" x14ac:dyDescent="0.3">
      <c r="A1301" s="7">
        <f t="shared" si="20"/>
        <v>200303001</v>
      </c>
      <c r="B1301" s="6">
        <v>20</v>
      </c>
      <c r="C1301" s="5" t="s">
        <v>5415</v>
      </c>
      <c r="D1301" s="6">
        <v>2003</v>
      </c>
      <c r="E1301" s="5" t="s">
        <v>5569</v>
      </c>
      <c r="F1301" s="6">
        <v>200303</v>
      </c>
      <c r="G1301" s="5" t="s">
        <v>4890</v>
      </c>
      <c r="H1301" s="6">
        <v>200303001</v>
      </c>
      <c r="I1301" s="5">
        <v>1</v>
      </c>
      <c r="J1301" s="5" t="s">
        <v>5594</v>
      </c>
    </row>
    <row r="1302" spans="1:10" x14ac:dyDescent="0.3">
      <c r="A1302" s="7">
        <f t="shared" si="20"/>
        <v>200303002</v>
      </c>
      <c r="B1302" s="6">
        <v>20</v>
      </c>
      <c r="C1302" s="5" t="s">
        <v>5415</v>
      </c>
      <c r="D1302" s="6">
        <v>2003</v>
      </c>
      <c r="E1302" s="5" t="s">
        <v>5569</v>
      </c>
      <c r="F1302" s="6">
        <v>200303</v>
      </c>
      <c r="G1302" s="5" t="s">
        <v>4890</v>
      </c>
      <c r="H1302" s="6">
        <v>200303002</v>
      </c>
      <c r="I1302" s="5">
        <v>2</v>
      </c>
      <c r="J1302" s="5" t="s">
        <v>5595</v>
      </c>
    </row>
    <row r="1303" spans="1:10" x14ac:dyDescent="0.3">
      <c r="A1303" s="7">
        <f t="shared" si="20"/>
        <v>200303003</v>
      </c>
      <c r="B1303" s="6">
        <v>20</v>
      </c>
      <c r="C1303" s="5" t="s">
        <v>5415</v>
      </c>
      <c r="D1303" s="6">
        <v>2003</v>
      </c>
      <c r="E1303" s="5" t="s">
        <v>5569</v>
      </c>
      <c r="F1303" s="6">
        <v>200303</v>
      </c>
      <c r="G1303" s="5" t="s">
        <v>4890</v>
      </c>
      <c r="H1303" s="6">
        <v>200303003</v>
      </c>
      <c r="I1303" s="5">
        <v>3</v>
      </c>
      <c r="J1303" s="5" t="s">
        <v>5596</v>
      </c>
    </row>
    <row r="1304" spans="1:10" x14ac:dyDescent="0.3">
      <c r="A1304" s="7">
        <f t="shared" si="20"/>
        <v>200303004</v>
      </c>
      <c r="B1304" s="6">
        <v>20</v>
      </c>
      <c r="C1304" s="5" t="s">
        <v>5415</v>
      </c>
      <c r="D1304" s="6">
        <v>2003</v>
      </c>
      <c r="E1304" s="5" t="s">
        <v>5569</v>
      </c>
      <c r="F1304" s="6">
        <v>200303</v>
      </c>
      <c r="G1304" s="5" t="s">
        <v>4890</v>
      </c>
      <c r="H1304" s="6">
        <v>200303004</v>
      </c>
      <c r="I1304" s="5">
        <v>4</v>
      </c>
      <c r="J1304" s="5" t="s">
        <v>4067</v>
      </c>
    </row>
    <row r="1305" spans="1:10" x14ac:dyDescent="0.3">
      <c r="A1305" s="7">
        <f t="shared" si="20"/>
        <v>200303005</v>
      </c>
      <c r="B1305" s="6">
        <v>20</v>
      </c>
      <c r="C1305" s="5" t="s">
        <v>5415</v>
      </c>
      <c r="D1305" s="6">
        <v>2003</v>
      </c>
      <c r="E1305" s="5" t="s">
        <v>5569</v>
      </c>
      <c r="F1305" s="6">
        <v>200303</v>
      </c>
      <c r="G1305" s="5" t="s">
        <v>4890</v>
      </c>
      <c r="H1305" s="6">
        <v>200303005</v>
      </c>
      <c r="I1305" s="5">
        <v>5</v>
      </c>
      <c r="J1305" s="5" t="s">
        <v>5597</v>
      </c>
    </row>
    <row r="1306" spans="1:10" x14ac:dyDescent="0.3">
      <c r="A1306" s="7">
        <f t="shared" si="20"/>
        <v>200303006</v>
      </c>
      <c r="B1306" s="6">
        <v>20</v>
      </c>
      <c r="C1306" s="5" t="s">
        <v>5415</v>
      </c>
      <c r="D1306" s="6">
        <v>2003</v>
      </c>
      <c r="E1306" s="5" t="s">
        <v>5569</v>
      </c>
      <c r="F1306" s="6">
        <v>200303</v>
      </c>
      <c r="G1306" s="5" t="s">
        <v>4890</v>
      </c>
      <c r="H1306" s="6">
        <v>200303006</v>
      </c>
      <c r="I1306" s="5">
        <v>6</v>
      </c>
      <c r="J1306" s="5" t="s">
        <v>5598</v>
      </c>
    </row>
    <row r="1307" spans="1:10" x14ac:dyDescent="0.3">
      <c r="A1307" s="7">
        <f t="shared" si="20"/>
        <v>200303007</v>
      </c>
      <c r="B1307" s="6">
        <v>20</v>
      </c>
      <c r="C1307" s="5" t="s">
        <v>5415</v>
      </c>
      <c r="D1307" s="6">
        <v>2003</v>
      </c>
      <c r="E1307" s="5" t="s">
        <v>5569</v>
      </c>
      <c r="F1307" s="6">
        <v>200303</v>
      </c>
      <c r="G1307" s="5" t="s">
        <v>4890</v>
      </c>
      <c r="H1307" s="6">
        <v>200303007</v>
      </c>
      <c r="I1307" s="5">
        <v>7</v>
      </c>
      <c r="J1307" s="5" t="s">
        <v>5599</v>
      </c>
    </row>
    <row r="1308" spans="1:10" ht="28.8" x14ac:dyDescent="0.3">
      <c r="A1308" s="7">
        <f t="shared" si="20"/>
        <v>200303008</v>
      </c>
      <c r="B1308" s="6">
        <v>20</v>
      </c>
      <c r="C1308" s="5" t="s">
        <v>5415</v>
      </c>
      <c r="D1308" s="6">
        <v>2003</v>
      </c>
      <c r="E1308" s="5" t="s">
        <v>5569</v>
      </c>
      <c r="F1308" s="6">
        <v>200303</v>
      </c>
      <c r="G1308" s="5" t="s">
        <v>4890</v>
      </c>
      <c r="H1308" s="6">
        <v>200303008</v>
      </c>
      <c r="I1308" s="5">
        <v>8</v>
      </c>
      <c r="J1308" s="5" t="s">
        <v>5600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DATA</vt:lpstr>
      <vt:lpstr>Gráfico</vt:lpstr>
      <vt:lpstr>TEMPORALIDAD</vt:lpstr>
      <vt:lpstr>PARAMETRO</vt:lpstr>
      <vt:lpstr>TERRITORIO</vt:lpstr>
      <vt:lpstr>UNIDAD MEDIDA</vt:lpstr>
      <vt:lpstr>CODIGOS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Patricio Emanuelli</cp:lastModifiedBy>
  <dcterms:created xsi:type="dcterms:W3CDTF">2021-04-09T23:49:24Z</dcterms:created>
  <dcterms:modified xsi:type="dcterms:W3CDTF">2021-04-12T13:57:02Z</dcterms:modified>
</cp:coreProperties>
</file>